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A\GPC\18 - 19\Special audits\Q3\KST and Wastage management\For upload\"/>
    </mc:Choice>
  </mc:AlternateContent>
  <xr:revisionPtr revIDLastSave="0" documentId="8_{AC963056-B23A-416A-A8F8-EC69703D5DFC}" xr6:coauthVersionLast="40" xr6:coauthVersionMax="40" xr10:uidLastSave="{00000000-0000-0000-0000-000000000000}"/>
  <bookViews>
    <workbookView xWindow="-110" yWindow="-110" windowWidth="19420" windowHeight="10420" xr2:uid="{70EA8CBF-82DE-479F-866F-E65AFAE5A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4" i="1" l="1"/>
  <c r="F54" i="1"/>
  <c r="F48" i="1"/>
  <c r="H48" i="1" s="1"/>
  <c r="H47" i="1"/>
  <c r="F47" i="1"/>
  <c r="F46" i="1"/>
  <c r="H46" i="1" s="1"/>
  <c r="H45" i="1"/>
  <c r="F45" i="1"/>
  <c r="F44" i="1"/>
  <c r="F49" i="1" s="1"/>
  <c r="F42" i="1"/>
  <c r="H42" i="1" s="1"/>
  <c r="H41" i="1"/>
  <c r="F41" i="1"/>
  <c r="F40" i="1"/>
  <c r="H40" i="1" s="1"/>
  <c r="H39" i="1"/>
  <c r="F39" i="1"/>
  <c r="F38" i="1"/>
  <c r="H38" i="1" s="1"/>
  <c r="H37" i="1"/>
  <c r="F37" i="1"/>
  <c r="F36" i="1"/>
  <c r="H36" i="1" s="1"/>
  <c r="H35" i="1"/>
  <c r="F35" i="1"/>
  <c r="F43" i="1" s="1"/>
  <c r="H33" i="1"/>
  <c r="F33" i="1"/>
  <c r="F32" i="1"/>
  <c r="H32" i="1" s="1"/>
  <c r="H31" i="1"/>
  <c r="F31" i="1"/>
  <c r="F30" i="1"/>
  <c r="H30" i="1" s="1"/>
  <c r="H29" i="1"/>
  <c r="H34" i="1" s="1"/>
  <c r="F29" i="1"/>
  <c r="F34" i="1" s="1"/>
  <c r="H27" i="1"/>
  <c r="F27" i="1"/>
  <c r="F26" i="1"/>
  <c r="H26" i="1" s="1"/>
  <c r="H25" i="1"/>
  <c r="F25" i="1"/>
  <c r="F24" i="1"/>
  <c r="H24" i="1" s="1"/>
  <c r="F22" i="1"/>
  <c r="H22" i="1" s="1"/>
  <c r="H21" i="1"/>
  <c r="F21" i="1"/>
  <c r="F20" i="1"/>
  <c r="H20" i="1" s="1"/>
  <c r="H19" i="1"/>
  <c r="F19" i="1"/>
  <c r="F18" i="1"/>
  <c r="H18" i="1" s="1"/>
  <c r="H17" i="1"/>
  <c r="F17" i="1"/>
  <c r="F23" i="1" s="1"/>
  <c r="H15" i="1"/>
  <c r="F15" i="1"/>
  <c r="F14" i="1"/>
  <c r="H14" i="1" s="1"/>
  <c r="H13" i="1"/>
  <c r="F13" i="1"/>
  <c r="F12" i="1"/>
  <c r="H12" i="1" s="1"/>
  <c r="H11" i="1"/>
  <c r="F11" i="1"/>
  <c r="F10" i="1"/>
  <c r="H10" i="1" s="1"/>
  <c r="H9" i="1"/>
  <c r="F9" i="1"/>
  <c r="F8" i="1"/>
  <c r="H8" i="1" s="1"/>
  <c r="H16" i="1" s="1"/>
  <c r="H43" i="1" l="1"/>
  <c r="H55" i="1" s="1"/>
  <c r="H28" i="1"/>
  <c r="H23" i="1"/>
  <c r="F16" i="1"/>
  <c r="F28" i="1"/>
  <c r="H44" i="1"/>
  <c r="H49" i="1" s="1"/>
</calcChain>
</file>

<file path=xl/sharedStrings.xml><?xml version="1.0" encoding="utf-8"?>
<sst xmlns="http://schemas.openxmlformats.org/spreadsheetml/2006/main" count="57" uniqueCount="53">
  <si>
    <t>UNIT       :  HOTEL GREEN PARK - CHENNAI</t>
  </si>
  <si>
    <t xml:space="preserve">TITLE     : PHYSICAL VERIFICATION OF KST ITEMS AT OUTLETS </t>
  </si>
  <si>
    <t>Outlet</t>
  </si>
  <si>
    <t>Description</t>
  </si>
  <si>
    <t>Book Stock (in No.)</t>
  </si>
  <si>
    <t>Physical Stock (in No.)</t>
  </si>
  <si>
    <t>Variance (in No.)</t>
  </si>
  <si>
    <t>Rate Rs.</t>
  </si>
  <si>
    <t>Amount Rs.</t>
  </si>
  <si>
    <t>BAR as on 30-11-18</t>
  </si>
  <si>
    <t>RECTANGLE PLATE 10''6</t>
  </si>
  <si>
    <t>PEANUT BOWL</t>
  </si>
  <si>
    <t>PEANUT BOWL(S.S)</t>
  </si>
  <si>
    <t>B&amp;B PLATE</t>
  </si>
  <si>
    <t xml:space="preserve">A.P.FORK </t>
  </si>
  <si>
    <t>A.P.KNIFE</t>
  </si>
  <si>
    <t xml:space="preserve">TALL BEER GLASS </t>
  </si>
  <si>
    <t>PITCHER POT 1.5 LTR</t>
  </si>
  <si>
    <t>Tulips as on              30-11-2018</t>
  </si>
  <si>
    <t>STUDIO ROCK</t>
  </si>
  <si>
    <t>NAPPY BOWL</t>
  </si>
  <si>
    <t>SAUCER</t>
  </si>
  <si>
    <t>CHUTNEY BOWL</t>
  </si>
  <si>
    <t>SOUP SPOON</t>
  </si>
  <si>
    <t>A.P.FORK</t>
  </si>
  <si>
    <t>R&amp;G as on 30-11-2018</t>
  </si>
  <si>
    <t xml:space="preserve">FULL PLATE </t>
  </si>
  <si>
    <t>RECTANGULAR PLATTER 10*6''</t>
  </si>
  <si>
    <t>SAUCERS</t>
  </si>
  <si>
    <t>SOUP BOWL</t>
  </si>
  <si>
    <t>Room service as on 30-11-2018</t>
  </si>
  <si>
    <t>POR BOWL [ TWO]</t>
  </si>
  <si>
    <t>POR BOWL [ ONE]</t>
  </si>
  <si>
    <t>BUTTER DISH</t>
  </si>
  <si>
    <t>Banquets as on        30-11-2018</t>
  </si>
  <si>
    <t xml:space="preserve">SOUP LADDLE </t>
  </si>
  <si>
    <t>HALF PLATE''9''</t>
  </si>
  <si>
    <t>B &amp; B PLATE</t>
  </si>
  <si>
    <t>TEA CUPS</t>
  </si>
  <si>
    <t xml:space="preserve">TOMCOLLINS </t>
  </si>
  <si>
    <t>A.P.SPOON</t>
  </si>
  <si>
    <t>TEA SPOON</t>
  </si>
  <si>
    <t>OUT as on 30-11-2018</t>
  </si>
  <si>
    <t>BRIYANI HANDI 1 POR</t>
  </si>
  <si>
    <t>AMOEBA PLATTER 7''</t>
  </si>
  <si>
    <t>DAL / LENTIL BOWL 3.5''</t>
  </si>
  <si>
    <t xml:space="preserve">SAUCER </t>
  </si>
  <si>
    <t>Kst Store as on        30-11-2018</t>
  </si>
  <si>
    <t xml:space="preserve">SERVICE. SPOON (OUT) [ 1 NO ] </t>
  </si>
  <si>
    <t xml:space="preserve">HI BALL CRYSTALL GLASS (LONG CHAMPANG) [ 1 NO ] </t>
  </si>
  <si>
    <t xml:space="preserve">ANGULAR SALAD BOWL 7" [ 1 NO ] </t>
  </si>
  <si>
    <t xml:space="preserve">TEA. SPOON(OUT) [ 1 NO ] </t>
  </si>
  <si>
    <t>Net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</si>
</sst>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12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3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5" fillId="0" borderId="0"/>
  </cellStyleXfs>
  <cellXfs count="70">
    <xf numFmtId="0" fontId="0" fillId="0" borderId="0" xfId="0"/>
    <xf numFmtId="0" fontId="3" fillId="0" borderId="0" xfId="2" applyFont="1"/>
    <xf numFmtId="164" fontId="3" fillId="0" borderId="0" xfId="3" applyFont="1"/>
    <xf numFmtId="0" fontId="6" fillId="2" borderId="1" xfId="4" applyFont="1" applyFill="1" applyBorder="1" applyAlignment="1">
      <alignment vertical="center"/>
    </xf>
    <xf numFmtId="0" fontId="6" fillId="2" borderId="2" xfId="4" applyFont="1" applyFill="1" applyBorder="1" applyAlignment="1">
      <alignment vertical="center"/>
    </xf>
    <xf numFmtId="0" fontId="3" fillId="3" borderId="2" xfId="2" applyFont="1" applyFill="1" applyBorder="1"/>
    <xf numFmtId="164" fontId="3" fillId="3" borderId="2" xfId="3" applyFont="1" applyFill="1" applyBorder="1"/>
    <xf numFmtId="164" fontId="3" fillId="3" borderId="3" xfId="3" applyFont="1" applyFill="1" applyBorder="1"/>
    <xf numFmtId="0" fontId="6" fillId="3" borderId="4" xfId="4" applyFont="1" applyFill="1" applyBorder="1" applyAlignment="1">
      <alignment vertical="center"/>
    </xf>
    <xf numFmtId="0" fontId="6" fillId="2" borderId="0" xfId="4" applyFont="1" applyFill="1" applyAlignment="1">
      <alignment vertical="center"/>
    </xf>
    <xf numFmtId="0" fontId="7" fillId="3" borderId="0" xfId="2" applyFont="1" applyFill="1" applyAlignment="1">
      <alignment horizontal="left" vertical="top"/>
    </xf>
    <xf numFmtId="0" fontId="3" fillId="3" borderId="0" xfId="2" applyFont="1" applyFill="1"/>
    <xf numFmtId="164" fontId="3" fillId="3" borderId="0" xfId="3" applyFont="1" applyFill="1"/>
    <xf numFmtId="164" fontId="3" fillId="3" borderId="5" xfId="3" applyFont="1" applyFill="1" applyBorder="1"/>
    <xf numFmtId="0" fontId="6" fillId="2" borderId="4" xfId="4" applyFont="1" applyFill="1" applyBorder="1" applyAlignment="1">
      <alignment vertical="center"/>
    </xf>
    <xf numFmtId="0" fontId="8" fillId="2" borderId="6" xfId="2" applyFont="1" applyFill="1" applyBorder="1" applyAlignment="1">
      <alignment horizontal="center"/>
    </xf>
    <xf numFmtId="0" fontId="6" fillId="2" borderId="6" xfId="2" applyFont="1" applyFill="1" applyBorder="1" applyAlignment="1">
      <alignment horizontal="center"/>
    </xf>
    <xf numFmtId="164" fontId="6" fillId="2" borderId="6" xfId="3" applyFont="1" applyFill="1" applyBorder="1" applyAlignment="1">
      <alignment horizontal="center"/>
    </xf>
    <xf numFmtId="165" fontId="6" fillId="2" borderId="6" xfId="3" applyNumberFormat="1" applyFont="1" applyFill="1" applyBorder="1" applyAlignment="1">
      <alignment horizontal="center"/>
    </xf>
    <xf numFmtId="0" fontId="3" fillId="0" borderId="7" xfId="2" applyFont="1" applyBorder="1" applyAlignment="1">
      <alignment horizontal="center" vertical="center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164" fontId="9" fillId="0" borderId="6" xfId="3" applyFont="1" applyBorder="1" applyAlignment="1">
      <alignment horizontal="center"/>
    </xf>
    <xf numFmtId="43" fontId="3" fillId="0" borderId="8" xfId="1" applyFont="1" applyBorder="1" applyAlignment="1">
      <alignment horizontal="center"/>
    </xf>
    <xf numFmtId="164" fontId="7" fillId="0" borderId="6" xfId="3" applyFont="1" applyBorder="1" applyAlignment="1">
      <alignment horizontal="center"/>
    </xf>
    <xf numFmtId="0" fontId="3" fillId="0" borderId="9" xfId="2" applyFont="1" applyBorder="1" applyAlignment="1">
      <alignment horizontal="center" vertical="center"/>
    </xf>
    <xf numFmtId="164" fontId="10" fillId="0" borderId="6" xfId="3" applyFont="1" applyBorder="1" applyAlignment="1">
      <alignment horizontal="center"/>
    </xf>
    <xf numFmtId="0" fontId="3" fillId="0" borderId="10" xfId="2" applyFont="1" applyBorder="1" applyAlignment="1">
      <alignment horizontal="center" vertical="center"/>
    </xf>
    <xf numFmtId="0" fontId="3" fillId="3" borderId="6" xfId="2" applyFont="1" applyFill="1" applyBorder="1" applyAlignment="1">
      <alignment horizontal="center"/>
    </xf>
    <xf numFmtId="0" fontId="8" fillId="3" borderId="6" xfId="2" applyFont="1" applyFill="1" applyBorder="1"/>
    <xf numFmtId="0" fontId="3" fillId="3" borderId="6" xfId="2" applyFont="1" applyFill="1" applyBorder="1"/>
    <xf numFmtId="164" fontId="11" fillId="3" borderId="6" xfId="3" applyFont="1" applyFill="1" applyBorder="1"/>
    <xf numFmtId="164" fontId="3" fillId="3" borderId="6" xfId="3" applyFont="1" applyFill="1" applyBorder="1"/>
    <xf numFmtId="0" fontId="3" fillId="0" borderId="1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/>
    </xf>
    <xf numFmtId="0" fontId="3" fillId="0" borderId="11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left"/>
    </xf>
    <xf numFmtId="0" fontId="7" fillId="0" borderId="6" xfId="2" applyFont="1" applyBorder="1" applyAlignment="1">
      <alignment horizontal="center"/>
    </xf>
    <xf numFmtId="43" fontId="9" fillId="0" borderId="6" xfId="1" applyFont="1" applyBorder="1"/>
    <xf numFmtId="164" fontId="11" fillId="3" borderId="6" xfId="3" applyFont="1" applyFill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43" fontId="10" fillId="0" borderId="6" xfId="1" applyFont="1" applyBorder="1" applyAlignment="1">
      <alignment horizontal="center"/>
    </xf>
    <xf numFmtId="0" fontId="3" fillId="0" borderId="4" xfId="2" applyFont="1" applyBorder="1" applyAlignment="1">
      <alignment horizontal="center" vertical="center"/>
    </xf>
    <xf numFmtId="0" fontId="3" fillId="0" borderId="13" xfId="2" applyFont="1" applyBorder="1" applyAlignment="1">
      <alignment horizontal="left"/>
    </xf>
    <xf numFmtId="0" fontId="3" fillId="0" borderId="13" xfId="2" applyFont="1" applyBorder="1" applyAlignment="1">
      <alignment horizontal="center"/>
    </xf>
    <xf numFmtId="0" fontId="7" fillId="0" borderId="13" xfId="2" applyFont="1" applyBorder="1" applyAlignment="1">
      <alignment horizontal="center"/>
    </xf>
    <xf numFmtId="43" fontId="9" fillId="0" borderId="6" xfId="1" applyFont="1" applyBorder="1" applyAlignment="1">
      <alignment horizontal="center"/>
    </xf>
    <xf numFmtId="0" fontId="3" fillId="0" borderId="11" xfId="2" applyFont="1" applyBorder="1" applyAlignment="1">
      <alignment horizontal="center" vertical="center"/>
    </xf>
    <xf numFmtId="0" fontId="3" fillId="0" borderId="13" xfId="2" applyFont="1" applyBorder="1"/>
    <xf numFmtId="0" fontId="3" fillId="3" borderId="6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/>
    </xf>
    <xf numFmtId="164" fontId="9" fillId="3" borderId="6" xfId="3" applyFont="1" applyFill="1" applyBorder="1"/>
    <xf numFmtId="0" fontId="3" fillId="0" borderId="13" xfId="2" applyFont="1" applyBorder="1" applyAlignment="1">
      <alignment horizontal="center" vertical="center" wrapText="1"/>
    </xf>
    <xf numFmtId="0" fontId="3" fillId="0" borderId="14" xfId="2" applyFont="1" applyBorder="1" applyAlignment="1">
      <alignment horizontal="center"/>
    </xf>
    <xf numFmtId="0" fontId="7" fillId="0" borderId="14" xfId="2" applyFont="1" applyBorder="1" applyAlignment="1">
      <alignment horizontal="center"/>
    </xf>
    <xf numFmtId="0" fontId="3" fillId="0" borderId="15" xfId="2" applyFont="1" applyBorder="1" applyAlignment="1">
      <alignment horizontal="center" vertical="center" wrapText="1"/>
    </xf>
    <xf numFmtId="0" fontId="3" fillId="0" borderId="14" xfId="2" applyFont="1" applyBorder="1" applyAlignment="1">
      <alignment horizontal="center" vertical="center" wrapText="1"/>
    </xf>
    <xf numFmtId="164" fontId="9" fillId="3" borderId="6" xfId="3" applyFont="1" applyFill="1" applyBorder="1" applyAlignment="1">
      <alignment horizontal="center"/>
    </xf>
    <xf numFmtId="0" fontId="3" fillId="0" borderId="8" xfId="0" applyFont="1" applyBorder="1"/>
    <xf numFmtId="0" fontId="3" fillId="0" borderId="6" xfId="2" applyFont="1" applyBorder="1"/>
    <xf numFmtId="0" fontId="3" fillId="0" borderId="7" xfId="2" applyFont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164" fontId="10" fillId="0" borderId="6" xfId="3" applyFont="1" applyBorder="1"/>
    <xf numFmtId="164" fontId="11" fillId="3" borderId="6" xfId="2" applyNumberFormat="1" applyFont="1" applyFill="1" applyBorder="1"/>
    <xf numFmtId="0" fontId="8" fillId="3" borderId="6" xfId="2" applyFont="1" applyFill="1" applyBorder="1" applyAlignment="1">
      <alignment horizontal="center"/>
    </xf>
  </cellXfs>
  <cellStyles count="5">
    <cellStyle name="Comma" xfId="1" builtinId="3"/>
    <cellStyle name="Comma 5" xfId="3" xr:uid="{7E1159BB-5306-47BD-A60C-A0231FAF72C5}"/>
    <cellStyle name="Normal" xfId="0" builtinId="0"/>
    <cellStyle name="Normal 2 2 2 2" xfId="2" xr:uid="{58474A7F-6CD2-4C95-B22A-78997A8E1DA2}"/>
    <cellStyle name="Normal 2 2 5" xfId="4" xr:uid="{ED95ED09-D423-45A8-AD0A-0BF00B4188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B035A-D4DD-47B8-A8F7-6A9B9040BAA9}">
  <dimension ref="B1:H55"/>
  <sheetViews>
    <sheetView showGridLines="0" tabSelected="1" workbookViewId="0">
      <selection sqref="A1:XFD1048576"/>
    </sheetView>
  </sheetViews>
  <sheetFormatPr defaultColWidth="10.69921875" defaultRowHeight="13" x14ac:dyDescent="0.3"/>
  <cols>
    <col min="1" max="1" width="6.69921875" style="1" customWidth="1"/>
    <col min="2" max="2" width="20.19921875" style="1" customWidth="1"/>
    <col min="3" max="3" width="32.19921875" style="1" customWidth="1"/>
    <col min="4" max="4" width="21.296875" style="1" customWidth="1"/>
    <col min="5" max="5" width="24" style="1" customWidth="1"/>
    <col min="6" max="6" width="19.19921875" style="2" customWidth="1"/>
    <col min="7" max="7" width="16.19921875" style="2" customWidth="1"/>
    <col min="8" max="8" width="15" style="2" customWidth="1"/>
    <col min="9" max="16384" width="10.69921875" style="1"/>
  </cols>
  <sheetData>
    <row r="1" spans="2:8" ht="20.149999999999999" customHeight="1" x14ac:dyDescent="0.3"/>
    <row r="2" spans="2:8" x14ac:dyDescent="0.3">
      <c r="B2" s="3"/>
      <c r="C2" s="4"/>
      <c r="D2" s="4"/>
      <c r="E2" s="5"/>
      <c r="F2" s="6"/>
      <c r="G2" s="6"/>
      <c r="H2" s="7"/>
    </row>
    <row r="3" spans="2:8" x14ac:dyDescent="0.3">
      <c r="B3" s="8" t="s">
        <v>0</v>
      </c>
      <c r="C3" s="9"/>
      <c r="D3" s="10"/>
      <c r="E3" s="11"/>
      <c r="F3" s="12"/>
      <c r="G3" s="12"/>
      <c r="H3" s="13"/>
    </row>
    <row r="4" spans="2:8" x14ac:dyDescent="0.3">
      <c r="B4" s="14"/>
      <c r="C4" s="9"/>
      <c r="D4" s="10"/>
      <c r="E4" s="11"/>
      <c r="F4" s="12"/>
      <c r="G4" s="12"/>
      <c r="H4" s="13"/>
    </row>
    <row r="5" spans="2:8" x14ac:dyDescent="0.3">
      <c r="B5" s="14" t="s">
        <v>1</v>
      </c>
      <c r="C5" s="9"/>
      <c r="D5" s="10"/>
      <c r="E5" s="11"/>
      <c r="F5" s="12"/>
      <c r="G5" s="12"/>
      <c r="H5" s="13"/>
    </row>
    <row r="6" spans="2:8" x14ac:dyDescent="0.3">
      <c r="B6" s="14"/>
      <c r="C6" s="9"/>
      <c r="D6" s="9"/>
      <c r="E6" s="11"/>
      <c r="F6" s="12"/>
      <c r="G6" s="12"/>
      <c r="H6" s="13"/>
    </row>
    <row r="7" spans="2:8" x14ac:dyDescent="0.3">
      <c r="B7" s="15" t="s">
        <v>2</v>
      </c>
      <c r="C7" s="16" t="s">
        <v>3</v>
      </c>
      <c r="D7" s="16" t="s">
        <v>4</v>
      </c>
      <c r="E7" s="16" t="s">
        <v>5</v>
      </c>
      <c r="F7" s="17" t="s">
        <v>6</v>
      </c>
      <c r="G7" s="17" t="s">
        <v>7</v>
      </c>
      <c r="H7" s="18" t="s">
        <v>8</v>
      </c>
    </row>
    <row r="8" spans="2:8" x14ac:dyDescent="0.3">
      <c r="B8" s="19" t="s">
        <v>9</v>
      </c>
      <c r="C8" s="20" t="s">
        <v>10</v>
      </c>
      <c r="D8" s="21">
        <v>94</v>
      </c>
      <c r="E8" s="21">
        <v>95</v>
      </c>
      <c r="F8" s="22">
        <f>+E8-D8</f>
        <v>1</v>
      </c>
      <c r="G8" s="23">
        <v>324</v>
      </c>
      <c r="H8" s="24">
        <f>+G8*F8</f>
        <v>324</v>
      </c>
    </row>
    <row r="9" spans="2:8" x14ac:dyDescent="0.3">
      <c r="B9" s="25"/>
      <c r="C9" s="20" t="s">
        <v>11</v>
      </c>
      <c r="D9" s="21">
        <v>18</v>
      </c>
      <c r="E9" s="21">
        <v>17</v>
      </c>
      <c r="F9" s="26">
        <f t="shared" ref="F9:F48" si="0">+E9-D9</f>
        <v>-1</v>
      </c>
      <c r="G9" s="23">
        <v>90</v>
      </c>
      <c r="H9" s="26">
        <f>+G9*F9</f>
        <v>-90</v>
      </c>
    </row>
    <row r="10" spans="2:8" x14ac:dyDescent="0.3">
      <c r="B10" s="25"/>
      <c r="C10" s="20" t="s">
        <v>12</v>
      </c>
      <c r="D10" s="21">
        <v>118</v>
      </c>
      <c r="E10" s="21">
        <v>113</v>
      </c>
      <c r="F10" s="26">
        <f t="shared" si="0"/>
        <v>-5</v>
      </c>
      <c r="G10" s="23">
        <v>208</v>
      </c>
      <c r="H10" s="26">
        <f>+G10*F10</f>
        <v>-1040</v>
      </c>
    </row>
    <row r="11" spans="2:8" x14ac:dyDescent="0.3">
      <c r="B11" s="25"/>
      <c r="C11" s="20" t="s">
        <v>13</v>
      </c>
      <c r="D11" s="21">
        <v>47</v>
      </c>
      <c r="E11" s="21">
        <v>41</v>
      </c>
      <c r="F11" s="26">
        <f t="shared" si="0"/>
        <v>-6</v>
      </c>
      <c r="G11" s="23">
        <v>121</v>
      </c>
      <c r="H11" s="26">
        <f>+G11*F11</f>
        <v>-726</v>
      </c>
    </row>
    <row r="12" spans="2:8" x14ac:dyDescent="0.3">
      <c r="B12" s="25"/>
      <c r="C12" s="20" t="s">
        <v>14</v>
      </c>
      <c r="D12" s="21">
        <v>96</v>
      </c>
      <c r="E12" s="21">
        <v>70</v>
      </c>
      <c r="F12" s="26">
        <f t="shared" si="0"/>
        <v>-26</v>
      </c>
      <c r="G12" s="23">
        <v>60</v>
      </c>
      <c r="H12" s="26">
        <f t="shared" ref="H12:H48" si="1">+G12*F12</f>
        <v>-1560</v>
      </c>
    </row>
    <row r="13" spans="2:8" x14ac:dyDescent="0.3">
      <c r="B13" s="25"/>
      <c r="C13" s="20" t="s">
        <v>15</v>
      </c>
      <c r="D13" s="21">
        <v>13</v>
      </c>
      <c r="E13" s="21">
        <v>11</v>
      </c>
      <c r="F13" s="26">
        <f t="shared" si="0"/>
        <v>-2</v>
      </c>
      <c r="G13" s="23">
        <v>74</v>
      </c>
      <c r="H13" s="26">
        <f t="shared" si="1"/>
        <v>-148</v>
      </c>
    </row>
    <row r="14" spans="2:8" x14ac:dyDescent="0.3">
      <c r="B14" s="25"/>
      <c r="C14" s="20" t="s">
        <v>16</v>
      </c>
      <c r="D14" s="21">
        <v>34</v>
      </c>
      <c r="E14" s="21">
        <v>31</v>
      </c>
      <c r="F14" s="26">
        <f t="shared" si="0"/>
        <v>-3</v>
      </c>
      <c r="G14" s="23">
        <v>93.02</v>
      </c>
      <c r="H14" s="26">
        <f t="shared" si="1"/>
        <v>-279.06</v>
      </c>
    </row>
    <row r="15" spans="2:8" x14ac:dyDescent="0.3">
      <c r="B15" s="27"/>
      <c r="C15" s="20" t="s">
        <v>17</v>
      </c>
      <c r="D15" s="21">
        <v>17</v>
      </c>
      <c r="E15" s="21">
        <v>15</v>
      </c>
      <c r="F15" s="26">
        <f t="shared" si="0"/>
        <v>-2</v>
      </c>
      <c r="G15" s="23">
        <v>550</v>
      </c>
      <c r="H15" s="26">
        <f t="shared" si="1"/>
        <v>-1100</v>
      </c>
    </row>
    <row r="16" spans="2:8" x14ac:dyDescent="0.3">
      <c r="B16" s="28"/>
      <c r="C16" s="29"/>
      <c r="D16" s="30"/>
      <c r="E16" s="30"/>
      <c r="F16" s="31">
        <f>SUM(F8:F15)</f>
        <v>-44</v>
      </c>
      <c r="G16" s="32"/>
      <c r="H16" s="31">
        <f>SUM(H8:H15)</f>
        <v>-4619.0599999999995</v>
      </c>
    </row>
    <row r="17" spans="2:8" ht="15" customHeight="1" x14ac:dyDescent="0.3">
      <c r="B17" s="33" t="s">
        <v>18</v>
      </c>
      <c r="C17" s="20" t="s">
        <v>19</v>
      </c>
      <c r="D17" s="21">
        <v>159</v>
      </c>
      <c r="E17" s="21">
        <v>109</v>
      </c>
      <c r="F17" s="26">
        <f t="shared" si="0"/>
        <v>-50</v>
      </c>
      <c r="G17" s="23">
        <v>48.4</v>
      </c>
      <c r="H17" s="26">
        <f t="shared" si="1"/>
        <v>-2420</v>
      </c>
    </row>
    <row r="18" spans="2:8" ht="12.75" customHeight="1" x14ac:dyDescent="0.3">
      <c r="B18" s="34"/>
      <c r="C18" s="20" t="s">
        <v>20</v>
      </c>
      <c r="D18" s="35">
        <v>43</v>
      </c>
      <c r="E18" s="35">
        <v>34</v>
      </c>
      <c r="F18" s="26">
        <f t="shared" si="0"/>
        <v>-9</v>
      </c>
      <c r="G18" s="23">
        <v>97</v>
      </c>
      <c r="H18" s="26">
        <f t="shared" si="1"/>
        <v>-873</v>
      </c>
    </row>
    <row r="19" spans="2:8" x14ac:dyDescent="0.3">
      <c r="B19" s="34"/>
      <c r="C19" s="20" t="s">
        <v>21</v>
      </c>
      <c r="D19" s="35">
        <v>92</v>
      </c>
      <c r="E19" s="35">
        <v>65</v>
      </c>
      <c r="F19" s="26">
        <f t="shared" si="0"/>
        <v>-27</v>
      </c>
      <c r="G19" s="23">
        <v>45</v>
      </c>
      <c r="H19" s="26">
        <f t="shared" si="1"/>
        <v>-1215</v>
      </c>
    </row>
    <row r="20" spans="2:8" x14ac:dyDescent="0.3">
      <c r="B20" s="34"/>
      <c r="C20" s="20" t="s">
        <v>22</v>
      </c>
      <c r="D20" s="35">
        <v>95</v>
      </c>
      <c r="E20" s="35">
        <v>58</v>
      </c>
      <c r="F20" s="26">
        <f t="shared" si="0"/>
        <v>-37</v>
      </c>
      <c r="G20" s="23">
        <v>37</v>
      </c>
      <c r="H20" s="26">
        <f t="shared" si="1"/>
        <v>-1369</v>
      </c>
    </row>
    <row r="21" spans="2:8" x14ac:dyDescent="0.3">
      <c r="B21" s="34"/>
      <c r="C21" s="20" t="s">
        <v>23</v>
      </c>
      <c r="D21" s="21">
        <v>150</v>
      </c>
      <c r="E21" s="21">
        <v>129</v>
      </c>
      <c r="F21" s="26">
        <f t="shared" si="0"/>
        <v>-21</v>
      </c>
      <c r="G21" s="23">
        <v>48</v>
      </c>
      <c r="H21" s="26">
        <f t="shared" si="1"/>
        <v>-1008</v>
      </c>
    </row>
    <row r="22" spans="2:8" x14ac:dyDescent="0.3">
      <c r="B22" s="36"/>
      <c r="C22" s="37" t="s">
        <v>24</v>
      </c>
      <c r="D22" s="35">
        <v>262</v>
      </c>
      <c r="E22" s="38">
        <v>220</v>
      </c>
      <c r="F22" s="26">
        <f t="shared" si="0"/>
        <v>-42</v>
      </c>
      <c r="G22" s="39">
        <v>38</v>
      </c>
      <c r="H22" s="26">
        <f t="shared" si="1"/>
        <v>-1596</v>
      </c>
    </row>
    <row r="23" spans="2:8" x14ac:dyDescent="0.3">
      <c r="B23" s="28"/>
      <c r="C23" s="29"/>
      <c r="D23" s="28"/>
      <c r="E23" s="28"/>
      <c r="F23" s="40">
        <f>SUM(F17:F22)</f>
        <v>-186</v>
      </c>
      <c r="G23" s="32"/>
      <c r="H23" s="40">
        <f>SUM(H17:H22)</f>
        <v>-8481</v>
      </c>
    </row>
    <row r="24" spans="2:8" x14ac:dyDescent="0.3">
      <c r="B24" s="41" t="s">
        <v>25</v>
      </c>
      <c r="C24" s="20" t="s">
        <v>26</v>
      </c>
      <c r="D24" s="42">
        <v>77</v>
      </c>
      <c r="E24" s="42">
        <v>61</v>
      </c>
      <c r="F24" s="26">
        <f t="shared" si="0"/>
        <v>-16</v>
      </c>
      <c r="G24" s="23">
        <v>189</v>
      </c>
      <c r="H24" s="43">
        <f t="shared" si="1"/>
        <v>-3024</v>
      </c>
    </row>
    <row r="25" spans="2:8" x14ac:dyDescent="0.3">
      <c r="B25" s="44"/>
      <c r="C25" s="20" t="s">
        <v>27</v>
      </c>
      <c r="D25" s="21">
        <v>146</v>
      </c>
      <c r="E25" s="42">
        <v>140</v>
      </c>
      <c r="F25" s="26">
        <f t="shared" si="0"/>
        <v>-6</v>
      </c>
      <c r="G25" s="23">
        <v>175</v>
      </c>
      <c r="H25" s="43">
        <f t="shared" si="1"/>
        <v>-1050</v>
      </c>
    </row>
    <row r="26" spans="2:8" x14ac:dyDescent="0.3">
      <c r="B26" s="44"/>
      <c r="C26" s="45" t="s">
        <v>28</v>
      </c>
      <c r="D26" s="46">
        <v>57</v>
      </c>
      <c r="E26" s="47">
        <v>44</v>
      </c>
      <c r="F26" s="26">
        <f t="shared" si="0"/>
        <v>-13</v>
      </c>
      <c r="G26" s="48">
        <v>35</v>
      </c>
      <c r="H26" s="43">
        <f t="shared" si="1"/>
        <v>-455</v>
      </c>
    </row>
    <row r="27" spans="2:8" x14ac:dyDescent="0.3">
      <c r="B27" s="49"/>
      <c r="C27" s="50" t="s">
        <v>29</v>
      </c>
      <c r="D27" s="46">
        <v>59</v>
      </c>
      <c r="E27" s="47">
        <v>52</v>
      </c>
      <c r="F27" s="26">
        <f t="shared" si="0"/>
        <v>-7</v>
      </c>
      <c r="G27" s="48">
        <v>70</v>
      </c>
      <c r="H27" s="43">
        <f t="shared" si="1"/>
        <v>-490</v>
      </c>
    </row>
    <row r="28" spans="2:8" x14ac:dyDescent="0.3">
      <c r="B28" s="51"/>
      <c r="C28" s="30"/>
      <c r="D28" s="28"/>
      <c r="E28" s="52"/>
      <c r="F28" s="40">
        <f>SUM(F24:F27)</f>
        <v>-42</v>
      </c>
      <c r="G28" s="53"/>
      <c r="H28" s="31">
        <f>SUM(H24:H27)</f>
        <v>-5019</v>
      </c>
    </row>
    <row r="29" spans="2:8" x14ac:dyDescent="0.3">
      <c r="B29" s="54" t="s">
        <v>30</v>
      </c>
      <c r="C29" s="20" t="s">
        <v>26</v>
      </c>
      <c r="D29" s="55">
        <v>75</v>
      </c>
      <c r="E29" s="56">
        <v>68</v>
      </c>
      <c r="F29" s="26">
        <f t="shared" si="0"/>
        <v>-7</v>
      </c>
      <c r="G29" s="23">
        <v>126</v>
      </c>
      <c r="H29" s="43">
        <f t="shared" si="1"/>
        <v>-882</v>
      </c>
    </row>
    <row r="30" spans="2:8" x14ac:dyDescent="0.3">
      <c r="B30" s="57"/>
      <c r="C30" s="20" t="s">
        <v>31</v>
      </c>
      <c r="D30" s="35">
        <v>48</v>
      </c>
      <c r="E30" s="38">
        <v>36</v>
      </c>
      <c r="F30" s="26">
        <f t="shared" si="0"/>
        <v>-12</v>
      </c>
      <c r="G30" s="23">
        <v>613</v>
      </c>
      <c r="H30" s="43">
        <f t="shared" si="1"/>
        <v>-7356</v>
      </c>
    </row>
    <row r="31" spans="2:8" x14ac:dyDescent="0.3">
      <c r="B31" s="57"/>
      <c r="C31" s="20" t="s">
        <v>32</v>
      </c>
      <c r="D31" s="35">
        <v>36</v>
      </c>
      <c r="E31" s="38">
        <v>30</v>
      </c>
      <c r="F31" s="26">
        <f t="shared" si="0"/>
        <v>-6</v>
      </c>
      <c r="G31" s="23">
        <v>433</v>
      </c>
      <c r="H31" s="43">
        <f t="shared" si="1"/>
        <v>-2598</v>
      </c>
    </row>
    <row r="32" spans="2:8" x14ac:dyDescent="0.3">
      <c r="B32" s="57"/>
      <c r="C32" s="20" t="s">
        <v>23</v>
      </c>
      <c r="D32" s="35">
        <v>105</v>
      </c>
      <c r="E32" s="38">
        <v>90</v>
      </c>
      <c r="F32" s="26">
        <f t="shared" si="0"/>
        <v>-15</v>
      </c>
      <c r="G32" s="23">
        <v>26</v>
      </c>
      <c r="H32" s="43">
        <f t="shared" si="1"/>
        <v>-390</v>
      </c>
    </row>
    <row r="33" spans="2:8" x14ac:dyDescent="0.3">
      <c r="B33" s="58"/>
      <c r="C33" s="20" t="s">
        <v>33</v>
      </c>
      <c r="D33" s="35">
        <v>19</v>
      </c>
      <c r="E33" s="38">
        <v>17</v>
      </c>
      <c r="F33" s="26">
        <f t="shared" si="0"/>
        <v>-2</v>
      </c>
      <c r="G33" s="23">
        <v>260</v>
      </c>
      <c r="H33" s="43">
        <f t="shared" si="1"/>
        <v>-520</v>
      </c>
    </row>
    <row r="34" spans="2:8" x14ac:dyDescent="0.3">
      <c r="B34" s="51"/>
      <c r="C34" s="30"/>
      <c r="D34" s="28"/>
      <c r="E34" s="52"/>
      <c r="F34" s="40">
        <f>SUM(F29:F33)</f>
        <v>-42</v>
      </c>
      <c r="G34" s="59"/>
      <c r="H34" s="31">
        <f>SUM(H29:H33)</f>
        <v>-11746</v>
      </c>
    </row>
    <row r="35" spans="2:8" x14ac:dyDescent="0.3">
      <c r="B35" s="54" t="s">
        <v>34</v>
      </c>
      <c r="C35" s="60" t="s">
        <v>35</v>
      </c>
      <c r="D35" s="35">
        <v>14</v>
      </c>
      <c r="E35" s="38">
        <v>8</v>
      </c>
      <c r="F35" s="26">
        <f t="shared" si="0"/>
        <v>-6</v>
      </c>
      <c r="G35" s="23">
        <v>200</v>
      </c>
      <c r="H35" s="43">
        <f t="shared" si="1"/>
        <v>-1200</v>
      </c>
    </row>
    <row r="36" spans="2:8" x14ac:dyDescent="0.3">
      <c r="B36" s="57"/>
      <c r="C36" s="60" t="s">
        <v>36</v>
      </c>
      <c r="D36" s="35">
        <v>1075</v>
      </c>
      <c r="E36" s="38">
        <v>1040</v>
      </c>
      <c r="F36" s="26">
        <f t="shared" si="0"/>
        <v>-35</v>
      </c>
      <c r="G36" s="23">
        <v>111</v>
      </c>
      <c r="H36" s="43">
        <f t="shared" si="1"/>
        <v>-3885</v>
      </c>
    </row>
    <row r="37" spans="2:8" x14ac:dyDescent="0.3">
      <c r="B37" s="57"/>
      <c r="C37" s="61" t="s">
        <v>37</v>
      </c>
      <c r="D37" s="35">
        <v>162</v>
      </c>
      <c r="E37" s="38">
        <v>150</v>
      </c>
      <c r="F37" s="26">
        <f t="shared" si="0"/>
        <v>-12</v>
      </c>
      <c r="G37" s="23">
        <v>77</v>
      </c>
      <c r="H37" s="43">
        <f t="shared" si="1"/>
        <v>-924</v>
      </c>
    </row>
    <row r="38" spans="2:8" x14ac:dyDescent="0.3">
      <c r="B38" s="57"/>
      <c r="C38" s="61" t="s">
        <v>38</v>
      </c>
      <c r="D38" s="35">
        <v>702</v>
      </c>
      <c r="E38" s="38">
        <v>670</v>
      </c>
      <c r="F38" s="26">
        <f t="shared" si="0"/>
        <v>-32</v>
      </c>
      <c r="G38" s="23">
        <v>49</v>
      </c>
      <c r="H38" s="43">
        <f t="shared" si="1"/>
        <v>-1568</v>
      </c>
    </row>
    <row r="39" spans="2:8" x14ac:dyDescent="0.3">
      <c r="B39" s="57"/>
      <c r="C39" s="61" t="s">
        <v>28</v>
      </c>
      <c r="D39" s="35">
        <v>673</v>
      </c>
      <c r="E39" s="38">
        <v>665</v>
      </c>
      <c r="F39" s="26">
        <f t="shared" si="0"/>
        <v>-8</v>
      </c>
      <c r="G39" s="23">
        <v>70</v>
      </c>
      <c r="H39" s="43">
        <f t="shared" si="1"/>
        <v>-560</v>
      </c>
    </row>
    <row r="40" spans="2:8" x14ac:dyDescent="0.3">
      <c r="B40" s="57"/>
      <c r="C40" s="60" t="s">
        <v>39</v>
      </c>
      <c r="D40" s="35">
        <v>415</v>
      </c>
      <c r="E40" s="38">
        <v>395</v>
      </c>
      <c r="F40" s="26">
        <f t="shared" si="0"/>
        <v>-20</v>
      </c>
      <c r="G40" s="23">
        <v>35</v>
      </c>
      <c r="H40" s="43">
        <f t="shared" si="1"/>
        <v>-700</v>
      </c>
    </row>
    <row r="41" spans="2:8" x14ac:dyDescent="0.3">
      <c r="B41" s="57"/>
      <c r="C41" s="60" t="s">
        <v>40</v>
      </c>
      <c r="D41" s="35">
        <v>763</v>
      </c>
      <c r="E41" s="38">
        <v>740</v>
      </c>
      <c r="F41" s="26">
        <f t="shared" si="0"/>
        <v>-23</v>
      </c>
      <c r="G41" s="23">
        <v>26</v>
      </c>
      <c r="H41" s="43">
        <f t="shared" si="1"/>
        <v>-598</v>
      </c>
    </row>
    <row r="42" spans="2:8" x14ac:dyDescent="0.3">
      <c r="B42" s="58"/>
      <c r="C42" s="60" t="s">
        <v>41</v>
      </c>
      <c r="D42" s="35">
        <v>510</v>
      </c>
      <c r="E42" s="38">
        <v>490</v>
      </c>
      <c r="F42" s="26">
        <f t="shared" si="0"/>
        <v>-20</v>
      </c>
      <c r="G42" s="23">
        <v>20.100000000000001</v>
      </c>
      <c r="H42" s="43">
        <f t="shared" si="1"/>
        <v>-402</v>
      </c>
    </row>
    <row r="43" spans="2:8" x14ac:dyDescent="0.3">
      <c r="B43" s="51"/>
      <c r="C43" s="30"/>
      <c r="D43" s="28"/>
      <c r="E43" s="52"/>
      <c r="F43" s="40">
        <f>SUM(F35:F42)</f>
        <v>-156</v>
      </c>
      <c r="G43" s="59"/>
      <c r="H43" s="31">
        <f>SUM(H35:H42)</f>
        <v>-9837</v>
      </c>
    </row>
    <row r="44" spans="2:8" x14ac:dyDescent="0.3">
      <c r="B44" s="62" t="s">
        <v>42</v>
      </c>
      <c r="C44" s="20" t="s">
        <v>43</v>
      </c>
      <c r="D44" s="21">
        <v>39</v>
      </c>
      <c r="E44" s="21">
        <v>22</v>
      </c>
      <c r="F44" s="26">
        <f t="shared" si="0"/>
        <v>-17</v>
      </c>
      <c r="G44" s="23">
        <v>237</v>
      </c>
      <c r="H44" s="43">
        <f t="shared" si="1"/>
        <v>-4029</v>
      </c>
    </row>
    <row r="45" spans="2:8" x14ac:dyDescent="0.3">
      <c r="B45" s="63"/>
      <c r="C45" s="20" t="s">
        <v>44</v>
      </c>
      <c r="D45" s="21">
        <v>102</v>
      </c>
      <c r="E45" s="21">
        <v>92</v>
      </c>
      <c r="F45" s="26">
        <f t="shared" si="0"/>
        <v>-10</v>
      </c>
      <c r="G45" s="23">
        <v>52</v>
      </c>
      <c r="H45" s="43">
        <f t="shared" si="1"/>
        <v>-520</v>
      </c>
    </row>
    <row r="46" spans="2:8" x14ac:dyDescent="0.3">
      <c r="B46" s="63"/>
      <c r="C46" s="20" t="s">
        <v>45</v>
      </c>
      <c r="D46" s="21">
        <v>93</v>
      </c>
      <c r="E46" s="21">
        <v>80</v>
      </c>
      <c r="F46" s="26">
        <f t="shared" si="0"/>
        <v>-13</v>
      </c>
      <c r="G46" s="23">
        <v>43</v>
      </c>
      <c r="H46" s="43">
        <f t="shared" si="1"/>
        <v>-559</v>
      </c>
    </row>
    <row r="47" spans="2:8" x14ac:dyDescent="0.3">
      <c r="B47" s="63"/>
      <c r="C47" s="20" t="s">
        <v>29</v>
      </c>
      <c r="D47" s="21">
        <v>82</v>
      </c>
      <c r="E47" s="21">
        <v>71</v>
      </c>
      <c r="F47" s="26">
        <f t="shared" si="0"/>
        <v>-11</v>
      </c>
      <c r="G47" s="48">
        <v>55</v>
      </c>
      <c r="H47" s="43">
        <f t="shared" si="1"/>
        <v>-605</v>
      </c>
    </row>
    <row r="48" spans="2:8" x14ac:dyDescent="0.3">
      <c r="B48" s="64"/>
      <c r="C48" s="20" t="s">
        <v>46</v>
      </c>
      <c r="D48" s="35">
        <v>108</v>
      </c>
      <c r="E48" s="38">
        <v>98</v>
      </c>
      <c r="F48" s="26">
        <f t="shared" si="0"/>
        <v>-10</v>
      </c>
      <c r="G48" s="23">
        <v>44</v>
      </c>
      <c r="H48" s="43">
        <f t="shared" si="1"/>
        <v>-440</v>
      </c>
    </row>
    <row r="49" spans="2:8" x14ac:dyDescent="0.3">
      <c r="B49" s="51"/>
      <c r="C49" s="30"/>
      <c r="D49" s="28"/>
      <c r="E49" s="52"/>
      <c r="F49" s="31">
        <f>SUM(F44:F48)</f>
        <v>-61</v>
      </c>
      <c r="G49" s="59"/>
      <c r="H49" s="31">
        <f>SUM(H44:H48)</f>
        <v>-6153</v>
      </c>
    </row>
    <row r="50" spans="2:8" x14ac:dyDescent="0.3">
      <c r="B50" s="54" t="s">
        <v>47</v>
      </c>
      <c r="C50" s="65" t="s">
        <v>48</v>
      </c>
      <c r="D50" s="66">
        <v>44</v>
      </c>
      <c r="E50" s="38">
        <v>42</v>
      </c>
      <c r="F50" s="26">
        <v>-2</v>
      </c>
      <c r="G50" s="22">
        <v>97.67</v>
      </c>
      <c r="H50" s="67">
        <v>-195.34</v>
      </c>
    </row>
    <row r="51" spans="2:8" x14ac:dyDescent="0.3">
      <c r="B51" s="57"/>
      <c r="C51" s="65" t="s">
        <v>49</v>
      </c>
      <c r="D51" s="66">
        <v>58</v>
      </c>
      <c r="E51" s="38">
        <v>56</v>
      </c>
      <c r="F51" s="26">
        <v>-2</v>
      </c>
      <c r="G51" s="22">
        <v>22.76</v>
      </c>
      <c r="H51" s="67">
        <v>-45.52</v>
      </c>
    </row>
    <row r="52" spans="2:8" x14ac:dyDescent="0.3">
      <c r="B52" s="57"/>
      <c r="C52" s="65" t="s">
        <v>50</v>
      </c>
      <c r="D52" s="66">
        <v>4</v>
      </c>
      <c r="E52" s="38">
        <v>2</v>
      </c>
      <c r="F52" s="26">
        <v>-2</v>
      </c>
      <c r="G52" s="22">
        <v>222.79</v>
      </c>
      <c r="H52" s="67">
        <v>-445.58</v>
      </c>
    </row>
    <row r="53" spans="2:8" x14ac:dyDescent="0.3">
      <c r="B53" s="58"/>
      <c r="C53" s="65" t="s">
        <v>51</v>
      </c>
      <c r="D53" s="66">
        <v>63</v>
      </c>
      <c r="E53" s="38">
        <v>62</v>
      </c>
      <c r="F53" s="26">
        <v>-1</v>
      </c>
      <c r="G53" s="22">
        <v>45.92</v>
      </c>
      <c r="H53" s="67">
        <v>-45.92</v>
      </c>
    </row>
    <row r="54" spans="2:8" x14ac:dyDescent="0.3">
      <c r="B54" s="30"/>
      <c r="C54" s="30"/>
      <c r="D54" s="30"/>
      <c r="E54" s="30"/>
      <c r="F54" s="68">
        <f>SUM(F50:F53)</f>
        <v>-7</v>
      </c>
      <c r="G54" s="30"/>
      <c r="H54" s="68">
        <f>SUM(H50:H53)</f>
        <v>-732.36</v>
      </c>
    </row>
    <row r="55" spans="2:8" x14ac:dyDescent="0.3">
      <c r="B55" s="69" t="s">
        <v>52</v>
      </c>
      <c r="C55" s="69"/>
      <c r="D55" s="69"/>
      <c r="E55" s="69"/>
      <c r="F55" s="69"/>
      <c r="G55" s="69"/>
      <c r="H55" s="31">
        <f>+H54+H49+H43+H34+H28+H23+H16</f>
        <v>-46587.42</v>
      </c>
    </row>
  </sheetData>
  <mergeCells count="8">
    <mergeCell ref="B50:B53"/>
    <mergeCell ref="B55:G55"/>
    <mergeCell ref="B8:B15"/>
    <mergeCell ref="B17:B22"/>
    <mergeCell ref="B24:B27"/>
    <mergeCell ref="B29:B33"/>
    <mergeCell ref="B35:B42"/>
    <mergeCell ref="B44:B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</dc:creator>
  <cp:lastModifiedBy>Aswini</cp:lastModifiedBy>
  <dcterms:created xsi:type="dcterms:W3CDTF">2019-02-20T09:38:18Z</dcterms:created>
  <dcterms:modified xsi:type="dcterms:W3CDTF">2019-02-20T09:38:31Z</dcterms:modified>
</cp:coreProperties>
</file>