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Suma\SBS and Company LLP\Hyderabad Office - Audit and Assurance\F.Y 2018-19\Q3\Banquets\Workings\"/>
    </mc:Choice>
  </mc:AlternateContent>
  <xr:revisionPtr revIDLastSave="0" documentId="8_{1F7F4517-17EB-4863-8584-38865F814C92}" xr6:coauthVersionLast="41" xr6:coauthVersionMax="41" xr10:uidLastSave="{00000000-0000-0000-0000-000000000000}"/>
  <bookViews>
    <workbookView xWindow="-120" yWindow="-120" windowWidth="20730" windowHeight="11160" xr2:uid="{5FD4CEF1-6A4C-4309-A953-221D3C4C0A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P43" i="1" s="1"/>
  <c r="N43" i="1"/>
  <c r="B43" i="1"/>
  <c r="O42" i="1"/>
  <c r="P42" i="1" s="1"/>
  <c r="N42" i="1"/>
  <c r="B42" i="1"/>
  <c r="O41" i="1"/>
  <c r="P41" i="1" s="1"/>
  <c r="N41" i="1"/>
  <c r="B41" i="1"/>
  <c r="O40" i="1"/>
  <c r="P40" i="1" s="1"/>
  <c r="N40" i="1"/>
  <c r="B40" i="1"/>
  <c r="O39" i="1"/>
  <c r="P39" i="1" s="1"/>
  <c r="N39" i="1"/>
  <c r="B39" i="1"/>
  <c r="O38" i="1"/>
  <c r="P38" i="1" s="1"/>
  <c r="N38" i="1"/>
  <c r="B38" i="1"/>
  <c r="O33" i="1"/>
  <c r="P33" i="1" s="1"/>
  <c r="N33" i="1"/>
  <c r="B33" i="1"/>
</calcChain>
</file>

<file path=xl/sharedStrings.xml><?xml version="1.0" encoding="utf-8"?>
<sst xmlns="http://schemas.openxmlformats.org/spreadsheetml/2006/main" count="144" uniqueCount="64">
  <si>
    <t>NV STD</t>
  </si>
  <si>
    <t>Bill Number</t>
  </si>
  <si>
    <t>Resv #</t>
  </si>
  <si>
    <t>Party Name</t>
  </si>
  <si>
    <t>Function Date</t>
  </si>
  <si>
    <t>Room Name</t>
  </si>
  <si>
    <t>Bill #</t>
  </si>
  <si>
    <t>Bill Amount</t>
  </si>
  <si>
    <t>Tax Amount</t>
  </si>
  <si>
    <t xml:space="preserve">Rate Charged  (Exc Taxes) </t>
  </si>
  <si>
    <t>Menu Type</t>
  </si>
  <si>
    <t>Billed Pax</t>
  </si>
  <si>
    <t>Rate to be charged</t>
  </si>
  <si>
    <t>Excess/Short Charged</t>
  </si>
  <si>
    <t>MR. Veritaz</t>
  </si>
  <si>
    <t>RESIDENCY</t>
  </si>
  <si>
    <t>Nv Std</t>
  </si>
  <si>
    <t>MR. zenithholidays</t>
  </si>
  <si>
    <t>CHANCERY</t>
  </si>
  <si>
    <t>M/s The Himalaya Drug Company</t>
  </si>
  <si>
    <t>MR. Macleods Pharma</t>
  </si>
  <si>
    <t>CHAMBERS</t>
  </si>
  <si>
    <t>MR. RADIANT E SERVE</t>
  </si>
  <si>
    <t>MR. Sun Pharma Laboratories Ltd</t>
  </si>
  <si>
    <t>M/s NATIONAL INSTITUTE OF SECURITE</t>
  </si>
  <si>
    <t>M/s IMV India Pvt Ltd</t>
  </si>
  <si>
    <t>MR. USV Private Limited</t>
  </si>
  <si>
    <t>MR. UTI Asset Management Company L</t>
  </si>
  <si>
    <t>M/s VIT AP School of Business</t>
  </si>
  <si>
    <t>MR. SURYA PRAKASH.N - GSK</t>
  </si>
  <si>
    <t>M/s Hyderabad Opthalmologists asso</t>
  </si>
  <si>
    <t>M/s Cognisense</t>
  </si>
  <si>
    <t>MR. Mahesh Chalamalasetty</t>
  </si>
  <si>
    <t>NV Prem</t>
  </si>
  <si>
    <t>MR. Nikhil</t>
  </si>
  <si>
    <t>Justice Naresh Patil</t>
  </si>
  <si>
    <t>MR. Intervention Cardiologists For</t>
  </si>
  <si>
    <t>nv prem</t>
  </si>
  <si>
    <t>MR. Hemadri Cements Limited</t>
  </si>
  <si>
    <t>M/s NCL ALLTEK &amp; SECCOLAR LIMITED</t>
  </si>
  <si>
    <t>Nv Prem</t>
  </si>
  <si>
    <t>MR. Zenith Holidays</t>
  </si>
  <si>
    <t>nv pREM</t>
  </si>
  <si>
    <t>M/s BALMER LAWRIE &amp; CO LTD</t>
  </si>
  <si>
    <t>NV prem</t>
  </si>
  <si>
    <t>MR. Ganta Ramarao</t>
  </si>
  <si>
    <t>M/s Oravel Stays Private Limited</t>
  </si>
  <si>
    <t>SENATE</t>
  </si>
  <si>
    <t>Veg Std</t>
  </si>
  <si>
    <t>MR. DR PRASHANTH VARMA</t>
  </si>
  <si>
    <t>Veg Premium</t>
  </si>
  <si>
    <t>M/s TARAKRAMA INFRATECH</t>
  </si>
  <si>
    <t>MR. NIKHIL</t>
  </si>
  <si>
    <t>MR. MR SATYA NARAYANA</t>
  </si>
  <si>
    <t>MR. N SRIKANTH / BOSE</t>
  </si>
  <si>
    <t>MR. D.MOHAN RAO</t>
  </si>
  <si>
    <t>Veg Standard</t>
  </si>
  <si>
    <t>Start Date</t>
  </si>
  <si>
    <t>Rate Charged + Taxes</t>
  </si>
  <si>
    <t>Pax</t>
  </si>
  <si>
    <t>Rack Rate</t>
  </si>
  <si>
    <t>Bill no</t>
  </si>
  <si>
    <t>Discont amount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</si>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</sst>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5" fillId="0" borderId="5" xfId="0" applyFont="1" applyBorder="1" applyAlignment="1">
      <alignment horizontal="left"/>
    </xf>
    <xf numFmtId="14" fontId="5" fillId="0" borderId="5" xfId="0" applyNumberFormat="1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wrapText="1"/>
    </xf>
    <xf numFmtId="0" fontId="5" fillId="2" borderId="5" xfId="0" applyFont="1" applyFill="1" applyBorder="1" applyAlignment="1">
      <alignment horizontal="left"/>
    </xf>
    <xf numFmtId="14" fontId="5" fillId="2" borderId="5" xfId="0" applyNumberFormat="1" applyFont="1" applyFill="1" applyBorder="1" applyAlignment="1">
      <alignment horizontal="left"/>
    </xf>
    <xf numFmtId="0" fontId="0" fillId="2" borderId="5" xfId="0" applyFill="1" applyBorder="1"/>
    <xf numFmtId="4" fontId="5" fillId="2" borderId="5" xfId="0" applyNumberFormat="1" applyFont="1" applyFill="1" applyBorder="1" applyAlignment="1">
      <alignment horizontal="left"/>
    </xf>
    <xf numFmtId="0" fontId="5" fillId="0" borderId="5" xfId="0" applyFont="1" applyBorder="1"/>
    <xf numFmtId="4" fontId="5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 wrapText="1"/>
    </xf>
    <xf numFmtId="43" fontId="0" fillId="0" borderId="5" xfId="1" applyFont="1" applyBorder="1"/>
    <xf numFmtId="43" fontId="0" fillId="2" borderId="5" xfId="1" applyFont="1" applyFill="1" applyBorder="1"/>
    <xf numFmtId="43" fontId="1" fillId="0" borderId="5" xfId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6" xfId="0" applyFont="1" applyBorder="1" applyAlignment="1">
      <alignment horizontal="right" wrapText="1"/>
    </xf>
    <xf numFmtId="0" fontId="0" fillId="0" borderId="4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14" fontId="5" fillId="0" borderId="8" xfId="0" applyNumberFormat="1" applyFont="1" applyBorder="1" applyAlignment="1">
      <alignment horizontal="left"/>
    </xf>
    <xf numFmtId="4" fontId="5" fillId="0" borderId="8" xfId="0" applyNumberFormat="1" applyFont="1" applyBorder="1" applyAlignment="1">
      <alignment horizontal="left"/>
    </xf>
    <xf numFmtId="0" fontId="0" fillId="0" borderId="8" xfId="0" applyBorder="1"/>
    <xf numFmtId="0" fontId="5" fillId="0" borderId="8" xfId="0" applyFont="1" applyBorder="1"/>
    <xf numFmtId="43" fontId="0" fillId="0" borderId="5" xfId="0" applyNumberFormat="1" applyBorder="1"/>
    <xf numFmtId="9" fontId="0" fillId="0" borderId="6" xfId="2" applyFont="1" applyBorder="1"/>
    <xf numFmtId="0" fontId="5" fillId="2" borderId="8" xfId="0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43" fontId="0" fillId="2" borderId="8" xfId="1" applyFont="1" applyFill="1" applyBorder="1"/>
    <xf numFmtId="43" fontId="0" fillId="0" borderId="8" xfId="0" applyNumberFormat="1" applyBorder="1"/>
    <xf numFmtId="9" fontId="0" fillId="0" borderId="9" xfId="2" applyFont="1" applyBorder="1"/>
    <xf numFmtId="43" fontId="4" fillId="0" borderId="5" xfId="1" applyFont="1" applyBorder="1" applyAlignment="1">
      <alignment horizontal="right" wrapText="1"/>
    </xf>
    <xf numFmtId="43" fontId="0" fillId="0" borderId="8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quet%20Sales_wor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Checklist"/>
      <sheetName val="Standard Rates"/>
      <sheetName val="Reconciliation"/>
      <sheetName val="Banquet Reconciliation"/>
      <sheetName val="Rates_Authorization"/>
      <sheetName val="Rate Analysis"/>
      <sheetName val="Manula Bills Not found"/>
      <sheetName val="Rate Analsis Annex"/>
      <sheetName val="Diff BW MB Reg and Bill"/>
      <sheetName val="BSR Pivot"/>
      <sheetName val="Sheet2"/>
      <sheetName val="Observation Sheet"/>
      <sheetName val="Cash Receipts &gt; 200000 Workings"/>
      <sheetName val="Cash receipts Abve 200000"/>
      <sheetName val="Banquet Sale Rgister"/>
      <sheetName val="Transaction Checklist"/>
      <sheetName val="Confirmed Functions"/>
      <sheetName val="FP not raised"/>
      <sheetName val="Reservation Audit Report"/>
      <sheetName val="Billing Vs Reservations"/>
      <sheetName val="Analysis for Median"/>
      <sheetName val="Functions List"/>
    </sheetNames>
    <sheetDataSet>
      <sheetData sheetId="0"/>
      <sheetData sheetId="1"/>
      <sheetData sheetId="2"/>
      <sheetData sheetId="3"/>
      <sheetData sheetId="4">
        <row r="5">
          <cell r="J5">
            <v>551</v>
          </cell>
        </row>
        <row r="6">
          <cell r="J6">
            <v>553</v>
          </cell>
        </row>
        <row r="7">
          <cell r="J7">
            <v>555</v>
          </cell>
        </row>
        <row r="8">
          <cell r="J8">
            <v>556</v>
          </cell>
        </row>
        <row r="9">
          <cell r="J9">
            <v>557</v>
          </cell>
        </row>
        <row r="10">
          <cell r="J10">
            <v>558</v>
          </cell>
        </row>
        <row r="11">
          <cell r="J11">
            <v>559</v>
          </cell>
        </row>
        <row r="12">
          <cell r="J12">
            <v>560</v>
          </cell>
        </row>
        <row r="13">
          <cell r="J13">
            <v>561</v>
          </cell>
        </row>
        <row r="14">
          <cell r="J14">
            <v>562</v>
          </cell>
        </row>
        <row r="15">
          <cell r="J15">
            <v>563</v>
          </cell>
        </row>
        <row r="16">
          <cell r="J16">
            <v>564</v>
          </cell>
        </row>
        <row r="17">
          <cell r="J17">
            <v>565</v>
          </cell>
        </row>
        <row r="18">
          <cell r="J18">
            <v>566</v>
          </cell>
        </row>
        <row r="19">
          <cell r="J19">
            <v>567</v>
          </cell>
        </row>
        <row r="20">
          <cell r="J20">
            <v>568</v>
          </cell>
        </row>
        <row r="21">
          <cell r="J21">
            <v>569</v>
          </cell>
        </row>
        <row r="22">
          <cell r="J22">
            <v>570</v>
          </cell>
        </row>
        <row r="23">
          <cell r="J23">
            <v>571</v>
          </cell>
        </row>
        <row r="24">
          <cell r="J24">
            <v>572</v>
          </cell>
        </row>
        <row r="25">
          <cell r="J25">
            <v>573</v>
          </cell>
        </row>
        <row r="26">
          <cell r="J26">
            <v>574</v>
          </cell>
        </row>
        <row r="27">
          <cell r="J27">
            <v>575</v>
          </cell>
        </row>
        <row r="28">
          <cell r="J28">
            <v>576</v>
          </cell>
        </row>
        <row r="29">
          <cell r="J29">
            <v>577</v>
          </cell>
        </row>
        <row r="30">
          <cell r="J30">
            <v>578</v>
          </cell>
        </row>
        <row r="31">
          <cell r="J31">
            <v>581</v>
          </cell>
        </row>
        <row r="32">
          <cell r="J32">
            <v>582</v>
          </cell>
        </row>
        <row r="33">
          <cell r="J33">
            <v>583</v>
          </cell>
        </row>
        <row r="34">
          <cell r="J34">
            <v>584</v>
          </cell>
        </row>
        <row r="35">
          <cell r="J35">
            <v>585</v>
          </cell>
        </row>
        <row r="36">
          <cell r="J36">
            <v>586</v>
          </cell>
        </row>
        <row r="37">
          <cell r="J37">
            <v>587</v>
          </cell>
        </row>
        <row r="38">
          <cell r="J38">
            <v>588</v>
          </cell>
        </row>
        <row r="39">
          <cell r="J39">
            <v>589</v>
          </cell>
        </row>
        <row r="40">
          <cell r="J40">
            <v>590</v>
          </cell>
        </row>
        <row r="41">
          <cell r="J41">
            <v>591</v>
          </cell>
        </row>
        <row r="42">
          <cell r="J42">
            <v>592</v>
          </cell>
        </row>
        <row r="43">
          <cell r="J43">
            <v>593</v>
          </cell>
        </row>
        <row r="44">
          <cell r="J44">
            <v>594</v>
          </cell>
        </row>
        <row r="45">
          <cell r="J45">
            <v>596</v>
          </cell>
        </row>
        <row r="46">
          <cell r="J46">
            <v>597</v>
          </cell>
        </row>
        <row r="47">
          <cell r="J47">
            <v>598</v>
          </cell>
        </row>
        <row r="48">
          <cell r="J48">
            <v>599</v>
          </cell>
        </row>
        <row r="49">
          <cell r="J49">
            <v>600</v>
          </cell>
        </row>
        <row r="50">
          <cell r="J50">
            <v>601</v>
          </cell>
        </row>
        <row r="51">
          <cell r="J51">
            <v>602</v>
          </cell>
        </row>
        <row r="52">
          <cell r="J52">
            <v>603</v>
          </cell>
        </row>
        <row r="53">
          <cell r="J53">
            <v>604</v>
          </cell>
        </row>
        <row r="54">
          <cell r="J54">
            <v>605</v>
          </cell>
        </row>
        <row r="55">
          <cell r="J55">
            <v>606</v>
          </cell>
        </row>
        <row r="56">
          <cell r="J56">
            <v>607</v>
          </cell>
        </row>
        <row r="57">
          <cell r="J57">
            <v>608</v>
          </cell>
        </row>
        <row r="58">
          <cell r="J58">
            <v>609</v>
          </cell>
        </row>
        <row r="59">
          <cell r="J59">
            <v>610</v>
          </cell>
        </row>
        <row r="60">
          <cell r="J60">
            <v>611</v>
          </cell>
        </row>
        <row r="61">
          <cell r="J61">
            <v>612</v>
          </cell>
        </row>
        <row r="62">
          <cell r="J62">
            <v>613</v>
          </cell>
        </row>
        <row r="63">
          <cell r="J63">
            <v>614</v>
          </cell>
        </row>
        <row r="64">
          <cell r="J64">
            <v>615</v>
          </cell>
        </row>
        <row r="65">
          <cell r="J65">
            <v>616</v>
          </cell>
        </row>
        <row r="66">
          <cell r="J66">
            <v>617</v>
          </cell>
        </row>
        <row r="67">
          <cell r="J67">
            <v>618</v>
          </cell>
        </row>
        <row r="68">
          <cell r="J68">
            <v>619</v>
          </cell>
        </row>
        <row r="69">
          <cell r="J69">
            <v>620</v>
          </cell>
        </row>
        <row r="70">
          <cell r="J70">
            <v>621</v>
          </cell>
        </row>
        <row r="71">
          <cell r="J71">
            <v>622</v>
          </cell>
        </row>
        <row r="72">
          <cell r="J72">
            <v>623</v>
          </cell>
        </row>
        <row r="73">
          <cell r="J73">
            <v>624</v>
          </cell>
        </row>
        <row r="74">
          <cell r="J74">
            <v>625</v>
          </cell>
        </row>
        <row r="75">
          <cell r="J75">
            <v>626</v>
          </cell>
        </row>
        <row r="76">
          <cell r="J76">
            <v>627</v>
          </cell>
        </row>
        <row r="77">
          <cell r="J77">
            <v>628</v>
          </cell>
        </row>
        <row r="78">
          <cell r="J78">
            <v>629</v>
          </cell>
        </row>
        <row r="79">
          <cell r="J79">
            <v>630</v>
          </cell>
        </row>
        <row r="80">
          <cell r="J80">
            <v>631</v>
          </cell>
        </row>
        <row r="81">
          <cell r="J81">
            <v>632</v>
          </cell>
        </row>
        <row r="82">
          <cell r="J82">
            <v>633</v>
          </cell>
        </row>
        <row r="83">
          <cell r="J83">
            <v>634</v>
          </cell>
        </row>
        <row r="84">
          <cell r="J84">
            <v>636</v>
          </cell>
        </row>
        <row r="85">
          <cell r="J85">
            <v>637</v>
          </cell>
        </row>
        <row r="86">
          <cell r="J86">
            <v>638</v>
          </cell>
        </row>
        <row r="87">
          <cell r="J87">
            <v>639</v>
          </cell>
        </row>
        <row r="88">
          <cell r="J88">
            <v>640</v>
          </cell>
        </row>
        <row r="89">
          <cell r="J89">
            <v>641</v>
          </cell>
        </row>
        <row r="90">
          <cell r="J90">
            <v>642</v>
          </cell>
        </row>
        <row r="91">
          <cell r="J91">
            <v>643</v>
          </cell>
        </row>
        <row r="92">
          <cell r="J92">
            <v>644</v>
          </cell>
        </row>
        <row r="93">
          <cell r="J93">
            <v>645</v>
          </cell>
        </row>
        <row r="94">
          <cell r="J94">
            <v>646</v>
          </cell>
        </row>
        <row r="95">
          <cell r="J95">
            <v>647</v>
          </cell>
        </row>
        <row r="96">
          <cell r="J96">
            <v>648</v>
          </cell>
        </row>
        <row r="97">
          <cell r="J97">
            <v>649</v>
          </cell>
        </row>
        <row r="98">
          <cell r="J98">
            <v>650</v>
          </cell>
        </row>
        <row r="99">
          <cell r="J99">
            <v>651</v>
          </cell>
        </row>
        <row r="100">
          <cell r="J100">
            <v>652</v>
          </cell>
        </row>
        <row r="101">
          <cell r="J101">
            <v>653</v>
          </cell>
        </row>
        <row r="102">
          <cell r="J102">
            <v>654</v>
          </cell>
        </row>
        <row r="103">
          <cell r="J103">
            <v>655</v>
          </cell>
        </row>
        <row r="104">
          <cell r="J104">
            <v>656</v>
          </cell>
        </row>
        <row r="105">
          <cell r="J105">
            <v>657</v>
          </cell>
        </row>
        <row r="106">
          <cell r="J106">
            <v>658</v>
          </cell>
        </row>
        <row r="107">
          <cell r="J107">
            <v>659</v>
          </cell>
        </row>
        <row r="108">
          <cell r="J108">
            <v>660</v>
          </cell>
        </row>
        <row r="109">
          <cell r="J109">
            <v>661</v>
          </cell>
        </row>
        <row r="110">
          <cell r="J110">
            <v>662</v>
          </cell>
        </row>
        <row r="111">
          <cell r="J111">
            <v>663</v>
          </cell>
        </row>
        <row r="112">
          <cell r="J112">
            <v>664</v>
          </cell>
        </row>
        <row r="113">
          <cell r="J113">
            <v>665</v>
          </cell>
        </row>
        <row r="114">
          <cell r="J114">
            <v>666</v>
          </cell>
        </row>
        <row r="115">
          <cell r="J115">
            <v>667</v>
          </cell>
        </row>
        <row r="116">
          <cell r="J116">
            <v>668</v>
          </cell>
        </row>
        <row r="117">
          <cell r="J117">
            <v>669</v>
          </cell>
        </row>
        <row r="118">
          <cell r="J118">
            <v>670</v>
          </cell>
        </row>
        <row r="119">
          <cell r="J119">
            <v>671</v>
          </cell>
        </row>
        <row r="120">
          <cell r="J120">
            <v>672</v>
          </cell>
        </row>
        <row r="121">
          <cell r="J121">
            <v>673</v>
          </cell>
        </row>
        <row r="122">
          <cell r="J122">
            <v>674</v>
          </cell>
        </row>
        <row r="123">
          <cell r="J123">
            <v>675</v>
          </cell>
        </row>
        <row r="124">
          <cell r="J124">
            <v>676</v>
          </cell>
        </row>
        <row r="125">
          <cell r="J125">
            <v>677</v>
          </cell>
        </row>
        <row r="126">
          <cell r="J126">
            <v>679</v>
          </cell>
        </row>
        <row r="127">
          <cell r="J127">
            <v>680</v>
          </cell>
        </row>
        <row r="128">
          <cell r="J128">
            <v>681</v>
          </cell>
        </row>
        <row r="129">
          <cell r="J129">
            <v>682</v>
          </cell>
        </row>
        <row r="130">
          <cell r="J130">
            <v>683</v>
          </cell>
        </row>
        <row r="131">
          <cell r="J131">
            <v>684</v>
          </cell>
        </row>
        <row r="132">
          <cell r="J132">
            <v>685</v>
          </cell>
        </row>
        <row r="133">
          <cell r="J133">
            <v>686</v>
          </cell>
        </row>
        <row r="134">
          <cell r="J134">
            <v>687</v>
          </cell>
        </row>
        <row r="135">
          <cell r="J135">
            <v>688</v>
          </cell>
        </row>
        <row r="136">
          <cell r="J136">
            <v>689</v>
          </cell>
        </row>
        <row r="137">
          <cell r="J137">
            <v>692</v>
          </cell>
        </row>
        <row r="138">
          <cell r="J138">
            <v>690</v>
          </cell>
        </row>
        <row r="139">
          <cell r="J139">
            <v>691</v>
          </cell>
        </row>
        <row r="140">
          <cell r="J140">
            <v>693</v>
          </cell>
        </row>
        <row r="141">
          <cell r="J141">
            <v>694</v>
          </cell>
        </row>
        <row r="142">
          <cell r="J142">
            <v>697</v>
          </cell>
        </row>
        <row r="143">
          <cell r="J143">
            <v>695</v>
          </cell>
        </row>
        <row r="144">
          <cell r="J144">
            <v>699</v>
          </cell>
        </row>
        <row r="145">
          <cell r="J145">
            <v>698</v>
          </cell>
        </row>
        <row r="146">
          <cell r="J146">
            <v>700</v>
          </cell>
        </row>
        <row r="147">
          <cell r="J147">
            <v>702</v>
          </cell>
        </row>
        <row r="148">
          <cell r="J148">
            <v>701</v>
          </cell>
        </row>
        <row r="149">
          <cell r="J149">
            <v>703</v>
          </cell>
        </row>
        <row r="150">
          <cell r="J150">
            <v>704</v>
          </cell>
        </row>
        <row r="151">
          <cell r="J151">
            <v>706</v>
          </cell>
        </row>
        <row r="152">
          <cell r="J152">
            <v>705</v>
          </cell>
        </row>
        <row r="153">
          <cell r="J153">
            <v>709</v>
          </cell>
        </row>
        <row r="154">
          <cell r="J154">
            <v>708</v>
          </cell>
        </row>
        <row r="155">
          <cell r="J155">
            <v>710</v>
          </cell>
        </row>
        <row r="156">
          <cell r="J156">
            <v>712</v>
          </cell>
        </row>
        <row r="157">
          <cell r="J157">
            <v>707</v>
          </cell>
        </row>
        <row r="158">
          <cell r="J158">
            <v>713</v>
          </cell>
        </row>
        <row r="159">
          <cell r="J159">
            <v>715</v>
          </cell>
        </row>
        <row r="160">
          <cell r="J160">
            <v>714</v>
          </cell>
        </row>
        <row r="161">
          <cell r="J161">
            <v>717</v>
          </cell>
        </row>
        <row r="162">
          <cell r="J162">
            <v>716</v>
          </cell>
        </row>
        <row r="163">
          <cell r="J163">
            <v>720</v>
          </cell>
        </row>
        <row r="164">
          <cell r="J164">
            <v>718</v>
          </cell>
        </row>
        <row r="165">
          <cell r="J165">
            <v>724</v>
          </cell>
        </row>
        <row r="166">
          <cell r="J166">
            <v>725</v>
          </cell>
        </row>
        <row r="167">
          <cell r="J167">
            <v>721</v>
          </cell>
        </row>
        <row r="168">
          <cell r="J168">
            <v>726</v>
          </cell>
        </row>
        <row r="169">
          <cell r="J169">
            <v>723</v>
          </cell>
        </row>
        <row r="170">
          <cell r="J170">
            <v>722</v>
          </cell>
        </row>
        <row r="171">
          <cell r="J171">
            <v>733</v>
          </cell>
        </row>
        <row r="172">
          <cell r="J172">
            <v>732</v>
          </cell>
        </row>
        <row r="173">
          <cell r="J173">
            <v>729</v>
          </cell>
        </row>
        <row r="174">
          <cell r="J174">
            <v>728</v>
          </cell>
        </row>
        <row r="175">
          <cell r="J175">
            <v>731</v>
          </cell>
        </row>
        <row r="176">
          <cell r="J176">
            <v>727</v>
          </cell>
        </row>
        <row r="177">
          <cell r="J177">
            <v>736</v>
          </cell>
        </row>
        <row r="178">
          <cell r="J178">
            <v>735</v>
          </cell>
        </row>
        <row r="179">
          <cell r="J179">
            <v>738</v>
          </cell>
        </row>
        <row r="180">
          <cell r="J180">
            <v>737</v>
          </cell>
        </row>
        <row r="181">
          <cell r="J181">
            <v>734</v>
          </cell>
        </row>
        <row r="182">
          <cell r="J182">
            <v>740</v>
          </cell>
        </row>
        <row r="183">
          <cell r="J183">
            <v>739</v>
          </cell>
        </row>
        <row r="184">
          <cell r="J184">
            <v>741</v>
          </cell>
        </row>
        <row r="185">
          <cell r="J185">
            <v>742</v>
          </cell>
        </row>
        <row r="186">
          <cell r="J186">
            <v>744</v>
          </cell>
        </row>
        <row r="187">
          <cell r="J187">
            <v>743</v>
          </cell>
        </row>
        <row r="188">
          <cell r="J188">
            <v>745</v>
          </cell>
        </row>
        <row r="189">
          <cell r="J189">
            <v>746</v>
          </cell>
        </row>
        <row r="190">
          <cell r="J190">
            <v>748</v>
          </cell>
        </row>
        <row r="191">
          <cell r="J191">
            <v>747</v>
          </cell>
        </row>
        <row r="192">
          <cell r="J192">
            <v>751</v>
          </cell>
        </row>
        <row r="193">
          <cell r="J193">
            <v>750</v>
          </cell>
        </row>
        <row r="194">
          <cell r="J194">
            <v>749</v>
          </cell>
        </row>
        <row r="195">
          <cell r="J195">
            <v>753</v>
          </cell>
        </row>
        <row r="196">
          <cell r="J196">
            <v>755</v>
          </cell>
        </row>
        <row r="197">
          <cell r="J197">
            <v>754</v>
          </cell>
        </row>
        <row r="198">
          <cell r="J198">
            <v>756</v>
          </cell>
        </row>
        <row r="199">
          <cell r="J199">
            <v>757</v>
          </cell>
        </row>
        <row r="200">
          <cell r="J200">
            <v>759</v>
          </cell>
        </row>
        <row r="201">
          <cell r="J201">
            <v>758</v>
          </cell>
        </row>
        <row r="202">
          <cell r="J202">
            <v>761</v>
          </cell>
        </row>
        <row r="203">
          <cell r="J203">
            <v>760</v>
          </cell>
        </row>
        <row r="204">
          <cell r="J204">
            <v>762</v>
          </cell>
        </row>
        <row r="205">
          <cell r="J205">
            <v>763</v>
          </cell>
        </row>
        <row r="206">
          <cell r="J206">
            <v>764</v>
          </cell>
        </row>
        <row r="207">
          <cell r="J207">
            <v>767</v>
          </cell>
        </row>
        <row r="208">
          <cell r="J208">
            <v>769</v>
          </cell>
        </row>
        <row r="209">
          <cell r="J209">
            <v>768</v>
          </cell>
        </row>
        <row r="210">
          <cell r="J210">
            <v>766</v>
          </cell>
        </row>
        <row r="211">
          <cell r="J211">
            <v>770</v>
          </cell>
        </row>
        <row r="212">
          <cell r="J212">
            <v>771</v>
          </cell>
        </row>
        <row r="213">
          <cell r="J213">
            <v>772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277E-5EDF-4DEC-8647-643C7ECC389A}">
  <dimension ref="B1:P43"/>
  <sheetViews>
    <sheetView tabSelected="1" topLeftCell="A31" workbookViewId="0">
      <selection activeCell="B36" sqref="B36:P36"/>
    </sheetView>
  </sheetViews>
  <sheetFormatPr defaultRowHeight="15" x14ac:dyDescent="0.25"/>
  <cols>
    <col min="2" max="2" width="11.5703125" bestFit="1" customWidth="1"/>
    <col min="3" max="3" width="7" bestFit="1" customWidth="1"/>
    <col min="4" max="4" width="34.28515625" bestFit="1" customWidth="1"/>
    <col min="5" max="5" width="12" bestFit="1" customWidth="1"/>
    <col min="6" max="6" width="11" bestFit="1" customWidth="1"/>
    <col min="7" max="7" width="4.85546875" bestFit="1" customWidth="1"/>
    <col min="8" max="8" width="10.28515625" bestFit="1" customWidth="1"/>
    <col min="9" max="9" width="10.7109375" bestFit="1" customWidth="1"/>
    <col min="10" max="10" width="8" bestFit="1" customWidth="1"/>
    <col min="11" max="11" width="13.140625" bestFit="1" customWidth="1"/>
    <col min="12" max="12" width="9" bestFit="1" customWidth="1"/>
    <col min="14" max="14" width="10.7109375" bestFit="1" customWidth="1"/>
    <col min="16" max="16" width="8.42578125" bestFit="1" customWidth="1"/>
  </cols>
  <sheetData>
    <row r="1" spans="2:16" ht="15.75" thickBot="1" x14ac:dyDescent="0.3"/>
    <row r="2" spans="2:16" x14ac:dyDescent="0.25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2:16" ht="48.75" x14ac:dyDescent="0.25">
      <c r="B3" s="19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62</v>
      </c>
      <c r="P3" s="20" t="s">
        <v>63</v>
      </c>
    </row>
    <row r="4" spans="2:16" x14ac:dyDescent="0.25">
      <c r="B4" s="21">
        <v>559</v>
      </c>
      <c r="C4" s="1">
        <v>214905</v>
      </c>
      <c r="D4" s="1" t="s">
        <v>14</v>
      </c>
      <c r="E4" s="2">
        <v>43378</v>
      </c>
      <c r="F4" s="1" t="s">
        <v>15</v>
      </c>
      <c r="G4" s="1">
        <v>559</v>
      </c>
      <c r="H4" s="1">
        <v>9153.4599999999991</v>
      </c>
      <c r="I4" s="3">
        <v>1647.68</v>
      </c>
      <c r="J4" s="3">
        <v>1016.94</v>
      </c>
      <c r="K4" s="3" t="s">
        <v>16</v>
      </c>
      <c r="L4" s="4">
        <v>9</v>
      </c>
      <c r="M4" s="3">
        <v>1250</v>
      </c>
      <c r="N4" s="13">
        <v>2097.5399999999995</v>
      </c>
      <c r="O4" s="28">
        <v>233.05999999999995</v>
      </c>
      <c r="P4" s="29">
        <v>0.18644799999999995</v>
      </c>
    </row>
    <row r="5" spans="2:16" x14ac:dyDescent="0.25">
      <c r="B5" s="21">
        <v>562</v>
      </c>
      <c r="C5" s="1">
        <v>214975</v>
      </c>
      <c r="D5" s="1" t="s">
        <v>17</v>
      </c>
      <c r="E5" s="2">
        <v>43379</v>
      </c>
      <c r="F5" s="1" t="s">
        <v>18</v>
      </c>
      <c r="G5" s="1">
        <v>562</v>
      </c>
      <c r="H5" s="1">
        <v>26450</v>
      </c>
      <c r="I5" s="3">
        <v>4761</v>
      </c>
      <c r="J5" s="3">
        <v>1150</v>
      </c>
      <c r="K5" s="3" t="s">
        <v>16</v>
      </c>
      <c r="L5" s="3">
        <v>23</v>
      </c>
      <c r="M5" s="3">
        <v>1250</v>
      </c>
      <c r="N5" s="13">
        <v>2300</v>
      </c>
      <c r="O5" s="28">
        <v>100</v>
      </c>
      <c r="P5" s="29">
        <v>0.08</v>
      </c>
    </row>
    <row r="6" spans="2:16" x14ac:dyDescent="0.25">
      <c r="B6" s="21">
        <v>565</v>
      </c>
      <c r="C6" s="1">
        <v>214849</v>
      </c>
      <c r="D6" s="1" t="s">
        <v>19</v>
      </c>
      <c r="E6" s="2">
        <v>43381</v>
      </c>
      <c r="F6" s="1" t="s">
        <v>18</v>
      </c>
      <c r="G6" s="1">
        <v>565</v>
      </c>
      <c r="H6" s="1">
        <v>28093</v>
      </c>
      <c r="I6" s="3">
        <v>5056.74</v>
      </c>
      <c r="J6" s="3">
        <v>1080.5</v>
      </c>
      <c r="K6" s="3" t="s">
        <v>16</v>
      </c>
      <c r="L6" s="3">
        <v>26</v>
      </c>
      <c r="M6" s="3">
        <v>1250</v>
      </c>
      <c r="N6" s="13">
        <v>4407</v>
      </c>
      <c r="O6" s="28">
        <v>169.5</v>
      </c>
      <c r="P6" s="29">
        <v>0.1356</v>
      </c>
    </row>
    <row r="7" spans="2:16" x14ac:dyDescent="0.25">
      <c r="B7" s="21">
        <v>568</v>
      </c>
      <c r="C7" s="1">
        <v>214998</v>
      </c>
      <c r="D7" s="1" t="s">
        <v>20</v>
      </c>
      <c r="E7" s="2">
        <v>43381</v>
      </c>
      <c r="F7" s="1" t="s">
        <v>21</v>
      </c>
      <c r="G7" s="1">
        <v>568</v>
      </c>
      <c r="H7" s="1">
        <v>29451</v>
      </c>
      <c r="I7" s="3">
        <v>5301.3</v>
      </c>
      <c r="J7" s="3">
        <v>950</v>
      </c>
      <c r="K7" s="3" t="s">
        <v>16</v>
      </c>
      <c r="L7" s="3">
        <v>31</v>
      </c>
      <c r="M7" s="3">
        <v>1250</v>
      </c>
      <c r="N7" s="13">
        <v>9300</v>
      </c>
      <c r="O7" s="28">
        <v>300</v>
      </c>
      <c r="P7" s="29">
        <v>0.24</v>
      </c>
    </row>
    <row r="8" spans="2:16" x14ac:dyDescent="0.25">
      <c r="B8" s="21">
        <v>569</v>
      </c>
      <c r="C8" s="1">
        <v>214998</v>
      </c>
      <c r="D8" s="1" t="s">
        <v>20</v>
      </c>
      <c r="E8" s="2">
        <v>43382</v>
      </c>
      <c r="F8" s="1" t="s">
        <v>21</v>
      </c>
      <c r="G8" s="1">
        <v>569</v>
      </c>
      <c r="H8" s="1">
        <v>30400</v>
      </c>
      <c r="I8" s="3">
        <v>5472</v>
      </c>
      <c r="J8" s="3">
        <v>950</v>
      </c>
      <c r="K8" s="3" t="s">
        <v>16</v>
      </c>
      <c r="L8" s="3">
        <v>32</v>
      </c>
      <c r="M8" s="3">
        <v>1250</v>
      </c>
      <c r="N8" s="13">
        <v>9600</v>
      </c>
      <c r="O8" s="28">
        <v>300</v>
      </c>
      <c r="P8" s="29">
        <v>0.24</v>
      </c>
    </row>
    <row r="9" spans="2:16" x14ac:dyDescent="0.25">
      <c r="B9" s="21">
        <v>570</v>
      </c>
      <c r="C9" s="1">
        <v>214998</v>
      </c>
      <c r="D9" s="1" t="s">
        <v>20</v>
      </c>
      <c r="E9" s="2">
        <v>43382</v>
      </c>
      <c r="F9" s="1" t="s">
        <v>15</v>
      </c>
      <c r="G9" s="1">
        <v>570</v>
      </c>
      <c r="H9" s="1">
        <v>28501</v>
      </c>
      <c r="I9" s="3">
        <v>5130.3</v>
      </c>
      <c r="J9" s="3">
        <v>950</v>
      </c>
      <c r="K9" s="3" t="s">
        <v>16</v>
      </c>
      <c r="L9" s="3">
        <v>30</v>
      </c>
      <c r="M9" s="3">
        <v>1250</v>
      </c>
      <c r="N9" s="13">
        <v>9000</v>
      </c>
      <c r="O9" s="28">
        <v>300</v>
      </c>
      <c r="P9" s="29">
        <v>0.24</v>
      </c>
    </row>
    <row r="10" spans="2:16" x14ac:dyDescent="0.25">
      <c r="B10" s="21">
        <v>573</v>
      </c>
      <c r="C10" s="1">
        <v>214995</v>
      </c>
      <c r="D10" s="1" t="s">
        <v>22</v>
      </c>
      <c r="E10" s="2">
        <v>43383</v>
      </c>
      <c r="F10" s="1" t="s">
        <v>18</v>
      </c>
      <c r="G10" s="1">
        <v>573</v>
      </c>
      <c r="H10" s="1">
        <v>34500</v>
      </c>
      <c r="I10" s="3">
        <v>6210</v>
      </c>
      <c r="J10" s="3">
        <v>1150</v>
      </c>
      <c r="K10" s="3" t="s">
        <v>16</v>
      </c>
      <c r="L10" s="3">
        <v>30</v>
      </c>
      <c r="M10" s="3">
        <v>1250</v>
      </c>
      <c r="N10" s="13">
        <v>3000</v>
      </c>
      <c r="O10" s="28">
        <v>100</v>
      </c>
      <c r="P10" s="29">
        <v>0.08</v>
      </c>
    </row>
    <row r="11" spans="2:16" x14ac:dyDescent="0.25">
      <c r="B11" s="21">
        <v>574</v>
      </c>
      <c r="C11" s="5">
        <v>214960</v>
      </c>
      <c r="D11" s="5" t="s">
        <v>23</v>
      </c>
      <c r="E11" s="6">
        <v>43383</v>
      </c>
      <c r="F11" s="5" t="s">
        <v>21</v>
      </c>
      <c r="G11" s="5">
        <v>574</v>
      </c>
      <c r="H11" s="5">
        <v>17754.04</v>
      </c>
      <c r="I11" s="7">
        <v>3195.72</v>
      </c>
      <c r="J11" s="7">
        <v>805.05</v>
      </c>
      <c r="K11" s="7" t="s">
        <v>16</v>
      </c>
      <c r="L11" s="7">
        <v>17</v>
      </c>
      <c r="M11" s="7">
        <v>1250</v>
      </c>
      <c r="N11" s="14">
        <v>7564.1500000000005</v>
      </c>
      <c r="O11" s="28">
        <v>444.95000000000005</v>
      </c>
      <c r="P11" s="29">
        <v>0.35596000000000005</v>
      </c>
    </row>
    <row r="12" spans="2:16" x14ac:dyDescent="0.25">
      <c r="B12" s="21">
        <v>585</v>
      </c>
      <c r="C12" s="1">
        <v>214898</v>
      </c>
      <c r="D12" s="1" t="s">
        <v>24</v>
      </c>
      <c r="E12" s="2">
        <v>43386</v>
      </c>
      <c r="F12" s="1" t="s">
        <v>15</v>
      </c>
      <c r="G12" s="1">
        <v>585</v>
      </c>
      <c r="H12" s="1">
        <v>18106.919999999998</v>
      </c>
      <c r="I12" s="3">
        <v>3259.36</v>
      </c>
      <c r="J12" s="3">
        <v>1059.32</v>
      </c>
      <c r="K12" s="3" t="s">
        <v>16</v>
      </c>
      <c r="L12" s="3">
        <v>6</v>
      </c>
      <c r="M12" s="3">
        <v>1250</v>
      </c>
      <c r="N12" s="13">
        <v>1144.0800000000004</v>
      </c>
      <c r="O12" s="28">
        <v>190.68000000000006</v>
      </c>
      <c r="P12" s="29">
        <v>0.15254400000000004</v>
      </c>
    </row>
    <row r="13" spans="2:16" x14ac:dyDescent="0.25">
      <c r="B13" s="21">
        <v>588</v>
      </c>
      <c r="C13" s="1">
        <v>214974</v>
      </c>
      <c r="D13" s="1" t="s">
        <v>25</v>
      </c>
      <c r="E13" s="2">
        <v>43387</v>
      </c>
      <c r="F13" s="1" t="s">
        <v>21</v>
      </c>
      <c r="G13" s="1">
        <v>588</v>
      </c>
      <c r="H13" s="1">
        <v>69001</v>
      </c>
      <c r="I13" s="3">
        <v>12420.3</v>
      </c>
      <c r="J13" s="3">
        <v>1150</v>
      </c>
      <c r="K13" s="3" t="s">
        <v>16</v>
      </c>
      <c r="L13" s="3">
        <v>60</v>
      </c>
      <c r="M13" s="3">
        <v>1250</v>
      </c>
      <c r="N13" s="13">
        <v>6000</v>
      </c>
      <c r="O13" s="28">
        <v>100</v>
      </c>
      <c r="P13" s="29">
        <v>0.08</v>
      </c>
    </row>
    <row r="14" spans="2:16" x14ac:dyDescent="0.25">
      <c r="B14" s="21">
        <v>601</v>
      </c>
      <c r="C14" s="1">
        <v>215048</v>
      </c>
      <c r="D14" s="1" t="s">
        <v>26</v>
      </c>
      <c r="E14" s="2">
        <v>43396</v>
      </c>
      <c r="F14" s="1" t="s">
        <v>18</v>
      </c>
      <c r="G14" s="1">
        <v>601</v>
      </c>
      <c r="H14" s="1">
        <v>35201</v>
      </c>
      <c r="I14" s="3">
        <v>6336.3</v>
      </c>
      <c r="J14" s="3">
        <v>1100</v>
      </c>
      <c r="K14" s="3" t="s">
        <v>16</v>
      </c>
      <c r="L14" s="3">
        <v>32</v>
      </c>
      <c r="M14" s="3">
        <v>1250</v>
      </c>
      <c r="N14" s="13">
        <v>4800</v>
      </c>
      <c r="O14" s="28">
        <v>150</v>
      </c>
      <c r="P14" s="29">
        <v>0.12</v>
      </c>
    </row>
    <row r="15" spans="2:16" x14ac:dyDescent="0.25">
      <c r="B15" s="21">
        <v>607</v>
      </c>
      <c r="C15" s="5">
        <v>215045</v>
      </c>
      <c r="D15" s="5" t="s">
        <v>27</v>
      </c>
      <c r="E15" s="6">
        <v>43399</v>
      </c>
      <c r="F15" s="5" t="s">
        <v>15</v>
      </c>
      <c r="G15" s="5">
        <v>607</v>
      </c>
      <c r="H15" s="5">
        <v>71780.399999999994</v>
      </c>
      <c r="I15" s="7">
        <v>12920.6</v>
      </c>
      <c r="J15" s="7">
        <v>932.2</v>
      </c>
      <c r="K15" s="7" t="s">
        <v>16</v>
      </c>
      <c r="L15" s="7">
        <v>77</v>
      </c>
      <c r="M15" s="7">
        <v>1250</v>
      </c>
      <c r="N15" s="14">
        <v>24470.599999999995</v>
      </c>
      <c r="O15" s="28">
        <v>317.79999999999995</v>
      </c>
      <c r="P15" s="29">
        <v>0.25423999999999997</v>
      </c>
    </row>
    <row r="16" spans="2:16" x14ac:dyDescent="0.25">
      <c r="B16" s="21">
        <v>611</v>
      </c>
      <c r="C16" s="5">
        <v>215018</v>
      </c>
      <c r="D16" s="5" t="s">
        <v>28</v>
      </c>
      <c r="E16" s="6">
        <v>43400</v>
      </c>
      <c r="F16" s="5" t="s">
        <v>15</v>
      </c>
      <c r="G16" s="5">
        <v>611</v>
      </c>
      <c r="H16" s="8">
        <v>128301</v>
      </c>
      <c r="I16" s="7">
        <v>23094.3</v>
      </c>
      <c r="J16" s="7">
        <v>1000</v>
      </c>
      <c r="K16" s="7" t="s">
        <v>16</v>
      </c>
      <c r="L16" s="7">
        <v>115</v>
      </c>
      <c r="M16" s="7">
        <v>1250</v>
      </c>
      <c r="N16" s="14">
        <v>28750</v>
      </c>
      <c r="O16" s="28">
        <v>250</v>
      </c>
      <c r="P16" s="29">
        <v>0.2</v>
      </c>
    </row>
    <row r="17" spans="2:16" x14ac:dyDescent="0.25">
      <c r="B17" s="21">
        <v>613</v>
      </c>
      <c r="C17" s="5">
        <v>215037</v>
      </c>
      <c r="D17" s="5" t="s">
        <v>29</v>
      </c>
      <c r="E17" s="6">
        <v>43400</v>
      </c>
      <c r="F17" s="5" t="s">
        <v>15</v>
      </c>
      <c r="G17" s="5">
        <v>613</v>
      </c>
      <c r="H17" s="8">
        <v>185901</v>
      </c>
      <c r="I17" s="7">
        <v>33462.300000000003</v>
      </c>
      <c r="J17" s="7">
        <v>1100</v>
      </c>
      <c r="K17" s="7" t="s">
        <v>16</v>
      </c>
      <c r="L17" s="7">
        <v>169</v>
      </c>
      <c r="M17" s="7">
        <v>1250</v>
      </c>
      <c r="N17" s="14">
        <v>25350</v>
      </c>
      <c r="O17" s="28">
        <v>150</v>
      </c>
      <c r="P17" s="29">
        <v>0.12</v>
      </c>
    </row>
    <row r="18" spans="2:16" x14ac:dyDescent="0.25">
      <c r="B18" s="21">
        <v>614</v>
      </c>
      <c r="C18" s="1">
        <v>214953</v>
      </c>
      <c r="D18" s="1" t="s">
        <v>30</v>
      </c>
      <c r="E18" s="2">
        <v>43400</v>
      </c>
      <c r="F18" s="1" t="s">
        <v>18</v>
      </c>
      <c r="G18" s="1">
        <v>614</v>
      </c>
      <c r="H18" s="1">
        <v>37501</v>
      </c>
      <c r="I18" s="3">
        <v>6750.3</v>
      </c>
      <c r="J18" s="3">
        <v>1250</v>
      </c>
      <c r="K18" s="3" t="s">
        <v>16</v>
      </c>
      <c r="L18" s="3">
        <v>30</v>
      </c>
      <c r="M18" s="3">
        <v>1250</v>
      </c>
      <c r="N18" s="13">
        <v>0</v>
      </c>
      <c r="O18" s="28">
        <v>0</v>
      </c>
      <c r="P18" s="29">
        <v>0</v>
      </c>
    </row>
    <row r="19" spans="2:16" x14ac:dyDescent="0.25">
      <c r="B19" s="21">
        <v>679</v>
      </c>
      <c r="C19" s="1">
        <v>215164</v>
      </c>
      <c r="D19" s="1" t="s">
        <v>31</v>
      </c>
      <c r="E19" s="2">
        <v>43431</v>
      </c>
      <c r="F19" s="1" t="s">
        <v>18</v>
      </c>
      <c r="G19" s="1">
        <v>679</v>
      </c>
      <c r="H19" s="1">
        <v>62001</v>
      </c>
      <c r="I19" s="3">
        <v>11160.3</v>
      </c>
      <c r="J19" s="9">
        <v>1350</v>
      </c>
      <c r="K19" s="3" t="s">
        <v>16</v>
      </c>
      <c r="L19" s="9">
        <v>40</v>
      </c>
      <c r="M19" s="3">
        <v>1250</v>
      </c>
      <c r="N19" s="13">
        <v>-4000</v>
      </c>
      <c r="O19" s="28">
        <v>-100</v>
      </c>
      <c r="P19" s="29">
        <v>-0.08</v>
      </c>
    </row>
    <row r="20" spans="2:16" x14ac:dyDescent="0.25">
      <c r="B20" s="21">
        <v>603</v>
      </c>
      <c r="C20" s="5">
        <v>214978</v>
      </c>
      <c r="D20" s="5" t="s">
        <v>32</v>
      </c>
      <c r="E20" s="6">
        <v>43397</v>
      </c>
      <c r="F20" s="5" t="s">
        <v>15</v>
      </c>
      <c r="G20" s="5">
        <v>603</v>
      </c>
      <c r="H20" s="8">
        <v>320626</v>
      </c>
      <c r="I20" s="7">
        <v>57712.800000000003</v>
      </c>
      <c r="J20" s="7">
        <v>1125</v>
      </c>
      <c r="K20" s="7" t="s">
        <v>33</v>
      </c>
      <c r="L20" s="7">
        <v>285</v>
      </c>
      <c r="M20" s="7">
        <v>1350</v>
      </c>
      <c r="N20" s="14">
        <v>64125</v>
      </c>
      <c r="O20" s="28">
        <v>225</v>
      </c>
      <c r="P20" s="29">
        <v>0.16666666666666666</v>
      </c>
    </row>
    <row r="21" spans="2:16" x14ac:dyDescent="0.25">
      <c r="B21" s="21">
        <v>616</v>
      </c>
      <c r="C21" s="5">
        <v>215002</v>
      </c>
      <c r="D21" s="5" t="s">
        <v>34</v>
      </c>
      <c r="E21" s="6">
        <v>43401</v>
      </c>
      <c r="F21" s="5" t="s">
        <v>15</v>
      </c>
      <c r="G21" s="5">
        <v>616</v>
      </c>
      <c r="H21" s="8">
        <v>149152</v>
      </c>
      <c r="I21" s="7">
        <v>26847.360000000001</v>
      </c>
      <c r="J21" s="7">
        <v>932.2</v>
      </c>
      <c r="K21" s="7" t="s">
        <v>33</v>
      </c>
      <c r="L21" s="7">
        <v>160</v>
      </c>
      <c r="M21" s="7">
        <v>1350</v>
      </c>
      <c r="N21" s="14">
        <v>66848</v>
      </c>
      <c r="O21" s="28">
        <v>417.79999999999995</v>
      </c>
      <c r="P21" s="29">
        <v>0.30948148148148147</v>
      </c>
    </row>
    <row r="22" spans="2:16" x14ac:dyDescent="0.25">
      <c r="B22" s="21">
        <v>615</v>
      </c>
      <c r="C22" s="1">
        <v>214981</v>
      </c>
      <c r="D22" s="1" t="s">
        <v>35</v>
      </c>
      <c r="E22" s="2">
        <v>43401</v>
      </c>
      <c r="F22" s="1" t="s">
        <v>15</v>
      </c>
      <c r="G22" s="1">
        <v>615</v>
      </c>
      <c r="H22" s="10">
        <v>188701</v>
      </c>
      <c r="I22" s="3">
        <v>33966.300000000003</v>
      </c>
      <c r="J22" s="3">
        <v>1275</v>
      </c>
      <c r="K22" s="3" t="s">
        <v>33</v>
      </c>
      <c r="L22" s="3">
        <v>148</v>
      </c>
      <c r="M22" s="3">
        <v>1350</v>
      </c>
      <c r="N22" s="13">
        <v>11100</v>
      </c>
      <c r="O22" s="28">
        <v>75</v>
      </c>
      <c r="P22" s="29">
        <v>5.5555555555555552E-2</v>
      </c>
    </row>
    <row r="23" spans="2:16" x14ac:dyDescent="0.25">
      <c r="B23" s="21">
        <v>610</v>
      </c>
      <c r="C23" s="1">
        <v>215053</v>
      </c>
      <c r="D23" s="1" t="s">
        <v>36</v>
      </c>
      <c r="E23" s="2">
        <v>43399</v>
      </c>
      <c r="F23" s="1" t="s">
        <v>15</v>
      </c>
      <c r="G23" s="1">
        <v>610</v>
      </c>
      <c r="H23" s="10">
        <v>131991</v>
      </c>
      <c r="I23" s="3">
        <v>21996.3</v>
      </c>
      <c r="J23" s="3">
        <v>1185</v>
      </c>
      <c r="K23" s="3" t="s">
        <v>37</v>
      </c>
      <c r="L23" s="3">
        <v>100</v>
      </c>
      <c r="M23" s="3">
        <v>1350</v>
      </c>
      <c r="N23" s="13">
        <v>16500</v>
      </c>
      <c r="O23" s="28">
        <v>165</v>
      </c>
      <c r="P23" s="29">
        <v>0.12222222222222222</v>
      </c>
    </row>
    <row r="24" spans="2:16" x14ac:dyDescent="0.25">
      <c r="B24" s="21">
        <v>564</v>
      </c>
      <c r="C24" s="1">
        <v>214955</v>
      </c>
      <c r="D24" s="1" t="s">
        <v>38</v>
      </c>
      <c r="E24" s="2">
        <v>43380</v>
      </c>
      <c r="F24" s="1" t="s">
        <v>15</v>
      </c>
      <c r="G24" s="1">
        <v>564</v>
      </c>
      <c r="H24" s="1">
        <v>90838.45</v>
      </c>
      <c r="I24" s="3">
        <v>16350.92</v>
      </c>
      <c r="J24" s="3">
        <v>974.57</v>
      </c>
      <c r="K24" s="3" t="s">
        <v>33</v>
      </c>
      <c r="L24" s="3">
        <v>85</v>
      </c>
      <c r="M24" s="3">
        <v>1350</v>
      </c>
      <c r="N24" s="13">
        <v>31911.549999999996</v>
      </c>
      <c r="O24" s="28">
        <v>375.42999999999995</v>
      </c>
      <c r="P24" s="29">
        <v>0.27809629629629629</v>
      </c>
    </row>
    <row r="25" spans="2:16" x14ac:dyDescent="0.25">
      <c r="B25" s="21">
        <v>648</v>
      </c>
      <c r="C25" s="1">
        <v>215086</v>
      </c>
      <c r="D25" s="1" t="s">
        <v>39</v>
      </c>
      <c r="E25" s="2">
        <v>43418</v>
      </c>
      <c r="F25" s="1" t="s">
        <v>15</v>
      </c>
      <c r="G25" s="1">
        <v>648</v>
      </c>
      <c r="H25" s="1">
        <v>81919.3</v>
      </c>
      <c r="I25" s="3">
        <v>14745.6</v>
      </c>
      <c r="J25" s="9">
        <v>1101.69</v>
      </c>
      <c r="K25" s="9" t="s">
        <v>40</v>
      </c>
      <c r="L25" s="9">
        <v>70</v>
      </c>
      <c r="M25" s="3">
        <v>1350</v>
      </c>
      <c r="N25" s="13">
        <v>17381.699999999997</v>
      </c>
      <c r="O25" s="28">
        <v>248.30999999999995</v>
      </c>
      <c r="P25" s="29">
        <v>0.18393333333333328</v>
      </c>
    </row>
    <row r="26" spans="2:16" x14ac:dyDescent="0.25">
      <c r="B26" s="21">
        <v>605</v>
      </c>
      <c r="C26" s="1">
        <v>215055</v>
      </c>
      <c r="D26" s="1" t="s">
        <v>41</v>
      </c>
      <c r="E26" s="2">
        <v>43398</v>
      </c>
      <c r="F26" s="1" t="s">
        <v>18</v>
      </c>
      <c r="G26" s="1">
        <v>605</v>
      </c>
      <c r="H26" s="1">
        <v>68750</v>
      </c>
      <c r="I26" s="3">
        <v>12375</v>
      </c>
      <c r="J26" s="3">
        <v>1250</v>
      </c>
      <c r="K26" s="3" t="s">
        <v>42</v>
      </c>
      <c r="L26" s="3">
        <v>55</v>
      </c>
      <c r="M26" s="3">
        <v>1350</v>
      </c>
      <c r="N26" s="13">
        <v>5500</v>
      </c>
      <c r="O26" s="28">
        <v>100</v>
      </c>
      <c r="P26" s="29">
        <v>7.407407407407407E-2</v>
      </c>
    </row>
    <row r="27" spans="2:16" x14ac:dyDescent="0.25">
      <c r="B27" s="21">
        <v>681</v>
      </c>
      <c r="C27" s="1">
        <v>215125</v>
      </c>
      <c r="D27" s="1" t="s">
        <v>43</v>
      </c>
      <c r="E27" s="2">
        <v>43431</v>
      </c>
      <c r="F27" s="1" t="s">
        <v>21</v>
      </c>
      <c r="G27" s="1">
        <v>681</v>
      </c>
      <c r="H27" s="1">
        <v>40385.5</v>
      </c>
      <c r="I27" s="3">
        <v>7269.52</v>
      </c>
      <c r="J27" s="9">
        <v>1129.48</v>
      </c>
      <c r="K27" s="9" t="s">
        <v>44</v>
      </c>
      <c r="L27" s="9">
        <v>30</v>
      </c>
      <c r="M27" s="3">
        <v>1350</v>
      </c>
      <c r="N27" s="13">
        <v>6615.5999999999995</v>
      </c>
      <c r="O27" s="28">
        <v>220.51999999999998</v>
      </c>
      <c r="P27" s="29">
        <v>0.16334814814814813</v>
      </c>
    </row>
    <row r="28" spans="2:16" ht="15.75" thickBot="1" x14ac:dyDescent="0.3">
      <c r="B28" s="22">
        <v>655</v>
      </c>
      <c r="C28" s="30">
        <v>215132</v>
      </c>
      <c r="D28" s="30" t="s">
        <v>45</v>
      </c>
      <c r="E28" s="31">
        <v>43421</v>
      </c>
      <c r="F28" s="30" t="s">
        <v>21</v>
      </c>
      <c r="G28" s="30">
        <v>655</v>
      </c>
      <c r="H28" s="30">
        <v>20509.400000000001</v>
      </c>
      <c r="I28" s="32">
        <v>3691.82</v>
      </c>
      <c r="J28" s="33">
        <v>932.2</v>
      </c>
      <c r="K28" s="33" t="s">
        <v>44</v>
      </c>
      <c r="L28" s="33">
        <v>22</v>
      </c>
      <c r="M28" s="32">
        <v>1350</v>
      </c>
      <c r="N28" s="34">
        <v>9191.5999999999985</v>
      </c>
      <c r="O28" s="35">
        <v>417.79999999999995</v>
      </c>
      <c r="P28" s="36">
        <v>0.30948148148148147</v>
      </c>
    </row>
    <row r="30" spans="2:16" ht="15.75" thickBot="1" x14ac:dyDescent="0.3"/>
    <row r="31" spans="2:16" x14ac:dyDescent="0.25">
      <c r="B31" s="16" t="s">
        <v>56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</row>
    <row r="32" spans="2:16" ht="36.75" x14ac:dyDescent="0.25">
      <c r="B32" s="19" t="s">
        <v>61</v>
      </c>
      <c r="C32" s="11" t="s">
        <v>2</v>
      </c>
      <c r="D32" s="11" t="s">
        <v>3</v>
      </c>
      <c r="E32" s="11" t="s">
        <v>57</v>
      </c>
      <c r="F32" s="11" t="s">
        <v>5</v>
      </c>
      <c r="G32" s="11" t="s">
        <v>6</v>
      </c>
      <c r="H32" s="11" t="s">
        <v>7</v>
      </c>
      <c r="I32" s="11" t="s">
        <v>8</v>
      </c>
      <c r="J32" s="12" t="s">
        <v>58</v>
      </c>
      <c r="K32" s="12" t="s">
        <v>10</v>
      </c>
      <c r="L32" s="12" t="s">
        <v>59</v>
      </c>
      <c r="M32" s="12" t="s">
        <v>60</v>
      </c>
      <c r="N32" s="37" t="s">
        <v>13</v>
      </c>
      <c r="O32" s="12" t="s">
        <v>62</v>
      </c>
      <c r="P32" s="20" t="s">
        <v>63</v>
      </c>
    </row>
    <row r="33" spans="2:16" ht="15.75" thickBot="1" x14ac:dyDescent="0.3">
      <c r="B33" s="22">
        <f>VLOOKUP(G33,[1]Rates_Authorization!J$5:J$213,1,FALSE)</f>
        <v>566</v>
      </c>
      <c r="C33" s="23">
        <v>214963</v>
      </c>
      <c r="D33" s="23" t="s">
        <v>46</v>
      </c>
      <c r="E33" s="24">
        <v>43381</v>
      </c>
      <c r="F33" s="23" t="s">
        <v>47</v>
      </c>
      <c r="G33" s="23">
        <v>566</v>
      </c>
      <c r="H33" s="23">
        <v>17600</v>
      </c>
      <c r="I33" s="26">
        <v>3168</v>
      </c>
      <c r="J33" s="26">
        <v>1100</v>
      </c>
      <c r="K33" s="26" t="s">
        <v>48</v>
      </c>
      <c r="L33" s="26">
        <v>16</v>
      </c>
      <c r="M33" s="26">
        <v>1150</v>
      </c>
      <c r="N33" s="38">
        <f t="shared" ref="N33" si="0">(M33-J33)*L33</f>
        <v>800</v>
      </c>
      <c r="O33" s="35">
        <f>M33-J33</f>
        <v>50</v>
      </c>
      <c r="P33" s="36">
        <f>O33/M33</f>
        <v>4.3478260869565216E-2</v>
      </c>
    </row>
    <row r="35" spans="2:16" ht="15.75" thickBot="1" x14ac:dyDescent="0.3"/>
    <row r="36" spans="2:16" x14ac:dyDescent="0.25">
      <c r="B36" s="16" t="s">
        <v>50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</row>
    <row r="37" spans="2:16" ht="36.75" x14ac:dyDescent="0.25">
      <c r="B37" s="19" t="s">
        <v>61</v>
      </c>
      <c r="C37" s="11" t="s">
        <v>2</v>
      </c>
      <c r="D37" s="11" t="s">
        <v>3</v>
      </c>
      <c r="E37" s="11" t="s">
        <v>57</v>
      </c>
      <c r="F37" s="11" t="s">
        <v>5</v>
      </c>
      <c r="G37" s="11" t="s">
        <v>6</v>
      </c>
      <c r="H37" s="11" t="s">
        <v>7</v>
      </c>
      <c r="I37" s="11" t="s">
        <v>8</v>
      </c>
      <c r="J37" s="12" t="s">
        <v>58</v>
      </c>
      <c r="K37" s="12" t="s">
        <v>10</v>
      </c>
      <c r="L37" s="12" t="s">
        <v>59</v>
      </c>
      <c r="M37" s="12" t="s">
        <v>60</v>
      </c>
      <c r="N37" s="37" t="s">
        <v>13</v>
      </c>
      <c r="O37" s="12" t="s">
        <v>62</v>
      </c>
      <c r="P37" s="20" t="s">
        <v>63</v>
      </c>
    </row>
    <row r="38" spans="2:16" x14ac:dyDescent="0.25">
      <c r="B38" s="21">
        <f>VLOOKUP(G38,[1]Rates_Authorization!J$5:J$213,1,FALSE)</f>
        <v>575</v>
      </c>
      <c r="C38" s="5">
        <v>214873</v>
      </c>
      <c r="D38" s="5" t="s">
        <v>49</v>
      </c>
      <c r="E38" s="6">
        <v>43383</v>
      </c>
      <c r="F38" s="5" t="s">
        <v>15</v>
      </c>
      <c r="G38" s="5">
        <v>575</v>
      </c>
      <c r="H38" s="8">
        <v>129660.7</v>
      </c>
      <c r="I38" s="7">
        <v>23338.92</v>
      </c>
      <c r="J38" s="7">
        <v>762.71</v>
      </c>
      <c r="K38" s="7" t="s">
        <v>50</v>
      </c>
      <c r="L38" s="7">
        <v>170</v>
      </c>
      <c r="M38" s="7">
        <v>1150</v>
      </c>
      <c r="N38" s="14">
        <f t="shared" ref="N38:N43" si="1">(M38-J38)*L38</f>
        <v>65839.299999999988</v>
      </c>
      <c r="O38" s="28">
        <f>M38-J38</f>
        <v>387.28999999999996</v>
      </c>
      <c r="P38" s="29">
        <f>O38/M38</f>
        <v>0.33677391304347826</v>
      </c>
    </row>
    <row r="39" spans="2:16" x14ac:dyDescent="0.25">
      <c r="B39" s="21">
        <f>VLOOKUP(G39,[1]Rates_Authorization!J$5:J$213,1,FALSE)</f>
        <v>596</v>
      </c>
      <c r="C39" s="1">
        <v>214884</v>
      </c>
      <c r="D39" s="1" t="s">
        <v>51</v>
      </c>
      <c r="E39" s="2">
        <v>43391</v>
      </c>
      <c r="F39" s="1" t="s">
        <v>15</v>
      </c>
      <c r="G39" s="1">
        <v>596</v>
      </c>
      <c r="H39" s="10">
        <v>348878.75</v>
      </c>
      <c r="I39" s="3">
        <v>62798.18</v>
      </c>
      <c r="J39" s="3">
        <v>911.01</v>
      </c>
      <c r="K39" s="3" t="s">
        <v>50</v>
      </c>
      <c r="L39" s="3">
        <v>375</v>
      </c>
      <c r="M39" s="3">
        <v>1150</v>
      </c>
      <c r="N39" s="13">
        <f t="shared" si="1"/>
        <v>89621.25</v>
      </c>
      <c r="O39" s="28">
        <f>M39-J39</f>
        <v>238.99</v>
      </c>
      <c r="P39" s="29">
        <f>O39/M39</f>
        <v>0.20781739130434784</v>
      </c>
    </row>
    <row r="40" spans="2:16" x14ac:dyDescent="0.25">
      <c r="B40" s="21">
        <f>VLOOKUP(G40,[1]Rates_Authorization!J$5:J$213,1,FALSE)</f>
        <v>597</v>
      </c>
      <c r="C40" s="1">
        <v>215024</v>
      </c>
      <c r="D40" s="1" t="s">
        <v>52</v>
      </c>
      <c r="E40" s="2">
        <v>43392</v>
      </c>
      <c r="F40" s="1" t="s">
        <v>15</v>
      </c>
      <c r="G40" s="1">
        <v>597</v>
      </c>
      <c r="H40" s="10">
        <v>187500</v>
      </c>
      <c r="I40" s="3">
        <v>33750</v>
      </c>
      <c r="J40" s="3">
        <v>1500</v>
      </c>
      <c r="K40" s="3" t="s">
        <v>50</v>
      </c>
      <c r="L40" s="3">
        <v>125</v>
      </c>
      <c r="M40" s="3">
        <v>1150</v>
      </c>
      <c r="N40" s="13">
        <f t="shared" si="1"/>
        <v>-43750</v>
      </c>
      <c r="O40" s="28">
        <f>M40-J40</f>
        <v>-350</v>
      </c>
      <c r="P40" s="29">
        <f>O40/M40</f>
        <v>-0.30434782608695654</v>
      </c>
    </row>
    <row r="41" spans="2:16" x14ac:dyDescent="0.25">
      <c r="B41" s="21">
        <f>VLOOKUP(G41,[1]Rates_Authorization!J$5:J$213,1,FALSE)</f>
        <v>598</v>
      </c>
      <c r="C41" s="5">
        <v>214867</v>
      </c>
      <c r="D41" s="5" t="s">
        <v>53</v>
      </c>
      <c r="E41" s="6">
        <v>43393</v>
      </c>
      <c r="F41" s="5" t="s">
        <v>15</v>
      </c>
      <c r="G41" s="5">
        <v>598</v>
      </c>
      <c r="H41" s="8">
        <v>139829.25</v>
      </c>
      <c r="I41" s="7">
        <v>25169.26</v>
      </c>
      <c r="J41" s="7">
        <v>847.45</v>
      </c>
      <c r="K41" s="7" t="s">
        <v>50</v>
      </c>
      <c r="L41" s="7">
        <v>165</v>
      </c>
      <c r="M41" s="7">
        <v>1150</v>
      </c>
      <c r="N41" s="14">
        <f t="shared" si="1"/>
        <v>49920.749999999993</v>
      </c>
      <c r="O41" s="28">
        <f>M41-J41</f>
        <v>302.54999999999995</v>
      </c>
      <c r="P41" s="29">
        <f>O41/M41</f>
        <v>0.26308695652173908</v>
      </c>
    </row>
    <row r="42" spans="2:16" x14ac:dyDescent="0.25">
      <c r="B42" s="21">
        <f>VLOOKUP(G42,[1]Rates_Authorization!J$5:J$213,1,FALSE)</f>
        <v>600</v>
      </c>
      <c r="C42" s="1">
        <v>214932</v>
      </c>
      <c r="D42" s="1" t="s">
        <v>54</v>
      </c>
      <c r="E42" s="2">
        <v>43394</v>
      </c>
      <c r="F42" s="1" t="s">
        <v>15</v>
      </c>
      <c r="G42" s="1">
        <v>600</v>
      </c>
      <c r="H42" s="10">
        <v>467668.6</v>
      </c>
      <c r="I42" s="3">
        <v>69524.740000000005</v>
      </c>
      <c r="J42" s="3">
        <v>1186.44</v>
      </c>
      <c r="K42" s="3" t="s">
        <v>50</v>
      </c>
      <c r="L42" s="3">
        <v>315</v>
      </c>
      <c r="M42" s="3">
        <v>1150</v>
      </c>
      <c r="N42" s="15">
        <f t="shared" si="1"/>
        <v>-11478.600000000017</v>
      </c>
      <c r="O42" s="28">
        <f>M42-J42</f>
        <v>-36.440000000000055</v>
      </c>
      <c r="P42" s="29">
        <f>O42/M42</f>
        <v>-3.1686956521739175E-2</v>
      </c>
    </row>
    <row r="43" spans="2:16" ht="15.75" thickBot="1" x14ac:dyDescent="0.3">
      <c r="B43" s="22">
        <f>VLOOKUP(G43,[1]Rates_Authorization!J$5:J$213,1,FALSE)</f>
        <v>639</v>
      </c>
      <c r="C43" s="23">
        <v>215051</v>
      </c>
      <c r="D43" s="23" t="s">
        <v>55</v>
      </c>
      <c r="E43" s="24">
        <v>43413</v>
      </c>
      <c r="F43" s="23" t="s">
        <v>15</v>
      </c>
      <c r="G43" s="23">
        <v>639</v>
      </c>
      <c r="H43" s="25">
        <v>273220.12</v>
      </c>
      <c r="I43" s="26">
        <v>49179.74</v>
      </c>
      <c r="J43" s="27">
        <v>1101.69</v>
      </c>
      <c r="K43" s="27" t="s">
        <v>50</v>
      </c>
      <c r="L43" s="27">
        <v>248</v>
      </c>
      <c r="M43" s="26">
        <v>1150</v>
      </c>
      <c r="N43" s="38">
        <f t="shared" si="1"/>
        <v>11980.879999999986</v>
      </c>
      <c r="O43" s="35">
        <f>M43-J43</f>
        <v>48.309999999999945</v>
      </c>
      <c r="P43" s="36">
        <f>O43/M43</f>
        <v>4.2008695652173862E-2</v>
      </c>
    </row>
  </sheetData>
  <mergeCells count="3">
    <mergeCell ref="B31:P31"/>
    <mergeCell ref="B2:P2"/>
    <mergeCell ref="B36:P3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234600E0F048AE9C3AFC00397D68" ma:contentTypeVersion="10" ma:contentTypeDescription="Create a new document." ma:contentTypeScope="" ma:versionID="539b065881312caf3542ee8afc3db27e">
  <xsd:schema xmlns:xsd="http://www.w3.org/2001/XMLSchema" xmlns:xs="http://www.w3.org/2001/XMLSchema" xmlns:p="http://schemas.microsoft.com/office/2006/metadata/properties" xmlns:ns2="0fa0d704-4c5d-4083-840e-024e4a05c364" xmlns:ns3="b2ae4a75-db8d-4265-b1e0-66c951b6dc6a" targetNamespace="http://schemas.microsoft.com/office/2006/metadata/properties" ma:root="true" ma:fieldsID="bc39ee2c15337a728127e1a780710b0b" ns2:_="" ns3:_="">
    <xsd:import namespace="0fa0d704-4c5d-4083-840e-024e4a05c364"/>
    <xsd:import namespace="b2ae4a75-db8d-4265-b1e0-66c951b6d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0d704-4c5d-4083-840e-024e4a05c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e4a75-db8d-4265-b1e0-66c951b6d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B18789-FD74-4258-8F91-5F5EA89FE7E6}"/>
</file>

<file path=customXml/itemProps2.xml><?xml version="1.0" encoding="utf-8"?>
<ds:datastoreItem xmlns:ds="http://schemas.openxmlformats.org/officeDocument/2006/customXml" ds:itemID="{1EA0B25E-A5F7-4932-B039-1834EA4C4FCE}"/>
</file>

<file path=customXml/itemProps3.xml><?xml version="1.0" encoding="utf-8"?>
<ds:datastoreItem xmlns:ds="http://schemas.openxmlformats.org/officeDocument/2006/customXml" ds:itemID="{1DCB1520-9086-469D-A107-674292827F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2019-03-25T09:43:06Z</dcterms:created>
  <dcterms:modified xsi:type="dcterms:W3CDTF">2019-03-25T10:07:18Z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0x0101001BF8234600E0F048AE9C3AFC00397D68</vt:lpwstr>
  </property>
</Properties>
</file>