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Finance audit\Q1\Post sreenath review and for upload\"/>
    </mc:Choice>
  </mc:AlternateContent>
  <xr:revisionPtr revIDLastSave="0" documentId="8_{4EDB8D1F-3B48-4FAA-ADCC-6449BC8EB472}" xr6:coauthVersionLast="34" xr6:coauthVersionMax="34" xr10:uidLastSave="{00000000-0000-0000-0000-000000000000}"/>
  <bookViews>
    <workbookView xWindow="0" yWindow="0" windowWidth="19200" windowHeight="6990" xr2:uid="{0E5A9D7C-8E6C-4DC3-A06D-73CF16D92F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  <c r="C34" i="1"/>
  <c r="I33" i="1"/>
  <c r="H33" i="1"/>
  <c r="H32" i="1"/>
  <c r="I32" i="1" s="1"/>
  <c r="I31" i="1"/>
  <c r="H31" i="1"/>
  <c r="H34" i="1" s="1"/>
  <c r="G25" i="1"/>
  <c r="F25" i="1"/>
  <c r="E25" i="1"/>
  <c r="D25" i="1"/>
  <c r="C25" i="1"/>
  <c r="I25" i="1" s="1"/>
  <c r="H24" i="1"/>
  <c r="C24" i="1"/>
  <c r="I24" i="1" s="1"/>
  <c r="I23" i="1"/>
  <c r="H23" i="1"/>
  <c r="C23" i="1"/>
  <c r="H22" i="1"/>
  <c r="H25" i="1" s="1"/>
  <c r="G17" i="1"/>
  <c r="F17" i="1"/>
  <c r="E17" i="1"/>
  <c r="D17" i="1"/>
  <c r="C17" i="1"/>
  <c r="I16" i="1"/>
  <c r="H16" i="1"/>
  <c r="H15" i="1"/>
  <c r="I15" i="1" s="1"/>
  <c r="I14" i="1"/>
  <c r="H14" i="1"/>
  <c r="H17" i="1" s="1"/>
  <c r="I17" i="1" l="1"/>
  <c r="I34" i="1"/>
  <c r="I22" i="1"/>
</calcChain>
</file>

<file path=xl/sharedStrings.xml><?xml version="1.0" encoding="utf-8"?>
<sst xmlns="http://schemas.openxmlformats.org/spreadsheetml/2006/main" count="46" uniqueCount="19">
  <si>
    <t>UNIT                : HOTEL GREEN PARK-CHENNAI</t>
  </si>
  <si>
    <t>TITLE              : DIFFERENCE IN GST LIABILITY AS PER GSTR-3B AND GSTR-1</t>
  </si>
  <si>
    <t>Annexure No  : 8</t>
  </si>
  <si>
    <t>Point Ref. No  : 74</t>
  </si>
  <si>
    <t>Description</t>
  </si>
  <si>
    <t>April</t>
  </si>
  <si>
    <t>As per GSTR 3B</t>
  </si>
  <si>
    <t>As per GSTR 1</t>
  </si>
  <si>
    <t>Difference</t>
  </si>
  <si>
    <t>B2B</t>
  </si>
  <si>
    <t>B2C</t>
  </si>
  <si>
    <t>Advances</t>
  </si>
  <si>
    <t>Adjustment</t>
  </si>
  <si>
    <t>Total</t>
  </si>
  <si>
    <t>IGST</t>
  </si>
  <si>
    <t>CGST</t>
  </si>
  <si>
    <t>SGST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</si>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</sst>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"/>
    <numFmt numFmtId="165" formatCode="_(* #,##0.00_);_(* \(#,##0.00\);_(* &quot;-&quot;??_);_(@_)"/>
  </numFmts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 applyBorder="1"/>
    <xf numFmtId="0" fontId="2" fillId="2" borderId="5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165" fontId="2" fillId="3" borderId="4" xfId="2" applyNumberFormat="1" applyFont="1" applyFill="1" applyBorder="1" applyAlignment="1">
      <alignment vertical="center"/>
    </xf>
    <xf numFmtId="0" fontId="2" fillId="3" borderId="0" xfId="1" applyFont="1" applyFill="1" applyBorder="1"/>
    <xf numFmtId="0" fontId="2" fillId="3" borderId="5" xfId="1" applyFont="1" applyFill="1" applyBorder="1"/>
    <xf numFmtId="0" fontId="4" fillId="3" borderId="4" xfId="1" applyFont="1" applyFill="1" applyBorder="1" applyAlignment="1">
      <alignment vertical="center"/>
    </xf>
    <xf numFmtId="0" fontId="4" fillId="3" borderId="0" xfId="1" applyFont="1" applyFill="1" applyBorder="1"/>
    <xf numFmtId="0" fontId="6" fillId="0" borderId="4" xfId="0" applyFont="1" applyBorder="1"/>
    <xf numFmtId="0" fontId="2" fillId="3" borderId="4" xfId="1" applyFont="1" applyFill="1" applyBorder="1"/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0" borderId="9" xfId="0" applyFont="1" applyBorder="1"/>
    <xf numFmtId="4" fontId="3" fillId="0" borderId="9" xfId="3" applyNumberFormat="1" applyFont="1" applyFill="1" applyBorder="1"/>
    <xf numFmtId="0" fontId="7" fillId="2" borderId="9" xfId="0" applyFont="1" applyFill="1" applyBorder="1" applyAlignment="1">
      <alignment horizontal="center"/>
    </xf>
    <xf numFmtId="4" fontId="7" fillId="2" borderId="9" xfId="3" applyNumberFormat="1" applyFont="1" applyFill="1" applyBorder="1"/>
  </cellXfs>
  <cellStyles count="4">
    <cellStyle name="Comma 3" xfId="3" xr:uid="{C614B912-E156-48C3-A95D-EF27F127A1EA}"/>
    <cellStyle name="Comma 4 7" xfId="2" xr:uid="{A4166137-B882-46C1-AA97-942CCC19E1BE}"/>
    <cellStyle name="Normal" xfId="0" builtinId="0"/>
    <cellStyle name="Normal 2 2 2" xfId="1" xr:uid="{968B946D-F108-4758-9F4B-58CBCB9B88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8F6-F281-49E2-9648-8DB4910A6FF6}">
  <dimension ref="B2:I34"/>
  <sheetViews>
    <sheetView showGridLines="0" tabSelected="1" workbookViewId="0">
      <selection sqref="A1:XFD1048576"/>
    </sheetView>
  </sheetViews>
  <sheetFormatPr defaultColWidth="10.09765625" defaultRowHeight="13" x14ac:dyDescent="0.3"/>
  <cols>
    <col min="1" max="1" width="10.09765625" style="4"/>
    <col min="2" max="2" width="11.19921875" style="4" bestFit="1" customWidth="1"/>
    <col min="3" max="4" width="17.8984375" style="4" customWidth="1"/>
    <col min="5" max="5" width="16" style="4" customWidth="1"/>
    <col min="6" max="6" width="15.59765625" style="4" customWidth="1"/>
    <col min="7" max="7" width="14" style="4" customWidth="1"/>
    <col min="8" max="8" width="15.09765625" style="4" customWidth="1"/>
    <col min="9" max="9" width="16.19921875" style="4" customWidth="1"/>
    <col min="10" max="16384" width="10.09765625" style="4"/>
  </cols>
  <sheetData>
    <row r="2" spans="2:9" ht="12.75" customHeight="1" x14ac:dyDescent="0.3">
      <c r="B2" s="1"/>
      <c r="C2" s="2"/>
      <c r="D2" s="2"/>
      <c r="E2" s="2"/>
      <c r="F2" s="2"/>
      <c r="G2" s="2"/>
      <c r="H2" s="2"/>
      <c r="I2" s="3"/>
    </row>
    <row r="3" spans="2:9" ht="12.75" customHeight="1" x14ac:dyDescent="0.3">
      <c r="B3" s="5" t="s">
        <v>0</v>
      </c>
      <c r="C3" s="6"/>
      <c r="D3" s="6"/>
      <c r="E3" s="6"/>
      <c r="F3" s="6"/>
      <c r="G3" s="6"/>
      <c r="H3" s="6"/>
      <c r="I3" s="7"/>
    </row>
    <row r="4" spans="2:9" ht="12.75" customHeight="1" x14ac:dyDescent="0.3">
      <c r="B4" s="5"/>
      <c r="C4" s="8"/>
      <c r="D4" s="8"/>
      <c r="E4" s="8"/>
      <c r="F4" s="8"/>
      <c r="G4" s="8"/>
      <c r="H4" s="8"/>
      <c r="I4" s="7"/>
    </row>
    <row r="5" spans="2:9" ht="12.75" customHeight="1" x14ac:dyDescent="0.3">
      <c r="B5" s="5" t="s">
        <v>1</v>
      </c>
      <c r="C5" s="6"/>
      <c r="D5" s="6"/>
      <c r="E5" s="6"/>
      <c r="F5" s="6"/>
      <c r="G5" s="6"/>
      <c r="H5" s="6"/>
      <c r="I5" s="7"/>
    </row>
    <row r="6" spans="2:9" ht="12.75" customHeight="1" x14ac:dyDescent="0.3">
      <c r="B6" s="9"/>
      <c r="C6" s="10"/>
      <c r="D6" s="10"/>
      <c r="E6" s="10"/>
      <c r="F6" s="10"/>
      <c r="G6" s="10"/>
      <c r="H6" s="10"/>
      <c r="I6" s="11"/>
    </row>
    <row r="7" spans="2:9" ht="12.75" customHeight="1" x14ac:dyDescent="0.3">
      <c r="B7" s="12"/>
      <c r="C7" s="13"/>
      <c r="D7" s="13"/>
      <c r="E7" s="13"/>
      <c r="F7" s="13"/>
      <c r="G7" s="13"/>
      <c r="H7" s="13"/>
      <c r="I7" s="14"/>
    </row>
    <row r="8" spans="2:9" ht="12.75" customHeight="1" x14ac:dyDescent="0.3">
      <c r="B8" s="15" t="s">
        <v>2</v>
      </c>
      <c r="C8" s="16"/>
      <c r="D8" s="16"/>
      <c r="E8" s="13"/>
      <c r="F8" s="13"/>
      <c r="G8" s="13"/>
      <c r="H8" s="13"/>
      <c r="I8" s="14"/>
    </row>
    <row r="9" spans="2:9" ht="12.75" customHeight="1" x14ac:dyDescent="0.3">
      <c r="B9" s="17" t="s">
        <v>3</v>
      </c>
      <c r="C9" s="16"/>
      <c r="D9" s="16"/>
      <c r="E9" s="13"/>
      <c r="F9" s="13"/>
      <c r="G9" s="13"/>
      <c r="H9" s="13"/>
      <c r="I9" s="14"/>
    </row>
    <row r="10" spans="2:9" ht="12.75" customHeight="1" x14ac:dyDescent="0.3">
      <c r="B10" s="18"/>
      <c r="C10" s="13"/>
      <c r="D10" s="13"/>
      <c r="E10" s="13"/>
      <c r="F10" s="13"/>
      <c r="G10" s="13"/>
      <c r="H10" s="13"/>
      <c r="I10" s="14"/>
    </row>
    <row r="11" spans="2:9" ht="12.75" customHeight="1" x14ac:dyDescent="0.3">
      <c r="B11" s="19" t="s">
        <v>4</v>
      </c>
      <c r="C11" s="20" t="s">
        <v>5</v>
      </c>
      <c r="D11" s="20"/>
      <c r="E11" s="20"/>
      <c r="F11" s="20"/>
      <c r="G11" s="20"/>
      <c r="H11" s="20"/>
      <c r="I11" s="20"/>
    </row>
    <row r="12" spans="2:9" ht="12.75" customHeight="1" x14ac:dyDescent="0.3">
      <c r="B12" s="19"/>
      <c r="C12" s="21" t="s">
        <v>6</v>
      </c>
      <c r="D12" s="20" t="s">
        <v>7</v>
      </c>
      <c r="E12" s="20"/>
      <c r="F12" s="20"/>
      <c r="G12" s="20"/>
      <c r="H12" s="20"/>
      <c r="I12" s="22" t="s">
        <v>8</v>
      </c>
    </row>
    <row r="13" spans="2:9" ht="12.75" customHeight="1" x14ac:dyDescent="0.3">
      <c r="B13" s="19"/>
      <c r="C13" s="23"/>
      <c r="D13" s="24" t="s">
        <v>9</v>
      </c>
      <c r="E13" s="24" t="s">
        <v>10</v>
      </c>
      <c r="F13" s="24" t="s">
        <v>11</v>
      </c>
      <c r="G13" s="24" t="s">
        <v>12</v>
      </c>
      <c r="H13" s="24" t="s">
        <v>13</v>
      </c>
      <c r="I13" s="25"/>
    </row>
    <row r="14" spans="2:9" ht="12.75" customHeight="1" x14ac:dyDescent="0.3">
      <c r="B14" s="26" t="s">
        <v>14</v>
      </c>
      <c r="C14" s="27">
        <v>14832</v>
      </c>
      <c r="D14" s="27">
        <v>18699</v>
      </c>
      <c r="E14" s="27">
        <v>0</v>
      </c>
      <c r="F14" s="27">
        <v>0</v>
      </c>
      <c r="G14" s="27">
        <v>0</v>
      </c>
      <c r="H14" s="27">
        <f>+D14+E14</f>
        <v>18699</v>
      </c>
      <c r="I14" s="27">
        <f>C14-H14</f>
        <v>-3867</v>
      </c>
    </row>
    <row r="15" spans="2:9" ht="12.75" customHeight="1" x14ac:dyDescent="0.3">
      <c r="B15" s="26" t="s">
        <v>15</v>
      </c>
      <c r="C15" s="27">
        <v>3217722</v>
      </c>
      <c r="D15" s="27">
        <v>1561499.67</v>
      </c>
      <c r="E15" s="27">
        <v>1753503.05</v>
      </c>
      <c r="F15" s="27">
        <v>166588.20000000001</v>
      </c>
      <c r="G15" s="27">
        <v>-268328.34000000003</v>
      </c>
      <c r="H15" s="27">
        <f>+SUM(D15:G15)</f>
        <v>3213262.58</v>
      </c>
      <c r="I15" s="27">
        <f t="shared" ref="I15:I17" si="0">C15-H15</f>
        <v>4459.4199999999255</v>
      </c>
    </row>
    <row r="16" spans="2:9" ht="12.75" customHeight="1" x14ac:dyDescent="0.3">
      <c r="B16" s="26" t="s">
        <v>16</v>
      </c>
      <c r="C16" s="27">
        <v>3217722</v>
      </c>
      <c r="D16" s="27">
        <v>1561499.67</v>
      </c>
      <c r="E16" s="27">
        <v>1753503.05</v>
      </c>
      <c r="F16" s="27">
        <v>166588.20000000001</v>
      </c>
      <c r="G16" s="27">
        <v>-268328.34000000003</v>
      </c>
      <c r="H16" s="27">
        <f>+SUM(D16:G16)</f>
        <v>3213262.58</v>
      </c>
      <c r="I16" s="27">
        <f t="shared" si="0"/>
        <v>4459.4199999999255</v>
      </c>
    </row>
    <row r="17" spans="2:9" ht="12.75" customHeight="1" x14ac:dyDescent="0.3">
      <c r="B17" s="28" t="s">
        <v>13</v>
      </c>
      <c r="C17" s="29">
        <f>SUM(C14:C16)</f>
        <v>6450276</v>
      </c>
      <c r="D17" s="29">
        <f>SUM(D14:D16)</f>
        <v>3141698.34</v>
      </c>
      <c r="E17" s="29">
        <f>SUM(E14:E16)</f>
        <v>3507006.1</v>
      </c>
      <c r="F17" s="29">
        <f t="shared" ref="F17:G17" si="1">SUM(F14:F16)</f>
        <v>333176.40000000002</v>
      </c>
      <c r="G17" s="29">
        <f t="shared" si="1"/>
        <v>-536656.68000000005</v>
      </c>
      <c r="H17" s="29">
        <f>SUM(H14:H16)</f>
        <v>6445224.1600000001</v>
      </c>
      <c r="I17" s="29">
        <f t="shared" si="0"/>
        <v>5051.839999999851</v>
      </c>
    </row>
    <row r="19" spans="2:9" ht="12.75" customHeight="1" x14ac:dyDescent="0.3">
      <c r="B19" s="19" t="s">
        <v>4</v>
      </c>
      <c r="C19" s="20" t="s">
        <v>17</v>
      </c>
      <c r="D19" s="20"/>
      <c r="E19" s="20"/>
      <c r="F19" s="20"/>
      <c r="G19" s="20"/>
      <c r="H19" s="20"/>
      <c r="I19" s="20"/>
    </row>
    <row r="20" spans="2:9" ht="12.75" customHeight="1" x14ac:dyDescent="0.3">
      <c r="B20" s="19"/>
      <c r="C20" s="21" t="s">
        <v>6</v>
      </c>
      <c r="D20" s="20" t="s">
        <v>7</v>
      </c>
      <c r="E20" s="20"/>
      <c r="F20" s="20"/>
      <c r="G20" s="20"/>
      <c r="H20" s="20"/>
      <c r="I20" s="22" t="s">
        <v>8</v>
      </c>
    </row>
    <row r="21" spans="2:9" ht="12.75" customHeight="1" x14ac:dyDescent="0.3">
      <c r="B21" s="19"/>
      <c r="C21" s="23"/>
      <c r="D21" s="24" t="s">
        <v>9</v>
      </c>
      <c r="E21" s="24" t="s">
        <v>10</v>
      </c>
      <c r="F21" s="24" t="s">
        <v>11</v>
      </c>
      <c r="G21" s="24" t="s">
        <v>12</v>
      </c>
      <c r="H21" s="24" t="s">
        <v>13</v>
      </c>
      <c r="I21" s="25"/>
    </row>
    <row r="22" spans="2:9" ht="12.75" customHeight="1" x14ac:dyDescent="0.3">
      <c r="B22" s="26" t="s">
        <v>14</v>
      </c>
      <c r="C22" s="27">
        <v>17344</v>
      </c>
      <c r="D22" s="27">
        <v>17344</v>
      </c>
      <c r="E22" s="27">
        <v>0</v>
      </c>
      <c r="F22" s="27">
        <v>0</v>
      </c>
      <c r="G22" s="27">
        <v>0</v>
      </c>
      <c r="H22" s="27">
        <f>+D22+E22</f>
        <v>17344</v>
      </c>
      <c r="I22" s="27">
        <f>C22-H22</f>
        <v>0</v>
      </c>
    </row>
    <row r="23" spans="2:9" ht="12.75" customHeight="1" x14ac:dyDescent="0.3">
      <c r="B23" s="26" t="s">
        <v>15</v>
      </c>
      <c r="C23" s="27">
        <f>1986662+567236+233180</f>
        <v>2787078</v>
      </c>
      <c r="D23" s="27">
        <v>1321733.82</v>
      </c>
      <c r="E23" s="27">
        <v>1450240</v>
      </c>
      <c r="F23" s="27">
        <v>187245</v>
      </c>
      <c r="G23" s="27">
        <v>-215795</v>
      </c>
      <c r="H23" s="27">
        <f>+SUM(D23:G23)</f>
        <v>2743423.8200000003</v>
      </c>
      <c r="I23" s="27">
        <f t="shared" ref="I23:I25" si="2">C23-H23</f>
        <v>43654.179999999702</v>
      </c>
    </row>
    <row r="24" spans="2:9" ht="12.75" customHeight="1" x14ac:dyDescent="0.3">
      <c r="B24" s="26" t="s">
        <v>16</v>
      </c>
      <c r="C24" s="27">
        <f>1986662+567236+233180</f>
        <v>2787078</v>
      </c>
      <c r="D24" s="27">
        <v>1321733.82</v>
      </c>
      <c r="E24" s="27">
        <v>1450240</v>
      </c>
      <c r="F24" s="27">
        <v>187245</v>
      </c>
      <c r="G24" s="27">
        <v>-215795</v>
      </c>
      <c r="H24" s="27">
        <f>+SUM(D24:G24)</f>
        <v>2743423.8200000003</v>
      </c>
      <c r="I24" s="27">
        <f t="shared" si="2"/>
        <v>43654.179999999702</v>
      </c>
    </row>
    <row r="25" spans="2:9" ht="12.75" customHeight="1" x14ac:dyDescent="0.3">
      <c r="B25" s="28" t="s">
        <v>13</v>
      </c>
      <c r="C25" s="29">
        <f>SUM(C22:C24)</f>
        <v>5591500</v>
      </c>
      <c r="D25" s="29">
        <f>SUM(D22:D24)</f>
        <v>2660811.64</v>
      </c>
      <c r="E25" s="29">
        <f>SUM(E22:E24)</f>
        <v>2900480</v>
      </c>
      <c r="F25" s="29">
        <f t="shared" ref="F25:G25" si="3">SUM(F22:F24)</f>
        <v>374490</v>
      </c>
      <c r="G25" s="29">
        <f t="shared" si="3"/>
        <v>-431590</v>
      </c>
      <c r="H25" s="29">
        <f>SUM(H22:H24)</f>
        <v>5504191.6400000006</v>
      </c>
      <c r="I25" s="29">
        <f t="shared" si="2"/>
        <v>87308.359999999404</v>
      </c>
    </row>
    <row r="28" spans="2:9" ht="12.75" customHeight="1" x14ac:dyDescent="0.3">
      <c r="B28" s="19" t="s">
        <v>4</v>
      </c>
      <c r="C28" s="20" t="s">
        <v>18</v>
      </c>
      <c r="D28" s="20"/>
      <c r="E28" s="20"/>
      <c r="F28" s="20"/>
      <c r="G28" s="20"/>
      <c r="H28" s="20"/>
      <c r="I28" s="20"/>
    </row>
    <row r="29" spans="2:9" ht="12.75" customHeight="1" x14ac:dyDescent="0.3">
      <c r="B29" s="19"/>
      <c r="C29" s="21" t="s">
        <v>6</v>
      </c>
      <c r="D29" s="20" t="s">
        <v>7</v>
      </c>
      <c r="E29" s="20"/>
      <c r="F29" s="20"/>
      <c r="G29" s="20"/>
      <c r="H29" s="20"/>
      <c r="I29" s="22" t="s">
        <v>8</v>
      </c>
    </row>
    <row r="30" spans="2:9" ht="12.75" customHeight="1" x14ac:dyDescent="0.3">
      <c r="B30" s="19"/>
      <c r="C30" s="23"/>
      <c r="D30" s="24" t="s">
        <v>9</v>
      </c>
      <c r="E30" s="24" t="s">
        <v>10</v>
      </c>
      <c r="F30" s="24" t="s">
        <v>11</v>
      </c>
      <c r="G30" s="24" t="s">
        <v>12</v>
      </c>
      <c r="H30" s="24" t="s">
        <v>13</v>
      </c>
      <c r="I30" s="25"/>
    </row>
    <row r="31" spans="2:9" ht="12.75" customHeight="1" x14ac:dyDescent="0.3">
      <c r="B31" s="26" t="s">
        <v>14</v>
      </c>
      <c r="C31" s="27">
        <v>23077</v>
      </c>
      <c r="D31" s="27">
        <v>24296</v>
      </c>
      <c r="E31" s="27">
        <v>0</v>
      </c>
      <c r="F31" s="27">
        <v>0</v>
      </c>
      <c r="G31" s="27">
        <v>0</v>
      </c>
      <c r="H31" s="27">
        <f>+D31+E31</f>
        <v>24296</v>
      </c>
      <c r="I31" s="27">
        <f>C31-H31</f>
        <v>-1219</v>
      </c>
    </row>
    <row r="32" spans="2:9" ht="12.75" customHeight="1" x14ac:dyDescent="0.3">
      <c r="B32" s="26" t="s">
        <v>15</v>
      </c>
      <c r="C32" s="27">
        <v>3700169</v>
      </c>
      <c r="D32" s="27">
        <v>1493029.15</v>
      </c>
      <c r="E32" s="27">
        <v>2115460.9500000002</v>
      </c>
      <c r="F32" s="27">
        <v>291645.90000000002</v>
      </c>
      <c r="G32" s="27">
        <v>-245407</v>
      </c>
      <c r="H32" s="27">
        <f>+SUM(D32:G32)</f>
        <v>3654729</v>
      </c>
      <c r="I32" s="27">
        <f t="shared" ref="I32:I34" si="4">C32-H32</f>
        <v>45440</v>
      </c>
    </row>
    <row r="33" spans="2:9" ht="12.75" customHeight="1" x14ac:dyDescent="0.3">
      <c r="B33" s="26" t="s">
        <v>16</v>
      </c>
      <c r="C33" s="27">
        <v>3700169</v>
      </c>
      <c r="D33" s="27">
        <v>1493029.15</v>
      </c>
      <c r="E33" s="27">
        <v>2115460.9500000002</v>
      </c>
      <c r="F33" s="27">
        <v>291645.90000000002</v>
      </c>
      <c r="G33" s="27">
        <v>-245407</v>
      </c>
      <c r="H33" s="27">
        <f>+SUM(D33:G33)</f>
        <v>3654729</v>
      </c>
      <c r="I33" s="27">
        <f t="shared" si="4"/>
        <v>45440</v>
      </c>
    </row>
    <row r="34" spans="2:9" ht="12.75" customHeight="1" x14ac:dyDescent="0.3">
      <c r="B34" s="28" t="s">
        <v>13</v>
      </c>
      <c r="C34" s="29">
        <f>SUM(C31:C33)</f>
        <v>7423415</v>
      </c>
      <c r="D34" s="29">
        <f>SUM(D31:D33)</f>
        <v>3010354.3</v>
      </c>
      <c r="E34" s="29">
        <f>SUM(E31:E33)</f>
        <v>4230921.9000000004</v>
      </c>
      <c r="F34" s="29">
        <f t="shared" ref="F34:G34" si="5">SUM(F31:F33)</f>
        <v>583291.80000000005</v>
      </c>
      <c r="G34" s="29">
        <f t="shared" si="5"/>
        <v>-490814</v>
      </c>
      <c r="H34" s="29">
        <f>SUM(H31:H33)</f>
        <v>7333754</v>
      </c>
      <c r="I34" s="29">
        <f t="shared" si="4"/>
        <v>89661</v>
      </c>
    </row>
  </sheetData>
  <mergeCells count="15">
    <mergeCell ref="B28:B30"/>
    <mergeCell ref="C28:I28"/>
    <mergeCell ref="C29:C30"/>
    <mergeCell ref="D29:H29"/>
    <mergeCell ref="I29:I30"/>
    <mergeCell ref="B11:B13"/>
    <mergeCell ref="C11:I11"/>
    <mergeCell ref="C12:C13"/>
    <mergeCell ref="D12:H12"/>
    <mergeCell ref="I12:I13"/>
    <mergeCell ref="B19:B21"/>
    <mergeCell ref="C19:I19"/>
    <mergeCell ref="C20:C21"/>
    <mergeCell ref="D20:H20"/>
    <mergeCell ref="I20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2018-08-07T05:12:47Z</dcterms:created>
  <dcterms:modified xsi:type="dcterms:W3CDTF">2018-08-07T05:13:08Z</dcterms:modified>
</cp:coreProperties>
</file>