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6a" sheetId="2" r:id="rId1"/>
  </sheets>
  <externalReferences>
    <externalReference r:id="rId2"/>
  </externalReferences>
  <definedNames>
    <definedName name="_xlnm._FilterDatabase" localSheetId="0" hidden="1">'6a'!$B$11:$T$23</definedName>
  </definedNames>
  <calcPr calcId="124519"/>
</workbook>
</file>

<file path=xl/calcChain.xml><?xml version="1.0" encoding="utf-8"?>
<calcChain xmlns="http://schemas.openxmlformats.org/spreadsheetml/2006/main">
  <c r="E12" i="2"/>
  <c r="E13"/>
  <c r="E14"/>
  <c r="E15"/>
  <c r="E16"/>
  <c r="L16"/>
  <c r="E17"/>
  <c r="E18"/>
  <c r="E19"/>
  <c r="E20"/>
</calcChain>
</file>

<file path=xl/sharedStrings.xml><?xml version="1.0" encoding="utf-8"?>
<sst xmlns="http://schemas.openxmlformats.org/spreadsheetml/2006/main" count="125" uniqueCount="65">
  <si>
    <t>Not updated in IDS-Not procured</t>
  </si>
  <si>
    <t>Including</t>
  </si>
  <si>
    <t>KG</t>
  </si>
  <si>
    <t>CURD/DAHI</t>
  </si>
  <si>
    <t>FNB</t>
  </si>
  <si>
    <t>M/S SARASWATI DAIRY PRODUCT</t>
  </si>
  <si>
    <t>-</t>
  </si>
  <si>
    <t>CURD/DAHI (WHOLE MILK)</t>
  </si>
  <si>
    <t>Not updated in IDS-procured with Vendor Code-SUPS420</t>
  </si>
  <si>
    <t>Excluding</t>
  </si>
  <si>
    <t>KHOVA</t>
  </si>
  <si>
    <t>Not available in Contract-Not procured</t>
  </si>
  <si>
    <t>02-APR-2014 12:00</t>
  </si>
  <si>
    <t>SYS</t>
  </si>
  <si>
    <t>SORREL 1</t>
  </si>
  <si>
    <t>M/S RITU AGARWAL</t>
  </si>
  <si>
    <t>SUPR209</t>
  </si>
  <si>
    <t>YELLOW BELL PEPPER</t>
  </si>
  <si>
    <t>RED BELL PEPPER</t>
  </si>
  <si>
    <t>Green Romaine-as per Contract</t>
  </si>
  <si>
    <t>01-APR-2016 19:00</t>
  </si>
  <si>
    <t>LETTUCE ROMAN 1</t>
  </si>
  <si>
    <t>14KG TI N as per Contract</t>
  </si>
  <si>
    <t>17-APR-2018 21:00</t>
  </si>
  <si>
    <t>KOTESWAR</t>
  </si>
  <si>
    <t>FUEL GEL 1</t>
  </si>
  <si>
    <t>KST</t>
  </si>
  <si>
    <t>M/S SIGMA CHEM</t>
  </si>
  <si>
    <t>SUPS193</t>
  </si>
  <si>
    <t>Red Chillies Fresh</t>
  </si>
  <si>
    <t>M/S MARUTHI VEGETABLE MERCHANT&amp;SUPPLIERS</t>
  </si>
  <si>
    <t>SUPM131</t>
  </si>
  <si>
    <t>River Salmon Fish Fillet (1.2-1.5KG Steel Grey)</t>
  </si>
  <si>
    <t>17-APR-2018 20:00</t>
  </si>
  <si>
    <t>PANGAS FISH B/L (LOW FAT) 1</t>
  </si>
  <si>
    <t>M/S MAHESI FISH MERCHANT</t>
  </si>
  <si>
    <t>SUPM038</t>
  </si>
  <si>
    <t>Indian Salmon Whole Fish  (Above 1KG Silver with dark fins)</t>
  </si>
  <si>
    <t>PANGAS FISH WHOLE (INDIAN SALMON) 1</t>
  </si>
  <si>
    <t>Murrel Fish Whole (Above 3Kg) 1</t>
  </si>
  <si>
    <t>MURREL FISH WHOLE (ABOVE 2KG) 1</t>
  </si>
  <si>
    <t>Audit Remark</t>
  </si>
  <si>
    <t>Prev.User</t>
  </si>
  <si>
    <t>Lst. Rate</t>
  </si>
  <si>
    <t>Lst Date &amp; Time</t>
  </si>
  <si>
    <t>User</t>
  </si>
  <si>
    <t>TAXSTR.</t>
  </si>
  <si>
    <t>Tax</t>
  </si>
  <si>
    <t>Difference Rs.</t>
  </si>
  <si>
    <t>Contract-Rate Rs.</t>
  </si>
  <si>
    <t>Rate asper IDS Rs.</t>
  </si>
  <si>
    <t>UOM</t>
  </si>
  <si>
    <t>Item Name</t>
  </si>
  <si>
    <t>Item Code</t>
  </si>
  <si>
    <t>Store</t>
  </si>
  <si>
    <t>Contract No.</t>
  </si>
  <si>
    <t>Contract Expiry Date</t>
  </si>
  <si>
    <t>Vendor Name</t>
  </si>
  <si>
    <t>Vendor Code</t>
  </si>
  <si>
    <t>CRITERIA FOR DETERMINATION OF RATING      : SAMPLE SIZE AND NATURE OF RISK</t>
  </si>
  <si>
    <t>SAMPLE SIZE                                                           : 60%</t>
  </si>
  <si>
    <t>: DISCREPANCIES IN UPDATING ITEM MASTER IN IDS</t>
  </si>
  <si>
    <t>TITLE</t>
  </si>
  <si>
    <t>: HOTEL MARIGOLD - HYDERABAD, PURCHASE FUNCTION SPL REPORT 18-19</t>
  </si>
  <si>
    <t>UNIT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</si>
</sst>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 * #,##0.00_ ;_ * \-#,##0.00_ ;_ * &quot;-&quot;??_ ;_ @_ "/>
    <numFmt numFmtId="165" formatCode="&quot;₹&quot;\ #,##0;[Red]&quot;₹&quot;\ \-#,##0"/>
    <numFmt numFmtId="166" formatCode="&quot;₹&quot;\ #,##0.00;&quot;₹&quot;\ \-#,##0.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b/>
      <i/>
      <u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  <fill>
      <patternFill patternType="solid">
        <fgColor theme="0" tint="-0.14999847407452621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3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8" fillId="0" borderId="0"/>
    <xf numFmtId="0" fontId="1" fillId="0" borderId="0"/>
    <xf numFmtId="0" fontId="12" fillId="0" borderId="0"/>
    <xf numFmtId="0" fontId="12" fillId="0" borderId="0"/>
    <xf numFmtId="165" fontId="12" fillId="0" borderId="0" applyFill="0" applyBorder="0" applyAlignment="0" applyProtection="0"/>
    <xf numFmtId="166" fontId="12" fillId="0" borderId="0" applyFill="0" applyBorder="0" applyAlignment="0" applyProtection="0"/>
    <xf numFmtId="0" fontId="12" fillId="0" borderId="0"/>
    <xf numFmtId="0" fontId="5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43" fontId="3" fillId="0" borderId="1" xfId="1" applyNumberFormat="1" applyFont="1" applyBorder="1" applyAlignment="1">
      <alignment horizontal="right"/>
    </xf>
    <xf numFmtId="164" fontId="3" fillId="0" borderId="1" xfId="1" applyFont="1" applyBorder="1" applyAlignment="1">
      <alignment horizontal="right"/>
    </xf>
    <xf numFmtId="15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43" fontId="3" fillId="0" borderId="1" xfId="1" applyNumberFormat="1" applyFont="1" applyFill="1" applyBorder="1" applyAlignment="1">
      <alignment horizontal="right"/>
    </xf>
    <xf numFmtId="164" fontId="3" fillId="0" borderId="1" xfId="1" applyFont="1" applyFill="1" applyBorder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4" borderId="2" xfId="2" applyFont="1" applyFill="1" applyBorder="1" applyAlignment="1">
      <alignment vertical="center"/>
    </xf>
    <xf numFmtId="0" fontId="3" fillId="4" borderId="0" xfId="2" applyFont="1" applyFill="1" applyBorder="1" applyAlignment="1">
      <alignment vertical="center"/>
    </xf>
    <xf numFmtId="0" fontId="3" fillId="4" borderId="3" xfId="2" applyFont="1" applyFill="1" applyBorder="1" applyAlignment="1">
      <alignment vertical="center"/>
    </xf>
    <xf numFmtId="0" fontId="6" fillId="5" borderId="4" xfId="3" applyFont="1" applyFill="1" applyBorder="1" applyAlignment="1">
      <alignment horizontal="center" vertical="center" wrapText="1"/>
    </xf>
    <xf numFmtId="0" fontId="6" fillId="5" borderId="5" xfId="3" applyFont="1" applyFill="1" applyBorder="1" applyAlignment="1">
      <alignment horizontal="left" vertical="center" wrapText="1"/>
    </xf>
    <xf numFmtId="0" fontId="6" fillId="5" borderId="5" xfId="3" applyFont="1" applyFill="1" applyBorder="1" applyAlignment="1">
      <alignment horizontal="center" vertical="center" wrapText="1"/>
    </xf>
    <xf numFmtId="0" fontId="7" fillId="5" borderId="5" xfId="4" applyFont="1" applyFill="1" applyBorder="1" applyAlignment="1">
      <alignment horizontal="center" vertical="center" wrapText="1"/>
    </xf>
    <xf numFmtId="0" fontId="7" fillId="6" borderId="5" xfId="5" applyFont="1" applyFill="1" applyBorder="1"/>
    <xf numFmtId="0" fontId="6" fillId="6" borderId="5" xfId="5" applyFont="1" applyFill="1" applyBorder="1" applyAlignment="1">
      <alignment horizontal="left" wrapText="1"/>
    </xf>
    <xf numFmtId="0" fontId="6" fillId="6" borderId="5" xfId="5" applyFont="1" applyFill="1" applyBorder="1" applyAlignment="1">
      <alignment horizontal="left"/>
    </xf>
    <xf numFmtId="0" fontId="6" fillId="6" borderId="6" xfId="5" applyFont="1" applyFill="1" applyBorder="1"/>
    <xf numFmtId="0" fontId="6" fillId="5" borderId="7" xfId="3" applyFont="1" applyFill="1" applyBorder="1" applyAlignment="1">
      <alignment horizontal="center" vertical="center" wrapText="1"/>
    </xf>
    <xf numFmtId="0" fontId="6" fillId="5" borderId="8" xfId="3" applyFont="1" applyFill="1" applyBorder="1" applyAlignment="1">
      <alignment horizontal="left" vertical="center" wrapText="1"/>
    </xf>
    <xf numFmtId="0" fontId="6" fillId="5" borderId="8" xfId="3" applyFont="1" applyFill="1" applyBorder="1" applyAlignment="1">
      <alignment horizontal="center" vertical="center" wrapText="1"/>
    </xf>
    <xf numFmtId="0" fontId="7" fillId="5" borderId="8" xfId="4" applyFont="1" applyFill="1" applyBorder="1" applyAlignment="1">
      <alignment horizontal="center" vertical="center"/>
    </xf>
    <xf numFmtId="0" fontId="6" fillId="6" borderId="8" xfId="5" applyFont="1" applyFill="1" applyBorder="1" applyAlignment="1">
      <alignment horizontal="left" vertical="center"/>
    </xf>
    <xf numFmtId="0" fontId="7" fillId="6" borderId="8" xfId="5" applyFont="1" applyFill="1" applyBorder="1" applyAlignment="1"/>
    <xf numFmtId="0" fontId="6" fillId="5" borderId="9" xfId="6" applyFont="1" applyFill="1" applyBorder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43" fontId="3" fillId="4" borderId="3" xfId="1" applyNumberFormat="1" applyFont="1" applyFill="1" applyBorder="1" applyAlignment="1">
      <alignment vertical="center"/>
    </xf>
    <xf numFmtId="0" fontId="3" fillId="3" borderId="4" xfId="2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/>
    <xf numFmtId="0" fontId="9" fillId="3" borderId="5" xfId="0" applyFont="1" applyFill="1" applyBorder="1"/>
    <xf numFmtId="0" fontId="3" fillId="3" borderId="6" xfId="2" applyFont="1" applyFill="1" applyBorder="1" applyAlignment="1">
      <alignment vertical="center"/>
    </xf>
    <xf numFmtId="0" fontId="3" fillId="3" borderId="2" xfId="2" applyFont="1" applyFill="1" applyBorder="1" applyAlignment="1">
      <alignment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0" xfId="0" applyFont="1" applyFill="1" applyBorder="1"/>
    <xf numFmtId="0" fontId="2" fillId="3" borderId="0" xfId="0" applyFont="1" applyFill="1" applyBorder="1"/>
    <xf numFmtId="0" fontId="11" fillId="3" borderId="0" xfId="2" applyFont="1" applyFill="1" applyBorder="1" applyAlignment="1">
      <alignment vertical="center"/>
    </xf>
    <xf numFmtId="0" fontId="4" fillId="3" borderId="0" xfId="2" applyFont="1" applyFill="1" applyBorder="1" applyAlignment="1">
      <alignment vertical="center"/>
    </xf>
    <xf numFmtId="0" fontId="4" fillId="3" borderId="3" xfId="2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3" fillId="3" borderId="0" xfId="2" applyFont="1" applyFill="1" applyBorder="1" applyAlignment="1">
      <alignment vertical="center"/>
    </xf>
    <xf numFmtId="0" fontId="3" fillId="3" borderId="3" xfId="2" applyFont="1" applyFill="1" applyBorder="1" applyAlignment="1">
      <alignment vertical="center"/>
    </xf>
    <xf numFmtId="0" fontId="4" fillId="3" borderId="0" xfId="7" applyFont="1" applyFill="1" applyBorder="1" applyAlignment="1">
      <alignment vertical="center"/>
    </xf>
    <xf numFmtId="0" fontId="4" fillId="7" borderId="0" xfId="8" applyFont="1" applyFill="1" applyBorder="1" applyAlignment="1">
      <alignment vertical="center"/>
    </xf>
    <xf numFmtId="0" fontId="3" fillId="3" borderId="7" xfId="2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3" borderId="8" xfId="0" applyFont="1" applyFill="1" applyBorder="1"/>
    <xf numFmtId="0" fontId="3" fillId="3" borderId="8" xfId="2" applyFont="1" applyFill="1" applyBorder="1" applyAlignment="1">
      <alignment vertical="center"/>
    </xf>
    <xf numFmtId="0" fontId="3" fillId="3" borderId="9" xfId="2" applyFont="1" applyFill="1" applyBorder="1" applyAlignment="1">
      <alignment vertical="center"/>
    </xf>
  </cellXfs>
  <cellStyles count="13">
    <cellStyle name="Comma 2" xfId="1"/>
    <cellStyle name="Comma 2 2" xfId="9"/>
    <cellStyle name="Comma 3" xfId="10"/>
    <cellStyle name="Excel Built-in Normal" xfId="11"/>
    <cellStyle name="Normal" xfId="0" builtinId="0"/>
    <cellStyle name="Normal 2" xfId="12"/>
    <cellStyle name="Normal 2 2" xfId="2"/>
    <cellStyle name="Normal 2 2 2" xfId="6"/>
    <cellStyle name="Normal 2 2 3" xfId="5"/>
    <cellStyle name="Normal 2 3" xfId="3"/>
    <cellStyle name="Normal 2 3 2" xfId="7"/>
    <cellStyle name="Normal 2 3 4 2" xfId="8"/>
    <cellStyle name="Normal_GPC June anne '10 2" xfId="4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-PC/AppData/Local/Microsoft/Windows/INetCache/Content.Outlook/SAK94QUW/HMG%20PUR%20SPL%2018-19%20DATA/Completed/RR-Wor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O-Del Dt"/>
      <sheetName val="Sheet4"/>
      <sheetName val="RR-Pivot-w-PO"/>
      <sheetName val="RR-Pivot-w"/>
      <sheetName val="RR-Pivot"/>
      <sheetName val="Org-w (2)"/>
      <sheetName val="Org-w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B2" t="str">
            <v>SUPAE55</v>
          </cell>
          <cell r="C2" t="str">
            <v>ANJALI ENTERPRISES</v>
          </cell>
          <cell r="D2" t="str">
            <v>TG</v>
          </cell>
          <cell r="E2" t="str">
            <v>SGST &amp; CGST 5%</v>
          </cell>
          <cell r="F2">
            <v>190</v>
          </cell>
        </row>
        <row r="3">
          <cell r="B3" t="str">
            <v>SUPG050</v>
          </cell>
          <cell r="C3" t="str">
            <v>GOLDEN FRUIT CENTRE</v>
          </cell>
          <cell r="D3" t="str">
            <v>TG</v>
          </cell>
          <cell r="F3">
            <v>178</v>
          </cell>
        </row>
        <row r="4">
          <cell r="B4" t="str">
            <v>SUPH088</v>
          </cell>
          <cell r="C4" t="str">
            <v>HYDERABAD MEAT SHOP</v>
          </cell>
          <cell r="D4" t="str">
            <v>TG</v>
          </cell>
          <cell r="F4">
            <v>198</v>
          </cell>
        </row>
        <row r="5">
          <cell r="B5" t="str">
            <v>SUPM038</v>
          </cell>
          <cell r="C5" t="str">
            <v>MAHESI FISH MERCHANT</v>
          </cell>
          <cell r="D5" t="str">
            <v>TG</v>
          </cell>
          <cell r="F5">
            <v>163</v>
          </cell>
        </row>
        <row r="6">
          <cell r="B6" t="str">
            <v>SUPM131</v>
          </cell>
          <cell r="C6" t="str">
            <v>MARUTHI VEGETABLE MERCHANT&amp;SUPPLIERS</v>
          </cell>
          <cell r="D6" t="str">
            <v>TG</v>
          </cell>
          <cell r="F6">
            <v>172</v>
          </cell>
        </row>
        <row r="7">
          <cell r="B7" t="str">
            <v>SUPAO13</v>
          </cell>
          <cell r="C7" t="str">
            <v>MOHD. ALTAF MEAT SHOP (MOHAMMED ASIM)</v>
          </cell>
          <cell r="D7" t="str">
            <v>TG</v>
          </cell>
          <cell r="F7">
            <v>144</v>
          </cell>
        </row>
        <row r="8">
          <cell r="B8" t="str">
            <v>SUPM001</v>
          </cell>
          <cell r="C8" t="str">
            <v>MOHD. MAHABOOB</v>
          </cell>
          <cell r="D8" t="str">
            <v>TG</v>
          </cell>
          <cell r="F8">
            <v>143</v>
          </cell>
        </row>
        <row r="9">
          <cell r="B9" t="str">
            <v>SUPP166</v>
          </cell>
          <cell r="C9" t="str">
            <v>N. PRIYA STATIONERS</v>
          </cell>
          <cell r="D9" t="str">
            <v>TG</v>
          </cell>
          <cell r="E9" t="str">
            <v>SGST &amp; CGST 18%</v>
          </cell>
          <cell r="F9">
            <v>154</v>
          </cell>
        </row>
        <row r="10">
          <cell r="B10" t="str">
            <v>SUPP002</v>
          </cell>
          <cell r="C10" t="str">
            <v>PEKING ENTERPRISES</v>
          </cell>
          <cell r="D10" t="str">
            <v>TG</v>
          </cell>
          <cell r="F10">
            <v>110</v>
          </cell>
        </row>
        <row r="11">
          <cell r="B11" t="str">
            <v>SUPR201</v>
          </cell>
          <cell r="C11" t="str">
            <v>RAMDEV MARKETING</v>
          </cell>
          <cell r="D11" t="str">
            <v>TG</v>
          </cell>
          <cell r="E11" t="str">
            <v>SGST &amp; CGST 18%</v>
          </cell>
          <cell r="F11">
            <v>155</v>
          </cell>
        </row>
        <row r="12">
          <cell r="B12" t="str">
            <v>SUPR209</v>
          </cell>
          <cell r="C12" t="str">
            <v>RITU AGARWAL</v>
          </cell>
          <cell r="D12" t="str">
            <v>TG</v>
          </cell>
          <cell r="E12" t="str">
            <v>LIQUOR</v>
          </cell>
          <cell r="F12">
            <v>164</v>
          </cell>
        </row>
        <row r="13">
          <cell r="B13" t="str">
            <v>SUPS153</v>
          </cell>
          <cell r="C13" t="str">
            <v>S.L.N.S. MARKETING</v>
          </cell>
          <cell r="D13" t="str">
            <v>TG</v>
          </cell>
          <cell r="F13">
            <v>147</v>
          </cell>
        </row>
        <row r="14">
          <cell r="B14" t="str">
            <v>SUPS288</v>
          </cell>
          <cell r="C14" t="str">
            <v>SAGAR CHARCOAL &amp; FIRE WOOD DEPOT</v>
          </cell>
          <cell r="D14" t="str">
            <v>TG</v>
          </cell>
          <cell r="F14">
            <v>159</v>
          </cell>
        </row>
        <row r="15">
          <cell r="B15" t="str">
            <v>SUPS692</v>
          </cell>
          <cell r="C15" t="str">
            <v>SHAH MOTILAL FOODS LIMITED</v>
          </cell>
          <cell r="D15" t="str">
            <v>TG</v>
          </cell>
          <cell r="F15">
            <v>191</v>
          </cell>
        </row>
        <row r="16">
          <cell r="B16" t="str">
            <v>SUPS193</v>
          </cell>
          <cell r="C16" t="str">
            <v>SIGMA CHEM</v>
          </cell>
          <cell r="D16" t="str">
            <v>TG</v>
          </cell>
          <cell r="E16" t="str">
            <v>SGST &amp; CGST 18%</v>
          </cell>
          <cell r="F16">
            <v>121</v>
          </cell>
        </row>
        <row r="17">
          <cell r="B17" t="str">
            <v>SUPS319</v>
          </cell>
          <cell r="C17" t="str">
            <v>SNEHA FARMS PVT. LTD.</v>
          </cell>
          <cell r="D17" t="str">
            <v>TG</v>
          </cell>
          <cell r="F17">
            <v>113</v>
          </cell>
        </row>
        <row r="18">
          <cell r="B18" t="str">
            <v>SUPS279</v>
          </cell>
          <cell r="C18" t="str">
            <v>SRI KALYANI TRADING CO.,</v>
          </cell>
          <cell r="D18" t="str">
            <v>TG</v>
          </cell>
          <cell r="E18" t="str">
            <v>SGST &amp; CGST 12%</v>
          </cell>
          <cell r="F18">
            <v>120</v>
          </cell>
        </row>
        <row r="19">
          <cell r="B19" t="str">
            <v>SUPSV50</v>
          </cell>
          <cell r="C19" t="str">
            <v>SRI LAKSHMI DAIRY FARM</v>
          </cell>
          <cell r="D19" t="str">
            <v>TG</v>
          </cell>
          <cell r="F19">
            <v>197</v>
          </cell>
        </row>
        <row r="20">
          <cell r="B20" t="str">
            <v>SUPS487</v>
          </cell>
          <cell r="C20" t="str">
            <v>SRI SAI MANIKANTA ENTERPRISES</v>
          </cell>
          <cell r="D20" t="str">
            <v>TG</v>
          </cell>
          <cell r="E20" t="str">
            <v>SGST &amp; CGST 12%</v>
          </cell>
          <cell r="F20">
            <v>177</v>
          </cell>
        </row>
        <row r="21">
          <cell r="B21" t="str">
            <v>SUPS006</v>
          </cell>
          <cell r="C21" t="str">
            <v>SRI VENKATESHWARA AGENCIES</v>
          </cell>
          <cell r="D21" t="str">
            <v>TG</v>
          </cell>
          <cell r="E21" t="str">
            <v>SGST &amp; CGST 18%</v>
          </cell>
          <cell r="F21">
            <v>119</v>
          </cell>
        </row>
        <row r="22">
          <cell r="B22" t="str">
            <v>SUPE017</v>
          </cell>
          <cell r="C22" t="str">
            <v>V.H.AGRO FOODS PVT.LTD.</v>
          </cell>
          <cell r="D22" t="str">
            <v>TG</v>
          </cell>
          <cell r="E22" t="str">
            <v>SGST &amp; CGST 5%</v>
          </cell>
          <cell r="F22">
            <v>161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23"/>
  <sheetViews>
    <sheetView showGridLines="0" tabSelected="1" workbookViewId="0">
      <selection activeCell="A12" sqref="A12"/>
    </sheetView>
  </sheetViews>
  <sheetFormatPr defaultRowHeight="12.75"/>
  <cols>
    <col min="1" max="1" width="3.42578125" style="1" customWidth="1"/>
    <col min="2" max="2" width="8" style="1" customWidth="1"/>
    <col min="3" max="3" width="16.7109375" style="1" customWidth="1"/>
    <col min="4" max="4" width="9.140625" style="1"/>
    <col min="5" max="5" width="5.28515625" style="1" customWidth="1"/>
    <col min="6" max="6" width="5.42578125" style="1" customWidth="1"/>
    <col min="7" max="7" width="6.85546875" style="1" customWidth="1"/>
    <col min="8" max="8" width="18.5703125" style="1" customWidth="1"/>
    <col min="9" max="9" width="5.140625" style="1" customWidth="1"/>
    <col min="10" max="10" width="7.85546875" style="1" customWidth="1"/>
    <col min="11" max="11" width="9.140625" style="1"/>
    <col min="12" max="12" width="8.7109375" style="1" customWidth="1"/>
    <col min="13" max="13" width="9" style="1" customWidth="1"/>
    <col min="14" max="14" width="4.85546875" style="1" customWidth="1"/>
    <col min="15" max="15" width="6.85546875" style="1" customWidth="1"/>
    <col min="16" max="16" width="9.140625" style="1"/>
    <col min="17" max="17" width="5.85546875" style="1" customWidth="1"/>
    <col min="18" max="18" width="9.140625" style="3"/>
    <col min="19" max="19" width="37.7109375" style="2" customWidth="1"/>
    <col min="20" max="16384" width="9.140625" style="1"/>
  </cols>
  <sheetData>
    <row r="2" spans="2:20">
      <c r="B2" s="66"/>
      <c r="C2" s="65"/>
      <c r="D2" s="65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3"/>
      <c r="S2" s="62"/>
    </row>
    <row r="3" spans="2:20">
      <c r="B3" s="56" t="s">
        <v>64</v>
      </c>
      <c r="C3" s="61" t="s">
        <v>63</v>
      </c>
      <c r="D3" s="60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7"/>
      <c r="S3" s="50"/>
    </row>
    <row r="4" spans="2:20">
      <c r="B4" s="59"/>
      <c r="C4" s="58"/>
      <c r="D4" s="58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7"/>
      <c r="S4" s="50"/>
    </row>
    <row r="5" spans="2:20">
      <c r="B5" s="56" t="s">
        <v>62</v>
      </c>
      <c r="C5" s="55" t="s">
        <v>61</v>
      </c>
      <c r="D5" s="54"/>
      <c r="E5" s="53"/>
      <c r="F5" s="53"/>
      <c r="G5" s="53"/>
      <c r="H5" s="53"/>
      <c r="I5" s="52"/>
      <c r="J5" s="52"/>
      <c r="K5" s="52"/>
      <c r="L5" s="52"/>
      <c r="M5" s="52"/>
      <c r="N5" s="52"/>
      <c r="O5" s="52"/>
      <c r="P5" s="52"/>
      <c r="Q5" s="52"/>
      <c r="R5" s="51"/>
      <c r="S5" s="50"/>
    </row>
    <row r="6" spans="2:20" ht="13.5">
      <c r="B6" s="49"/>
      <c r="C6" s="48"/>
      <c r="D6" s="48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6"/>
      <c r="S6" s="45"/>
    </row>
    <row r="7" spans="2:20">
      <c r="B7" s="44"/>
      <c r="C7" s="25"/>
      <c r="D7" s="25"/>
      <c r="I7" s="43"/>
      <c r="J7" s="43"/>
      <c r="K7" s="43"/>
      <c r="L7" s="43"/>
      <c r="M7" s="43"/>
      <c r="N7" s="43"/>
      <c r="O7" s="43"/>
      <c r="P7" s="43"/>
      <c r="Q7" s="43"/>
      <c r="R7" s="42"/>
      <c r="S7" s="24"/>
    </row>
    <row r="8" spans="2:20">
      <c r="B8" s="41" t="s">
        <v>60</v>
      </c>
      <c r="C8" s="40"/>
      <c r="D8" s="40"/>
      <c r="E8" s="39"/>
      <c r="F8" s="39"/>
      <c r="G8" s="39"/>
      <c r="H8" s="38"/>
      <c r="I8" s="37"/>
      <c r="J8" s="37"/>
      <c r="K8" s="37"/>
      <c r="L8" s="37"/>
      <c r="M8" s="37"/>
      <c r="N8" s="37"/>
      <c r="O8" s="37"/>
      <c r="P8" s="37"/>
      <c r="Q8" s="37"/>
      <c r="R8" s="36"/>
      <c r="S8" s="35"/>
    </row>
    <row r="9" spans="2:20">
      <c r="B9" s="34" t="s">
        <v>59</v>
      </c>
      <c r="C9" s="31"/>
      <c r="D9" s="31"/>
      <c r="E9" s="33"/>
      <c r="F9" s="32"/>
      <c r="G9" s="31"/>
      <c r="H9" s="30"/>
      <c r="I9" s="29"/>
      <c r="J9" s="29"/>
      <c r="K9" s="29"/>
      <c r="L9" s="29"/>
      <c r="M9" s="29"/>
      <c r="N9" s="29"/>
      <c r="O9" s="29"/>
      <c r="P9" s="29"/>
      <c r="Q9" s="29"/>
      <c r="R9" s="28"/>
      <c r="S9" s="27"/>
    </row>
    <row r="10" spans="2:20">
      <c r="B10" s="26"/>
      <c r="C10" s="25"/>
      <c r="D10" s="25"/>
      <c r="S10" s="24"/>
    </row>
    <row r="11" spans="2:20" s="20" customFormat="1" ht="38.25">
      <c r="B11" s="22" t="s">
        <v>58</v>
      </c>
      <c r="C11" s="22" t="s">
        <v>57</v>
      </c>
      <c r="D11" s="22" t="s">
        <v>56</v>
      </c>
      <c r="E11" s="22" t="s">
        <v>55</v>
      </c>
      <c r="F11" s="22" t="s">
        <v>54</v>
      </c>
      <c r="G11" s="22" t="s">
        <v>53</v>
      </c>
      <c r="H11" s="22" t="s">
        <v>52</v>
      </c>
      <c r="I11" s="22" t="s">
        <v>51</v>
      </c>
      <c r="J11" s="22" t="s">
        <v>50</v>
      </c>
      <c r="K11" s="22" t="s">
        <v>49</v>
      </c>
      <c r="L11" s="22" t="s">
        <v>48</v>
      </c>
      <c r="M11" s="22" t="s">
        <v>47</v>
      </c>
      <c r="N11" s="22" t="s">
        <v>46</v>
      </c>
      <c r="O11" s="22" t="s">
        <v>45</v>
      </c>
      <c r="P11" s="22" t="s">
        <v>44</v>
      </c>
      <c r="Q11" s="22" t="s">
        <v>43</v>
      </c>
      <c r="R11" s="23" t="s">
        <v>42</v>
      </c>
      <c r="S11" s="22" t="s">
        <v>41</v>
      </c>
      <c r="T11" s="21"/>
    </row>
    <row r="12" spans="2:20">
      <c r="B12" s="6" t="s">
        <v>36</v>
      </c>
      <c r="C12" s="6" t="s">
        <v>35</v>
      </c>
      <c r="D12" s="11">
        <v>43555</v>
      </c>
      <c r="E12" s="6">
        <f>+VLOOKUP(B12,[1]Sheet1!$B$2:$F$22,5,0)</f>
        <v>163</v>
      </c>
      <c r="F12" s="6" t="s">
        <v>4</v>
      </c>
      <c r="G12" s="7">
        <v>180006</v>
      </c>
      <c r="H12" s="12" t="s">
        <v>40</v>
      </c>
      <c r="I12" s="7" t="s">
        <v>2</v>
      </c>
      <c r="J12" s="9">
        <v>425</v>
      </c>
      <c r="K12" s="9">
        <v>425</v>
      </c>
      <c r="L12" s="9">
        <v>0</v>
      </c>
      <c r="M12" s="9" t="s">
        <v>1</v>
      </c>
      <c r="N12" s="7">
        <v>0</v>
      </c>
      <c r="O12" s="8" t="s">
        <v>24</v>
      </c>
      <c r="P12" s="7" t="s">
        <v>33</v>
      </c>
      <c r="Q12" s="8">
        <v>400</v>
      </c>
      <c r="R12" s="5" t="s">
        <v>13</v>
      </c>
      <c r="S12" s="4" t="s">
        <v>39</v>
      </c>
      <c r="T12" s="19"/>
    </row>
    <row r="13" spans="2:20" ht="25.5">
      <c r="B13" s="6" t="s">
        <v>36</v>
      </c>
      <c r="C13" s="6" t="s">
        <v>35</v>
      </c>
      <c r="D13" s="11">
        <v>43555</v>
      </c>
      <c r="E13" s="6">
        <f>+VLOOKUP(B13,[1]Sheet1!$B$2:$F$22,5,0)</f>
        <v>163</v>
      </c>
      <c r="F13" s="6" t="s">
        <v>4</v>
      </c>
      <c r="G13" s="7">
        <v>180029</v>
      </c>
      <c r="H13" s="12" t="s">
        <v>38</v>
      </c>
      <c r="I13" s="7" t="s">
        <v>2</v>
      </c>
      <c r="J13" s="9">
        <v>85</v>
      </c>
      <c r="K13" s="9">
        <v>85</v>
      </c>
      <c r="L13" s="9">
        <v>0</v>
      </c>
      <c r="M13" s="9" t="s">
        <v>1</v>
      </c>
      <c r="N13" s="7">
        <v>0</v>
      </c>
      <c r="O13" s="8" t="s">
        <v>24</v>
      </c>
      <c r="P13" s="7" t="s">
        <v>33</v>
      </c>
      <c r="Q13" s="8">
        <v>80</v>
      </c>
      <c r="R13" s="5" t="s">
        <v>13</v>
      </c>
      <c r="S13" s="4" t="s">
        <v>37</v>
      </c>
      <c r="T13" s="19"/>
    </row>
    <row r="14" spans="2:20">
      <c r="B14" s="6" t="s">
        <v>36</v>
      </c>
      <c r="C14" s="6" t="s">
        <v>35</v>
      </c>
      <c r="D14" s="11">
        <v>43555</v>
      </c>
      <c r="E14" s="6">
        <f>+VLOOKUP(B14,[1]Sheet1!$B$2:$F$22,5,0)</f>
        <v>163</v>
      </c>
      <c r="F14" s="6" t="s">
        <v>4</v>
      </c>
      <c r="G14" s="7">
        <v>180128</v>
      </c>
      <c r="H14" s="12" t="s">
        <v>34</v>
      </c>
      <c r="I14" s="7" t="s">
        <v>2</v>
      </c>
      <c r="J14" s="9">
        <v>265</v>
      </c>
      <c r="K14" s="9">
        <v>265</v>
      </c>
      <c r="L14" s="9">
        <v>0</v>
      </c>
      <c r="M14" s="9" t="s">
        <v>1</v>
      </c>
      <c r="N14" s="7">
        <v>0</v>
      </c>
      <c r="O14" s="8" t="s">
        <v>24</v>
      </c>
      <c r="P14" s="7" t="s">
        <v>33</v>
      </c>
      <c r="Q14" s="8">
        <v>260</v>
      </c>
      <c r="R14" s="5" t="s">
        <v>24</v>
      </c>
      <c r="S14" s="4" t="s">
        <v>32</v>
      </c>
      <c r="T14" s="19"/>
    </row>
    <row r="15" spans="2:20">
      <c r="B15" s="6" t="s">
        <v>31</v>
      </c>
      <c r="C15" s="6" t="s">
        <v>30</v>
      </c>
      <c r="D15" s="11">
        <v>43555</v>
      </c>
      <c r="E15" s="6">
        <f>+VLOOKUP(B15,[1]Sheet1!$B$2:$F$22,5,0)</f>
        <v>172</v>
      </c>
      <c r="F15" s="6" t="s">
        <v>4</v>
      </c>
      <c r="G15" s="7"/>
      <c r="H15" s="6" t="s">
        <v>29</v>
      </c>
      <c r="I15" s="7" t="s">
        <v>2</v>
      </c>
      <c r="J15" s="9">
        <v>0</v>
      </c>
      <c r="K15" s="9">
        <v>30</v>
      </c>
      <c r="L15" s="9">
        <v>30</v>
      </c>
      <c r="M15" s="9" t="s">
        <v>1</v>
      </c>
      <c r="N15" s="7"/>
      <c r="O15" s="8"/>
      <c r="P15" s="7"/>
      <c r="Q15" s="8"/>
      <c r="R15" s="5"/>
      <c r="S15" s="4" t="s">
        <v>0</v>
      </c>
    </row>
    <row r="16" spans="2:20">
      <c r="B16" s="6" t="s">
        <v>28</v>
      </c>
      <c r="C16" s="6" t="s">
        <v>27</v>
      </c>
      <c r="D16" s="11">
        <v>43555</v>
      </c>
      <c r="E16" s="6">
        <f>+VLOOKUP(B16,[1]Sheet1!$B$2:$F$22,5,0)</f>
        <v>121</v>
      </c>
      <c r="F16" s="6" t="s">
        <v>26</v>
      </c>
      <c r="G16" s="7">
        <v>390005</v>
      </c>
      <c r="H16" s="6" t="s">
        <v>25</v>
      </c>
      <c r="I16" s="7" t="s">
        <v>2</v>
      </c>
      <c r="J16" s="9">
        <v>29</v>
      </c>
      <c r="K16" s="9">
        <v>29</v>
      </c>
      <c r="L16" s="9">
        <f>+J16-K16</f>
        <v>0</v>
      </c>
      <c r="M16" s="9" t="s">
        <v>9</v>
      </c>
      <c r="N16" s="7">
        <v>0</v>
      </c>
      <c r="O16" s="8" t="s">
        <v>24</v>
      </c>
      <c r="P16" s="7" t="s">
        <v>23</v>
      </c>
      <c r="Q16" s="8">
        <v>28.35</v>
      </c>
      <c r="R16" s="5" t="s">
        <v>13</v>
      </c>
      <c r="S16" s="13" t="s">
        <v>22</v>
      </c>
    </row>
    <row r="17" spans="2:19">
      <c r="B17" s="6" t="s">
        <v>16</v>
      </c>
      <c r="C17" s="6" t="s">
        <v>15</v>
      </c>
      <c r="D17" s="11">
        <v>43555</v>
      </c>
      <c r="E17" s="6">
        <f>+VLOOKUP(B17,[1]Sheet1!$B$2:$F$22,5,0)</f>
        <v>164</v>
      </c>
      <c r="F17" s="6" t="s">
        <v>4</v>
      </c>
      <c r="G17" s="7">
        <v>110087</v>
      </c>
      <c r="H17" s="6" t="s">
        <v>21</v>
      </c>
      <c r="I17" s="7" t="s">
        <v>2</v>
      </c>
      <c r="J17" s="9">
        <v>63</v>
      </c>
      <c r="K17" s="9">
        <v>60.48</v>
      </c>
      <c r="L17" s="9">
        <v>2.5200000000000031</v>
      </c>
      <c r="M17" s="9" t="s">
        <v>1</v>
      </c>
      <c r="N17" s="7">
        <v>0</v>
      </c>
      <c r="O17" s="8" t="s">
        <v>13</v>
      </c>
      <c r="P17" s="7" t="s">
        <v>20</v>
      </c>
      <c r="Q17" s="8">
        <v>65</v>
      </c>
      <c r="R17" s="5" t="s">
        <v>13</v>
      </c>
      <c r="S17" s="4" t="s">
        <v>19</v>
      </c>
    </row>
    <row r="18" spans="2:19">
      <c r="B18" s="6" t="s">
        <v>16</v>
      </c>
      <c r="C18" s="6" t="s">
        <v>15</v>
      </c>
      <c r="D18" s="11">
        <v>43555</v>
      </c>
      <c r="E18" s="6">
        <f>+VLOOKUP(B18,[1]Sheet1!$B$2:$F$22,5,0)</f>
        <v>164</v>
      </c>
      <c r="F18" s="6" t="s">
        <v>4</v>
      </c>
      <c r="G18" s="7"/>
      <c r="H18" s="6" t="s">
        <v>18</v>
      </c>
      <c r="I18" s="7" t="s">
        <v>2</v>
      </c>
      <c r="J18" s="9">
        <v>0</v>
      </c>
      <c r="K18" s="9">
        <v>69</v>
      </c>
      <c r="L18" s="9">
        <v>-69</v>
      </c>
      <c r="M18" s="9" t="s">
        <v>1</v>
      </c>
      <c r="N18" s="7"/>
      <c r="O18" s="8"/>
      <c r="P18" s="7"/>
      <c r="Q18" s="8"/>
      <c r="R18" s="5"/>
      <c r="S18" s="4" t="s">
        <v>0</v>
      </c>
    </row>
    <row r="19" spans="2:19">
      <c r="B19" s="6" t="s">
        <v>16</v>
      </c>
      <c r="C19" s="6" t="s">
        <v>15</v>
      </c>
      <c r="D19" s="11">
        <v>43555</v>
      </c>
      <c r="E19" s="6">
        <f>+VLOOKUP(B19,[1]Sheet1!$B$2:$F$22,5,0)</f>
        <v>164</v>
      </c>
      <c r="F19" s="6" t="s">
        <v>4</v>
      </c>
      <c r="G19" s="7"/>
      <c r="H19" s="6" t="s">
        <v>17</v>
      </c>
      <c r="I19" s="7" t="s">
        <v>2</v>
      </c>
      <c r="J19" s="9">
        <v>0</v>
      </c>
      <c r="K19" s="9">
        <v>69</v>
      </c>
      <c r="L19" s="9">
        <v>-69</v>
      </c>
      <c r="M19" s="9" t="s">
        <v>1</v>
      </c>
      <c r="N19" s="7"/>
      <c r="O19" s="8"/>
      <c r="P19" s="7"/>
      <c r="Q19" s="8"/>
      <c r="R19" s="5"/>
      <c r="S19" s="4" t="s">
        <v>0</v>
      </c>
    </row>
    <row r="20" spans="2:19">
      <c r="B20" s="6" t="s">
        <v>16</v>
      </c>
      <c r="C20" s="6" t="s">
        <v>15</v>
      </c>
      <c r="D20" s="11">
        <v>43555</v>
      </c>
      <c r="E20" s="6">
        <f>+VLOOKUP(B20,[1]Sheet1!$B$2:$F$22,5,0)</f>
        <v>164</v>
      </c>
      <c r="F20" s="6" t="s">
        <v>4</v>
      </c>
      <c r="G20" s="7">
        <v>110174</v>
      </c>
      <c r="H20" s="6" t="s">
        <v>14</v>
      </c>
      <c r="I20" s="7" t="s">
        <v>2</v>
      </c>
      <c r="J20" s="9">
        <v>250</v>
      </c>
      <c r="K20" s="9">
        <v>0</v>
      </c>
      <c r="L20" s="9">
        <v>250</v>
      </c>
      <c r="M20" s="9" t="s">
        <v>1</v>
      </c>
      <c r="N20" s="7">
        <v>0</v>
      </c>
      <c r="O20" s="8" t="s">
        <v>13</v>
      </c>
      <c r="P20" s="7" t="s">
        <v>12</v>
      </c>
      <c r="Q20" s="8">
        <v>0</v>
      </c>
      <c r="R20" s="5"/>
      <c r="S20" s="4" t="s">
        <v>11</v>
      </c>
    </row>
    <row r="21" spans="2:19" ht="25.5">
      <c r="B21" s="12" t="s">
        <v>6</v>
      </c>
      <c r="C21" s="12" t="s">
        <v>5</v>
      </c>
      <c r="D21" s="11">
        <v>43555</v>
      </c>
      <c r="E21" s="6"/>
      <c r="F21" s="12" t="s">
        <v>4</v>
      </c>
      <c r="G21" s="15"/>
      <c r="H21" s="12" t="s">
        <v>10</v>
      </c>
      <c r="I21" s="15" t="s">
        <v>2</v>
      </c>
      <c r="J21" s="17">
        <v>0</v>
      </c>
      <c r="K21" s="18">
        <v>225</v>
      </c>
      <c r="L21" s="16"/>
      <c r="M21" s="17" t="s">
        <v>9</v>
      </c>
      <c r="N21" s="15"/>
      <c r="O21" s="16"/>
      <c r="P21" s="15"/>
      <c r="Q21" s="12"/>
      <c r="R21" s="14"/>
      <c r="S21" s="13" t="s">
        <v>8</v>
      </c>
    </row>
    <row r="22" spans="2:19">
      <c r="B22" s="12" t="s">
        <v>6</v>
      </c>
      <c r="C22" s="6" t="s">
        <v>5</v>
      </c>
      <c r="D22" s="11">
        <v>43555</v>
      </c>
      <c r="E22" s="6"/>
      <c r="F22" s="6" t="s">
        <v>4</v>
      </c>
      <c r="G22" s="7"/>
      <c r="H22" s="6" t="s">
        <v>7</v>
      </c>
      <c r="I22" s="7" t="s">
        <v>2</v>
      </c>
      <c r="J22" s="9">
        <v>0</v>
      </c>
      <c r="K22" s="10">
        <v>46</v>
      </c>
      <c r="L22" s="8"/>
      <c r="M22" s="9" t="s">
        <v>1</v>
      </c>
      <c r="N22" s="7"/>
      <c r="O22" s="8"/>
      <c r="P22" s="7"/>
      <c r="Q22" s="6"/>
      <c r="R22" s="5"/>
      <c r="S22" s="4" t="s">
        <v>0</v>
      </c>
    </row>
    <row r="23" spans="2:19">
      <c r="B23" s="12" t="s">
        <v>6</v>
      </c>
      <c r="C23" s="6" t="s">
        <v>5</v>
      </c>
      <c r="D23" s="11">
        <v>43555</v>
      </c>
      <c r="E23" s="6"/>
      <c r="F23" s="6" t="s">
        <v>4</v>
      </c>
      <c r="G23" s="7"/>
      <c r="H23" s="6" t="s">
        <v>3</v>
      </c>
      <c r="I23" s="7" t="s">
        <v>2</v>
      </c>
      <c r="J23" s="9">
        <v>0</v>
      </c>
      <c r="K23" s="10">
        <v>36</v>
      </c>
      <c r="L23" s="8"/>
      <c r="M23" s="9" t="s">
        <v>1</v>
      </c>
      <c r="N23" s="7"/>
      <c r="O23" s="8"/>
      <c r="P23" s="7"/>
      <c r="Q23" s="6"/>
      <c r="R23" s="5"/>
      <c r="S23" s="4" t="s">
        <v>0</v>
      </c>
    </row>
  </sheetData>
  <conditionalFormatting sqref="G18:G65536 G1 G11:G16">
    <cfRule type="duplicateValues" dxfId="0" priority="1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2018-09-10T10:57:28Z</dcterms:modified>
</cp:coreProperties>
</file>