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2" sheetId="5" r:id="rId1"/>
  </sheets>
  <externalReferences>
    <externalReference r:id="rId2"/>
    <externalReference r:id="rId3"/>
  </externalReferences>
  <definedNames>
    <definedName name="________xlnm._FilterDatabase_8" localSheetId="0">'[1]Annexure-3'!#REF!</definedName>
    <definedName name="________xlnm._FilterDatabase_8">'[1]Annexure-3'!#REF!</definedName>
    <definedName name="____xlnm._FilterDatabase_1" localSheetId="0">#REF!</definedName>
    <definedName name="____xlnm._FilterDatabase_1">#REF!</definedName>
    <definedName name="____xlnm._FilterDatabase_1_1" localSheetId="0">#REF!</definedName>
    <definedName name="____xlnm._FilterDatabase_1_1">#REF!</definedName>
    <definedName name="____xlnm._FilterDatabase_13" localSheetId="0">#REF!</definedName>
    <definedName name="____xlnm._FilterDatabase_13">#REF!</definedName>
    <definedName name="____xlnm._FilterDatabase_14" localSheetId="0">#REF!</definedName>
    <definedName name="____xlnm._FilterDatabase_14">#REF!</definedName>
    <definedName name="____xlnm._FilterDatabase_15" localSheetId="0">#REF!</definedName>
    <definedName name="____xlnm._FilterDatabase_15">#REF!</definedName>
    <definedName name="____xlnm._FilterDatabase_2" localSheetId="0">#REF!</definedName>
    <definedName name="____xlnm._FilterDatabase_2">#REF!</definedName>
    <definedName name="____xlnm._FilterDatabase_3" localSheetId="0">#REF!</definedName>
    <definedName name="____xlnm._FilterDatabase_3">#REF!</definedName>
    <definedName name="____xlnm._FilterDatabase_4" localSheetId="0">#REF!</definedName>
    <definedName name="____xlnm._FilterDatabase_4">#REF!</definedName>
    <definedName name="____xlnm._FilterDatabase_5" localSheetId="0">#REF!</definedName>
    <definedName name="____xlnm._FilterDatabase_5">#REF!</definedName>
    <definedName name="____xlnm._FilterDatabase_6" localSheetId="0">#REF!</definedName>
    <definedName name="____xlnm._FilterDatabase_6">#REF!</definedName>
    <definedName name="____xlnm._FilterDatabase_8" localSheetId="0">'[1]Annexure-3'!#REF!</definedName>
    <definedName name="____xlnm._FilterDatabase_8">'[1]Annexure-3'!#REF!</definedName>
    <definedName name="___xlnm._FilterDatabase_1" localSheetId="0">#REF!</definedName>
    <definedName name="___xlnm._FilterDatabase_1">#REF!</definedName>
    <definedName name="___xlnm._FilterDatabase_1_1" localSheetId="0">#REF!</definedName>
    <definedName name="___xlnm._FilterDatabase_1_1">#REF!</definedName>
    <definedName name="___xlnm._FilterDatabase_13" localSheetId="0">#REF!</definedName>
    <definedName name="___xlnm._FilterDatabase_13">#REF!</definedName>
    <definedName name="___xlnm._FilterDatabase_14" localSheetId="0">#REF!</definedName>
    <definedName name="___xlnm._FilterDatabase_14">#REF!</definedName>
    <definedName name="___xlnm._FilterDatabase_15" localSheetId="0">#REF!</definedName>
    <definedName name="___xlnm._FilterDatabase_15">#REF!</definedName>
    <definedName name="___xlnm._FilterDatabase_2" localSheetId="0">#REF!</definedName>
    <definedName name="___xlnm._FilterDatabase_2">#REF!</definedName>
    <definedName name="___xlnm._FilterDatabase_3" localSheetId="0">#REF!</definedName>
    <definedName name="___xlnm._FilterDatabase_3">#REF!</definedName>
    <definedName name="___xlnm._FilterDatabase_4" localSheetId="0">#REF!</definedName>
    <definedName name="___xlnm._FilterDatabase_4">#REF!</definedName>
    <definedName name="___xlnm._FilterDatabase_5" localSheetId="0">#REF!</definedName>
    <definedName name="___xlnm._FilterDatabase_5">#REF!</definedName>
    <definedName name="___xlnm._FilterDatabase_6" localSheetId="0">#REF!</definedName>
    <definedName name="___xlnm._FilterDatabase_6">#REF!</definedName>
    <definedName name="___xlnm._FilterDatabase_8" localSheetId="0">'[1]Annexure-3'!#REF!</definedName>
    <definedName name="___xlnm._FilterDatabase_8">'[1]Annexure-3'!#REF!</definedName>
    <definedName name="__xlnm._FilterDatabase_1" localSheetId="0">#REF!</definedName>
    <definedName name="__xlnm._FilterDatabase_1">#REF!</definedName>
    <definedName name="__xlnm._FilterDatabase_1_1" localSheetId="0">#REF!</definedName>
    <definedName name="__xlnm._FilterDatabase_1_1">#REF!</definedName>
    <definedName name="__xlnm._FilterDatabase_11" localSheetId="0">#REF!</definedName>
    <definedName name="__xlnm._FilterDatabase_11">#REF!</definedName>
    <definedName name="__xlnm._FilterDatabase_13" localSheetId="0">#REF!</definedName>
    <definedName name="__xlnm._FilterDatabase_13">#REF!</definedName>
    <definedName name="__xlnm._FilterDatabase_14" localSheetId="0">#REF!</definedName>
    <definedName name="__xlnm._FilterDatabase_14">#REF!</definedName>
    <definedName name="__xlnm._FilterDatabase_15" localSheetId="0">#REF!</definedName>
    <definedName name="__xlnm._FilterDatabase_15">#REF!</definedName>
    <definedName name="__xlnm._FilterDatabase_2" localSheetId="0">#REF!</definedName>
    <definedName name="__xlnm._FilterDatabase_2">#REF!</definedName>
    <definedName name="__xlnm._FilterDatabase_3" localSheetId="0">#REF!</definedName>
    <definedName name="__xlnm._FilterDatabase_3">#REF!</definedName>
    <definedName name="__xlnm._FilterDatabase_4" localSheetId="0">#REF!</definedName>
    <definedName name="__xlnm._FilterDatabase_4">#REF!</definedName>
    <definedName name="__xlnm._FilterDatabase_5" localSheetId="0">#REF!</definedName>
    <definedName name="__xlnm._FilterDatabase_5">#REF!</definedName>
    <definedName name="__xlnm._FilterDatabase_6" localSheetId="0">#REF!</definedName>
    <definedName name="__xlnm._FilterDatabase_6">#REF!</definedName>
  </definedNames>
  <calcPr calcId="124519"/>
</workbook>
</file>

<file path=xl/calcChain.xml><?xml version="1.0" encoding="utf-8"?>
<calcChain xmlns="http://schemas.openxmlformats.org/spreadsheetml/2006/main">
  <c r="C29" i="5"/>
  <c r="C30" s="1"/>
  <c r="C28"/>
  <c r="C27"/>
  <c r="E22"/>
  <c r="C26" s="1"/>
  <c r="D22"/>
  <c r="C22"/>
  <c r="F21"/>
  <c r="F20"/>
  <c r="F19"/>
  <c r="F18"/>
  <c r="F17"/>
  <c r="F16"/>
  <c r="F15"/>
  <c r="F14"/>
  <c r="F13"/>
  <c r="F12"/>
  <c r="F11"/>
  <c r="F10"/>
  <c r="F9"/>
  <c r="F8"/>
  <c r="F7"/>
  <c r="F6"/>
  <c r="F22" s="1"/>
  <c r="C32" s="1"/>
  <c r="C36" s="1"/>
  <c r="C31" l="1"/>
  <c r="C35" l="1"/>
  <c r="C37" s="1"/>
  <c r="C33"/>
  <c r="C34" s="1"/>
</calcChain>
</file>

<file path=xl/sharedStrings.xml><?xml version="1.0" encoding="utf-8"?>
<sst xmlns="http://schemas.openxmlformats.org/spreadsheetml/2006/main" count="38" uniqueCount="38">
  <si>
    <t>Description</t>
  </si>
  <si>
    <t>AUDIO VISUAL IITEMS HIRED INSTEAD OF PROCURING THEM LEADING TO REVENUE LEAKAGE</t>
  </si>
  <si>
    <t>HIRED ITEMS (RENTED VS OWNED) (JAN'18 TO DEC'18)</t>
  </si>
  <si>
    <t>Qty Sold</t>
  </si>
  <si>
    <t>Sum of Total Cost</t>
  </si>
  <si>
    <t>Sum of Total Revenue</t>
  </si>
  <si>
    <t>Net Profit</t>
  </si>
  <si>
    <t>Audio Cable</t>
  </si>
  <si>
    <t>Big Screen</t>
  </si>
  <si>
    <t>Collar Mike</t>
  </si>
  <si>
    <t>Connector</t>
  </si>
  <si>
    <t>Laptop</t>
  </si>
  <si>
    <t>LCD and Screen</t>
  </si>
  <si>
    <t>Mike</t>
  </si>
  <si>
    <t>Monitor</t>
  </si>
  <si>
    <t>Pa system with mike</t>
  </si>
  <si>
    <t>Package</t>
  </si>
  <si>
    <t>Podium</t>
  </si>
  <si>
    <t>Projector with screen</t>
  </si>
  <si>
    <t>Slide changer</t>
  </si>
  <si>
    <t>Small Screen</t>
  </si>
  <si>
    <t>Speaker</t>
  </si>
  <si>
    <t>Television</t>
  </si>
  <si>
    <t>Grand Total</t>
  </si>
  <si>
    <t>COST BENEFIT ANALYSIS</t>
  </si>
  <si>
    <t>Cost for Procurement of Items</t>
  </si>
  <si>
    <t>Revenue per Year</t>
  </si>
  <si>
    <t>Man power ( Rs.10000*12)</t>
  </si>
  <si>
    <t>Repairs &amp; Maintenance (5000*12)</t>
  </si>
  <si>
    <t>Depreciation ( Life 7 years)</t>
  </si>
  <si>
    <t xml:space="preserve">Total Cost </t>
  </si>
  <si>
    <t>Profit if items owned</t>
  </si>
  <si>
    <t>Profit if items rented</t>
  </si>
  <si>
    <t>Loss of Opportunity Revenue (Per year)</t>
  </si>
  <si>
    <t>Loss of opportunity Revenue (7 years)</t>
  </si>
  <si>
    <t>Profit if items owned on monthly Basis</t>
  </si>
  <si>
    <t>Profit on items taken on rent - Monthly</t>
  </si>
  <si>
    <t>Opportunity revenue loss if items taken on rent on a monthly basis.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</si>
</sst>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 * #,##0.00_ ;_ * \-#,##0.00_ ;_ * &quot;-&quot;??_ ;_ @_ "/>
    <numFmt numFmtId="165" formatCode="_ * #,##0.00_ ;_ * \-#,##0.00_ ;_ * \-??_ ;_ @_ "/>
    <numFmt numFmtId="166" formatCode="_(* #,##0.00_);_(* \(#,##0.00\);_(* \-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0"/>
      <name val="Mangal"/>
      <family val="2"/>
    </font>
    <font>
      <sz val="10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b/>
      <u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5">
    <xf numFmtId="0" fontId="0" fillId="0" borderId="0"/>
    <xf numFmtId="0" fontId="2" fillId="0" borderId="0"/>
    <xf numFmtId="0" fontId="5" fillId="0" borderId="0" applyFill="0" applyBorder="0" applyAlignment="0" applyProtection="0"/>
    <xf numFmtId="164" fontId="1" fillId="0" borderId="0" applyFont="0" applyFill="0" applyBorder="0" applyAlignment="0" applyProtection="0"/>
    <xf numFmtId="165" fontId="6" fillId="0" borderId="0" applyFill="0" applyBorder="0" applyAlignment="0" applyProtection="0"/>
    <xf numFmtId="0" fontId="7" fillId="0" borderId="0" applyFill="0" applyBorder="0" applyAlignment="0" applyProtection="0"/>
    <xf numFmtId="166" fontId="6" fillId="0" borderId="0" applyFill="0" applyBorder="0" applyAlignment="0" applyProtection="0"/>
    <xf numFmtId="0" fontId="8" fillId="0" borderId="0"/>
    <xf numFmtId="0" fontId="5" fillId="0" borderId="0">
      <alignment vertical="center"/>
    </xf>
    <xf numFmtId="0" fontId="8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1" fillId="0" borderId="0"/>
  </cellStyleXfs>
  <cellXfs count="29">
    <xf numFmtId="0" fontId="0" fillId="0" borderId="0" xfId="0"/>
    <xf numFmtId="0" fontId="4" fillId="0" borderId="0" xfId="14" applyFont="1"/>
    <xf numFmtId="0" fontId="10" fillId="0" borderId="0" xfId="14" applyFont="1"/>
    <xf numFmtId="0" fontId="3" fillId="2" borderId="2" xfId="14" applyFont="1" applyFill="1" applyBorder="1" applyAlignment="1">
      <alignment horizontal="center" vertical="center"/>
    </xf>
    <xf numFmtId="0" fontId="3" fillId="2" borderId="3" xfId="14" applyFont="1" applyFill="1" applyBorder="1" applyAlignment="1">
      <alignment horizontal="center" vertical="center"/>
    </xf>
    <xf numFmtId="0" fontId="3" fillId="2" borderId="4" xfId="14" applyFont="1" applyFill="1" applyBorder="1" applyAlignment="1">
      <alignment horizontal="center" vertical="center"/>
    </xf>
    <xf numFmtId="0" fontId="4" fillId="0" borderId="0" xfId="14" applyFont="1" applyAlignment="1">
      <alignment horizontal="center"/>
    </xf>
    <xf numFmtId="0" fontId="3" fillId="2" borderId="1" xfId="14" applyFont="1" applyFill="1" applyBorder="1" applyAlignment="1">
      <alignment horizontal="center"/>
    </xf>
    <xf numFmtId="0" fontId="3" fillId="2" borderId="1" xfId="14" applyFont="1" applyFill="1" applyBorder="1" applyAlignment="1">
      <alignment horizontal="center" vertical="center"/>
    </xf>
    <xf numFmtId="0" fontId="3" fillId="2" borderId="1" xfId="14" applyFont="1" applyFill="1" applyBorder="1"/>
    <xf numFmtId="0" fontId="4" fillId="0" borderId="1" xfId="14" applyNumberFormat="1" applyFont="1" applyBorder="1" applyAlignment="1">
      <alignment horizontal="center" vertical="center"/>
    </xf>
    <xf numFmtId="2" fontId="11" fillId="0" borderId="1" xfId="3" applyNumberFormat="1" applyFont="1" applyBorder="1" applyAlignment="1">
      <alignment horizontal="right"/>
    </xf>
    <xf numFmtId="2" fontId="4" fillId="0" borderId="1" xfId="14" applyNumberFormat="1" applyFont="1" applyBorder="1" applyAlignment="1">
      <alignment horizontal="right" vertical="center"/>
    </xf>
    <xf numFmtId="0" fontId="3" fillId="2" borderId="1" xfId="14" applyNumberFormat="1" applyFont="1" applyFill="1" applyBorder="1" applyAlignment="1">
      <alignment horizontal="center" vertical="center"/>
    </xf>
    <xf numFmtId="2" fontId="3" fillId="2" borderId="1" xfId="14" applyNumberFormat="1" applyFont="1" applyFill="1" applyBorder="1" applyAlignment="1">
      <alignment horizontal="right" vertical="center"/>
    </xf>
    <xf numFmtId="0" fontId="4" fillId="0" borderId="0" xfId="14" applyFont="1" applyFill="1"/>
    <xf numFmtId="0" fontId="3" fillId="0" borderId="5" xfId="14" applyFont="1" applyFill="1" applyBorder="1"/>
    <xf numFmtId="0" fontId="3" fillId="0" borderId="0" xfId="14" applyNumberFormat="1" applyFont="1" applyFill="1" applyBorder="1" applyAlignment="1">
      <alignment horizontal="center" vertical="center"/>
    </xf>
    <xf numFmtId="164" fontId="12" fillId="0" borderId="0" xfId="3" applyFont="1" applyFill="1" applyBorder="1"/>
    <xf numFmtId="0" fontId="3" fillId="2" borderId="1" xfId="14" applyFont="1" applyFill="1" applyBorder="1" applyAlignment="1">
      <alignment horizontal="center"/>
    </xf>
    <xf numFmtId="0" fontId="4" fillId="0" borderId="0" xfId="14" applyFont="1" applyBorder="1"/>
    <xf numFmtId="164" fontId="11" fillId="0" borderId="1" xfId="3" applyFont="1" applyBorder="1"/>
    <xf numFmtId="0" fontId="4" fillId="2" borderId="1" xfId="14" applyFont="1" applyFill="1" applyBorder="1"/>
    <xf numFmtId="164" fontId="4" fillId="0" borderId="0" xfId="3" applyFont="1" applyBorder="1"/>
    <xf numFmtId="43" fontId="4" fillId="0" borderId="0" xfId="14" applyNumberFormat="1" applyFont="1" applyBorder="1"/>
    <xf numFmtId="164" fontId="4" fillId="0" borderId="1" xfId="3" applyFont="1" applyBorder="1"/>
    <xf numFmtId="164" fontId="3" fillId="0" borderId="1" xfId="3" applyFont="1" applyBorder="1"/>
    <xf numFmtId="0" fontId="3" fillId="2" borderId="1" xfId="14" applyFont="1" applyFill="1" applyBorder="1" applyAlignment="1">
      <alignment wrapText="1"/>
    </xf>
    <xf numFmtId="164" fontId="3" fillId="0" borderId="1" xfId="3" applyFont="1" applyBorder="1" applyAlignment="1">
      <alignment vertical="center"/>
    </xf>
  </cellXfs>
  <cellStyles count="15">
    <cellStyle name="Comma 2" xfId="2"/>
    <cellStyle name="Comma 3" xfId="3"/>
    <cellStyle name="Comma 4" xfId="4"/>
    <cellStyle name="Comma 6 2" xfId="5"/>
    <cellStyle name="Comma 9" xfId="6"/>
    <cellStyle name="Normal" xfId="0" builtinId="0"/>
    <cellStyle name="Normal 11" xfId="7"/>
    <cellStyle name="Normal 2" xfId="1"/>
    <cellStyle name="Normal 2 2" xfId="8"/>
    <cellStyle name="Normal 2 2 2" xfId="9"/>
    <cellStyle name="Normal 2 3 2" xfId="10"/>
    <cellStyle name="Normal 2 3 4 2" xfId="11"/>
    <cellStyle name="Normal 2_GPC- Routine Report Annexure Jan'11" xfId="12"/>
    <cellStyle name="Normal 3" xfId="13"/>
    <cellStyle name="Normal 4" xfId="1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gadish/Desktop/AVASA%20-%20Routine%20Audit%20Q3%2017-18%20Report%20for%20finalisation/AVASA%20Routine%20Audit%20Q3%2017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MG%20Q3%20Routine%20Audit%2018-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  <sheetName val="Annexure-13"/>
      <sheetName val="Annexure-14"/>
      <sheetName val="Annexure-15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Observations"/>
      <sheetName val="CC1"/>
      <sheetName val="CC2"/>
      <sheetName val="D1"/>
      <sheetName val="D2"/>
      <sheetName val="D3"/>
      <sheetName val="D4"/>
      <sheetName val="D5"/>
      <sheetName val="D6"/>
      <sheetName val="D7"/>
      <sheetName val="D8"/>
      <sheetName val="D9"/>
      <sheetName val="D10"/>
      <sheetName val="D11"/>
      <sheetName val="T1"/>
      <sheetName val="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37"/>
  <sheetViews>
    <sheetView showGridLines="0" tabSelected="1" workbookViewId="0">
      <selection activeCell="B3" sqref="B3"/>
    </sheetView>
  </sheetViews>
  <sheetFormatPr defaultRowHeight="12.75"/>
  <cols>
    <col min="1" max="1" width="5.7109375" style="1" customWidth="1"/>
    <col min="2" max="2" width="31.5703125" style="1" customWidth="1"/>
    <col min="3" max="3" width="10.85546875" style="1" customWidth="1"/>
    <col min="4" max="4" width="15.140625" style="1" bestFit="1" customWidth="1"/>
    <col min="5" max="6" width="18.140625" style="1" customWidth="1"/>
    <col min="7" max="248" width="9.140625" style="1"/>
    <col min="249" max="249" width="5.7109375" style="1" customWidth="1"/>
    <col min="250" max="250" width="31.5703125" style="1" customWidth="1"/>
    <col min="251" max="251" width="11.7109375" style="1" customWidth="1"/>
    <col min="252" max="252" width="11.140625" style="1" bestFit="1" customWidth="1"/>
    <col min="253" max="253" width="13.5703125" style="1" customWidth="1"/>
    <col min="254" max="254" width="20.28515625" style="1" customWidth="1"/>
    <col min="255" max="255" width="13.5703125" style="1" customWidth="1"/>
    <col min="256" max="256" width="9.7109375" style="1" bestFit="1" customWidth="1"/>
    <col min="257" max="257" width="13.5703125" style="1" customWidth="1"/>
    <col min="258" max="258" width="11.140625" style="1" bestFit="1" customWidth="1"/>
    <col min="259" max="259" width="20.140625" style="1" bestFit="1" customWidth="1"/>
    <col min="260" max="260" width="11.140625" style="1" bestFit="1" customWidth="1"/>
    <col min="261" max="261" width="11.85546875" style="1" bestFit="1" customWidth="1"/>
    <col min="262" max="262" width="13.85546875" style="1" customWidth="1"/>
    <col min="263" max="504" width="9.140625" style="1"/>
    <col min="505" max="505" width="5.7109375" style="1" customWidth="1"/>
    <col min="506" max="506" width="31.5703125" style="1" customWidth="1"/>
    <col min="507" max="507" width="11.7109375" style="1" customWidth="1"/>
    <col min="508" max="508" width="11.140625" style="1" bestFit="1" customWidth="1"/>
    <col min="509" max="509" width="13.5703125" style="1" customWidth="1"/>
    <col min="510" max="510" width="20.28515625" style="1" customWidth="1"/>
    <col min="511" max="511" width="13.5703125" style="1" customWidth="1"/>
    <col min="512" max="512" width="9.7109375" style="1" bestFit="1" customWidth="1"/>
    <col min="513" max="513" width="13.5703125" style="1" customWidth="1"/>
    <col min="514" max="514" width="11.140625" style="1" bestFit="1" customWidth="1"/>
    <col min="515" max="515" width="20.140625" style="1" bestFit="1" customWidth="1"/>
    <col min="516" max="516" width="11.140625" style="1" bestFit="1" customWidth="1"/>
    <col min="517" max="517" width="11.85546875" style="1" bestFit="1" customWidth="1"/>
    <col min="518" max="518" width="13.85546875" style="1" customWidth="1"/>
    <col min="519" max="760" width="9.140625" style="1"/>
    <col min="761" max="761" width="5.7109375" style="1" customWidth="1"/>
    <col min="762" max="762" width="31.5703125" style="1" customWidth="1"/>
    <col min="763" max="763" width="11.7109375" style="1" customWidth="1"/>
    <col min="764" max="764" width="11.140625" style="1" bestFit="1" customWidth="1"/>
    <col min="765" max="765" width="13.5703125" style="1" customWidth="1"/>
    <col min="766" max="766" width="20.28515625" style="1" customWidth="1"/>
    <col min="767" max="767" width="13.5703125" style="1" customWidth="1"/>
    <col min="768" max="768" width="9.7109375" style="1" bestFit="1" customWidth="1"/>
    <col min="769" max="769" width="13.5703125" style="1" customWidth="1"/>
    <col min="770" max="770" width="11.140625" style="1" bestFit="1" customWidth="1"/>
    <col min="771" max="771" width="20.140625" style="1" bestFit="1" customWidth="1"/>
    <col min="772" max="772" width="11.140625" style="1" bestFit="1" customWidth="1"/>
    <col min="773" max="773" width="11.85546875" style="1" bestFit="1" customWidth="1"/>
    <col min="774" max="774" width="13.85546875" style="1" customWidth="1"/>
    <col min="775" max="1016" width="9.140625" style="1"/>
    <col min="1017" max="1017" width="5.7109375" style="1" customWidth="1"/>
    <col min="1018" max="1018" width="31.5703125" style="1" customWidth="1"/>
    <col min="1019" max="1019" width="11.7109375" style="1" customWidth="1"/>
    <col min="1020" max="1020" width="11.140625" style="1" bestFit="1" customWidth="1"/>
    <col min="1021" max="1021" width="13.5703125" style="1" customWidth="1"/>
    <col min="1022" max="1022" width="20.28515625" style="1" customWidth="1"/>
    <col min="1023" max="1023" width="13.5703125" style="1" customWidth="1"/>
    <col min="1024" max="1024" width="9.7109375" style="1" bestFit="1" customWidth="1"/>
    <col min="1025" max="1025" width="13.5703125" style="1" customWidth="1"/>
    <col min="1026" max="1026" width="11.140625" style="1" bestFit="1" customWidth="1"/>
    <col min="1027" max="1027" width="20.140625" style="1" bestFit="1" customWidth="1"/>
    <col min="1028" max="1028" width="11.140625" style="1" bestFit="1" customWidth="1"/>
    <col min="1029" max="1029" width="11.85546875" style="1" bestFit="1" customWidth="1"/>
    <col min="1030" max="1030" width="13.85546875" style="1" customWidth="1"/>
    <col min="1031" max="1272" width="9.140625" style="1"/>
    <col min="1273" max="1273" width="5.7109375" style="1" customWidth="1"/>
    <col min="1274" max="1274" width="31.5703125" style="1" customWidth="1"/>
    <col min="1275" max="1275" width="11.7109375" style="1" customWidth="1"/>
    <col min="1276" max="1276" width="11.140625" style="1" bestFit="1" customWidth="1"/>
    <col min="1277" max="1277" width="13.5703125" style="1" customWidth="1"/>
    <col min="1278" max="1278" width="20.28515625" style="1" customWidth="1"/>
    <col min="1279" max="1279" width="13.5703125" style="1" customWidth="1"/>
    <col min="1280" max="1280" width="9.7109375" style="1" bestFit="1" customWidth="1"/>
    <col min="1281" max="1281" width="13.5703125" style="1" customWidth="1"/>
    <col min="1282" max="1282" width="11.140625" style="1" bestFit="1" customWidth="1"/>
    <col min="1283" max="1283" width="20.140625" style="1" bestFit="1" customWidth="1"/>
    <col min="1284" max="1284" width="11.140625" style="1" bestFit="1" customWidth="1"/>
    <col min="1285" max="1285" width="11.85546875" style="1" bestFit="1" customWidth="1"/>
    <col min="1286" max="1286" width="13.85546875" style="1" customWidth="1"/>
    <col min="1287" max="1528" width="9.140625" style="1"/>
    <col min="1529" max="1529" width="5.7109375" style="1" customWidth="1"/>
    <col min="1530" max="1530" width="31.5703125" style="1" customWidth="1"/>
    <col min="1531" max="1531" width="11.7109375" style="1" customWidth="1"/>
    <col min="1532" max="1532" width="11.140625" style="1" bestFit="1" customWidth="1"/>
    <col min="1533" max="1533" width="13.5703125" style="1" customWidth="1"/>
    <col min="1534" max="1534" width="20.28515625" style="1" customWidth="1"/>
    <col min="1535" max="1535" width="13.5703125" style="1" customWidth="1"/>
    <col min="1536" max="1536" width="9.7109375" style="1" bestFit="1" customWidth="1"/>
    <col min="1537" max="1537" width="13.5703125" style="1" customWidth="1"/>
    <col min="1538" max="1538" width="11.140625" style="1" bestFit="1" customWidth="1"/>
    <col min="1539" max="1539" width="20.140625" style="1" bestFit="1" customWidth="1"/>
    <col min="1540" max="1540" width="11.140625" style="1" bestFit="1" customWidth="1"/>
    <col min="1541" max="1541" width="11.85546875" style="1" bestFit="1" customWidth="1"/>
    <col min="1542" max="1542" width="13.85546875" style="1" customWidth="1"/>
    <col min="1543" max="1784" width="9.140625" style="1"/>
    <col min="1785" max="1785" width="5.7109375" style="1" customWidth="1"/>
    <col min="1786" max="1786" width="31.5703125" style="1" customWidth="1"/>
    <col min="1787" max="1787" width="11.7109375" style="1" customWidth="1"/>
    <col min="1788" max="1788" width="11.140625" style="1" bestFit="1" customWidth="1"/>
    <col min="1789" max="1789" width="13.5703125" style="1" customWidth="1"/>
    <col min="1790" max="1790" width="20.28515625" style="1" customWidth="1"/>
    <col min="1791" max="1791" width="13.5703125" style="1" customWidth="1"/>
    <col min="1792" max="1792" width="9.7109375" style="1" bestFit="1" customWidth="1"/>
    <col min="1793" max="1793" width="13.5703125" style="1" customWidth="1"/>
    <col min="1794" max="1794" width="11.140625" style="1" bestFit="1" customWidth="1"/>
    <col min="1795" max="1795" width="20.140625" style="1" bestFit="1" customWidth="1"/>
    <col min="1796" max="1796" width="11.140625" style="1" bestFit="1" customWidth="1"/>
    <col min="1797" max="1797" width="11.85546875" style="1" bestFit="1" customWidth="1"/>
    <col min="1798" max="1798" width="13.85546875" style="1" customWidth="1"/>
    <col min="1799" max="2040" width="9.140625" style="1"/>
    <col min="2041" max="2041" width="5.7109375" style="1" customWidth="1"/>
    <col min="2042" max="2042" width="31.5703125" style="1" customWidth="1"/>
    <col min="2043" max="2043" width="11.7109375" style="1" customWidth="1"/>
    <col min="2044" max="2044" width="11.140625" style="1" bestFit="1" customWidth="1"/>
    <col min="2045" max="2045" width="13.5703125" style="1" customWidth="1"/>
    <col min="2046" max="2046" width="20.28515625" style="1" customWidth="1"/>
    <col min="2047" max="2047" width="13.5703125" style="1" customWidth="1"/>
    <col min="2048" max="2048" width="9.7109375" style="1" bestFit="1" customWidth="1"/>
    <col min="2049" max="2049" width="13.5703125" style="1" customWidth="1"/>
    <col min="2050" max="2050" width="11.140625" style="1" bestFit="1" customWidth="1"/>
    <col min="2051" max="2051" width="20.140625" style="1" bestFit="1" customWidth="1"/>
    <col min="2052" max="2052" width="11.140625" style="1" bestFit="1" customWidth="1"/>
    <col min="2053" max="2053" width="11.85546875" style="1" bestFit="1" customWidth="1"/>
    <col min="2054" max="2054" width="13.85546875" style="1" customWidth="1"/>
    <col min="2055" max="2296" width="9.140625" style="1"/>
    <col min="2297" max="2297" width="5.7109375" style="1" customWidth="1"/>
    <col min="2298" max="2298" width="31.5703125" style="1" customWidth="1"/>
    <col min="2299" max="2299" width="11.7109375" style="1" customWidth="1"/>
    <col min="2300" max="2300" width="11.140625" style="1" bestFit="1" customWidth="1"/>
    <col min="2301" max="2301" width="13.5703125" style="1" customWidth="1"/>
    <col min="2302" max="2302" width="20.28515625" style="1" customWidth="1"/>
    <col min="2303" max="2303" width="13.5703125" style="1" customWidth="1"/>
    <col min="2304" max="2304" width="9.7109375" style="1" bestFit="1" customWidth="1"/>
    <col min="2305" max="2305" width="13.5703125" style="1" customWidth="1"/>
    <col min="2306" max="2306" width="11.140625" style="1" bestFit="1" customWidth="1"/>
    <col min="2307" max="2307" width="20.140625" style="1" bestFit="1" customWidth="1"/>
    <col min="2308" max="2308" width="11.140625" style="1" bestFit="1" customWidth="1"/>
    <col min="2309" max="2309" width="11.85546875" style="1" bestFit="1" customWidth="1"/>
    <col min="2310" max="2310" width="13.85546875" style="1" customWidth="1"/>
    <col min="2311" max="2552" width="9.140625" style="1"/>
    <col min="2553" max="2553" width="5.7109375" style="1" customWidth="1"/>
    <col min="2554" max="2554" width="31.5703125" style="1" customWidth="1"/>
    <col min="2555" max="2555" width="11.7109375" style="1" customWidth="1"/>
    <col min="2556" max="2556" width="11.140625" style="1" bestFit="1" customWidth="1"/>
    <col min="2557" max="2557" width="13.5703125" style="1" customWidth="1"/>
    <col min="2558" max="2558" width="20.28515625" style="1" customWidth="1"/>
    <col min="2559" max="2559" width="13.5703125" style="1" customWidth="1"/>
    <col min="2560" max="2560" width="9.7109375" style="1" bestFit="1" customWidth="1"/>
    <col min="2561" max="2561" width="13.5703125" style="1" customWidth="1"/>
    <col min="2562" max="2562" width="11.140625" style="1" bestFit="1" customWidth="1"/>
    <col min="2563" max="2563" width="20.140625" style="1" bestFit="1" customWidth="1"/>
    <col min="2564" max="2564" width="11.140625" style="1" bestFit="1" customWidth="1"/>
    <col min="2565" max="2565" width="11.85546875" style="1" bestFit="1" customWidth="1"/>
    <col min="2566" max="2566" width="13.85546875" style="1" customWidth="1"/>
    <col min="2567" max="2808" width="9.140625" style="1"/>
    <col min="2809" max="2809" width="5.7109375" style="1" customWidth="1"/>
    <col min="2810" max="2810" width="31.5703125" style="1" customWidth="1"/>
    <col min="2811" max="2811" width="11.7109375" style="1" customWidth="1"/>
    <col min="2812" max="2812" width="11.140625" style="1" bestFit="1" customWidth="1"/>
    <col min="2813" max="2813" width="13.5703125" style="1" customWidth="1"/>
    <col min="2814" max="2814" width="20.28515625" style="1" customWidth="1"/>
    <col min="2815" max="2815" width="13.5703125" style="1" customWidth="1"/>
    <col min="2816" max="2816" width="9.7109375" style="1" bestFit="1" customWidth="1"/>
    <col min="2817" max="2817" width="13.5703125" style="1" customWidth="1"/>
    <col min="2818" max="2818" width="11.140625" style="1" bestFit="1" customWidth="1"/>
    <col min="2819" max="2819" width="20.140625" style="1" bestFit="1" customWidth="1"/>
    <col min="2820" max="2820" width="11.140625" style="1" bestFit="1" customWidth="1"/>
    <col min="2821" max="2821" width="11.85546875" style="1" bestFit="1" customWidth="1"/>
    <col min="2822" max="2822" width="13.85546875" style="1" customWidth="1"/>
    <col min="2823" max="3064" width="9.140625" style="1"/>
    <col min="3065" max="3065" width="5.7109375" style="1" customWidth="1"/>
    <col min="3066" max="3066" width="31.5703125" style="1" customWidth="1"/>
    <col min="3067" max="3067" width="11.7109375" style="1" customWidth="1"/>
    <col min="3068" max="3068" width="11.140625" style="1" bestFit="1" customWidth="1"/>
    <col min="3069" max="3069" width="13.5703125" style="1" customWidth="1"/>
    <col min="3070" max="3070" width="20.28515625" style="1" customWidth="1"/>
    <col min="3071" max="3071" width="13.5703125" style="1" customWidth="1"/>
    <col min="3072" max="3072" width="9.7109375" style="1" bestFit="1" customWidth="1"/>
    <col min="3073" max="3073" width="13.5703125" style="1" customWidth="1"/>
    <col min="3074" max="3074" width="11.140625" style="1" bestFit="1" customWidth="1"/>
    <col min="3075" max="3075" width="20.140625" style="1" bestFit="1" customWidth="1"/>
    <col min="3076" max="3076" width="11.140625" style="1" bestFit="1" customWidth="1"/>
    <col min="3077" max="3077" width="11.85546875" style="1" bestFit="1" customWidth="1"/>
    <col min="3078" max="3078" width="13.85546875" style="1" customWidth="1"/>
    <col min="3079" max="3320" width="9.140625" style="1"/>
    <col min="3321" max="3321" width="5.7109375" style="1" customWidth="1"/>
    <col min="3322" max="3322" width="31.5703125" style="1" customWidth="1"/>
    <col min="3323" max="3323" width="11.7109375" style="1" customWidth="1"/>
    <col min="3324" max="3324" width="11.140625" style="1" bestFit="1" customWidth="1"/>
    <col min="3325" max="3325" width="13.5703125" style="1" customWidth="1"/>
    <col min="3326" max="3326" width="20.28515625" style="1" customWidth="1"/>
    <col min="3327" max="3327" width="13.5703125" style="1" customWidth="1"/>
    <col min="3328" max="3328" width="9.7109375" style="1" bestFit="1" customWidth="1"/>
    <col min="3329" max="3329" width="13.5703125" style="1" customWidth="1"/>
    <col min="3330" max="3330" width="11.140625" style="1" bestFit="1" customWidth="1"/>
    <col min="3331" max="3331" width="20.140625" style="1" bestFit="1" customWidth="1"/>
    <col min="3332" max="3332" width="11.140625" style="1" bestFit="1" customWidth="1"/>
    <col min="3333" max="3333" width="11.85546875" style="1" bestFit="1" customWidth="1"/>
    <col min="3334" max="3334" width="13.85546875" style="1" customWidth="1"/>
    <col min="3335" max="3576" width="9.140625" style="1"/>
    <col min="3577" max="3577" width="5.7109375" style="1" customWidth="1"/>
    <col min="3578" max="3578" width="31.5703125" style="1" customWidth="1"/>
    <col min="3579" max="3579" width="11.7109375" style="1" customWidth="1"/>
    <col min="3580" max="3580" width="11.140625" style="1" bestFit="1" customWidth="1"/>
    <col min="3581" max="3581" width="13.5703125" style="1" customWidth="1"/>
    <col min="3582" max="3582" width="20.28515625" style="1" customWidth="1"/>
    <col min="3583" max="3583" width="13.5703125" style="1" customWidth="1"/>
    <col min="3584" max="3584" width="9.7109375" style="1" bestFit="1" customWidth="1"/>
    <col min="3585" max="3585" width="13.5703125" style="1" customWidth="1"/>
    <col min="3586" max="3586" width="11.140625" style="1" bestFit="1" customWidth="1"/>
    <col min="3587" max="3587" width="20.140625" style="1" bestFit="1" customWidth="1"/>
    <col min="3588" max="3588" width="11.140625" style="1" bestFit="1" customWidth="1"/>
    <col min="3589" max="3589" width="11.85546875" style="1" bestFit="1" customWidth="1"/>
    <col min="3590" max="3590" width="13.85546875" style="1" customWidth="1"/>
    <col min="3591" max="3832" width="9.140625" style="1"/>
    <col min="3833" max="3833" width="5.7109375" style="1" customWidth="1"/>
    <col min="3834" max="3834" width="31.5703125" style="1" customWidth="1"/>
    <col min="3835" max="3835" width="11.7109375" style="1" customWidth="1"/>
    <col min="3836" max="3836" width="11.140625" style="1" bestFit="1" customWidth="1"/>
    <col min="3837" max="3837" width="13.5703125" style="1" customWidth="1"/>
    <col min="3838" max="3838" width="20.28515625" style="1" customWidth="1"/>
    <col min="3839" max="3839" width="13.5703125" style="1" customWidth="1"/>
    <col min="3840" max="3840" width="9.7109375" style="1" bestFit="1" customWidth="1"/>
    <col min="3841" max="3841" width="13.5703125" style="1" customWidth="1"/>
    <col min="3842" max="3842" width="11.140625" style="1" bestFit="1" customWidth="1"/>
    <col min="3843" max="3843" width="20.140625" style="1" bestFit="1" customWidth="1"/>
    <col min="3844" max="3844" width="11.140625" style="1" bestFit="1" customWidth="1"/>
    <col min="3845" max="3845" width="11.85546875" style="1" bestFit="1" customWidth="1"/>
    <col min="3846" max="3846" width="13.85546875" style="1" customWidth="1"/>
    <col min="3847" max="4088" width="9.140625" style="1"/>
    <col min="4089" max="4089" width="5.7109375" style="1" customWidth="1"/>
    <col min="4090" max="4090" width="31.5703125" style="1" customWidth="1"/>
    <col min="4091" max="4091" width="11.7109375" style="1" customWidth="1"/>
    <col min="4092" max="4092" width="11.140625" style="1" bestFit="1" customWidth="1"/>
    <col min="4093" max="4093" width="13.5703125" style="1" customWidth="1"/>
    <col min="4094" max="4094" width="20.28515625" style="1" customWidth="1"/>
    <col min="4095" max="4095" width="13.5703125" style="1" customWidth="1"/>
    <col min="4096" max="4096" width="9.7109375" style="1" bestFit="1" customWidth="1"/>
    <col min="4097" max="4097" width="13.5703125" style="1" customWidth="1"/>
    <col min="4098" max="4098" width="11.140625" style="1" bestFit="1" customWidth="1"/>
    <col min="4099" max="4099" width="20.140625" style="1" bestFit="1" customWidth="1"/>
    <col min="4100" max="4100" width="11.140625" style="1" bestFit="1" customWidth="1"/>
    <col min="4101" max="4101" width="11.85546875" style="1" bestFit="1" customWidth="1"/>
    <col min="4102" max="4102" width="13.85546875" style="1" customWidth="1"/>
    <col min="4103" max="4344" width="9.140625" style="1"/>
    <col min="4345" max="4345" width="5.7109375" style="1" customWidth="1"/>
    <col min="4346" max="4346" width="31.5703125" style="1" customWidth="1"/>
    <col min="4347" max="4347" width="11.7109375" style="1" customWidth="1"/>
    <col min="4348" max="4348" width="11.140625" style="1" bestFit="1" customWidth="1"/>
    <col min="4349" max="4349" width="13.5703125" style="1" customWidth="1"/>
    <col min="4350" max="4350" width="20.28515625" style="1" customWidth="1"/>
    <col min="4351" max="4351" width="13.5703125" style="1" customWidth="1"/>
    <col min="4352" max="4352" width="9.7109375" style="1" bestFit="1" customWidth="1"/>
    <col min="4353" max="4353" width="13.5703125" style="1" customWidth="1"/>
    <col min="4354" max="4354" width="11.140625" style="1" bestFit="1" customWidth="1"/>
    <col min="4355" max="4355" width="20.140625" style="1" bestFit="1" customWidth="1"/>
    <col min="4356" max="4356" width="11.140625" style="1" bestFit="1" customWidth="1"/>
    <col min="4357" max="4357" width="11.85546875" style="1" bestFit="1" customWidth="1"/>
    <col min="4358" max="4358" width="13.85546875" style="1" customWidth="1"/>
    <col min="4359" max="4600" width="9.140625" style="1"/>
    <col min="4601" max="4601" width="5.7109375" style="1" customWidth="1"/>
    <col min="4602" max="4602" width="31.5703125" style="1" customWidth="1"/>
    <col min="4603" max="4603" width="11.7109375" style="1" customWidth="1"/>
    <col min="4604" max="4604" width="11.140625" style="1" bestFit="1" customWidth="1"/>
    <col min="4605" max="4605" width="13.5703125" style="1" customWidth="1"/>
    <col min="4606" max="4606" width="20.28515625" style="1" customWidth="1"/>
    <col min="4607" max="4607" width="13.5703125" style="1" customWidth="1"/>
    <col min="4608" max="4608" width="9.7109375" style="1" bestFit="1" customWidth="1"/>
    <col min="4609" max="4609" width="13.5703125" style="1" customWidth="1"/>
    <col min="4610" max="4610" width="11.140625" style="1" bestFit="1" customWidth="1"/>
    <col min="4611" max="4611" width="20.140625" style="1" bestFit="1" customWidth="1"/>
    <col min="4612" max="4612" width="11.140625" style="1" bestFit="1" customWidth="1"/>
    <col min="4613" max="4613" width="11.85546875" style="1" bestFit="1" customWidth="1"/>
    <col min="4614" max="4614" width="13.85546875" style="1" customWidth="1"/>
    <col min="4615" max="4856" width="9.140625" style="1"/>
    <col min="4857" max="4857" width="5.7109375" style="1" customWidth="1"/>
    <col min="4858" max="4858" width="31.5703125" style="1" customWidth="1"/>
    <col min="4859" max="4859" width="11.7109375" style="1" customWidth="1"/>
    <col min="4860" max="4860" width="11.140625" style="1" bestFit="1" customWidth="1"/>
    <col min="4861" max="4861" width="13.5703125" style="1" customWidth="1"/>
    <col min="4862" max="4862" width="20.28515625" style="1" customWidth="1"/>
    <col min="4863" max="4863" width="13.5703125" style="1" customWidth="1"/>
    <col min="4864" max="4864" width="9.7109375" style="1" bestFit="1" customWidth="1"/>
    <col min="4865" max="4865" width="13.5703125" style="1" customWidth="1"/>
    <col min="4866" max="4866" width="11.140625" style="1" bestFit="1" customWidth="1"/>
    <col min="4867" max="4867" width="20.140625" style="1" bestFit="1" customWidth="1"/>
    <col min="4868" max="4868" width="11.140625" style="1" bestFit="1" customWidth="1"/>
    <col min="4869" max="4869" width="11.85546875" style="1" bestFit="1" customWidth="1"/>
    <col min="4870" max="4870" width="13.85546875" style="1" customWidth="1"/>
    <col min="4871" max="5112" width="9.140625" style="1"/>
    <col min="5113" max="5113" width="5.7109375" style="1" customWidth="1"/>
    <col min="5114" max="5114" width="31.5703125" style="1" customWidth="1"/>
    <col min="5115" max="5115" width="11.7109375" style="1" customWidth="1"/>
    <col min="5116" max="5116" width="11.140625" style="1" bestFit="1" customWidth="1"/>
    <col min="5117" max="5117" width="13.5703125" style="1" customWidth="1"/>
    <col min="5118" max="5118" width="20.28515625" style="1" customWidth="1"/>
    <col min="5119" max="5119" width="13.5703125" style="1" customWidth="1"/>
    <col min="5120" max="5120" width="9.7109375" style="1" bestFit="1" customWidth="1"/>
    <col min="5121" max="5121" width="13.5703125" style="1" customWidth="1"/>
    <col min="5122" max="5122" width="11.140625" style="1" bestFit="1" customWidth="1"/>
    <col min="5123" max="5123" width="20.140625" style="1" bestFit="1" customWidth="1"/>
    <col min="5124" max="5124" width="11.140625" style="1" bestFit="1" customWidth="1"/>
    <col min="5125" max="5125" width="11.85546875" style="1" bestFit="1" customWidth="1"/>
    <col min="5126" max="5126" width="13.85546875" style="1" customWidth="1"/>
    <col min="5127" max="5368" width="9.140625" style="1"/>
    <col min="5369" max="5369" width="5.7109375" style="1" customWidth="1"/>
    <col min="5370" max="5370" width="31.5703125" style="1" customWidth="1"/>
    <col min="5371" max="5371" width="11.7109375" style="1" customWidth="1"/>
    <col min="5372" max="5372" width="11.140625" style="1" bestFit="1" customWidth="1"/>
    <col min="5373" max="5373" width="13.5703125" style="1" customWidth="1"/>
    <col min="5374" max="5374" width="20.28515625" style="1" customWidth="1"/>
    <col min="5375" max="5375" width="13.5703125" style="1" customWidth="1"/>
    <col min="5376" max="5376" width="9.7109375" style="1" bestFit="1" customWidth="1"/>
    <col min="5377" max="5377" width="13.5703125" style="1" customWidth="1"/>
    <col min="5378" max="5378" width="11.140625" style="1" bestFit="1" customWidth="1"/>
    <col min="5379" max="5379" width="20.140625" style="1" bestFit="1" customWidth="1"/>
    <col min="5380" max="5380" width="11.140625" style="1" bestFit="1" customWidth="1"/>
    <col min="5381" max="5381" width="11.85546875" style="1" bestFit="1" customWidth="1"/>
    <col min="5382" max="5382" width="13.85546875" style="1" customWidth="1"/>
    <col min="5383" max="5624" width="9.140625" style="1"/>
    <col min="5625" max="5625" width="5.7109375" style="1" customWidth="1"/>
    <col min="5626" max="5626" width="31.5703125" style="1" customWidth="1"/>
    <col min="5627" max="5627" width="11.7109375" style="1" customWidth="1"/>
    <col min="5628" max="5628" width="11.140625" style="1" bestFit="1" customWidth="1"/>
    <col min="5629" max="5629" width="13.5703125" style="1" customWidth="1"/>
    <col min="5630" max="5630" width="20.28515625" style="1" customWidth="1"/>
    <col min="5631" max="5631" width="13.5703125" style="1" customWidth="1"/>
    <col min="5632" max="5632" width="9.7109375" style="1" bestFit="1" customWidth="1"/>
    <col min="5633" max="5633" width="13.5703125" style="1" customWidth="1"/>
    <col min="5634" max="5634" width="11.140625" style="1" bestFit="1" customWidth="1"/>
    <col min="5635" max="5635" width="20.140625" style="1" bestFit="1" customWidth="1"/>
    <col min="5636" max="5636" width="11.140625" style="1" bestFit="1" customWidth="1"/>
    <col min="5637" max="5637" width="11.85546875" style="1" bestFit="1" customWidth="1"/>
    <col min="5638" max="5638" width="13.85546875" style="1" customWidth="1"/>
    <col min="5639" max="5880" width="9.140625" style="1"/>
    <col min="5881" max="5881" width="5.7109375" style="1" customWidth="1"/>
    <col min="5882" max="5882" width="31.5703125" style="1" customWidth="1"/>
    <col min="5883" max="5883" width="11.7109375" style="1" customWidth="1"/>
    <col min="5884" max="5884" width="11.140625" style="1" bestFit="1" customWidth="1"/>
    <col min="5885" max="5885" width="13.5703125" style="1" customWidth="1"/>
    <col min="5886" max="5886" width="20.28515625" style="1" customWidth="1"/>
    <col min="5887" max="5887" width="13.5703125" style="1" customWidth="1"/>
    <col min="5888" max="5888" width="9.7109375" style="1" bestFit="1" customWidth="1"/>
    <col min="5889" max="5889" width="13.5703125" style="1" customWidth="1"/>
    <col min="5890" max="5890" width="11.140625" style="1" bestFit="1" customWidth="1"/>
    <col min="5891" max="5891" width="20.140625" style="1" bestFit="1" customWidth="1"/>
    <col min="5892" max="5892" width="11.140625" style="1" bestFit="1" customWidth="1"/>
    <col min="5893" max="5893" width="11.85546875" style="1" bestFit="1" customWidth="1"/>
    <col min="5894" max="5894" width="13.85546875" style="1" customWidth="1"/>
    <col min="5895" max="6136" width="9.140625" style="1"/>
    <col min="6137" max="6137" width="5.7109375" style="1" customWidth="1"/>
    <col min="6138" max="6138" width="31.5703125" style="1" customWidth="1"/>
    <col min="6139" max="6139" width="11.7109375" style="1" customWidth="1"/>
    <col min="6140" max="6140" width="11.140625" style="1" bestFit="1" customWidth="1"/>
    <col min="6141" max="6141" width="13.5703125" style="1" customWidth="1"/>
    <col min="6142" max="6142" width="20.28515625" style="1" customWidth="1"/>
    <col min="6143" max="6143" width="13.5703125" style="1" customWidth="1"/>
    <col min="6144" max="6144" width="9.7109375" style="1" bestFit="1" customWidth="1"/>
    <col min="6145" max="6145" width="13.5703125" style="1" customWidth="1"/>
    <col min="6146" max="6146" width="11.140625" style="1" bestFit="1" customWidth="1"/>
    <col min="6147" max="6147" width="20.140625" style="1" bestFit="1" customWidth="1"/>
    <col min="6148" max="6148" width="11.140625" style="1" bestFit="1" customWidth="1"/>
    <col min="6149" max="6149" width="11.85546875" style="1" bestFit="1" customWidth="1"/>
    <col min="6150" max="6150" width="13.85546875" style="1" customWidth="1"/>
    <col min="6151" max="6392" width="9.140625" style="1"/>
    <col min="6393" max="6393" width="5.7109375" style="1" customWidth="1"/>
    <col min="6394" max="6394" width="31.5703125" style="1" customWidth="1"/>
    <col min="6395" max="6395" width="11.7109375" style="1" customWidth="1"/>
    <col min="6396" max="6396" width="11.140625" style="1" bestFit="1" customWidth="1"/>
    <col min="6397" max="6397" width="13.5703125" style="1" customWidth="1"/>
    <col min="6398" max="6398" width="20.28515625" style="1" customWidth="1"/>
    <col min="6399" max="6399" width="13.5703125" style="1" customWidth="1"/>
    <col min="6400" max="6400" width="9.7109375" style="1" bestFit="1" customWidth="1"/>
    <col min="6401" max="6401" width="13.5703125" style="1" customWidth="1"/>
    <col min="6402" max="6402" width="11.140625" style="1" bestFit="1" customWidth="1"/>
    <col min="6403" max="6403" width="20.140625" style="1" bestFit="1" customWidth="1"/>
    <col min="6404" max="6404" width="11.140625" style="1" bestFit="1" customWidth="1"/>
    <col min="6405" max="6405" width="11.85546875" style="1" bestFit="1" customWidth="1"/>
    <col min="6406" max="6406" width="13.85546875" style="1" customWidth="1"/>
    <col min="6407" max="6648" width="9.140625" style="1"/>
    <col min="6649" max="6649" width="5.7109375" style="1" customWidth="1"/>
    <col min="6650" max="6650" width="31.5703125" style="1" customWidth="1"/>
    <col min="6651" max="6651" width="11.7109375" style="1" customWidth="1"/>
    <col min="6652" max="6652" width="11.140625" style="1" bestFit="1" customWidth="1"/>
    <col min="6653" max="6653" width="13.5703125" style="1" customWidth="1"/>
    <col min="6654" max="6654" width="20.28515625" style="1" customWidth="1"/>
    <col min="6655" max="6655" width="13.5703125" style="1" customWidth="1"/>
    <col min="6656" max="6656" width="9.7109375" style="1" bestFit="1" customWidth="1"/>
    <col min="6657" max="6657" width="13.5703125" style="1" customWidth="1"/>
    <col min="6658" max="6658" width="11.140625" style="1" bestFit="1" customWidth="1"/>
    <col min="6659" max="6659" width="20.140625" style="1" bestFit="1" customWidth="1"/>
    <col min="6660" max="6660" width="11.140625" style="1" bestFit="1" customWidth="1"/>
    <col min="6661" max="6661" width="11.85546875" style="1" bestFit="1" customWidth="1"/>
    <col min="6662" max="6662" width="13.85546875" style="1" customWidth="1"/>
    <col min="6663" max="6904" width="9.140625" style="1"/>
    <col min="6905" max="6905" width="5.7109375" style="1" customWidth="1"/>
    <col min="6906" max="6906" width="31.5703125" style="1" customWidth="1"/>
    <col min="6907" max="6907" width="11.7109375" style="1" customWidth="1"/>
    <col min="6908" max="6908" width="11.140625" style="1" bestFit="1" customWidth="1"/>
    <col min="6909" max="6909" width="13.5703125" style="1" customWidth="1"/>
    <col min="6910" max="6910" width="20.28515625" style="1" customWidth="1"/>
    <col min="6911" max="6911" width="13.5703125" style="1" customWidth="1"/>
    <col min="6912" max="6912" width="9.7109375" style="1" bestFit="1" customWidth="1"/>
    <col min="6913" max="6913" width="13.5703125" style="1" customWidth="1"/>
    <col min="6914" max="6914" width="11.140625" style="1" bestFit="1" customWidth="1"/>
    <col min="6915" max="6915" width="20.140625" style="1" bestFit="1" customWidth="1"/>
    <col min="6916" max="6916" width="11.140625" style="1" bestFit="1" customWidth="1"/>
    <col min="6917" max="6917" width="11.85546875" style="1" bestFit="1" customWidth="1"/>
    <col min="6918" max="6918" width="13.85546875" style="1" customWidth="1"/>
    <col min="6919" max="7160" width="9.140625" style="1"/>
    <col min="7161" max="7161" width="5.7109375" style="1" customWidth="1"/>
    <col min="7162" max="7162" width="31.5703125" style="1" customWidth="1"/>
    <col min="7163" max="7163" width="11.7109375" style="1" customWidth="1"/>
    <col min="7164" max="7164" width="11.140625" style="1" bestFit="1" customWidth="1"/>
    <col min="7165" max="7165" width="13.5703125" style="1" customWidth="1"/>
    <col min="7166" max="7166" width="20.28515625" style="1" customWidth="1"/>
    <col min="7167" max="7167" width="13.5703125" style="1" customWidth="1"/>
    <col min="7168" max="7168" width="9.7109375" style="1" bestFit="1" customWidth="1"/>
    <col min="7169" max="7169" width="13.5703125" style="1" customWidth="1"/>
    <col min="7170" max="7170" width="11.140625" style="1" bestFit="1" customWidth="1"/>
    <col min="7171" max="7171" width="20.140625" style="1" bestFit="1" customWidth="1"/>
    <col min="7172" max="7172" width="11.140625" style="1" bestFit="1" customWidth="1"/>
    <col min="7173" max="7173" width="11.85546875" style="1" bestFit="1" customWidth="1"/>
    <col min="7174" max="7174" width="13.85546875" style="1" customWidth="1"/>
    <col min="7175" max="7416" width="9.140625" style="1"/>
    <col min="7417" max="7417" width="5.7109375" style="1" customWidth="1"/>
    <col min="7418" max="7418" width="31.5703125" style="1" customWidth="1"/>
    <col min="7419" max="7419" width="11.7109375" style="1" customWidth="1"/>
    <col min="7420" max="7420" width="11.140625" style="1" bestFit="1" customWidth="1"/>
    <col min="7421" max="7421" width="13.5703125" style="1" customWidth="1"/>
    <col min="7422" max="7422" width="20.28515625" style="1" customWidth="1"/>
    <col min="7423" max="7423" width="13.5703125" style="1" customWidth="1"/>
    <col min="7424" max="7424" width="9.7109375" style="1" bestFit="1" customWidth="1"/>
    <col min="7425" max="7425" width="13.5703125" style="1" customWidth="1"/>
    <col min="7426" max="7426" width="11.140625" style="1" bestFit="1" customWidth="1"/>
    <col min="7427" max="7427" width="20.140625" style="1" bestFit="1" customWidth="1"/>
    <col min="7428" max="7428" width="11.140625" style="1" bestFit="1" customWidth="1"/>
    <col min="7429" max="7429" width="11.85546875" style="1" bestFit="1" customWidth="1"/>
    <col min="7430" max="7430" width="13.85546875" style="1" customWidth="1"/>
    <col min="7431" max="7672" width="9.140625" style="1"/>
    <col min="7673" max="7673" width="5.7109375" style="1" customWidth="1"/>
    <col min="7674" max="7674" width="31.5703125" style="1" customWidth="1"/>
    <col min="7675" max="7675" width="11.7109375" style="1" customWidth="1"/>
    <col min="7676" max="7676" width="11.140625" style="1" bestFit="1" customWidth="1"/>
    <col min="7677" max="7677" width="13.5703125" style="1" customWidth="1"/>
    <col min="7678" max="7678" width="20.28515625" style="1" customWidth="1"/>
    <col min="7679" max="7679" width="13.5703125" style="1" customWidth="1"/>
    <col min="7680" max="7680" width="9.7109375" style="1" bestFit="1" customWidth="1"/>
    <col min="7681" max="7681" width="13.5703125" style="1" customWidth="1"/>
    <col min="7682" max="7682" width="11.140625" style="1" bestFit="1" customWidth="1"/>
    <col min="7683" max="7683" width="20.140625" style="1" bestFit="1" customWidth="1"/>
    <col min="7684" max="7684" width="11.140625" style="1" bestFit="1" customWidth="1"/>
    <col min="7685" max="7685" width="11.85546875" style="1" bestFit="1" customWidth="1"/>
    <col min="7686" max="7686" width="13.85546875" style="1" customWidth="1"/>
    <col min="7687" max="7928" width="9.140625" style="1"/>
    <col min="7929" max="7929" width="5.7109375" style="1" customWidth="1"/>
    <col min="7930" max="7930" width="31.5703125" style="1" customWidth="1"/>
    <col min="7931" max="7931" width="11.7109375" style="1" customWidth="1"/>
    <col min="7932" max="7932" width="11.140625" style="1" bestFit="1" customWidth="1"/>
    <col min="7933" max="7933" width="13.5703125" style="1" customWidth="1"/>
    <col min="7934" max="7934" width="20.28515625" style="1" customWidth="1"/>
    <col min="7935" max="7935" width="13.5703125" style="1" customWidth="1"/>
    <col min="7936" max="7936" width="9.7109375" style="1" bestFit="1" customWidth="1"/>
    <col min="7937" max="7937" width="13.5703125" style="1" customWidth="1"/>
    <col min="7938" max="7938" width="11.140625" style="1" bestFit="1" customWidth="1"/>
    <col min="7939" max="7939" width="20.140625" style="1" bestFit="1" customWidth="1"/>
    <col min="7940" max="7940" width="11.140625" style="1" bestFit="1" customWidth="1"/>
    <col min="7941" max="7941" width="11.85546875" style="1" bestFit="1" customWidth="1"/>
    <col min="7942" max="7942" width="13.85546875" style="1" customWidth="1"/>
    <col min="7943" max="8184" width="9.140625" style="1"/>
    <col min="8185" max="8185" width="5.7109375" style="1" customWidth="1"/>
    <col min="8186" max="8186" width="31.5703125" style="1" customWidth="1"/>
    <col min="8187" max="8187" width="11.7109375" style="1" customWidth="1"/>
    <col min="8188" max="8188" width="11.140625" style="1" bestFit="1" customWidth="1"/>
    <col min="8189" max="8189" width="13.5703125" style="1" customWidth="1"/>
    <col min="8190" max="8190" width="20.28515625" style="1" customWidth="1"/>
    <col min="8191" max="8191" width="13.5703125" style="1" customWidth="1"/>
    <col min="8192" max="8192" width="9.7109375" style="1" bestFit="1" customWidth="1"/>
    <col min="8193" max="8193" width="13.5703125" style="1" customWidth="1"/>
    <col min="8194" max="8194" width="11.140625" style="1" bestFit="1" customWidth="1"/>
    <col min="8195" max="8195" width="20.140625" style="1" bestFit="1" customWidth="1"/>
    <col min="8196" max="8196" width="11.140625" style="1" bestFit="1" customWidth="1"/>
    <col min="8197" max="8197" width="11.85546875" style="1" bestFit="1" customWidth="1"/>
    <col min="8198" max="8198" width="13.85546875" style="1" customWidth="1"/>
    <col min="8199" max="8440" width="9.140625" style="1"/>
    <col min="8441" max="8441" width="5.7109375" style="1" customWidth="1"/>
    <col min="8442" max="8442" width="31.5703125" style="1" customWidth="1"/>
    <col min="8443" max="8443" width="11.7109375" style="1" customWidth="1"/>
    <col min="8444" max="8444" width="11.140625" style="1" bestFit="1" customWidth="1"/>
    <col min="8445" max="8445" width="13.5703125" style="1" customWidth="1"/>
    <col min="8446" max="8446" width="20.28515625" style="1" customWidth="1"/>
    <col min="8447" max="8447" width="13.5703125" style="1" customWidth="1"/>
    <col min="8448" max="8448" width="9.7109375" style="1" bestFit="1" customWidth="1"/>
    <col min="8449" max="8449" width="13.5703125" style="1" customWidth="1"/>
    <col min="8450" max="8450" width="11.140625" style="1" bestFit="1" customWidth="1"/>
    <col min="8451" max="8451" width="20.140625" style="1" bestFit="1" customWidth="1"/>
    <col min="8452" max="8452" width="11.140625" style="1" bestFit="1" customWidth="1"/>
    <col min="8453" max="8453" width="11.85546875" style="1" bestFit="1" customWidth="1"/>
    <col min="8454" max="8454" width="13.85546875" style="1" customWidth="1"/>
    <col min="8455" max="8696" width="9.140625" style="1"/>
    <col min="8697" max="8697" width="5.7109375" style="1" customWidth="1"/>
    <col min="8698" max="8698" width="31.5703125" style="1" customWidth="1"/>
    <col min="8699" max="8699" width="11.7109375" style="1" customWidth="1"/>
    <col min="8700" max="8700" width="11.140625" style="1" bestFit="1" customWidth="1"/>
    <col min="8701" max="8701" width="13.5703125" style="1" customWidth="1"/>
    <col min="8702" max="8702" width="20.28515625" style="1" customWidth="1"/>
    <col min="8703" max="8703" width="13.5703125" style="1" customWidth="1"/>
    <col min="8704" max="8704" width="9.7109375" style="1" bestFit="1" customWidth="1"/>
    <col min="8705" max="8705" width="13.5703125" style="1" customWidth="1"/>
    <col min="8706" max="8706" width="11.140625" style="1" bestFit="1" customWidth="1"/>
    <col min="8707" max="8707" width="20.140625" style="1" bestFit="1" customWidth="1"/>
    <col min="8708" max="8708" width="11.140625" style="1" bestFit="1" customWidth="1"/>
    <col min="8709" max="8709" width="11.85546875" style="1" bestFit="1" customWidth="1"/>
    <col min="8710" max="8710" width="13.85546875" style="1" customWidth="1"/>
    <col min="8711" max="8952" width="9.140625" style="1"/>
    <col min="8953" max="8953" width="5.7109375" style="1" customWidth="1"/>
    <col min="8954" max="8954" width="31.5703125" style="1" customWidth="1"/>
    <col min="8955" max="8955" width="11.7109375" style="1" customWidth="1"/>
    <col min="8956" max="8956" width="11.140625" style="1" bestFit="1" customWidth="1"/>
    <col min="8957" max="8957" width="13.5703125" style="1" customWidth="1"/>
    <col min="8958" max="8958" width="20.28515625" style="1" customWidth="1"/>
    <col min="8959" max="8959" width="13.5703125" style="1" customWidth="1"/>
    <col min="8960" max="8960" width="9.7109375" style="1" bestFit="1" customWidth="1"/>
    <col min="8961" max="8961" width="13.5703125" style="1" customWidth="1"/>
    <col min="8962" max="8962" width="11.140625" style="1" bestFit="1" customWidth="1"/>
    <col min="8963" max="8963" width="20.140625" style="1" bestFit="1" customWidth="1"/>
    <col min="8964" max="8964" width="11.140625" style="1" bestFit="1" customWidth="1"/>
    <col min="8965" max="8965" width="11.85546875" style="1" bestFit="1" customWidth="1"/>
    <col min="8966" max="8966" width="13.85546875" style="1" customWidth="1"/>
    <col min="8967" max="9208" width="9.140625" style="1"/>
    <col min="9209" max="9209" width="5.7109375" style="1" customWidth="1"/>
    <col min="9210" max="9210" width="31.5703125" style="1" customWidth="1"/>
    <col min="9211" max="9211" width="11.7109375" style="1" customWidth="1"/>
    <col min="9212" max="9212" width="11.140625" style="1" bestFit="1" customWidth="1"/>
    <col min="9213" max="9213" width="13.5703125" style="1" customWidth="1"/>
    <col min="9214" max="9214" width="20.28515625" style="1" customWidth="1"/>
    <col min="9215" max="9215" width="13.5703125" style="1" customWidth="1"/>
    <col min="9216" max="9216" width="9.7109375" style="1" bestFit="1" customWidth="1"/>
    <col min="9217" max="9217" width="13.5703125" style="1" customWidth="1"/>
    <col min="9218" max="9218" width="11.140625" style="1" bestFit="1" customWidth="1"/>
    <col min="9219" max="9219" width="20.140625" style="1" bestFit="1" customWidth="1"/>
    <col min="9220" max="9220" width="11.140625" style="1" bestFit="1" customWidth="1"/>
    <col min="9221" max="9221" width="11.85546875" style="1" bestFit="1" customWidth="1"/>
    <col min="9222" max="9222" width="13.85546875" style="1" customWidth="1"/>
    <col min="9223" max="9464" width="9.140625" style="1"/>
    <col min="9465" max="9465" width="5.7109375" style="1" customWidth="1"/>
    <col min="9466" max="9466" width="31.5703125" style="1" customWidth="1"/>
    <col min="9467" max="9467" width="11.7109375" style="1" customWidth="1"/>
    <col min="9468" max="9468" width="11.140625" style="1" bestFit="1" customWidth="1"/>
    <col min="9469" max="9469" width="13.5703125" style="1" customWidth="1"/>
    <col min="9470" max="9470" width="20.28515625" style="1" customWidth="1"/>
    <col min="9471" max="9471" width="13.5703125" style="1" customWidth="1"/>
    <col min="9472" max="9472" width="9.7109375" style="1" bestFit="1" customWidth="1"/>
    <col min="9473" max="9473" width="13.5703125" style="1" customWidth="1"/>
    <col min="9474" max="9474" width="11.140625" style="1" bestFit="1" customWidth="1"/>
    <col min="9475" max="9475" width="20.140625" style="1" bestFit="1" customWidth="1"/>
    <col min="9476" max="9476" width="11.140625" style="1" bestFit="1" customWidth="1"/>
    <col min="9477" max="9477" width="11.85546875" style="1" bestFit="1" customWidth="1"/>
    <col min="9478" max="9478" width="13.85546875" style="1" customWidth="1"/>
    <col min="9479" max="9720" width="9.140625" style="1"/>
    <col min="9721" max="9721" width="5.7109375" style="1" customWidth="1"/>
    <col min="9722" max="9722" width="31.5703125" style="1" customWidth="1"/>
    <col min="9723" max="9723" width="11.7109375" style="1" customWidth="1"/>
    <col min="9724" max="9724" width="11.140625" style="1" bestFit="1" customWidth="1"/>
    <col min="9725" max="9725" width="13.5703125" style="1" customWidth="1"/>
    <col min="9726" max="9726" width="20.28515625" style="1" customWidth="1"/>
    <col min="9727" max="9727" width="13.5703125" style="1" customWidth="1"/>
    <col min="9728" max="9728" width="9.7109375" style="1" bestFit="1" customWidth="1"/>
    <col min="9729" max="9729" width="13.5703125" style="1" customWidth="1"/>
    <col min="9730" max="9730" width="11.140625" style="1" bestFit="1" customWidth="1"/>
    <col min="9731" max="9731" width="20.140625" style="1" bestFit="1" customWidth="1"/>
    <col min="9732" max="9732" width="11.140625" style="1" bestFit="1" customWidth="1"/>
    <col min="9733" max="9733" width="11.85546875" style="1" bestFit="1" customWidth="1"/>
    <col min="9734" max="9734" width="13.85546875" style="1" customWidth="1"/>
    <col min="9735" max="9976" width="9.140625" style="1"/>
    <col min="9977" max="9977" width="5.7109375" style="1" customWidth="1"/>
    <col min="9978" max="9978" width="31.5703125" style="1" customWidth="1"/>
    <col min="9979" max="9979" width="11.7109375" style="1" customWidth="1"/>
    <col min="9980" max="9980" width="11.140625" style="1" bestFit="1" customWidth="1"/>
    <col min="9981" max="9981" width="13.5703125" style="1" customWidth="1"/>
    <col min="9982" max="9982" width="20.28515625" style="1" customWidth="1"/>
    <col min="9983" max="9983" width="13.5703125" style="1" customWidth="1"/>
    <col min="9984" max="9984" width="9.7109375" style="1" bestFit="1" customWidth="1"/>
    <col min="9985" max="9985" width="13.5703125" style="1" customWidth="1"/>
    <col min="9986" max="9986" width="11.140625" style="1" bestFit="1" customWidth="1"/>
    <col min="9987" max="9987" width="20.140625" style="1" bestFit="1" customWidth="1"/>
    <col min="9988" max="9988" width="11.140625" style="1" bestFit="1" customWidth="1"/>
    <col min="9989" max="9989" width="11.85546875" style="1" bestFit="1" customWidth="1"/>
    <col min="9990" max="9990" width="13.85546875" style="1" customWidth="1"/>
    <col min="9991" max="10232" width="9.140625" style="1"/>
    <col min="10233" max="10233" width="5.7109375" style="1" customWidth="1"/>
    <col min="10234" max="10234" width="31.5703125" style="1" customWidth="1"/>
    <col min="10235" max="10235" width="11.7109375" style="1" customWidth="1"/>
    <col min="10236" max="10236" width="11.140625" style="1" bestFit="1" customWidth="1"/>
    <col min="10237" max="10237" width="13.5703125" style="1" customWidth="1"/>
    <col min="10238" max="10238" width="20.28515625" style="1" customWidth="1"/>
    <col min="10239" max="10239" width="13.5703125" style="1" customWidth="1"/>
    <col min="10240" max="10240" width="9.7109375" style="1" bestFit="1" customWidth="1"/>
    <col min="10241" max="10241" width="13.5703125" style="1" customWidth="1"/>
    <col min="10242" max="10242" width="11.140625" style="1" bestFit="1" customWidth="1"/>
    <col min="10243" max="10243" width="20.140625" style="1" bestFit="1" customWidth="1"/>
    <col min="10244" max="10244" width="11.140625" style="1" bestFit="1" customWidth="1"/>
    <col min="10245" max="10245" width="11.85546875" style="1" bestFit="1" customWidth="1"/>
    <col min="10246" max="10246" width="13.85546875" style="1" customWidth="1"/>
    <col min="10247" max="10488" width="9.140625" style="1"/>
    <col min="10489" max="10489" width="5.7109375" style="1" customWidth="1"/>
    <col min="10490" max="10490" width="31.5703125" style="1" customWidth="1"/>
    <col min="10491" max="10491" width="11.7109375" style="1" customWidth="1"/>
    <col min="10492" max="10492" width="11.140625" style="1" bestFit="1" customWidth="1"/>
    <col min="10493" max="10493" width="13.5703125" style="1" customWidth="1"/>
    <col min="10494" max="10494" width="20.28515625" style="1" customWidth="1"/>
    <col min="10495" max="10495" width="13.5703125" style="1" customWidth="1"/>
    <col min="10496" max="10496" width="9.7109375" style="1" bestFit="1" customWidth="1"/>
    <col min="10497" max="10497" width="13.5703125" style="1" customWidth="1"/>
    <col min="10498" max="10498" width="11.140625" style="1" bestFit="1" customWidth="1"/>
    <col min="10499" max="10499" width="20.140625" style="1" bestFit="1" customWidth="1"/>
    <col min="10500" max="10500" width="11.140625" style="1" bestFit="1" customWidth="1"/>
    <col min="10501" max="10501" width="11.85546875" style="1" bestFit="1" customWidth="1"/>
    <col min="10502" max="10502" width="13.85546875" style="1" customWidth="1"/>
    <col min="10503" max="10744" width="9.140625" style="1"/>
    <col min="10745" max="10745" width="5.7109375" style="1" customWidth="1"/>
    <col min="10746" max="10746" width="31.5703125" style="1" customWidth="1"/>
    <col min="10747" max="10747" width="11.7109375" style="1" customWidth="1"/>
    <col min="10748" max="10748" width="11.140625" style="1" bestFit="1" customWidth="1"/>
    <col min="10749" max="10749" width="13.5703125" style="1" customWidth="1"/>
    <col min="10750" max="10750" width="20.28515625" style="1" customWidth="1"/>
    <col min="10751" max="10751" width="13.5703125" style="1" customWidth="1"/>
    <col min="10752" max="10752" width="9.7109375" style="1" bestFit="1" customWidth="1"/>
    <col min="10753" max="10753" width="13.5703125" style="1" customWidth="1"/>
    <col min="10754" max="10754" width="11.140625" style="1" bestFit="1" customWidth="1"/>
    <col min="10755" max="10755" width="20.140625" style="1" bestFit="1" customWidth="1"/>
    <col min="10756" max="10756" width="11.140625" style="1" bestFit="1" customWidth="1"/>
    <col min="10757" max="10757" width="11.85546875" style="1" bestFit="1" customWidth="1"/>
    <col min="10758" max="10758" width="13.85546875" style="1" customWidth="1"/>
    <col min="10759" max="11000" width="9.140625" style="1"/>
    <col min="11001" max="11001" width="5.7109375" style="1" customWidth="1"/>
    <col min="11002" max="11002" width="31.5703125" style="1" customWidth="1"/>
    <col min="11003" max="11003" width="11.7109375" style="1" customWidth="1"/>
    <col min="11004" max="11004" width="11.140625" style="1" bestFit="1" customWidth="1"/>
    <col min="11005" max="11005" width="13.5703125" style="1" customWidth="1"/>
    <col min="11006" max="11006" width="20.28515625" style="1" customWidth="1"/>
    <col min="11007" max="11007" width="13.5703125" style="1" customWidth="1"/>
    <col min="11008" max="11008" width="9.7109375" style="1" bestFit="1" customWidth="1"/>
    <col min="11009" max="11009" width="13.5703125" style="1" customWidth="1"/>
    <col min="11010" max="11010" width="11.140625" style="1" bestFit="1" customWidth="1"/>
    <col min="11011" max="11011" width="20.140625" style="1" bestFit="1" customWidth="1"/>
    <col min="11012" max="11012" width="11.140625" style="1" bestFit="1" customWidth="1"/>
    <col min="11013" max="11013" width="11.85546875" style="1" bestFit="1" customWidth="1"/>
    <col min="11014" max="11014" width="13.85546875" style="1" customWidth="1"/>
    <col min="11015" max="11256" width="9.140625" style="1"/>
    <col min="11257" max="11257" width="5.7109375" style="1" customWidth="1"/>
    <col min="11258" max="11258" width="31.5703125" style="1" customWidth="1"/>
    <col min="11259" max="11259" width="11.7109375" style="1" customWidth="1"/>
    <col min="11260" max="11260" width="11.140625" style="1" bestFit="1" customWidth="1"/>
    <col min="11261" max="11261" width="13.5703125" style="1" customWidth="1"/>
    <col min="11262" max="11262" width="20.28515625" style="1" customWidth="1"/>
    <col min="11263" max="11263" width="13.5703125" style="1" customWidth="1"/>
    <col min="11264" max="11264" width="9.7109375" style="1" bestFit="1" customWidth="1"/>
    <col min="11265" max="11265" width="13.5703125" style="1" customWidth="1"/>
    <col min="11266" max="11266" width="11.140625" style="1" bestFit="1" customWidth="1"/>
    <col min="11267" max="11267" width="20.140625" style="1" bestFit="1" customWidth="1"/>
    <col min="11268" max="11268" width="11.140625" style="1" bestFit="1" customWidth="1"/>
    <col min="11269" max="11269" width="11.85546875" style="1" bestFit="1" customWidth="1"/>
    <col min="11270" max="11270" width="13.85546875" style="1" customWidth="1"/>
    <col min="11271" max="11512" width="9.140625" style="1"/>
    <col min="11513" max="11513" width="5.7109375" style="1" customWidth="1"/>
    <col min="11514" max="11514" width="31.5703125" style="1" customWidth="1"/>
    <col min="11515" max="11515" width="11.7109375" style="1" customWidth="1"/>
    <col min="11516" max="11516" width="11.140625" style="1" bestFit="1" customWidth="1"/>
    <col min="11517" max="11517" width="13.5703125" style="1" customWidth="1"/>
    <col min="11518" max="11518" width="20.28515625" style="1" customWidth="1"/>
    <col min="11519" max="11519" width="13.5703125" style="1" customWidth="1"/>
    <col min="11520" max="11520" width="9.7109375" style="1" bestFit="1" customWidth="1"/>
    <col min="11521" max="11521" width="13.5703125" style="1" customWidth="1"/>
    <col min="11522" max="11522" width="11.140625" style="1" bestFit="1" customWidth="1"/>
    <col min="11523" max="11523" width="20.140625" style="1" bestFit="1" customWidth="1"/>
    <col min="11524" max="11524" width="11.140625" style="1" bestFit="1" customWidth="1"/>
    <col min="11525" max="11525" width="11.85546875" style="1" bestFit="1" customWidth="1"/>
    <col min="11526" max="11526" width="13.85546875" style="1" customWidth="1"/>
    <col min="11527" max="11768" width="9.140625" style="1"/>
    <col min="11769" max="11769" width="5.7109375" style="1" customWidth="1"/>
    <col min="11770" max="11770" width="31.5703125" style="1" customWidth="1"/>
    <col min="11771" max="11771" width="11.7109375" style="1" customWidth="1"/>
    <col min="11772" max="11772" width="11.140625" style="1" bestFit="1" customWidth="1"/>
    <col min="11773" max="11773" width="13.5703125" style="1" customWidth="1"/>
    <col min="11774" max="11774" width="20.28515625" style="1" customWidth="1"/>
    <col min="11775" max="11775" width="13.5703125" style="1" customWidth="1"/>
    <col min="11776" max="11776" width="9.7109375" style="1" bestFit="1" customWidth="1"/>
    <col min="11777" max="11777" width="13.5703125" style="1" customWidth="1"/>
    <col min="11778" max="11778" width="11.140625" style="1" bestFit="1" customWidth="1"/>
    <col min="11779" max="11779" width="20.140625" style="1" bestFit="1" customWidth="1"/>
    <col min="11780" max="11780" width="11.140625" style="1" bestFit="1" customWidth="1"/>
    <col min="11781" max="11781" width="11.85546875" style="1" bestFit="1" customWidth="1"/>
    <col min="11782" max="11782" width="13.85546875" style="1" customWidth="1"/>
    <col min="11783" max="12024" width="9.140625" style="1"/>
    <col min="12025" max="12025" width="5.7109375" style="1" customWidth="1"/>
    <col min="12026" max="12026" width="31.5703125" style="1" customWidth="1"/>
    <col min="12027" max="12027" width="11.7109375" style="1" customWidth="1"/>
    <col min="12028" max="12028" width="11.140625" style="1" bestFit="1" customWidth="1"/>
    <col min="12029" max="12029" width="13.5703125" style="1" customWidth="1"/>
    <col min="12030" max="12030" width="20.28515625" style="1" customWidth="1"/>
    <col min="12031" max="12031" width="13.5703125" style="1" customWidth="1"/>
    <col min="12032" max="12032" width="9.7109375" style="1" bestFit="1" customWidth="1"/>
    <col min="12033" max="12033" width="13.5703125" style="1" customWidth="1"/>
    <col min="12034" max="12034" width="11.140625" style="1" bestFit="1" customWidth="1"/>
    <col min="12035" max="12035" width="20.140625" style="1" bestFit="1" customWidth="1"/>
    <col min="12036" max="12036" width="11.140625" style="1" bestFit="1" customWidth="1"/>
    <col min="12037" max="12037" width="11.85546875" style="1" bestFit="1" customWidth="1"/>
    <col min="12038" max="12038" width="13.85546875" style="1" customWidth="1"/>
    <col min="12039" max="12280" width="9.140625" style="1"/>
    <col min="12281" max="12281" width="5.7109375" style="1" customWidth="1"/>
    <col min="12282" max="12282" width="31.5703125" style="1" customWidth="1"/>
    <col min="12283" max="12283" width="11.7109375" style="1" customWidth="1"/>
    <col min="12284" max="12284" width="11.140625" style="1" bestFit="1" customWidth="1"/>
    <col min="12285" max="12285" width="13.5703125" style="1" customWidth="1"/>
    <col min="12286" max="12286" width="20.28515625" style="1" customWidth="1"/>
    <col min="12287" max="12287" width="13.5703125" style="1" customWidth="1"/>
    <col min="12288" max="12288" width="9.7109375" style="1" bestFit="1" customWidth="1"/>
    <col min="12289" max="12289" width="13.5703125" style="1" customWidth="1"/>
    <col min="12290" max="12290" width="11.140625" style="1" bestFit="1" customWidth="1"/>
    <col min="12291" max="12291" width="20.140625" style="1" bestFit="1" customWidth="1"/>
    <col min="12292" max="12292" width="11.140625" style="1" bestFit="1" customWidth="1"/>
    <col min="12293" max="12293" width="11.85546875" style="1" bestFit="1" customWidth="1"/>
    <col min="12294" max="12294" width="13.85546875" style="1" customWidth="1"/>
    <col min="12295" max="12536" width="9.140625" style="1"/>
    <col min="12537" max="12537" width="5.7109375" style="1" customWidth="1"/>
    <col min="12538" max="12538" width="31.5703125" style="1" customWidth="1"/>
    <col min="12539" max="12539" width="11.7109375" style="1" customWidth="1"/>
    <col min="12540" max="12540" width="11.140625" style="1" bestFit="1" customWidth="1"/>
    <col min="12541" max="12541" width="13.5703125" style="1" customWidth="1"/>
    <col min="12542" max="12542" width="20.28515625" style="1" customWidth="1"/>
    <col min="12543" max="12543" width="13.5703125" style="1" customWidth="1"/>
    <col min="12544" max="12544" width="9.7109375" style="1" bestFit="1" customWidth="1"/>
    <col min="12545" max="12545" width="13.5703125" style="1" customWidth="1"/>
    <col min="12546" max="12546" width="11.140625" style="1" bestFit="1" customWidth="1"/>
    <col min="12547" max="12547" width="20.140625" style="1" bestFit="1" customWidth="1"/>
    <col min="12548" max="12548" width="11.140625" style="1" bestFit="1" customWidth="1"/>
    <col min="12549" max="12549" width="11.85546875" style="1" bestFit="1" customWidth="1"/>
    <col min="12550" max="12550" width="13.85546875" style="1" customWidth="1"/>
    <col min="12551" max="12792" width="9.140625" style="1"/>
    <col min="12793" max="12793" width="5.7109375" style="1" customWidth="1"/>
    <col min="12794" max="12794" width="31.5703125" style="1" customWidth="1"/>
    <col min="12795" max="12795" width="11.7109375" style="1" customWidth="1"/>
    <col min="12796" max="12796" width="11.140625" style="1" bestFit="1" customWidth="1"/>
    <col min="12797" max="12797" width="13.5703125" style="1" customWidth="1"/>
    <col min="12798" max="12798" width="20.28515625" style="1" customWidth="1"/>
    <col min="12799" max="12799" width="13.5703125" style="1" customWidth="1"/>
    <col min="12800" max="12800" width="9.7109375" style="1" bestFit="1" customWidth="1"/>
    <col min="12801" max="12801" width="13.5703125" style="1" customWidth="1"/>
    <col min="12802" max="12802" width="11.140625" style="1" bestFit="1" customWidth="1"/>
    <col min="12803" max="12803" width="20.140625" style="1" bestFit="1" customWidth="1"/>
    <col min="12804" max="12804" width="11.140625" style="1" bestFit="1" customWidth="1"/>
    <col min="12805" max="12805" width="11.85546875" style="1" bestFit="1" customWidth="1"/>
    <col min="12806" max="12806" width="13.85546875" style="1" customWidth="1"/>
    <col min="12807" max="13048" width="9.140625" style="1"/>
    <col min="13049" max="13049" width="5.7109375" style="1" customWidth="1"/>
    <col min="13050" max="13050" width="31.5703125" style="1" customWidth="1"/>
    <col min="13051" max="13051" width="11.7109375" style="1" customWidth="1"/>
    <col min="13052" max="13052" width="11.140625" style="1" bestFit="1" customWidth="1"/>
    <col min="13053" max="13053" width="13.5703125" style="1" customWidth="1"/>
    <col min="13054" max="13054" width="20.28515625" style="1" customWidth="1"/>
    <col min="13055" max="13055" width="13.5703125" style="1" customWidth="1"/>
    <col min="13056" max="13056" width="9.7109375" style="1" bestFit="1" customWidth="1"/>
    <col min="13057" max="13057" width="13.5703125" style="1" customWidth="1"/>
    <col min="13058" max="13058" width="11.140625" style="1" bestFit="1" customWidth="1"/>
    <col min="13059" max="13059" width="20.140625" style="1" bestFit="1" customWidth="1"/>
    <col min="13060" max="13060" width="11.140625" style="1" bestFit="1" customWidth="1"/>
    <col min="13061" max="13061" width="11.85546875" style="1" bestFit="1" customWidth="1"/>
    <col min="13062" max="13062" width="13.85546875" style="1" customWidth="1"/>
    <col min="13063" max="13304" width="9.140625" style="1"/>
    <col min="13305" max="13305" width="5.7109375" style="1" customWidth="1"/>
    <col min="13306" max="13306" width="31.5703125" style="1" customWidth="1"/>
    <col min="13307" max="13307" width="11.7109375" style="1" customWidth="1"/>
    <col min="13308" max="13308" width="11.140625" style="1" bestFit="1" customWidth="1"/>
    <col min="13309" max="13309" width="13.5703125" style="1" customWidth="1"/>
    <col min="13310" max="13310" width="20.28515625" style="1" customWidth="1"/>
    <col min="13311" max="13311" width="13.5703125" style="1" customWidth="1"/>
    <col min="13312" max="13312" width="9.7109375" style="1" bestFit="1" customWidth="1"/>
    <col min="13313" max="13313" width="13.5703125" style="1" customWidth="1"/>
    <col min="13314" max="13314" width="11.140625" style="1" bestFit="1" customWidth="1"/>
    <col min="13315" max="13315" width="20.140625" style="1" bestFit="1" customWidth="1"/>
    <col min="13316" max="13316" width="11.140625" style="1" bestFit="1" customWidth="1"/>
    <col min="13317" max="13317" width="11.85546875" style="1" bestFit="1" customWidth="1"/>
    <col min="13318" max="13318" width="13.85546875" style="1" customWidth="1"/>
    <col min="13319" max="13560" width="9.140625" style="1"/>
    <col min="13561" max="13561" width="5.7109375" style="1" customWidth="1"/>
    <col min="13562" max="13562" width="31.5703125" style="1" customWidth="1"/>
    <col min="13563" max="13563" width="11.7109375" style="1" customWidth="1"/>
    <col min="13564" max="13564" width="11.140625" style="1" bestFit="1" customWidth="1"/>
    <col min="13565" max="13565" width="13.5703125" style="1" customWidth="1"/>
    <col min="13566" max="13566" width="20.28515625" style="1" customWidth="1"/>
    <col min="13567" max="13567" width="13.5703125" style="1" customWidth="1"/>
    <col min="13568" max="13568" width="9.7109375" style="1" bestFit="1" customWidth="1"/>
    <col min="13569" max="13569" width="13.5703125" style="1" customWidth="1"/>
    <col min="13570" max="13570" width="11.140625" style="1" bestFit="1" customWidth="1"/>
    <col min="13571" max="13571" width="20.140625" style="1" bestFit="1" customWidth="1"/>
    <col min="13572" max="13572" width="11.140625" style="1" bestFit="1" customWidth="1"/>
    <col min="13573" max="13573" width="11.85546875" style="1" bestFit="1" customWidth="1"/>
    <col min="13574" max="13574" width="13.85546875" style="1" customWidth="1"/>
    <col min="13575" max="13816" width="9.140625" style="1"/>
    <col min="13817" max="13817" width="5.7109375" style="1" customWidth="1"/>
    <col min="13818" max="13818" width="31.5703125" style="1" customWidth="1"/>
    <col min="13819" max="13819" width="11.7109375" style="1" customWidth="1"/>
    <col min="13820" max="13820" width="11.140625" style="1" bestFit="1" customWidth="1"/>
    <col min="13821" max="13821" width="13.5703125" style="1" customWidth="1"/>
    <col min="13822" max="13822" width="20.28515625" style="1" customWidth="1"/>
    <col min="13823" max="13823" width="13.5703125" style="1" customWidth="1"/>
    <col min="13824" max="13824" width="9.7109375" style="1" bestFit="1" customWidth="1"/>
    <col min="13825" max="13825" width="13.5703125" style="1" customWidth="1"/>
    <col min="13826" max="13826" width="11.140625" style="1" bestFit="1" customWidth="1"/>
    <col min="13827" max="13827" width="20.140625" style="1" bestFit="1" customWidth="1"/>
    <col min="13828" max="13828" width="11.140625" style="1" bestFit="1" customWidth="1"/>
    <col min="13829" max="13829" width="11.85546875" style="1" bestFit="1" customWidth="1"/>
    <col min="13830" max="13830" width="13.85546875" style="1" customWidth="1"/>
    <col min="13831" max="14072" width="9.140625" style="1"/>
    <col min="14073" max="14073" width="5.7109375" style="1" customWidth="1"/>
    <col min="14074" max="14074" width="31.5703125" style="1" customWidth="1"/>
    <col min="14075" max="14075" width="11.7109375" style="1" customWidth="1"/>
    <col min="14076" max="14076" width="11.140625" style="1" bestFit="1" customWidth="1"/>
    <col min="14077" max="14077" width="13.5703125" style="1" customWidth="1"/>
    <col min="14078" max="14078" width="20.28515625" style="1" customWidth="1"/>
    <col min="14079" max="14079" width="13.5703125" style="1" customWidth="1"/>
    <col min="14080" max="14080" width="9.7109375" style="1" bestFit="1" customWidth="1"/>
    <col min="14081" max="14081" width="13.5703125" style="1" customWidth="1"/>
    <col min="14082" max="14082" width="11.140625" style="1" bestFit="1" customWidth="1"/>
    <col min="14083" max="14083" width="20.140625" style="1" bestFit="1" customWidth="1"/>
    <col min="14084" max="14084" width="11.140625" style="1" bestFit="1" customWidth="1"/>
    <col min="14085" max="14085" width="11.85546875" style="1" bestFit="1" customWidth="1"/>
    <col min="14086" max="14086" width="13.85546875" style="1" customWidth="1"/>
    <col min="14087" max="14328" width="9.140625" style="1"/>
    <col min="14329" max="14329" width="5.7109375" style="1" customWidth="1"/>
    <col min="14330" max="14330" width="31.5703125" style="1" customWidth="1"/>
    <col min="14331" max="14331" width="11.7109375" style="1" customWidth="1"/>
    <col min="14332" max="14332" width="11.140625" style="1" bestFit="1" customWidth="1"/>
    <col min="14333" max="14333" width="13.5703125" style="1" customWidth="1"/>
    <col min="14334" max="14334" width="20.28515625" style="1" customWidth="1"/>
    <col min="14335" max="14335" width="13.5703125" style="1" customWidth="1"/>
    <col min="14336" max="14336" width="9.7109375" style="1" bestFit="1" customWidth="1"/>
    <col min="14337" max="14337" width="13.5703125" style="1" customWidth="1"/>
    <col min="14338" max="14338" width="11.140625" style="1" bestFit="1" customWidth="1"/>
    <col min="14339" max="14339" width="20.140625" style="1" bestFit="1" customWidth="1"/>
    <col min="14340" max="14340" width="11.140625" style="1" bestFit="1" customWidth="1"/>
    <col min="14341" max="14341" width="11.85546875" style="1" bestFit="1" customWidth="1"/>
    <col min="14342" max="14342" width="13.85546875" style="1" customWidth="1"/>
    <col min="14343" max="14584" width="9.140625" style="1"/>
    <col min="14585" max="14585" width="5.7109375" style="1" customWidth="1"/>
    <col min="14586" max="14586" width="31.5703125" style="1" customWidth="1"/>
    <col min="14587" max="14587" width="11.7109375" style="1" customWidth="1"/>
    <col min="14588" max="14588" width="11.140625" style="1" bestFit="1" customWidth="1"/>
    <col min="14589" max="14589" width="13.5703125" style="1" customWidth="1"/>
    <col min="14590" max="14590" width="20.28515625" style="1" customWidth="1"/>
    <col min="14591" max="14591" width="13.5703125" style="1" customWidth="1"/>
    <col min="14592" max="14592" width="9.7109375" style="1" bestFit="1" customWidth="1"/>
    <col min="14593" max="14593" width="13.5703125" style="1" customWidth="1"/>
    <col min="14594" max="14594" width="11.140625" style="1" bestFit="1" customWidth="1"/>
    <col min="14595" max="14595" width="20.140625" style="1" bestFit="1" customWidth="1"/>
    <col min="14596" max="14596" width="11.140625" style="1" bestFit="1" customWidth="1"/>
    <col min="14597" max="14597" width="11.85546875" style="1" bestFit="1" customWidth="1"/>
    <col min="14598" max="14598" width="13.85546875" style="1" customWidth="1"/>
    <col min="14599" max="14840" width="9.140625" style="1"/>
    <col min="14841" max="14841" width="5.7109375" style="1" customWidth="1"/>
    <col min="14842" max="14842" width="31.5703125" style="1" customWidth="1"/>
    <col min="14843" max="14843" width="11.7109375" style="1" customWidth="1"/>
    <col min="14844" max="14844" width="11.140625" style="1" bestFit="1" customWidth="1"/>
    <col min="14845" max="14845" width="13.5703125" style="1" customWidth="1"/>
    <col min="14846" max="14846" width="20.28515625" style="1" customWidth="1"/>
    <col min="14847" max="14847" width="13.5703125" style="1" customWidth="1"/>
    <col min="14848" max="14848" width="9.7109375" style="1" bestFit="1" customWidth="1"/>
    <col min="14849" max="14849" width="13.5703125" style="1" customWidth="1"/>
    <col min="14850" max="14850" width="11.140625" style="1" bestFit="1" customWidth="1"/>
    <col min="14851" max="14851" width="20.140625" style="1" bestFit="1" customWidth="1"/>
    <col min="14852" max="14852" width="11.140625" style="1" bestFit="1" customWidth="1"/>
    <col min="14853" max="14853" width="11.85546875" style="1" bestFit="1" customWidth="1"/>
    <col min="14854" max="14854" width="13.85546875" style="1" customWidth="1"/>
    <col min="14855" max="15096" width="9.140625" style="1"/>
    <col min="15097" max="15097" width="5.7109375" style="1" customWidth="1"/>
    <col min="15098" max="15098" width="31.5703125" style="1" customWidth="1"/>
    <col min="15099" max="15099" width="11.7109375" style="1" customWidth="1"/>
    <col min="15100" max="15100" width="11.140625" style="1" bestFit="1" customWidth="1"/>
    <col min="15101" max="15101" width="13.5703125" style="1" customWidth="1"/>
    <col min="15102" max="15102" width="20.28515625" style="1" customWidth="1"/>
    <col min="15103" max="15103" width="13.5703125" style="1" customWidth="1"/>
    <col min="15104" max="15104" width="9.7109375" style="1" bestFit="1" customWidth="1"/>
    <col min="15105" max="15105" width="13.5703125" style="1" customWidth="1"/>
    <col min="15106" max="15106" width="11.140625" style="1" bestFit="1" customWidth="1"/>
    <col min="15107" max="15107" width="20.140625" style="1" bestFit="1" customWidth="1"/>
    <col min="15108" max="15108" width="11.140625" style="1" bestFit="1" customWidth="1"/>
    <col min="15109" max="15109" width="11.85546875" style="1" bestFit="1" customWidth="1"/>
    <col min="15110" max="15110" width="13.85546875" style="1" customWidth="1"/>
    <col min="15111" max="15352" width="9.140625" style="1"/>
    <col min="15353" max="15353" width="5.7109375" style="1" customWidth="1"/>
    <col min="15354" max="15354" width="31.5703125" style="1" customWidth="1"/>
    <col min="15355" max="15355" width="11.7109375" style="1" customWidth="1"/>
    <col min="15356" max="15356" width="11.140625" style="1" bestFit="1" customWidth="1"/>
    <col min="15357" max="15357" width="13.5703125" style="1" customWidth="1"/>
    <col min="15358" max="15358" width="20.28515625" style="1" customWidth="1"/>
    <col min="15359" max="15359" width="13.5703125" style="1" customWidth="1"/>
    <col min="15360" max="15360" width="9.7109375" style="1" bestFit="1" customWidth="1"/>
    <col min="15361" max="15361" width="13.5703125" style="1" customWidth="1"/>
    <col min="15362" max="15362" width="11.140625" style="1" bestFit="1" customWidth="1"/>
    <col min="15363" max="15363" width="20.140625" style="1" bestFit="1" customWidth="1"/>
    <col min="15364" max="15364" width="11.140625" style="1" bestFit="1" customWidth="1"/>
    <col min="15365" max="15365" width="11.85546875" style="1" bestFit="1" customWidth="1"/>
    <col min="15366" max="15366" width="13.85546875" style="1" customWidth="1"/>
    <col min="15367" max="15608" width="9.140625" style="1"/>
    <col min="15609" max="15609" width="5.7109375" style="1" customWidth="1"/>
    <col min="15610" max="15610" width="31.5703125" style="1" customWidth="1"/>
    <col min="15611" max="15611" width="11.7109375" style="1" customWidth="1"/>
    <col min="15612" max="15612" width="11.140625" style="1" bestFit="1" customWidth="1"/>
    <col min="15613" max="15613" width="13.5703125" style="1" customWidth="1"/>
    <col min="15614" max="15614" width="20.28515625" style="1" customWidth="1"/>
    <col min="15615" max="15615" width="13.5703125" style="1" customWidth="1"/>
    <col min="15616" max="15616" width="9.7109375" style="1" bestFit="1" customWidth="1"/>
    <col min="15617" max="15617" width="13.5703125" style="1" customWidth="1"/>
    <col min="15618" max="15618" width="11.140625" style="1" bestFit="1" customWidth="1"/>
    <col min="15619" max="15619" width="20.140625" style="1" bestFit="1" customWidth="1"/>
    <col min="15620" max="15620" width="11.140625" style="1" bestFit="1" customWidth="1"/>
    <col min="15621" max="15621" width="11.85546875" style="1" bestFit="1" customWidth="1"/>
    <col min="15622" max="15622" width="13.85546875" style="1" customWidth="1"/>
    <col min="15623" max="15864" width="9.140625" style="1"/>
    <col min="15865" max="15865" width="5.7109375" style="1" customWidth="1"/>
    <col min="15866" max="15866" width="31.5703125" style="1" customWidth="1"/>
    <col min="15867" max="15867" width="11.7109375" style="1" customWidth="1"/>
    <col min="15868" max="15868" width="11.140625" style="1" bestFit="1" customWidth="1"/>
    <col min="15869" max="15869" width="13.5703125" style="1" customWidth="1"/>
    <col min="15870" max="15870" width="20.28515625" style="1" customWidth="1"/>
    <col min="15871" max="15871" width="13.5703125" style="1" customWidth="1"/>
    <col min="15872" max="15872" width="9.7109375" style="1" bestFit="1" customWidth="1"/>
    <col min="15873" max="15873" width="13.5703125" style="1" customWidth="1"/>
    <col min="15874" max="15874" width="11.140625" style="1" bestFit="1" customWidth="1"/>
    <col min="15875" max="15875" width="20.140625" style="1" bestFit="1" customWidth="1"/>
    <col min="15876" max="15876" width="11.140625" style="1" bestFit="1" customWidth="1"/>
    <col min="15877" max="15877" width="11.85546875" style="1" bestFit="1" customWidth="1"/>
    <col min="15878" max="15878" width="13.85546875" style="1" customWidth="1"/>
    <col min="15879" max="16120" width="9.140625" style="1"/>
    <col min="16121" max="16121" width="5.7109375" style="1" customWidth="1"/>
    <col min="16122" max="16122" width="31.5703125" style="1" customWidth="1"/>
    <col min="16123" max="16123" width="11.7109375" style="1" customWidth="1"/>
    <col min="16124" max="16124" width="11.140625" style="1" bestFit="1" customWidth="1"/>
    <col min="16125" max="16125" width="13.5703125" style="1" customWidth="1"/>
    <col min="16126" max="16126" width="20.28515625" style="1" customWidth="1"/>
    <col min="16127" max="16127" width="13.5703125" style="1" customWidth="1"/>
    <col min="16128" max="16128" width="9.7109375" style="1" bestFit="1" customWidth="1"/>
    <col min="16129" max="16129" width="13.5703125" style="1" customWidth="1"/>
    <col min="16130" max="16130" width="11.140625" style="1" bestFit="1" customWidth="1"/>
    <col min="16131" max="16131" width="20.140625" style="1" bestFit="1" customWidth="1"/>
    <col min="16132" max="16132" width="11.140625" style="1" bestFit="1" customWidth="1"/>
    <col min="16133" max="16133" width="11.85546875" style="1" bestFit="1" customWidth="1"/>
    <col min="16134" max="16134" width="13.85546875" style="1" customWidth="1"/>
    <col min="16135" max="16384" width="9.140625" style="1"/>
  </cols>
  <sheetData>
    <row r="2" spans="2:6" ht="20.100000000000001" customHeight="1">
      <c r="B2" s="2" t="s">
        <v>1</v>
      </c>
    </row>
    <row r="3" spans="2:6" ht="20.100000000000001" customHeight="1"/>
    <row r="4" spans="2:6">
      <c r="B4" s="3" t="s">
        <v>2</v>
      </c>
      <c r="C4" s="4"/>
      <c r="D4" s="4"/>
      <c r="E4" s="4"/>
      <c r="F4" s="5"/>
    </row>
    <row r="5" spans="2:6" s="6" customFormat="1">
      <c r="B5" s="7" t="s">
        <v>0</v>
      </c>
      <c r="C5" s="8" t="s">
        <v>3</v>
      </c>
      <c r="D5" s="8" t="s">
        <v>4</v>
      </c>
      <c r="E5" s="8" t="s">
        <v>5</v>
      </c>
      <c r="F5" s="8" t="s">
        <v>6</v>
      </c>
    </row>
    <row r="6" spans="2:6">
      <c r="B6" s="9" t="s">
        <v>7</v>
      </c>
      <c r="C6" s="10">
        <v>17</v>
      </c>
      <c r="D6" s="11">
        <v>1147.5</v>
      </c>
      <c r="E6" s="12">
        <v>8500</v>
      </c>
      <c r="F6" s="12">
        <f>+E6-D6</f>
        <v>7352.5</v>
      </c>
    </row>
    <row r="7" spans="2:6">
      <c r="B7" s="9" t="s">
        <v>8</v>
      </c>
      <c r="C7" s="10">
        <v>5</v>
      </c>
      <c r="D7" s="11">
        <v>2137.5</v>
      </c>
      <c r="E7" s="12">
        <v>4233.04</v>
      </c>
      <c r="F7" s="12">
        <f t="shared" ref="F7:F21" si="0">+E7-D7</f>
        <v>2095.54</v>
      </c>
    </row>
    <row r="8" spans="2:6">
      <c r="B8" s="9" t="s">
        <v>9</v>
      </c>
      <c r="C8" s="10">
        <v>6</v>
      </c>
      <c r="D8" s="11">
        <v>1890</v>
      </c>
      <c r="E8" s="12">
        <v>4368.63</v>
      </c>
      <c r="F8" s="12">
        <f t="shared" si="0"/>
        <v>2478.63</v>
      </c>
    </row>
    <row r="9" spans="2:6">
      <c r="B9" s="9" t="s">
        <v>10</v>
      </c>
      <c r="C9" s="10">
        <v>1</v>
      </c>
      <c r="D9" s="11">
        <v>67.5</v>
      </c>
      <c r="E9" s="12">
        <v>550</v>
      </c>
      <c r="F9" s="12">
        <f t="shared" si="0"/>
        <v>482.5</v>
      </c>
    </row>
    <row r="10" spans="2:6">
      <c r="B10" s="9" t="s">
        <v>11</v>
      </c>
      <c r="C10" s="10">
        <v>4</v>
      </c>
      <c r="D10" s="11">
        <v>1980</v>
      </c>
      <c r="E10" s="12">
        <v>5542.36</v>
      </c>
      <c r="F10" s="12">
        <f t="shared" si="0"/>
        <v>3562.3599999999997</v>
      </c>
    </row>
    <row r="11" spans="2:6">
      <c r="B11" s="9" t="s">
        <v>12</v>
      </c>
      <c r="C11" s="10">
        <v>12</v>
      </c>
      <c r="D11" s="11">
        <v>17820</v>
      </c>
      <c r="E11" s="12">
        <v>42000</v>
      </c>
      <c r="F11" s="12">
        <f t="shared" si="0"/>
        <v>24180</v>
      </c>
    </row>
    <row r="12" spans="2:6">
      <c r="B12" s="9" t="s">
        <v>13</v>
      </c>
      <c r="C12" s="10">
        <v>239</v>
      </c>
      <c r="D12" s="11">
        <v>75285</v>
      </c>
      <c r="E12" s="12">
        <v>178704.66</v>
      </c>
      <c r="F12" s="12">
        <f t="shared" si="0"/>
        <v>103419.66</v>
      </c>
    </row>
    <row r="13" spans="2:6">
      <c r="B13" s="9" t="s">
        <v>14</v>
      </c>
      <c r="C13" s="10">
        <v>1</v>
      </c>
      <c r="D13" s="11">
        <v>1305</v>
      </c>
      <c r="E13" s="12">
        <v>2000</v>
      </c>
      <c r="F13" s="12">
        <f t="shared" si="0"/>
        <v>695</v>
      </c>
    </row>
    <row r="14" spans="2:6">
      <c r="B14" s="9" t="s">
        <v>15</v>
      </c>
      <c r="C14" s="10">
        <v>166</v>
      </c>
      <c r="D14" s="11">
        <v>395910</v>
      </c>
      <c r="E14" s="12">
        <v>840046.51000000024</v>
      </c>
      <c r="F14" s="12">
        <f t="shared" si="0"/>
        <v>444136.51000000024</v>
      </c>
    </row>
    <row r="15" spans="2:6">
      <c r="B15" s="9" t="s">
        <v>16</v>
      </c>
      <c r="C15" s="10">
        <v>7</v>
      </c>
      <c r="D15" s="11">
        <v>180775.41</v>
      </c>
      <c r="E15" s="12">
        <v>361550.82</v>
      </c>
      <c r="F15" s="12">
        <f t="shared" si="0"/>
        <v>180775.41</v>
      </c>
    </row>
    <row r="16" spans="2:6">
      <c r="B16" s="9" t="s">
        <v>17</v>
      </c>
      <c r="C16" s="10">
        <v>17</v>
      </c>
      <c r="D16" s="11">
        <v>5355</v>
      </c>
      <c r="E16" s="12">
        <v>12635.59</v>
      </c>
      <c r="F16" s="12">
        <f t="shared" si="0"/>
        <v>7280.59</v>
      </c>
    </row>
    <row r="17" spans="2:6">
      <c r="B17" s="9" t="s">
        <v>18</v>
      </c>
      <c r="C17" s="10">
        <v>269</v>
      </c>
      <c r="D17" s="11">
        <v>399465</v>
      </c>
      <c r="E17" s="12">
        <v>938460.14999999979</v>
      </c>
      <c r="F17" s="12">
        <f t="shared" si="0"/>
        <v>538995.14999999979</v>
      </c>
    </row>
    <row r="18" spans="2:6">
      <c r="B18" s="9" t="s">
        <v>19</v>
      </c>
      <c r="C18" s="10">
        <v>3</v>
      </c>
      <c r="D18" s="11">
        <v>675</v>
      </c>
      <c r="E18" s="12">
        <v>1500</v>
      </c>
      <c r="F18" s="12">
        <f t="shared" si="0"/>
        <v>825</v>
      </c>
    </row>
    <row r="19" spans="2:6">
      <c r="B19" s="9" t="s">
        <v>20</v>
      </c>
      <c r="C19" s="10">
        <v>1</v>
      </c>
      <c r="D19" s="11">
        <v>135</v>
      </c>
      <c r="E19" s="12">
        <v>635.59</v>
      </c>
      <c r="F19" s="12">
        <f t="shared" si="0"/>
        <v>500.59000000000003</v>
      </c>
    </row>
    <row r="20" spans="2:6">
      <c r="B20" s="9" t="s">
        <v>21</v>
      </c>
      <c r="C20" s="10">
        <v>1</v>
      </c>
      <c r="D20" s="11">
        <v>1755</v>
      </c>
      <c r="E20" s="12">
        <v>3500</v>
      </c>
      <c r="F20" s="12">
        <f t="shared" si="0"/>
        <v>1745</v>
      </c>
    </row>
    <row r="21" spans="2:6">
      <c r="B21" s="9" t="s">
        <v>22</v>
      </c>
      <c r="C21" s="10">
        <v>2</v>
      </c>
      <c r="D21" s="11">
        <v>2610</v>
      </c>
      <c r="E21" s="12">
        <v>5000</v>
      </c>
      <c r="F21" s="12">
        <f t="shared" si="0"/>
        <v>2390</v>
      </c>
    </row>
    <row r="22" spans="2:6">
      <c r="B22" s="9" t="s">
        <v>23</v>
      </c>
      <c r="C22" s="13">
        <f>SUM(C6:C21)</f>
        <v>751</v>
      </c>
      <c r="D22" s="14">
        <f t="shared" ref="D22:F22" si="1">SUM(D6:D21)</f>
        <v>1088312.9100000001</v>
      </c>
      <c r="E22" s="14">
        <f t="shared" si="1"/>
        <v>2409227.35</v>
      </c>
      <c r="F22" s="14">
        <f t="shared" si="1"/>
        <v>1320914.4400000002</v>
      </c>
    </row>
    <row r="23" spans="2:6" s="15" customFormat="1">
      <c r="B23" s="16"/>
      <c r="C23" s="17"/>
      <c r="D23" s="18"/>
      <c r="E23" s="17"/>
      <c r="F23" s="17"/>
    </row>
    <row r="24" spans="2:6">
      <c r="B24" s="19" t="s">
        <v>24</v>
      </c>
      <c r="C24" s="19"/>
      <c r="D24" s="20"/>
      <c r="E24" s="20"/>
      <c r="F24" s="20"/>
    </row>
    <row r="25" spans="2:6">
      <c r="B25" s="9" t="s">
        <v>25</v>
      </c>
      <c r="C25" s="21">
        <v>1000000</v>
      </c>
      <c r="D25" s="20"/>
      <c r="E25" s="20"/>
      <c r="F25" s="20"/>
    </row>
    <row r="26" spans="2:6">
      <c r="B26" s="9" t="s">
        <v>26</v>
      </c>
      <c r="C26" s="21">
        <f>+E22</f>
        <v>2409227.35</v>
      </c>
      <c r="D26" s="20"/>
      <c r="E26" s="20"/>
      <c r="F26" s="20"/>
    </row>
    <row r="27" spans="2:6">
      <c r="B27" s="22" t="s">
        <v>27</v>
      </c>
      <c r="C27" s="21">
        <f>10000*12</f>
        <v>120000</v>
      </c>
      <c r="D27" s="20"/>
      <c r="E27" s="20"/>
      <c r="F27" s="20"/>
    </row>
    <row r="28" spans="2:6">
      <c r="B28" s="22" t="s">
        <v>28</v>
      </c>
      <c r="C28" s="21">
        <f>5000*12</f>
        <v>60000</v>
      </c>
      <c r="D28" s="20"/>
      <c r="E28" s="20"/>
      <c r="F28" s="20"/>
    </row>
    <row r="29" spans="2:6">
      <c r="B29" s="22" t="s">
        <v>29</v>
      </c>
      <c r="C29" s="21">
        <f>+C25/7</f>
        <v>142857.14285714287</v>
      </c>
      <c r="D29" s="20"/>
      <c r="E29" s="20"/>
      <c r="F29" s="20"/>
    </row>
    <row r="30" spans="2:6">
      <c r="B30" s="9" t="s">
        <v>30</v>
      </c>
      <c r="C30" s="21">
        <f>+C29+C28+C27</f>
        <v>322857.14285714284</v>
      </c>
      <c r="D30" s="20"/>
      <c r="E30" s="20"/>
      <c r="F30" s="20"/>
    </row>
    <row r="31" spans="2:6">
      <c r="B31" s="9" t="s">
        <v>31</v>
      </c>
      <c r="C31" s="21">
        <f>+C26-C30</f>
        <v>2086370.2071428574</v>
      </c>
      <c r="D31" s="23"/>
      <c r="E31" s="20"/>
      <c r="F31" s="20"/>
    </row>
    <row r="32" spans="2:6">
      <c r="B32" s="9" t="s">
        <v>32</v>
      </c>
      <c r="C32" s="21">
        <f>+F22</f>
        <v>1320914.4400000002</v>
      </c>
      <c r="D32" s="23"/>
      <c r="E32" s="24"/>
      <c r="F32" s="24"/>
    </row>
    <row r="33" spans="2:6">
      <c r="B33" s="9" t="s">
        <v>33</v>
      </c>
      <c r="C33" s="21">
        <f>+C31-C32</f>
        <v>765455.76714285719</v>
      </c>
      <c r="D33" s="20"/>
      <c r="E33" s="20"/>
      <c r="F33" s="20"/>
    </row>
    <row r="34" spans="2:6">
      <c r="B34" s="9" t="s">
        <v>34</v>
      </c>
      <c r="C34" s="21">
        <f>+C33*7</f>
        <v>5358190.37</v>
      </c>
      <c r="D34" s="20"/>
      <c r="E34" s="20"/>
      <c r="F34" s="20"/>
    </row>
    <row r="35" spans="2:6">
      <c r="B35" s="9" t="s">
        <v>35</v>
      </c>
      <c r="C35" s="25">
        <f>+C31/12</f>
        <v>173864.18392857144</v>
      </c>
      <c r="D35" s="20"/>
      <c r="E35" s="20"/>
      <c r="F35" s="20"/>
    </row>
    <row r="36" spans="2:6">
      <c r="B36" s="9" t="s">
        <v>36</v>
      </c>
      <c r="C36" s="26">
        <f>+C32/12</f>
        <v>110076.20333333335</v>
      </c>
      <c r="D36" s="20"/>
      <c r="E36" s="20"/>
      <c r="F36" s="20"/>
    </row>
    <row r="37" spans="2:6" ht="25.5">
      <c r="B37" s="27" t="s">
        <v>37</v>
      </c>
      <c r="C37" s="28">
        <f>+C35-C36</f>
        <v>63787.980595238085</v>
      </c>
    </row>
  </sheetData>
  <mergeCells count="2">
    <mergeCell ref="B4:F4"/>
    <mergeCell ref="B24:C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2019-02-11T11:13:23Z</dcterms:modified>
</cp:coreProperties>
</file>