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"/>
    </mc:Choice>
  </mc:AlternateContent>
  <bookViews>
    <workbookView xWindow="0" yWindow="0" windowWidth="20490" windowHeight="6855"/>
  </bookViews>
  <sheets>
    <sheet name="Ann 5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__ann1">#REF!</definedName>
    <definedName name="___ANN11">#REF!</definedName>
    <definedName name="___ann2">[2]ban!#REF!</definedName>
    <definedName name="___ann3">'[3]Annexure-5'!#REF!</definedName>
    <definedName name="___ANN5">#REF!</definedName>
    <definedName name="___ANN8">#REF!</definedName>
    <definedName name="___xlnm._FilterDatabase_14">#REF!</definedName>
    <definedName name="__ann1">#REF!</definedName>
    <definedName name="__ANN11">#REF!</definedName>
    <definedName name="__ANN14">#REF!</definedName>
    <definedName name="__ann2">[2]ban!#REF!</definedName>
    <definedName name="__ann3">'[3]Annexure-5'!#REF!</definedName>
    <definedName name="__ANN4">#REF!</definedName>
    <definedName name="__ANN5">#REF!</definedName>
    <definedName name="__ANN6">#REF!</definedName>
    <definedName name="__ANN7">#REF!</definedName>
    <definedName name="__ANN8">#REF!</definedName>
    <definedName name="__ANN9">#REF!</definedName>
    <definedName name="__xlnm._FilterDatabase_11">'[4]Annexure-14'!#REF!</definedName>
    <definedName name="__xlnm._FilterDatabase_14">#REF!</definedName>
    <definedName name="__xlnm._FilterDatabase_15">#REF!</definedName>
    <definedName name="__xlnm._FilterDatabase_3">'[4]Annexure-4'!#REF!</definedName>
    <definedName name="_ann1">#REF!</definedName>
    <definedName name="_ANN11">#REF!</definedName>
    <definedName name="_ANN14">#REF!</definedName>
    <definedName name="_ann2">[2]ban!#REF!</definedName>
    <definedName name="_ann3">'[3]Annexure-5'!#REF!</definedName>
    <definedName name="_ANN4">#REF!</definedName>
    <definedName name="_ANN5">#REF!</definedName>
    <definedName name="_ANN6">#REF!</definedName>
    <definedName name="_ANN7">#REF!</definedName>
    <definedName name="_ANN8">#REF!</definedName>
    <definedName name="_ANN9">#REF!</definedName>
    <definedName name="_xlnm._FilterDatabase" localSheetId="0" hidden="1">'Ann 5'!$B$7:$I$70</definedName>
    <definedName name="a">#REF!</definedName>
    <definedName name="aa">#REF!</definedName>
    <definedName name="adsf">#REF!</definedName>
    <definedName name="AF">#REF!</definedName>
    <definedName name="ANN">#REF!</definedName>
    <definedName name="ANN5A">#REF!</definedName>
    <definedName name="ANN5B">#REF!</definedName>
    <definedName name="ANN5C">#REF!</definedName>
    <definedName name="ANN6A">#REF!</definedName>
    <definedName name="annexure1">#REF!</definedName>
    <definedName name="ANNN">#REF!</definedName>
    <definedName name="AS">#REF!</definedName>
    <definedName name="asfa">#REF!</definedName>
    <definedName name="ashok">#REF!</definedName>
    <definedName name="b">#REF!</definedName>
    <definedName name="d">#REF!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F">#REF!</definedName>
    <definedName name="dsf">#REF!</definedName>
    <definedName name="e">#REF!</definedName>
    <definedName name="Excel_BuiltIn__FilterDatabase_1">#REF!</definedName>
    <definedName name="Excel_BuiltIn__FilterDatabase_2">#REF!</definedName>
    <definedName name="Excel_BuiltIn__FilterDatabase_3">#REF!</definedName>
    <definedName name="Excel_BuiltIn__FilterDatabase_3_1">#REF!</definedName>
    <definedName name="Excel_BuiltIn__FilterDatabase_4">#REF!</definedName>
    <definedName name="Excel_BuiltIn__FilterDatabase_5">#REF!</definedName>
    <definedName name="Excel_BuiltIn_Print_Area_2">'[5]Annexure-2'!#REF!</definedName>
    <definedName name="Excel_BuiltIn_Print_Area_2_1">#REF!</definedName>
    <definedName name="Excel_BuiltIn_Print_Area_2_1_2">NA()</definedName>
    <definedName name="Excel_BuiltIn_Print_Area_2_1_2_10">'[6]Ann-1'!#REF!</definedName>
    <definedName name="Excel_BuiltIn_Print_Area_2_1_2_5">'[6]Ann-1'!#REF!</definedName>
    <definedName name="Excel_BuiltIn_Print_Area_2_1_2_6">'[6]Ann-1'!#REF!</definedName>
    <definedName name="Excel_BuiltIn_Print_Area_2_1_2_7">'[6]Ann-1'!#REF!</definedName>
    <definedName name="Excel_BuiltIn_Print_Area_2_1_2_8">#REF!</definedName>
    <definedName name="Excel_BuiltIn_Print_Area_2_1_2_9">#REF!</definedName>
    <definedName name="Excel_BuiltIn_Print_Area_2_1_3">'[7]Ann-3'!#REF!</definedName>
    <definedName name="Excel_BuiltIn_Print_Area_2_1_8">#REF!</definedName>
    <definedName name="Excel_BuiltIn_Print_Area_2_1_8_1">NA()</definedName>
    <definedName name="Excel_BuiltIn_Print_Area_2_1_9">#REF!</definedName>
    <definedName name="Excel_BuiltIn_Print_Area_3">'[7]Ann-3'!#REF!</definedName>
    <definedName name="Excel_BuiltIn_Print_Area_6_1">#REF!</definedName>
    <definedName name="Exhibit">#REF!</definedName>
    <definedName name="fm">#REF!</definedName>
    <definedName name="fr">#REF!</definedName>
    <definedName name="fsdgfsad">#REF!</definedName>
    <definedName name="H">#REF!</definedName>
    <definedName name="j">#REF!</definedName>
    <definedName name="jkwahjs">#REF!</definedName>
    <definedName name="Old">[2]ban!#REF!</definedName>
    <definedName name="OLE_LINK5_2">'[8]ANN-3C'!#REF!</definedName>
    <definedName name="S">#REF!</definedName>
    <definedName name="SA">#REF!</definedName>
    <definedName name="sdasd">IF(AND([9]Sheet1!$G$4="© 2011 Spreadsheet123 Ltd. All rights reserved",[9]Sheet1!$A$4="Small Business Templates by Spreadsheet123.com"),1,0)</definedName>
    <definedName name="sds">IF(AND([9]Sheet1!$K$4="© 2011 Spreadsheet123 Ltd. All rights reserved",[9]Sheet1!$A$4="Small Business Templates by Spreadsheet123.com"),1,0)</definedName>
    <definedName name="shfpoq">#REF!</definedName>
    <definedName name="sss">#REF!</definedName>
    <definedName name="SSSS">#REF!</definedName>
    <definedName name="TEST1">#REF!</definedName>
    <definedName name="TESTHKEY">#REF!</definedName>
    <definedName name="TESTKEYS">#REF!</definedName>
    <definedName name="TESTVKE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1" l="1"/>
  <c r="H8" i="1" s="1"/>
  <c r="H13" i="1" s="1"/>
  <c r="F9" i="1"/>
  <c r="H9" i="1"/>
  <c r="E10" i="1"/>
  <c r="F10" i="1" s="1"/>
  <c r="H10" i="1" s="1"/>
  <c r="F11" i="1"/>
  <c r="H11" i="1"/>
  <c r="F12" i="1"/>
  <c r="H12" i="1"/>
  <c r="F16" i="1"/>
  <c r="H16" i="1"/>
  <c r="F17" i="1"/>
  <c r="F26" i="1" s="1"/>
  <c r="H17" i="1"/>
  <c r="H26" i="1" s="1"/>
  <c r="F18" i="1"/>
  <c r="H18" i="1"/>
  <c r="F19" i="1"/>
  <c r="H19" i="1"/>
  <c r="F20" i="1"/>
  <c r="H20" i="1"/>
  <c r="F21" i="1"/>
  <c r="H21" i="1"/>
  <c r="F22" i="1"/>
  <c r="H22" i="1"/>
  <c r="F23" i="1"/>
  <c r="H23" i="1"/>
  <c r="F24" i="1"/>
  <c r="H24" i="1"/>
  <c r="F25" i="1"/>
  <c r="H25" i="1"/>
  <c r="F29" i="1"/>
  <c r="H29" i="1"/>
  <c r="F30" i="1"/>
  <c r="H30" i="1"/>
  <c r="F31" i="1"/>
  <c r="F32" i="1"/>
  <c r="F34" i="1" s="1"/>
  <c r="F33" i="1"/>
  <c r="H33" i="1"/>
  <c r="H34" i="1"/>
  <c r="F37" i="1"/>
  <c r="H37" i="1"/>
  <c r="E38" i="1"/>
  <c r="F38" i="1"/>
  <c r="H38" i="1" s="1"/>
  <c r="H46" i="1" s="1"/>
  <c r="F39" i="1"/>
  <c r="H39" i="1"/>
  <c r="F40" i="1"/>
  <c r="H40" i="1" s="1"/>
  <c r="F41" i="1"/>
  <c r="F42" i="1"/>
  <c r="H42" i="1"/>
  <c r="F43" i="1"/>
  <c r="F44" i="1"/>
  <c r="H44" i="1"/>
  <c r="F45" i="1"/>
  <c r="F49" i="1"/>
  <c r="H49" i="1"/>
  <c r="F50" i="1"/>
  <c r="H50" i="1"/>
  <c r="F51" i="1"/>
  <c r="H51" i="1"/>
  <c r="F52" i="1"/>
  <c r="H52" i="1"/>
  <c r="F53" i="1"/>
  <c r="H53" i="1"/>
  <c r="F54" i="1"/>
  <c r="H54" i="1"/>
  <c r="F55" i="1"/>
  <c r="F56" i="1"/>
  <c r="H56" i="1" s="1"/>
  <c r="H58" i="1" s="1"/>
  <c r="F57" i="1"/>
  <c r="F61" i="1"/>
  <c r="H61" i="1"/>
  <c r="F62" i="1"/>
  <c r="F70" i="1" s="1"/>
  <c r="H62" i="1"/>
  <c r="H70" i="1" s="1"/>
  <c r="F63" i="1"/>
  <c r="H63" i="1"/>
  <c r="F64" i="1"/>
  <c r="H64" i="1"/>
  <c r="F65" i="1"/>
  <c r="H65" i="1"/>
  <c r="F66" i="1"/>
  <c r="H66" i="1"/>
  <c r="F67" i="1"/>
  <c r="H67" i="1"/>
  <c r="F68" i="1"/>
  <c r="H68" i="1"/>
  <c r="F69" i="1"/>
  <c r="H72" i="1" l="1"/>
  <c r="F58" i="1"/>
  <c r="F13" i="1"/>
  <c r="F46" i="1"/>
</calcChain>
</file>

<file path=xl/sharedStrings.xml><?xml version="1.0" encoding="utf-8"?>
<sst xmlns="http://schemas.openxmlformats.org/spreadsheetml/2006/main" count="106" uniqueCount="64">
  <si>
    <t>Total</t>
  </si>
  <si>
    <t>Jack Stand (Foldable)</t>
  </si>
  <si>
    <t>Ying Yang Samll Bowl</t>
  </si>
  <si>
    <t>Jasmine Tea saucer</t>
  </si>
  <si>
    <t>Fish Platter Small</t>
  </si>
  <si>
    <t>Oval Platter 10" Bali Green</t>
  </si>
  <si>
    <t>Bali Dinner Plate</t>
  </si>
  <si>
    <t>AP fork</t>
  </si>
  <si>
    <t>Hi Ball Glass</t>
  </si>
  <si>
    <t>Water Goblet</t>
  </si>
  <si>
    <t>Remarks</t>
  </si>
  <si>
    <t>Value</t>
  </si>
  <si>
    <t>Rate</t>
  </si>
  <si>
    <t>Varianace</t>
  </si>
  <si>
    <t>Physical stock</t>
  </si>
  <si>
    <t>Book stock</t>
  </si>
  <si>
    <t>Description</t>
  </si>
  <si>
    <t>Mekong</t>
  </si>
  <si>
    <t>Chairs</t>
  </si>
  <si>
    <t>Tongs</t>
  </si>
  <si>
    <t>Buffet Bullets</t>
  </si>
  <si>
    <t>Salvers</t>
  </si>
  <si>
    <t>Soup spoon</t>
  </si>
  <si>
    <t>9 Cm bowl</t>
  </si>
  <si>
    <t>B &amp; B Plates</t>
  </si>
  <si>
    <t>3 Were broken while conducting PV</t>
  </si>
  <si>
    <t>Tea cut glasses</t>
  </si>
  <si>
    <t>Juice Glass</t>
  </si>
  <si>
    <t>R &amp; G</t>
  </si>
  <si>
    <t>Dies Block</t>
  </si>
  <si>
    <t>Round Selver</t>
  </si>
  <si>
    <t>Tood Box</t>
  </si>
  <si>
    <t>Ice cream Container</t>
  </si>
  <si>
    <t>Dessert Bowl</t>
  </si>
  <si>
    <t>Service Fork</t>
  </si>
  <si>
    <t>B &amp; B Plate</t>
  </si>
  <si>
    <t>Banquets</t>
  </si>
  <si>
    <t>Dynasty bowl</t>
  </si>
  <si>
    <t>SS oval Big</t>
  </si>
  <si>
    <t>2 wastage</t>
  </si>
  <si>
    <t>SS Oval Small</t>
  </si>
  <si>
    <t>Kalai</t>
  </si>
  <si>
    <t>Indo Chinese Bowl</t>
  </si>
  <si>
    <t>KST</t>
  </si>
  <si>
    <t>Trays</t>
  </si>
  <si>
    <t>Salvers 14"</t>
  </si>
  <si>
    <t>Finger Bowls</t>
  </si>
  <si>
    <t>Water Jugs</t>
  </si>
  <si>
    <t>Tea Pots</t>
  </si>
  <si>
    <t>Soup spoons</t>
  </si>
  <si>
    <t>AP knifes</t>
  </si>
  <si>
    <t>Ice Cream cups</t>
  </si>
  <si>
    <t>Tea cups</t>
  </si>
  <si>
    <t>Whisky Glass</t>
  </si>
  <si>
    <t>Tulips</t>
  </si>
  <si>
    <t xml:space="preserve">Tea Cut Glass </t>
  </si>
  <si>
    <t>Hiball Glass</t>
  </si>
  <si>
    <t>Bqt Saucer</t>
  </si>
  <si>
    <t>Soup Bowl F/T</t>
  </si>
  <si>
    <t>Tulips Thali Plate</t>
  </si>
  <si>
    <t>KST Main store</t>
  </si>
  <si>
    <t>Outlet</t>
  </si>
  <si>
    <t>TITLE      : PHYSICAL VERIFICATION OF INVENTORY AT KST MAIN STORE AS ON 21-MAR-19</t>
  </si>
  <si>
    <t>UNIT        : HOTEL GREEN PARK - VISAKHAPATNAM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</si>
</sst>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1">
    <xf numFmtId="0" fontId="0" fillId="0" borderId="0" xfId="0"/>
    <xf numFmtId="0" fontId="2" fillId="0" borderId="0" xfId="1" applyFont="1"/>
    <xf numFmtId="0" fontId="3" fillId="0" borderId="0" xfId="1" applyFont="1"/>
    <xf numFmtId="0" fontId="2" fillId="2" borderId="1" xfId="1" applyFont="1" applyFill="1" applyBorder="1"/>
    <xf numFmtId="0" fontId="3" fillId="2" borderId="1" xfId="1" applyFont="1" applyFill="1" applyBorder="1"/>
    <xf numFmtId="0" fontId="2" fillId="0" borderId="1" xfId="1" applyFont="1" applyBorder="1"/>
    <xf numFmtId="0" fontId="3" fillId="0" borderId="1" xfId="1" applyFont="1" applyBorder="1" applyAlignment="1">
      <alignment horizontal="center" vertical="center"/>
    </xf>
    <xf numFmtId="0" fontId="2" fillId="0" borderId="2" xfId="1" applyFont="1" applyBorder="1"/>
    <xf numFmtId="0" fontId="2" fillId="0" borderId="3" xfId="1" applyFont="1" applyBorder="1"/>
    <xf numFmtId="0" fontId="3" fillId="2" borderId="1" xfId="1" applyFont="1" applyFill="1" applyBorder="1" applyAlignment="1">
      <alignment horizontal="center" vertical="center"/>
    </xf>
    <xf numFmtId="0" fontId="3" fillId="3" borderId="1" xfId="1" applyFont="1" applyFill="1" applyBorder="1"/>
    <xf numFmtId="0" fontId="3" fillId="0" borderId="2" xfId="1" applyFont="1" applyBorder="1"/>
    <xf numFmtId="0" fontId="3" fillId="0" borderId="3" xfId="1" applyFont="1" applyBorder="1"/>
    <xf numFmtId="0" fontId="3" fillId="0" borderId="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2" fillId="0" borderId="4" xfId="1" applyFont="1" applyBorder="1"/>
    <xf numFmtId="0" fontId="2" fillId="0" borderId="6" xfId="1" applyFont="1" applyBorder="1"/>
    <xf numFmtId="0" fontId="3" fillId="2" borderId="1" xfId="1" applyFont="1" applyFill="1" applyBorder="1" applyAlignment="1">
      <alignment horizontal="center"/>
    </xf>
    <xf numFmtId="0" fontId="4" fillId="2" borderId="3" xfId="2" applyFont="1" applyFill="1" applyBorder="1" applyAlignment="1">
      <alignment vertical="center"/>
    </xf>
    <xf numFmtId="0" fontId="4" fillId="2" borderId="7" xfId="2" applyFont="1" applyFill="1" applyBorder="1" applyAlignment="1">
      <alignment vertical="center"/>
    </xf>
    <xf numFmtId="0" fontId="4" fillId="2" borderId="7" xfId="2" applyFont="1" applyFill="1" applyBorder="1" applyAlignment="1">
      <alignment horizontal="left" vertical="center"/>
    </xf>
    <xf numFmtId="0" fontId="4" fillId="2" borderId="8" xfId="2" applyFont="1" applyFill="1" applyBorder="1" applyAlignment="1">
      <alignment vertical="center"/>
    </xf>
    <xf numFmtId="0" fontId="4" fillId="2" borderId="6" xfId="2" applyFont="1" applyFill="1" applyBorder="1" applyAlignment="1">
      <alignment vertical="center"/>
    </xf>
    <xf numFmtId="0" fontId="4" fillId="2" borderId="0" xfId="2" applyFont="1" applyFill="1" applyAlignment="1">
      <alignment vertical="center"/>
    </xf>
    <xf numFmtId="0" fontId="4" fillId="2" borderId="0" xfId="2" applyFont="1" applyFill="1" applyAlignment="1">
      <alignment horizontal="left" vertical="center"/>
    </xf>
    <xf numFmtId="0" fontId="4" fillId="2" borderId="9" xfId="2" applyFont="1" applyFill="1" applyBorder="1" applyAlignment="1">
      <alignment vertical="center"/>
    </xf>
    <xf numFmtId="0" fontId="4" fillId="2" borderId="10" xfId="2" applyFont="1" applyFill="1" applyBorder="1" applyAlignment="1">
      <alignment vertical="center"/>
    </xf>
    <xf numFmtId="0" fontId="4" fillId="2" borderId="11" xfId="2" applyFont="1" applyFill="1" applyBorder="1" applyAlignment="1">
      <alignment vertical="center"/>
    </xf>
    <xf numFmtId="0" fontId="4" fillId="2" borderId="11" xfId="2" applyFont="1" applyFill="1" applyBorder="1" applyAlignment="1">
      <alignment horizontal="left" vertical="center"/>
    </xf>
    <xf numFmtId="0" fontId="4" fillId="2" borderId="12" xfId="2" applyFont="1" applyFill="1" applyBorder="1" applyAlignment="1">
      <alignment vertical="center"/>
    </xf>
  </cellXfs>
  <cellStyles count="3">
    <cellStyle name="Normal" xfId="0" builtinId="0"/>
    <cellStyle name="Normal 2" xfId="1"/>
    <cellStyle name="Normal 2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ew%20folder/GPV%20-%205th%20Visit%20Audit%20Checklist%20with%20comments/5th%20visit%20GPV%20-%20%20Special%20audit%20-%20KST%20and%20Wastage%20Management%2018-19%20(2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Documents%20and%20Settings\PMS.GREENPARKCHN\Desktop\R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PC\VENKAT%20ASSOCIATES\2007-2008\Till%20September%20'07\ROUTINE\August%2007\August%20Routine%20after%20review\August%20Routine%20after%20response\Annexur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New%20folder%20(4)\va\GPV\4th%2017-18\FAR-GPV%20Q4%20Routine%20Report%20Oct'17%20to%20Dec'17\FAR-GPV%20Q4%20Routine%20Report%20Oct'17%20to%20Dec'17.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run%20Prakash\-\arun%20photo\maha%20arun\Green%20Park\HOTEL%20AVASA\AVASA%2015-16\SPECIAL%20AUDIT\FAR%20AVASA-Q1%20SPL-%20FO%20&amp;%20HK%20Laundry%2015-16\FAR%20AVASA-Q1%20SPL-%20FO%20&amp;%20HK%20Laundry%2015-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Front%20Office%20Observations%20Q1_15-16%20with%20response%20(1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HK%20Laundry%20Observations_Q1_15-16%20with%20response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nji%20reddy\Desktop\Office%20files\SPL%20-%20F%20&amp;%20B%20Costs%20-%20Nov'11\GPC%20-%20Q1%20-%20F&amp;B%20Costs%2011-12%20for%20Review\GPC%20-%20Q1%20F&amp;B%20Costs%20Annexure%2011-12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venkat09\LOCALS~1\Temp\Rar$DI61.703\AB\Receipe%20costing%20annexu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Ann 1"/>
      <sheetName val="Ann 4"/>
      <sheetName val="Exhibit-1"/>
      <sheetName val="Exhibit-2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Banquet"/>
      <sheetName val="stores"/>
      <sheetName val="ban"/>
      <sheetName val="pu. ac"/>
      <sheetName val="pur"/>
      <sheetName val="Grn"/>
      <sheetName val="p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  <sheetName val="Annexure-13"/>
      <sheetName val="Annexure-14"/>
      <sheetName val="Annexure-15"/>
      <sheetName val="Annexure-16"/>
      <sheetName val="Annexure-17"/>
      <sheetName val="Annexure-18"/>
      <sheetName val="Annexure-19"/>
      <sheetName val="Annexure-20"/>
      <sheetName val="Exhibit-I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Exhibit-1"/>
      <sheetName val="Annexure-3"/>
      <sheetName val="Annexure-4"/>
      <sheetName val="Exhibit-2"/>
      <sheetName val="Annexure-5"/>
      <sheetName val="Annexure-6"/>
      <sheetName val="Annexure-7"/>
      <sheetName val="Annexure-8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Ann-1"/>
      <sheetName val="Exhibit-1"/>
      <sheetName val="Ann-2"/>
      <sheetName val="Ann-3"/>
      <sheetName val="Exhibit-2"/>
      <sheetName val="Ann-4"/>
      <sheetName val="Ann-5"/>
      <sheetName val="Ann-6"/>
      <sheetName val="Ann-7"/>
      <sheetName val="Exhibit-3"/>
      <sheetName val="Ann-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K &amp; Laundry"/>
      <sheetName val="Ann-1"/>
      <sheetName val="Ann-2"/>
      <sheetName val="Ann-3"/>
      <sheetName val="Ann-4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-1A"/>
      <sheetName val="ANN-2A"/>
      <sheetName val="ANN-3A"/>
      <sheetName val="ANN-4A"/>
      <sheetName val="ANN-5A"/>
      <sheetName val="ANN-6A"/>
      <sheetName val="ANN-1B"/>
      <sheetName val="ANN-2B"/>
      <sheetName val="ANN-3B"/>
      <sheetName val="ANN-1C"/>
      <sheetName val="ANN-2C"/>
      <sheetName val="ANN-3C"/>
      <sheetName val="ANN-4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4">
          <cell r="K4" t="str">
            <v xml:space="preserve">HYDERABAD  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2"/>
  <sheetViews>
    <sheetView showGridLines="0" tabSelected="1" workbookViewId="0"/>
  </sheetViews>
  <sheetFormatPr defaultColWidth="8" defaultRowHeight="12.75" x14ac:dyDescent="0.2"/>
  <cols>
    <col min="1" max="1" width="8" style="1"/>
    <col min="2" max="2" width="17.7109375" style="1" customWidth="1"/>
    <col min="3" max="3" width="21.42578125" style="1" bestFit="1" customWidth="1"/>
    <col min="4" max="4" width="9.85546875" style="1" bestFit="1" customWidth="1"/>
    <col min="5" max="5" width="12.5703125" style="1" bestFit="1" customWidth="1"/>
    <col min="6" max="6" width="9" style="1" bestFit="1" customWidth="1"/>
    <col min="7" max="7" width="12" style="1" customWidth="1"/>
    <col min="8" max="8" width="15" style="1" customWidth="1"/>
    <col min="9" max="16384" width="8" style="1"/>
  </cols>
  <sheetData>
    <row r="2" spans="2:9" s="1" customFormat="1" x14ac:dyDescent="0.2">
      <c r="B2" s="30"/>
      <c r="C2" s="29"/>
      <c r="D2" s="28"/>
      <c r="E2" s="28"/>
      <c r="F2" s="28"/>
      <c r="G2" s="28"/>
      <c r="H2" s="28"/>
      <c r="I2" s="27"/>
    </row>
    <row r="3" spans="2:9" s="1" customFormat="1" x14ac:dyDescent="0.2">
      <c r="B3" s="26" t="s">
        <v>63</v>
      </c>
      <c r="C3" s="25"/>
      <c r="D3" s="24"/>
      <c r="E3" s="24"/>
      <c r="F3" s="24"/>
      <c r="G3" s="24"/>
      <c r="H3" s="24"/>
      <c r="I3" s="23"/>
    </row>
    <row r="4" spans="2:9" s="1" customFormat="1" x14ac:dyDescent="0.2">
      <c r="B4" s="26"/>
      <c r="C4" s="25"/>
      <c r="D4" s="24"/>
      <c r="E4" s="24"/>
      <c r="F4" s="24"/>
      <c r="G4" s="24"/>
      <c r="H4" s="24"/>
      <c r="I4" s="23"/>
    </row>
    <row r="5" spans="2:9" s="1" customFormat="1" x14ac:dyDescent="0.2">
      <c r="B5" s="26" t="s">
        <v>62</v>
      </c>
      <c r="C5" s="25"/>
      <c r="D5" s="24"/>
      <c r="E5" s="24"/>
      <c r="F5" s="24"/>
      <c r="G5" s="24"/>
      <c r="H5" s="24"/>
      <c r="I5" s="23"/>
    </row>
    <row r="6" spans="2:9" s="1" customFormat="1" x14ac:dyDescent="0.2">
      <c r="B6" s="22"/>
      <c r="C6" s="21"/>
      <c r="D6" s="20"/>
      <c r="E6" s="20"/>
      <c r="F6" s="20"/>
      <c r="G6" s="20"/>
      <c r="H6" s="20"/>
      <c r="I6" s="19"/>
    </row>
    <row r="7" spans="2:9" s="1" customFormat="1" x14ac:dyDescent="0.2">
      <c r="B7" s="18" t="s">
        <v>61</v>
      </c>
      <c r="C7" s="4" t="s">
        <v>16</v>
      </c>
      <c r="D7" s="4" t="s">
        <v>15</v>
      </c>
      <c r="E7" s="4" t="s">
        <v>14</v>
      </c>
      <c r="F7" s="4" t="s">
        <v>13</v>
      </c>
      <c r="G7" s="4" t="s">
        <v>12</v>
      </c>
      <c r="H7" s="4" t="s">
        <v>11</v>
      </c>
      <c r="I7" s="4" t="s">
        <v>10</v>
      </c>
    </row>
    <row r="8" spans="2:9" s="1" customFormat="1" x14ac:dyDescent="0.2">
      <c r="B8" s="6" t="s">
        <v>60</v>
      </c>
      <c r="C8" s="5" t="s">
        <v>59</v>
      </c>
      <c r="D8" s="5">
        <v>220</v>
      </c>
      <c r="E8" s="5">
        <v>212</v>
      </c>
      <c r="F8" s="5">
        <f>E8-D8</f>
        <v>-8</v>
      </c>
      <c r="G8" s="5">
        <v>371.73</v>
      </c>
      <c r="H8" s="5">
        <f>G8*F8</f>
        <v>-2973.84</v>
      </c>
      <c r="I8" s="5"/>
    </row>
    <row r="9" spans="2:9" s="1" customFormat="1" x14ac:dyDescent="0.2">
      <c r="B9" s="6"/>
      <c r="C9" s="5" t="s">
        <v>58</v>
      </c>
      <c r="D9" s="5">
        <v>336</v>
      </c>
      <c r="E9" s="5">
        <v>304</v>
      </c>
      <c r="F9" s="5">
        <f>E9-D9</f>
        <v>-32</v>
      </c>
      <c r="G9" s="5">
        <v>324.58999999999997</v>
      </c>
      <c r="H9" s="5">
        <f>G9*F9</f>
        <v>-10386.879999999999</v>
      </c>
      <c r="I9" s="5"/>
    </row>
    <row r="10" spans="2:9" s="1" customFormat="1" x14ac:dyDescent="0.2">
      <c r="B10" s="6"/>
      <c r="C10" s="5" t="s">
        <v>57</v>
      </c>
      <c r="D10" s="5">
        <v>317</v>
      </c>
      <c r="E10" s="5">
        <f>217+60+13</f>
        <v>290</v>
      </c>
      <c r="F10" s="5">
        <f>E10-D10</f>
        <v>-27</v>
      </c>
      <c r="G10" s="5">
        <v>64.37</v>
      </c>
      <c r="H10" s="5">
        <f>G10*F10</f>
        <v>-1737.9900000000002</v>
      </c>
      <c r="I10" s="5"/>
    </row>
    <row r="11" spans="2:9" s="1" customFormat="1" x14ac:dyDescent="0.2">
      <c r="B11" s="6"/>
      <c r="C11" s="5" t="s">
        <v>56</v>
      </c>
      <c r="D11" s="5">
        <v>460</v>
      </c>
      <c r="E11" s="5">
        <v>459</v>
      </c>
      <c r="F11" s="5">
        <f>E11-D11</f>
        <v>-1</v>
      </c>
      <c r="G11" s="5">
        <v>44.48</v>
      </c>
      <c r="H11" s="5">
        <f>G11*F11</f>
        <v>-44.48</v>
      </c>
      <c r="I11" s="5"/>
    </row>
    <row r="12" spans="2:9" s="1" customFormat="1" x14ac:dyDescent="0.2">
      <c r="B12" s="6"/>
      <c r="C12" s="5" t="s">
        <v>55</v>
      </c>
      <c r="D12" s="5">
        <v>60</v>
      </c>
      <c r="E12" s="5">
        <v>64</v>
      </c>
      <c r="F12" s="5">
        <f>E12-D12</f>
        <v>4</v>
      </c>
      <c r="G12" s="5">
        <v>4.7</v>
      </c>
      <c r="H12" s="5">
        <f>G12*F12</f>
        <v>18.8</v>
      </c>
      <c r="I12" s="5"/>
    </row>
    <row r="13" spans="2:9" s="1" customFormat="1" x14ac:dyDescent="0.2">
      <c r="B13" s="3"/>
      <c r="C13" s="3"/>
      <c r="D13" s="3"/>
      <c r="E13" s="4" t="s">
        <v>0</v>
      </c>
      <c r="F13" s="4">
        <f>SUM(F8:F12)</f>
        <v>-64</v>
      </c>
      <c r="G13" s="4"/>
      <c r="H13" s="4">
        <f>SUM(H8:H12)</f>
        <v>-15124.39</v>
      </c>
      <c r="I13" s="3"/>
    </row>
    <row r="14" spans="2:9" s="1" customFormat="1" x14ac:dyDescent="0.2">
      <c r="C14" s="17"/>
      <c r="D14" s="16"/>
      <c r="E14" s="16"/>
      <c r="F14" s="16"/>
      <c r="G14" s="16"/>
      <c r="H14" s="16"/>
      <c r="I14" s="16"/>
    </row>
    <row r="15" spans="2:9" s="1" customFormat="1" x14ac:dyDescent="0.2">
      <c r="B15" s="15" t="s">
        <v>54</v>
      </c>
      <c r="C15" s="4" t="s">
        <v>16</v>
      </c>
      <c r="D15" s="4" t="s">
        <v>15</v>
      </c>
      <c r="E15" s="4" t="s">
        <v>14</v>
      </c>
      <c r="F15" s="4" t="s">
        <v>13</v>
      </c>
      <c r="G15" s="4" t="s">
        <v>12</v>
      </c>
      <c r="H15" s="4" t="s">
        <v>11</v>
      </c>
      <c r="I15" s="4" t="s">
        <v>10</v>
      </c>
    </row>
    <row r="16" spans="2:9" s="1" customFormat="1" x14ac:dyDescent="0.2">
      <c r="B16" s="14"/>
      <c r="C16" s="5" t="s">
        <v>53</v>
      </c>
      <c r="D16" s="5">
        <v>7</v>
      </c>
      <c r="E16" s="5">
        <v>0</v>
      </c>
      <c r="F16" s="5">
        <f>E16-D16</f>
        <v>-7</v>
      </c>
      <c r="G16" s="5">
        <v>33.43</v>
      </c>
      <c r="H16" s="5">
        <f>G16*F16</f>
        <v>-234.01</v>
      </c>
      <c r="I16" s="5"/>
    </row>
    <row r="17" spans="2:9" s="1" customFormat="1" x14ac:dyDescent="0.2">
      <c r="B17" s="14"/>
      <c r="C17" s="5" t="s">
        <v>52</v>
      </c>
      <c r="D17" s="5">
        <v>22</v>
      </c>
      <c r="E17" s="5">
        <v>36</v>
      </c>
      <c r="F17" s="5">
        <f>E17-D17</f>
        <v>14</v>
      </c>
      <c r="G17" s="5">
        <v>57.7</v>
      </c>
      <c r="H17" s="5">
        <f>G17*F17</f>
        <v>807.80000000000007</v>
      </c>
      <c r="I17" s="5"/>
    </row>
    <row r="18" spans="2:9" s="1" customFormat="1" x14ac:dyDescent="0.2">
      <c r="B18" s="14"/>
      <c r="C18" s="5" t="s">
        <v>51</v>
      </c>
      <c r="D18" s="5">
        <v>4</v>
      </c>
      <c r="E18" s="5">
        <v>5</v>
      </c>
      <c r="F18" s="5">
        <f>E18-D18</f>
        <v>1</v>
      </c>
      <c r="G18" s="5">
        <v>106</v>
      </c>
      <c r="H18" s="5">
        <f>G18*F18</f>
        <v>106</v>
      </c>
      <c r="I18" s="5"/>
    </row>
    <row r="19" spans="2:9" s="1" customFormat="1" x14ac:dyDescent="0.2">
      <c r="B19" s="14"/>
      <c r="C19" s="5" t="s">
        <v>50</v>
      </c>
      <c r="D19" s="5">
        <v>92</v>
      </c>
      <c r="E19" s="5">
        <v>90</v>
      </c>
      <c r="F19" s="5">
        <f>E19-D19</f>
        <v>-2</v>
      </c>
      <c r="G19" s="5">
        <v>56.24</v>
      </c>
      <c r="H19" s="5">
        <f>G19*F19</f>
        <v>-112.48</v>
      </c>
      <c r="I19" s="5"/>
    </row>
    <row r="20" spans="2:9" s="1" customFormat="1" x14ac:dyDescent="0.2">
      <c r="B20" s="14"/>
      <c r="C20" s="5" t="s">
        <v>49</v>
      </c>
      <c r="D20" s="5">
        <v>190</v>
      </c>
      <c r="E20" s="5">
        <v>165</v>
      </c>
      <c r="F20" s="5">
        <f>E20-D20</f>
        <v>-25</v>
      </c>
      <c r="G20" s="5">
        <v>38.6</v>
      </c>
      <c r="H20" s="5">
        <f>G20*F20</f>
        <v>-965</v>
      </c>
      <c r="I20" s="5"/>
    </row>
    <row r="21" spans="2:9" s="1" customFormat="1" x14ac:dyDescent="0.2">
      <c r="B21" s="14"/>
      <c r="C21" s="5" t="s">
        <v>48</v>
      </c>
      <c r="D21" s="5">
        <v>1</v>
      </c>
      <c r="E21" s="5">
        <v>4</v>
      </c>
      <c r="F21" s="5">
        <f>E21-D21</f>
        <v>3</v>
      </c>
      <c r="G21" s="5">
        <v>380</v>
      </c>
      <c r="H21" s="5">
        <f>G21*F21</f>
        <v>1140</v>
      </c>
      <c r="I21" s="5"/>
    </row>
    <row r="22" spans="2:9" s="1" customFormat="1" x14ac:dyDescent="0.2">
      <c r="B22" s="14"/>
      <c r="C22" s="5" t="s">
        <v>47</v>
      </c>
      <c r="D22" s="5">
        <v>9</v>
      </c>
      <c r="E22" s="5">
        <v>8</v>
      </c>
      <c r="F22" s="5">
        <f>E22-D22</f>
        <v>-1</v>
      </c>
      <c r="G22" s="5">
        <v>1022.05</v>
      </c>
      <c r="H22" s="5">
        <f>G22*F22</f>
        <v>-1022.05</v>
      </c>
      <c r="I22" s="5"/>
    </row>
    <row r="23" spans="2:9" s="1" customFormat="1" x14ac:dyDescent="0.2">
      <c r="B23" s="14"/>
      <c r="C23" s="5" t="s">
        <v>46</v>
      </c>
      <c r="D23" s="5">
        <v>22</v>
      </c>
      <c r="E23" s="5">
        <v>40</v>
      </c>
      <c r="F23" s="5">
        <f>E23-D23</f>
        <v>18</v>
      </c>
      <c r="G23" s="5">
        <v>220</v>
      </c>
      <c r="H23" s="5">
        <f>G23*F23</f>
        <v>3960</v>
      </c>
      <c r="I23" s="5"/>
    </row>
    <row r="24" spans="2:9" s="1" customFormat="1" x14ac:dyDescent="0.2">
      <c r="B24" s="14"/>
      <c r="C24" s="5" t="s">
        <v>45</v>
      </c>
      <c r="D24" s="5">
        <v>11</v>
      </c>
      <c r="E24" s="5">
        <v>10</v>
      </c>
      <c r="F24" s="5">
        <f>E24-D24</f>
        <v>-1</v>
      </c>
      <c r="G24" s="5">
        <v>368.22</v>
      </c>
      <c r="H24" s="5">
        <f>G24*F24</f>
        <v>-368.22</v>
      </c>
      <c r="I24" s="5"/>
    </row>
    <row r="25" spans="2:9" s="1" customFormat="1" x14ac:dyDescent="0.2">
      <c r="B25" s="13"/>
      <c r="C25" s="5" t="s">
        <v>44</v>
      </c>
      <c r="D25" s="5">
        <v>3</v>
      </c>
      <c r="E25" s="5">
        <v>13</v>
      </c>
      <c r="F25" s="5">
        <f>E25-D25</f>
        <v>10</v>
      </c>
      <c r="G25" s="5">
        <v>561</v>
      </c>
      <c r="H25" s="5">
        <f>G25*F25</f>
        <v>5610</v>
      </c>
      <c r="I25" s="5"/>
    </row>
    <row r="26" spans="2:9" s="1" customFormat="1" x14ac:dyDescent="0.2">
      <c r="B26" s="4"/>
      <c r="C26" s="4"/>
      <c r="D26" s="4"/>
      <c r="E26" s="4" t="s">
        <v>0</v>
      </c>
      <c r="F26" s="4">
        <f>SUM(F16:F25)</f>
        <v>10</v>
      </c>
      <c r="G26" s="4"/>
      <c r="H26" s="4">
        <f>SUM(H16:H25)</f>
        <v>8922.0400000000009</v>
      </c>
      <c r="I26" s="4"/>
    </row>
    <row r="27" spans="2:9" s="1" customFormat="1" x14ac:dyDescent="0.2">
      <c r="B27" s="2"/>
      <c r="C27" s="12"/>
      <c r="D27" s="11"/>
      <c r="E27" s="11"/>
      <c r="F27" s="11"/>
      <c r="G27" s="11"/>
      <c r="H27" s="11"/>
      <c r="I27" s="11"/>
    </row>
    <row r="28" spans="2:9" s="1" customFormat="1" x14ac:dyDescent="0.2">
      <c r="B28" s="6" t="s">
        <v>43</v>
      </c>
      <c r="C28" s="4" t="s">
        <v>16</v>
      </c>
      <c r="D28" s="4" t="s">
        <v>15</v>
      </c>
      <c r="E28" s="4" t="s">
        <v>14</v>
      </c>
      <c r="F28" s="4" t="s">
        <v>13</v>
      </c>
      <c r="G28" s="4" t="s">
        <v>12</v>
      </c>
      <c r="H28" s="4" t="s">
        <v>11</v>
      </c>
      <c r="I28" s="4" t="s">
        <v>10</v>
      </c>
    </row>
    <row r="29" spans="2:9" s="1" customFormat="1" x14ac:dyDescent="0.2">
      <c r="B29" s="6"/>
      <c r="C29" s="5" t="s">
        <v>42</v>
      </c>
      <c r="D29" s="5">
        <v>10</v>
      </c>
      <c r="E29" s="5">
        <v>11</v>
      </c>
      <c r="F29" s="5">
        <f>E29-D29</f>
        <v>1</v>
      </c>
      <c r="G29" s="5">
        <v>138.75</v>
      </c>
      <c r="H29" s="5">
        <f>G29*F29</f>
        <v>138.75</v>
      </c>
      <c r="I29" s="5"/>
    </row>
    <row r="30" spans="2:9" s="1" customFormat="1" x14ac:dyDescent="0.2">
      <c r="B30" s="6"/>
      <c r="C30" s="5" t="s">
        <v>41</v>
      </c>
      <c r="D30" s="5">
        <v>36</v>
      </c>
      <c r="E30" s="5">
        <v>35</v>
      </c>
      <c r="F30" s="5">
        <f>E30-D30</f>
        <v>-1</v>
      </c>
      <c r="G30" s="5">
        <v>489.28</v>
      </c>
      <c r="H30" s="5">
        <f>G30*F30</f>
        <v>-489.28</v>
      </c>
      <c r="I30" s="5"/>
    </row>
    <row r="31" spans="2:9" s="1" customFormat="1" x14ac:dyDescent="0.2">
      <c r="B31" s="6"/>
      <c r="C31" s="5" t="s">
        <v>40</v>
      </c>
      <c r="D31" s="5">
        <v>33</v>
      </c>
      <c r="E31" s="5">
        <v>33</v>
      </c>
      <c r="F31" s="5">
        <f>E31-D31</f>
        <v>0</v>
      </c>
      <c r="G31" s="5">
        <v>0</v>
      </c>
      <c r="H31" s="5">
        <v>0</v>
      </c>
      <c r="I31" s="5" t="s">
        <v>39</v>
      </c>
    </row>
    <row r="32" spans="2:9" s="1" customFormat="1" x14ac:dyDescent="0.2">
      <c r="B32" s="6"/>
      <c r="C32" s="5" t="s">
        <v>38</v>
      </c>
      <c r="D32" s="5">
        <v>29</v>
      </c>
      <c r="E32" s="5">
        <v>28</v>
      </c>
      <c r="F32" s="5">
        <f>E32-D32</f>
        <v>-1</v>
      </c>
      <c r="G32" s="5"/>
      <c r="H32" s="5"/>
      <c r="I32" s="5"/>
    </row>
    <row r="33" spans="2:9" s="1" customFormat="1" x14ac:dyDescent="0.2">
      <c r="B33" s="6"/>
      <c r="C33" s="5" t="s">
        <v>37</v>
      </c>
      <c r="D33" s="5">
        <v>6</v>
      </c>
      <c r="E33" s="5">
        <v>5</v>
      </c>
      <c r="F33" s="5">
        <f>E33-D33</f>
        <v>-1</v>
      </c>
      <c r="G33" s="5">
        <v>374</v>
      </c>
      <c r="H33" s="5">
        <f>G33*F33</f>
        <v>-374</v>
      </c>
      <c r="I33" s="5"/>
    </row>
    <row r="34" spans="2:9" s="1" customFormat="1" x14ac:dyDescent="0.2">
      <c r="B34" s="4"/>
      <c r="C34" s="4"/>
      <c r="D34" s="4"/>
      <c r="E34" s="4" t="s">
        <v>0</v>
      </c>
      <c r="F34" s="4">
        <f>SUM(F29:F33)</f>
        <v>-2</v>
      </c>
      <c r="G34" s="4"/>
      <c r="H34" s="4">
        <f>SUM(H29:H33)</f>
        <v>-724.53</v>
      </c>
      <c r="I34" s="4"/>
    </row>
    <row r="35" spans="2:9" s="1" customFormat="1" x14ac:dyDescent="0.2">
      <c r="C35" s="8"/>
      <c r="D35" s="7"/>
      <c r="E35" s="7"/>
      <c r="F35" s="7"/>
      <c r="G35" s="7"/>
      <c r="H35" s="7"/>
      <c r="I35" s="7"/>
    </row>
    <row r="36" spans="2:9" s="1" customFormat="1" x14ac:dyDescent="0.2">
      <c r="B36" s="6" t="s">
        <v>36</v>
      </c>
      <c r="C36" s="10" t="s">
        <v>16</v>
      </c>
      <c r="D36" s="10" t="s">
        <v>15</v>
      </c>
      <c r="E36" s="10" t="s">
        <v>14</v>
      </c>
      <c r="F36" s="10" t="s">
        <v>13</v>
      </c>
      <c r="G36" s="4" t="s">
        <v>12</v>
      </c>
      <c r="H36" s="4" t="s">
        <v>11</v>
      </c>
      <c r="I36" s="10" t="s">
        <v>10</v>
      </c>
    </row>
    <row r="37" spans="2:9" s="1" customFormat="1" x14ac:dyDescent="0.2">
      <c r="B37" s="6"/>
      <c r="C37" s="5" t="s">
        <v>35</v>
      </c>
      <c r="D37" s="5">
        <v>310</v>
      </c>
      <c r="E37" s="5">
        <v>219</v>
      </c>
      <c r="F37" s="5">
        <f>E37-D37</f>
        <v>-91</v>
      </c>
      <c r="G37" s="5">
        <v>188.72</v>
      </c>
      <c r="H37" s="5">
        <f>G37*F37</f>
        <v>-17173.52</v>
      </c>
      <c r="I37" s="5"/>
    </row>
    <row r="38" spans="2:9" s="1" customFormat="1" x14ac:dyDescent="0.2">
      <c r="B38" s="6"/>
      <c r="C38" s="5" t="s">
        <v>7</v>
      </c>
      <c r="D38" s="5">
        <v>493</v>
      </c>
      <c r="E38" s="5">
        <f>365+25</f>
        <v>390</v>
      </c>
      <c r="F38" s="5">
        <f>E38-D38</f>
        <v>-103</v>
      </c>
      <c r="G38" s="5">
        <v>42.45</v>
      </c>
      <c r="H38" s="5">
        <f>G38*F38</f>
        <v>-4372.3500000000004</v>
      </c>
      <c r="I38" s="5"/>
    </row>
    <row r="39" spans="2:9" s="1" customFormat="1" x14ac:dyDescent="0.2">
      <c r="B39" s="6"/>
      <c r="C39" s="5" t="s">
        <v>34</v>
      </c>
      <c r="D39" s="5">
        <v>60</v>
      </c>
      <c r="E39" s="5">
        <v>56</v>
      </c>
      <c r="F39" s="5">
        <f>E39-D39</f>
        <v>-4</v>
      </c>
      <c r="G39" s="5">
        <v>35.01</v>
      </c>
      <c r="H39" s="5">
        <f>G39*F39</f>
        <v>-140.04</v>
      </c>
      <c r="I39" s="5"/>
    </row>
    <row r="40" spans="2:9" s="1" customFormat="1" x14ac:dyDescent="0.2">
      <c r="B40" s="6"/>
      <c r="C40" s="5" t="s">
        <v>27</v>
      </c>
      <c r="D40" s="5">
        <v>246</v>
      </c>
      <c r="E40" s="5">
        <v>177</v>
      </c>
      <c r="F40" s="5">
        <f>E40-D40</f>
        <v>-69</v>
      </c>
      <c r="G40" s="5">
        <v>37.14</v>
      </c>
      <c r="H40" s="5">
        <f>G40*F40</f>
        <v>-2562.66</v>
      </c>
      <c r="I40" s="5"/>
    </row>
    <row r="41" spans="2:9" s="1" customFormat="1" x14ac:dyDescent="0.2">
      <c r="B41" s="6"/>
      <c r="C41" s="5" t="s">
        <v>33</v>
      </c>
      <c r="D41" s="5">
        <v>118</v>
      </c>
      <c r="E41" s="5">
        <v>326</v>
      </c>
      <c r="F41" s="5">
        <f>E41-D41</f>
        <v>208</v>
      </c>
      <c r="G41" s="5"/>
      <c r="H41" s="5"/>
      <c r="I41" s="5"/>
    </row>
    <row r="42" spans="2:9" s="1" customFormat="1" x14ac:dyDescent="0.2">
      <c r="B42" s="6"/>
      <c r="C42" s="5" t="s">
        <v>32</v>
      </c>
      <c r="D42" s="5">
        <v>5</v>
      </c>
      <c r="E42" s="5">
        <v>4</v>
      </c>
      <c r="F42" s="5">
        <f>E42-D42</f>
        <v>-1</v>
      </c>
      <c r="G42" s="5">
        <v>5711.43</v>
      </c>
      <c r="H42" s="5">
        <f>G42*F42</f>
        <v>-5711.43</v>
      </c>
      <c r="I42" s="5"/>
    </row>
    <row r="43" spans="2:9" s="1" customFormat="1" x14ac:dyDescent="0.2">
      <c r="B43" s="6"/>
      <c r="C43" s="5" t="s">
        <v>31</v>
      </c>
      <c r="D43" s="5">
        <v>28</v>
      </c>
      <c r="E43" s="5">
        <v>31</v>
      </c>
      <c r="F43" s="5">
        <f>E43-D43</f>
        <v>3</v>
      </c>
      <c r="G43" s="5"/>
      <c r="H43" s="5"/>
      <c r="I43" s="5"/>
    </row>
    <row r="44" spans="2:9" s="1" customFormat="1" x14ac:dyDescent="0.2">
      <c r="B44" s="6"/>
      <c r="C44" s="5" t="s">
        <v>30</v>
      </c>
      <c r="D44" s="5">
        <v>35</v>
      </c>
      <c r="E44" s="5">
        <v>24</v>
      </c>
      <c r="F44" s="5">
        <f>E44-D44</f>
        <v>-11</v>
      </c>
      <c r="G44" s="5">
        <v>368.22</v>
      </c>
      <c r="H44" s="5">
        <f>G44*F44</f>
        <v>-4050.42</v>
      </c>
      <c r="I44" s="5"/>
    </row>
    <row r="45" spans="2:9" s="1" customFormat="1" x14ac:dyDescent="0.2">
      <c r="B45" s="6"/>
      <c r="C45" s="5" t="s">
        <v>29</v>
      </c>
      <c r="D45" s="5">
        <v>9</v>
      </c>
      <c r="E45" s="5">
        <v>11</v>
      </c>
      <c r="F45" s="5">
        <f>E45-D45</f>
        <v>2</v>
      </c>
      <c r="G45" s="5"/>
      <c r="H45" s="5"/>
      <c r="I45" s="5"/>
    </row>
    <row r="46" spans="2:9" s="1" customFormat="1" x14ac:dyDescent="0.2">
      <c r="B46" s="3"/>
      <c r="C46" s="3"/>
      <c r="D46" s="3"/>
      <c r="E46" s="4" t="s">
        <v>0</v>
      </c>
      <c r="F46" s="4">
        <f>SUM(F37:F45)</f>
        <v>-66</v>
      </c>
      <c r="G46" s="4"/>
      <c r="H46" s="4">
        <f>SUM(H37:H45)</f>
        <v>-34010.420000000006</v>
      </c>
      <c r="I46" s="3"/>
    </row>
    <row r="47" spans="2:9" s="1" customFormat="1" x14ac:dyDescent="0.2">
      <c r="C47" s="8"/>
      <c r="D47" s="7"/>
      <c r="E47" s="7"/>
      <c r="F47" s="7"/>
      <c r="G47" s="7"/>
      <c r="H47" s="7"/>
      <c r="I47" s="7"/>
    </row>
    <row r="48" spans="2:9" s="1" customFormat="1" x14ac:dyDescent="0.2">
      <c r="B48" s="6" t="s">
        <v>28</v>
      </c>
      <c r="C48" s="10" t="s">
        <v>16</v>
      </c>
      <c r="D48" s="10" t="s">
        <v>15</v>
      </c>
      <c r="E48" s="10" t="s">
        <v>14</v>
      </c>
      <c r="F48" s="10" t="s">
        <v>13</v>
      </c>
      <c r="G48" s="4" t="s">
        <v>12</v>
      </c>
      <c r="H48" s="4" t="s">
        <v>11</v>
      </c>
      <c r="I48" s="10" t="s">
        <v>10</v>
      </c>
    </row>
    <row r="49" spans="2:9" s="1" customFormat="1" x14ac:dyDescent="0.2">
      <c r="B49" s="6"/>
      <c r="C49" s="5" t="s">
        <v>27</v>
      </c>
      <c r="D49" s="5">
        <v>60</v>
      </c>
      <c r="E49" s="5">
        <v>62</v>
      </c>
      <c r="F49" s="5">
        <f>E49-D49</f>
        <v>2</v>
      </c>
      <c r="G49" s="5">
        <v>37.14</v>
      </c>
      <c r="H49" s="5">
        <f>G49*F49</f>
        <v>74.28</v>
      </c>
      <c r="I49" s="5"/>
    </row>
    <row r="50" spans="2:9" s="1" customFormat="1" x14ac:dyDescent="0.2">
      <c r="B50" s="6"/>
      <c r="C50" s="5" t="s">
        <v>26</v>
      </c>
      <c r="D50" s="5">
        <v>50</v>
      </c>
      <c r="E50" s="5">
        <v>60</v>
      </c>
      <c r="F50" s="5">
        <f>E50-D50</f>
        <v>10</v>
      </c>
      <c r="G50" s="5">
        <v>4.7</v>
      </c>
      <c r="H50" s="5">
        <f>G50*F50</f>
        <v>47</v>
      </c>
      <c r="I50" s="5" t="s">
        <v>25</v>
      </c>
    </row>
    <row r="51" spans="2:9" s="1" customFormat="1" x14ac:dyDescent="0.2">
      <c r="B51" s="6"/>
      <c r="C51" s="5" t="s">
        <v>24</v>
      </c>
      <c r="D51" s="5">
        <v>156</v>
      </c>
      <c r="E51" s="5">
        <v>154</v>
      </c>
      <c r="F51" s="5">
        <f>E51-D51</f>
        <v>-2</v>
      </c>
      <c r="G51" s="5">
        <v>188.72</v>
      </c>
      <c r="H51" s="5">
        <f>G51*F51</f>
        <v>-377.44</v>
      </c>
      <c r="I51" s="5"/>
    </row>
    <row r="52" spans="2:9" s="1" customFormat="1" x14ac:dyDescent="0.2">
      <c r="B52" s="6"/>
      <c r="C52" s="5" t="s">
        <v>23</v>
      </c>
      <c r="D52" s="5">
        <v>26</v>
      </c>
      <c r="E52" s="5">
        <v>36</v>
      </c>
      <c r="F52" s="5">
        <f>E52-D52</f>
        <v>10</v>
      </c>
      <c r="G52" s="5">
        <v>40.18</v>
      </c>
      <c r="H52" s="5">
        <f>G52*F52</f>
        <v>401.8</v>
      </c>
      <c r="I52" s="5"/>
    </row>
    <row r="53" spans="2:9" s="1" customFormat="1" x14ac:dyDescent="0.2">
      <c r="B53" s="6"/>
      <c r="C53" s="5" t="s">
        <v>22</v>
      </c>
      <c r="D53" s="5">
        <v>153</v>
      </c>
      <c r="E53" s="5">
        <v>149</v>
      </c>
      <c r="F53" s="5">
        <f>E53-D53</f>
        <v>-4</v>
      </c>
      <c r="G53" s="5">
        <v>38.6</v>
      </c>
      <c r="H53" s="5">
        <f>G53*F53</f>
        <v>-154.4</v>
      </c>
      <c r="I53" s="5"/>
    </row>
    <row r="54" spans="2:9" s="1" customFormat="1" x14ac:dyDescent="0.2">
      <c r="B54" s="6"/>
      <c r="C54" s="5" t="s">
        <v>21</v>
      </c>
      <c r="D54" s="5">
        <v>15</v>
      </c>
      <c r="E54" s="5">
        <v>7</v>
      </c>
      <c r="F54" s="5">
        <f>E54-D54</f>
        <v>-8</v>
      </c>
      <c r="G54" s="5">
        <v>368.22</v>
      </c>
      <c r="H54" s="5">
        <f>G54*F54</f>
        <v>-2945.76</v>
      </c>
      <c r="I54" s="5"/>
    </row>
    <row r="55" spans="2:9" s="1" customFormat="1" x14ac:dyDescent="0.2">
      <c r="B55" s="6"/>
      <c r="C55" s="5" t="s">
        <v>20</v>
      </c>
      <c r="D55" s="5">
        <v>37</v>
      </c>
      <c r="E55" s="5">
        <v>30</v>
      </c>
      <c r="F55" s="5">
        <f>E55-D55</f>
        <v>-7</v>
      </c>
      <c r="G55" s="5"/>
      <c r="H55" s="5"/>
      <c r="I55" s="5"/>
    </row>
    <row r="56" spans="2:9" s="1" customFormat="1" x14ac:dyDescent="0.2">
      <c r="B56" s="6"/>
      <c r="C56" s="5" t="s">
        <v>19</v>
      </c>
      <c r="D56" s="5">
        <v>8</v>
      </c>
      <c r="E56" s="5">
        <v>14</v>
      </c>
      <c r="F56" s="5">
        <f>E56-D56</f>
        <v>6</v>
      </c>
      <c r="G56" s="5">
        <v>59.66</v>
      </c>
      <c r="H56" s="5">
        <f>G56*F56</f>
        <v>357.96</v>
      </c>
      <c r="I56" s="5"/>
    </row>
    <row r="57" spans="2:9" s="1" customFormat="1" x14ac:dyDescent="0.2">
      <c r="B57" s="6"/>
      <c r="C57" s="5" t="s">
        <v>18</v>
      </c>
      <c r="D57" s="5">
        <v>57</v>
      </c>
      <c r="E57" s="5">
        <v>59</v>
      </c>
      <c r="F57" s="5">
        <f>E57-D57</f>
        <v>2</v>
      </c>
      <c r="G57" s="5"/>
      <c r="H57" s="5"/>
      <c r="I57" s="5"/>
    </row>
    <row r="58" spans="2:9" s="1" customFormat="1" x14ac:dyDescent="0.2">
      <c r="B58" s="9"/>
      <c r="C58" s="4"/>
      <c r="D58" s="4"/>
      <c r="E58" s="4" t="s">
        <v>0</v>
      </c>
      <c r="F58" s="4">
        <f>SUM(F49:F57)</f>
        <v>9</v>
      </c>
      <c r="G58" s="4"/>
      <c r="H58" s="4">
        <f>SUM(H49:H57)</f>
        <v>-2596.56</v>
      </c>
      <c r="I58" s="4"/>
    </row>
    <row r="59" spans="2:9" s="1" customFormat="1" x14ac:dyDescent="0.2">
      <c r="C59" s="8"/>
      <c r="D59" s="7"/>
      <c r="E59" s="7"/>
      <c r="F59" s="7"/>
      <c r="G59" s="7"/>
      <c r="H59" s="7"/>
      <c r="I59" s="7"/>
    </row>
    <row r="60" spans="2:9" s="1" customFormat="1" x14ac:dyDescent="0.2">
      <c r="B60" s="6" t="s">
        <v>17</v>
      </c>
      <c r="C60" s="4" t="s">
        <v>16</v>
      </c>
      <c r="D60" s="4" t="s">
        <v>15</v>
      </c>
      <c r="E60" s="4" t="s">
        <v>14</v>
      </c>
      <c r="F60" s="4" t="s">
        <v>13</v>
      </c>
      <c r="G60" s="4" t="s">
        <v>12</v>
      </c>
      <c r="H60" s="4" t="s">
        <v>11</v>
      </c>
      <c r="I60" s="4" t="s">
        <v>10</v>
      </c>
    </row>
    <row r="61" spans="2:9" s="1" customFormat="1" x14ac:dyDescent="0.2">
      <c r="B61" s="6"/>
      <c r="C61" s="5" t="s">
        <v>9</v>
      </c>
      <c r="D61" s="5">
        <v>92</v>
      </c>
      <c r="E61" s="5">
        <v>86</v>
      </c>
      <c r="F61" s="5">
        <f>E61-D61</f>
        <v>-6</v>
      </c>
      <c r="G61" s="5">
        <v>61.36</v>
      </c>
      <c r="H61" s="5">
        <f>G61*F61</f>
        <v>-368.15999999999997</v>
      </c>
      <c r="I61" s="5"/>
    </row>
    <row r="62" spans="2:9" s="1" customFormat="1" x14ac:dyDescent="0.2">
      <c r="B62" s="6"/>
      <c r="C62" s="5" t="s">
        <v>8</v>
      </c>
      <c r="D62" s="5">
        <v>67</v>
      </c>
      <c r="E62" s="5">
        <v>71</v>
      </c>
      <c r="F62" s="5">
        <f>E62-D62</f>
        <v>4</v>
      </c>
      <c r="G62" s="5">
        <v>44.48</v>
      </c>
      <c r="H62" s="5">
        <f>G62*F62</f>
        <v>177.92</v>
      </c>
      <c r="I62" s="5"/>
    </row>
    <row r="63" spans="2:9" s="1" customFormat="1" x14ac:dyDescent="0.2">
      <c r="B63" s="6"/>
      <c r="C63" s="5" t="s">
        <v>7</v>
      </c>
      <c r="D63" s="5">
        <v>84</v>
      </c>
      <c r="E63" s="5">
        <v>104</v>
      </c>
      <c r="F63" s="5">
        <f>E63-D63</f>
        <v>20</v>
      </c>
      <c r="G63" s="5">
        <v>42.45</v>
      </c>
      <c r="H63" s="5">
        <f>G63*F63</f>
        <v>849</v>
      </c>
      <c r="I63" s="5"/>
    </row>
    <row r="64" spans="2:9" s="1" customFormat="1" x14ac:dyDescent="0.2">
      <c r="B64" s="6"/>
      <c r="C64" s="5" t="s">
        <v>6</v>
      </c>
      <c r="D64" s="5">
        <v>119</v>
      </c>
      <c r="E64" s="5">
        <v>104</v>
      </c>
      <c r="F64" s="5">
        <f>E64-D64</f>
        <v>-15</v>
      </c>
      <c r="G64" s="5">
        <v>344.4</v>
      </c>
      <c r="H64" s="5">
        <f>G64*F64</f>
        <v>-5166</v>
      </c>
      <c r="I64" s="5"/>
    </row>
    <row r="65" spans="2:9" s="1" customFormat="1" x14ac:dyDescent="0.2">
      <c r="B65" s="6"/>
      <c r="C65" s="5" t="s">
        <v>5</v>
      </c>
      <c r="D65" s="5">
        <v>30</v>
      </c>
      <c r="E65" s="5">
        <v>28</v>
      </c>
      <c r="F65" s="5">
        <f>E65-D65</f>
        <v>-2</v>
      </c>
      <c r="G65" s="5">
        <v>458</v>
      </c>
      <c r="H65" s="5">
        <f>G65*F65</f>
        <v>-916</v>
      </c>
      <c r="I65" s="5"/>
    </row>
    <row r="66" spans="2:9" s="1" customFormat="1" x14ac:dyDescent="0.2">
      <c r="B66" s="6"/>
      <c r="C66" s="5" t="s">
        <v>4</v>
      </c>
      <c r="D66" s="5">
        <v>44</v>
      </c>
      <c r="E66" s="5">
        <v>18</v>
      </c>
      <c r="F66" s="5">
        <f>E66-D66</f>
        <v>-26</v>
      </c>
      <c r="G66" s="5">
        <v>578</v>
      </c>
      <c r="H66" s="5">
        <f>G66*F66</f>
        <v>-15028</v>
      </c>
      <c r="I66" s="5"/>
    </row>
    <row r="67" spans="2:9" s="1" customFormat="1" x14ac:dyDescent="0.2">
      <c r="B67" s="6"/>
      <c r="C67" s="5" t="s">
        <v>3</v>
      </c>
      <c r="D67" s="5">
        <v>104</v>
      </c>
      <c r="E67" s="5">
        <v>103</v>
      </c>
      <c r="F67" s="5">
        <f>E67-D67</f>
        <v>-1</v>
      </c>
      <c r="G67" s="5">
        <v>36</v>
      </c>
      <c r="H67" s="5">
        <f>G67*F67</f>
        <v>-36</v>
      </c>
      <c r="I67" s="5"/>
    </row>
    <row r="68" spans="2:9" s="1" customFormat="1" x14ac:dyDescent="0.2">
      <c r="B68" s="6"/>
      <c r="C68" s="5" t="s">
        <v>2</v>
      </c>
      <c r="D68" s="5">
        <v>30</v>
      </c>
      <c r="E68" s="5">
        <v>40</v>
      </c>
      <c r="F68" s="5">
        <f>E68-D68</f>
        <v>10</v>
      </c>
      <c r="G68" s="5">
        <v>178.91</v>
      </c>
      <c r="H68" s="5">
        <f>G68*F68</f>
        <v>1789.1</v>
      </c>
      <c r="I68" s="5"/>
    </row>
    <row r="69" spans="2:9" s="1" customFormat="1" x14ac:dyDescent="0.2">
      <c r="B69" s="6"/>
      <c r="C69" s="5" t="s">
        <v>1</v>
      </c>
      <c r="D69" s="5">
        <v>10</v>
      </c>
      <c r="E69" s="5">
        <v>9</v>
      </c>
      <c r="F69" s="5">
        <f>E69-D69</f>
        <v>-1</v>
      </c>
      <c r="G69" s="5"/>
      <c r="H69" s="5"/>
      <c r="I69" s="5"/>
    </row>
    <row r="70" spans="2:9" s="1" customFormat="1" x14ac:dyDescent="0.2">
      <c r="B70" s="3"/>
      <c r="C70" s="3"/>
      <c r="D70" s="3"/>
      <c r="E70" s="4" t="s">
        <v>0</v>
      </c>
      <c r="F70" s="4">
        <f>SUM(F61:F69)</f>
        <v>-17</v>
      </c>
      <c r="G70" s="4"/>
      <c r="H70" s="4">
        <f>SUM(H61:H69)</f>
        <v>-18698.14</v>
      </c>
      <c r="I70" s="3"/>
    </row>
    <row r="72" spans="2:9" s="1" customFormat="1" x14ac:dyDescent="0.2">
      <c r="H72" s="2">
        <f>H70+H58+H46+H34+H26+H13</f>
        <v>-62232.000000000007</v>
      </c>
    </row>
  </sheetData>
  <autoFilter ref="B7:I70"/>
  <mergeCells count="6">
    <mergeCell ref="B8:B12"/>
    <mergeCell ref="B28:B33"/>
    <mergeCell ref="B36:B45"/>
    <mergeCell ref="B48:B57"/>
    <mergeCell ref="B60:B69"/>
    <mergeCell ref="B15:B2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2019-04-15T05:18:18Z</dcterms:created>
  <dcterms:modified xsi:type="dcterms:W3CDTF">2019-04-15T05:18:23Z</dcterms:modified>
</cp:coreProperties>
</file>