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ngh\Documents\GitHub\ad-16-ko-mouse\Doppler\"/>
    </mc:Choice>
  </mc:AlternateContent>
  <xr:revisionPtr revIDLastSave="0" documentId="13_ncr:1_{7736C3D8-BD36-4BB9-A681-76BB29D572C3}" xr6:coauthVersionLast="43" xr6:coauthVersionMax="43" xr10:uidLastSave="{00000000-0000-0000-0000-000000000000}"/>
  <bookViews>
    <workbookView xWindow="30612" yWindow="-4032" windowWidth="17496" windowHeight="30336" xr2:uid="{00000000-000D-0000-FFFF-FFFF00000000}"/>
  </bookViews>
  <sheets>
    <sheet name="Veins" sheetId="1" r:id="rId1"/>
    <sheet name="Arteries" sheetId="4" r:id="rId2"/>
    <sheet name="Raw Summary" sheetId="5" r:id="rId3"/>
    <sheet name="Clean 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80" i="4" l="1"/>
  <c r="AP79" i="4"/>
  <c r="AP78" i="4"/>
  <c r="H1" i="4"/>
  <c r="F1" i="4"/>
  <c r="P47" i="4" s="1"/>
  <c r="O13" i="4" l="1"/>
  <c r="M15" i="4"/>
  <c r="L10" i="4"/>
  <c r="N20" i="4"/>
  <c r="L22" i="4"/>
  <c r="K29" i="4"/>
  <c r="Q11" i="4"/>
  <c r="K17" i="4"/>
  <c r="P18" i="4"/>
  <c r="M3" i="4"/>
  <c r="K5" i="4"/>
  <c r="P6" i="4"/>
  <c r="N8" i="4"/>
  <c r="P30" i="4"/>
  <c r="M39" i="4"/>
  <c r="M51" i="4"/>
  <c r="Q68" i="4"/>
  <c r="M72" i="4"/>
  <c r="M10" i="4"/>
  <c r="M22" i="4"/>
  <c r="M34" i="4"/>
  <c r="Q54" i="4"/>
  <c r="L64" i="4"/>
  <c r="L80" i="4"/>
  <c r="O3" i="4"/>
  <c r="M5" i="4"/>
  <c r="K7" i="4"/>
  <c r="P8" i="4"/>
  <c r="N10" i="4"/>
  <c r="L12" i="4"/>
  <c r="Q13" i="4"/>
  <c r="O15" i="4"/>
  <c r="M17" i="4"/>
  <c r="K19" i="4"/>
  <c r="P20" i="4"/>
  <c r="N22" i="4"/>
  <c r="L24" i="4"/>
  <c r="Q25" i="4"/>
  <c r="O27" i="4"/>
  <c r="M29" i="4"/>
  <c r="K31" i="4"/>
  <c r="P32" i="4"/>
  <c r="N34" i="4"/>
  <c r="L36" i="4"/>
  <c r="Q37" i="4"/>
  <c r="O39" i="4"/>
  <c r="M41" i="4"/>
  <c r="K43" i="4"/>
  <c r="P44" i="4"/>
  <c r="N46" i="4"/>
  <c r="L48" i="4"/>
  <c r="Q49" i="4"/>
  <c r="O51" i="4"/>
  <c r="M53" i="4"/>
  <c r="P55" i="4"/>
  <c r="N57" i="4"/>
  <c r="L59" i="4"/>
  <c r="Q60" i="4"/>
  <c r="O62" i="4"/>
  <c r="M64" i="4"/>
  <c r="P65" i="4"/>
  <c r="N67" i="4"/>
  <c r="L69" i="4"/>
  <c r="Q70" i="4"/>
  <c r="O72" i="4"/>
  <c r="P74" i="4"/>
  <c r="N76" i="4"/>
  <c r="Q78" i="4"/>
  <c r="M80" i="4"/>
  <c r="O37" i="4"/>
  <c r="K64" i="4"/>
  <c r="L67" i="4"/>
  <c r="Q77" i="4"/>
  <c r="Q6" i="4"/>
  <c r="Q18" i="4"/>
  <c r="L29" i="4"/>
  <c r="P37" i="4"/>
  <c r="O44" i="4"/>
  <c r="O55" i="4"/>
  <c r="N62" i="4"/>
  <c r="K69" i="4"/>
  <c r="P3" i="4"/>
  <c r="N5" i="4"/>
  <c r="L7" i="4"/>
  <c r="Q8" i="4"/>
  <c r="O10" i="4"/>
  <c r="M12" i="4"/>
  <c r="K14" i="4"/>
  <c r="P15" i="4"/>
  <c r="N17" i="4"/>
  <c r="L19" i="4"/>
  <c r="Q20" i="4"/>
  <c r="O22" i="4"/>
  <c r="M24" i="4"/>
  <c r="K26" i="4"/>
  <c r="P27" i="4"/>
  <c r="N29" i="4"/>
  <c r="L31" i="4"/>
  <c r="Q32" i="4"/>
  <c r="O34" i="4"/>
  <c r="M36" i="4"/>
  <c r="K38" i="4"/>
  <c r="P39" i="4"/>
  <c r="N41" i="4"/>
  <c r="L43" i="4"/>
  <c r="Q44" i="4"/>
  <c r="O46" i="4"/>
  <c r="M48" i="4"/>
  <c r="K50" i="4"/>
  <c r="P51" i="4"/>
  <c r="N53" i="4"/>
  <c r="Q55" i="4"/>
  <c r="O57" i="4"/>
  <c r="M59" i="4"/>
  <c r="K61" i="4"/>
  <c r="P62" i="4"/>
  <c r="N64" i="4"/>
  <c r="Q65" i="4"/>
  <c r="O67" i="4"/>
  <c r="M69" i="4"/>
  <c r="K71" i="4"/>
  <c r="P72" i="4"/>
  <c r="Q74" i="4"/>
  <c r="O76" i="4"/>
  <c r="N80" i="4"/>
  <c r="N74" i="4"/>
  <c r="K12" i="4"/>
  <c r="N51" i="4"/>
  <c r="Q3" i="4"/>
  <c r="P10" i="4"/>
  <c r="N12" i="4"/>
  <c r="L14" i="4"/>
  <c r="Q15" i="4"/>
  <c r="O17" i="4"/>
  <c r="M19" i="4"/>
  <c r="K21" i="4"/>
  <c r="P22" i="4"/>
  <c r="N24" i="4"/>
  <c r="L26" i="4"/>
  <c r="Q27" i="4"/>
  <c r="O29" i="4"/>
  <c r="M31" i="4"/>
  <c r="K33" i="4"/>
  <c r="P34" i="4"/>
  <c r="N36" i="4"/>
  <c r="L38" i="4"/>
  <c r="Q39" i="4"/>
  <c r="O41" i="4"/>
  <c r="M43" i="4"/>
  <c r="K45" i="4"/>
  <c r="P46" i="4"/>
  <c r="N48" i="4"/>
  <c r="L50" i="4"/>
  <c r="Q51" i="4"/>
  <c r="O53" i="4"/>
  <c r="K56" i="4"/>
  <c r="P57" i="4"/>
  <c r="N59" i="4"/>
  <c r="L61" i="4"/>
  <c r="Q62" i="4"/>
  <c r="O64" i="4"/>
  <c r="K66" i="4"/>
  <c r="P67" i="4"/>
  <c r="N69" i="4"/>
  <c r="L71" i="4"/>
  <c r="Q72" i="4"/>
  <c r="K75" i="4"/>
  <c r="P76" i="4"/>
  <c r="K79" i="4"/>
  <c r="O80" i="4"/>
  <c r="Q23" i="4"/>
  <c r="L34" i="4"/>
  <c r="N44" i="4"/>
  <c r="K53" i="4"/>
  <c r="L57" i="4"/>
  <c r="O60" i="4"/>
  <c r="N65" i="4"/>
  <c r="O70" i="4"/>
  <c r="O78" i="4"/>
  <c r="O8" i="4"/>
  <c r="O20" i="4"/>
  <c r="Q30" i="4"/>
  <c r="K48" i="4"/>
  <c r="P78" i="4"/>
  <c r="K4" i="4"/>
  <c r="P5" i="4"/>
  <c r="N7" i="4"/>
  <c r="L9" i="4"/>
  <c r="Q10" i="4"/>
  <c r="O12" i="4"/>
  <c r="M14" i="4"/>
  <c r="K16" i="4"/>
  <c r="P17" i="4"/>
  <c r="N19" i="4"/>
  <c r="L21" i="4"/>
  <c r="Q22" i="4"/>
  <c r="O24" i="4"/>
  <c r="M26" i="4"/>
  <c r="K28" i="4"/>
  <c r="P29" i="4"/>
  <c r="N31" i="4"/>
  <c r="L33" i="4"/>
  <c r="Q34" i="4"/>
  <c r="O36" i="4"/>
  <c r="M38" i="4"/>
  <c r="K40" i="4"/>
  <c r="P41" i="4"/>
  <c r="N43" i="4"/>
  <c r="L45" i="4"/>
  <c r="Q46" i="4"/>
  <c r="O48" i="4"/>
  <c r="M50" i="4"/>
  <c r="K52" i="4"/>
  <c r="P53" i="4"/>
  <c r="L56" i="4"/>
  <c r="Q57" i="4"/>
  <c r="O59" i="4"/>
  <c r="M61" i="4"/>
  <c r="K63" i="4"/>
  <c r="P64" i="4"/>
  <c r="L66" i="4"/>
  <c r="Q67" i="4"/>
  <c r="O69" i="4"/>
  <c r="M71" i="4"/>
  <c r="K73" i="4"/>
  <c r="L75" i="4"/>
  <c r="Q76" i="4"/>
  <c r="L79" i="4"/>
  <c r="P80" i="4"/>
  <c r="N32" i="4"/>
  <c r="L46" i="4"/>
  <c r="Q58" i="4"/>
  <c r="L17" i="4"/>
  <c r="O32" i="4"/>
  <c r="L41" i="4"/>
  <c r="P49" i="4"/>
  <c r="M57" i="4"/>
  <c r="K59" i="4"/>
  <c r="M67" i="4"/>
  <c r="O5" i="4"/>
  <c r="K9" i="4"/>
  <c r="L4" i="4"/>
  <c r="Q5" i="4"/>
  <c r="O7" i="4"/>
  <c r="M9" i="4"/>
  <c r="K11" i="4"/>
  <c r="P12" i="4"/>
  <c r="N14" i="4"/>
  <c r="L16" i="4"/>
  <c r="Q17" i="4"/>
  <c r="O19" i="4"/>
  <c r="M21" i="4"/>
  <c r="K23" i="4"/>
  <c r="P24" i="4"/>
  <c r="N26" i="4"/>
  <c r="L28" i="4"/>
  <c r="Q29" i="4"/>
  <c r="O31" i="4"/>
  <c r="M33" i="4"/>
  <c r="K35" i="4"/>
  <c r="P36" i="4"/>
  <c r="N38" i="4"/>
  <c r="L40" i="4"/>
  <c r="Q41" i="4"/>
  <c r="O43" i="4"/>
  <c r="M45" i="4"/>
  <c r="K47" i="4"/>
  <c r="P48" i="4"/>
  <c r="N50" i="4"/>
  <c r="L52" i="4"/>
  <c r="Q53" i="4"/>
  <c r="M56" i="4"/>
  <c r="K58" i="4"/>
  <c r="P59" i="4"/>
  <c r="N61" i="4"/>
  <c r="L63" i="4"/>
  <c r="Q64" i="4"/>
  <c r="M66" i="4"/>
  <c r="K68" i="4"/>
  <c r="P69" i="4"/>
  <c r="N71" i="4"/>
  <c r="L73" i="4"/>
  <c r="M75" i="4"/>
  <c r="K77" i="4"/>
  <c r="M79" i="4"/>
  <c r="Q80" i="4"/>
  <c r="M27" i="4"/>
  <c r="K41" i="4"/>
  <c r="O49" i="4"/>
  <c r="M62" i="4"/>
  <c r="L5" i="4"/>
  <c r="K24" i="4"/>
  <c r="Q42" i="4"/>
  <c r="M76" i="4"/>
  <c r="M7" i="4"/>
  <c r="M4" i="4"/>
  <c r="K6" i="4"/>
  <c r="P7" i="4"/>
  <c r="N9" i="4"/>
  <c r="L11" i="4"/>
  <c r="Q12" i="4"/>
  <c r="O14" i="4"/>
  <c r="M16" i="4"/>
  <c r="K18" i="4"/>
  <c r="P19" i="4"/>
  <c r="N21" i="4"/>
  <c r="L23" i="4"/>
  <c r="Q24" i="4"/>
  <c r="O26" i="4"/>
  <c r="M28" i="4"/>
  <c r="K30" i="4"/>
  <c r="P31" i="4"/>
  <c r="N33" i="4"/>
  <c r="L35" i="4"/>
  <c r="Q36" i="4"/>
  <c r="O38" i="4"/>
  <c r="M40" i="4"/>
  <c r="K42" i="4"/>
  <c r="P43" i="4"/>
  <c r="N45" i="4"/>
  <c r="L47" i="4"/>
  <c r="Q48" i="4"/>
  <c r="O50" i="4"/>
  <c r="M52" i="4"/>
  <c r="K54" i="4"/>
  <c r="N56" i="4"/>
  <c r="L58" i="4"/>
  <c r="Q59" i="4"/>
  <c r="O61" i="4"/>
  <c r="M63" i="4"/>
  <c r="N66" i="4"/>
  <c r="L68" i="4"/>
  <c r="Q69" i="4"/>
  <c r="O71" i="4"/>
  <c r="M73" i="4"/>
  <c r="N75" i="4"/>
  <c r="L77" i="4"/>
  <c r="N79" i="4"/>
  <c r="N4" i="4"/>
  <c r="L6" i="4"/>
  <c r="Q7" i="4"/>
  <c r="O9" i="4"/>
  <c r="M11" i="4"/>
  <c r="K13" i="4"/>
  <c r="P14" i="4"/>
  <c r="N16" i="4"/>
  <c r="L18" i="4"/>
  <c r="Q19" i="4"/>
  <c r="O21" i="4"/>
  <c r="M23" i="4"/>
  <c r="K25" i="4"/>
  <c r="P26" i="4"/>
  <c r="N28" i="4"/>
  <c r="L30" i="4"/>
  <c r="Q31" i="4"/>
  <c r="O33" i="4"/>
  <c r="M35" i="4"/>
  <c r="K37" i="4"/>
  <c r="P38" i="4"/>
  <c r="N40" i="4"/>
  <c r="L42" i="4"/>
  <c r="Q43" i="4"/>
  <c r="O45" i="4"/>
  <c r="M47" i="4"/>
  <c r="K49" i="4"/>
  <c r="P50" i="4"/>
  <c r="N52" i="4"/>
  <c r="L54" i="4"/>
  <c r="O56" i="4"/>
  <c r="M58" i="4"/>
  <c r="K60" i="4"/>
  <c r="P61" i="4"/>
  <c r="N63" i="4"/>
  <c r="O66" i="4"/>
  <c r="M68" i="4"/>
  <c r="K70" i="4"/>
  <c r="P71" i="4"/>
  <c r="N73" i="4"/>
  <c r="O75" i="4"/>
  <c r="M77" i="4"/>
  <c r="K78" i="4"/>
  <c r="O79" i="4"/>
  <c r="O4" i="4"/>
  <c r="M6" i="4"/>
  <c r="K8" i="4"/>
  <c r="P9" i="4"/>
  <c r="N11" i="4"/>
  <c r="L13" i="4"/>
  <c r="Q14" i="4"/>
  <c r="O16" i="4"/>
  <c r="M18" i="4"/>
  <c r="K20" i="4"/>
  <c r="P21" i="4"/>
  <c r="N23" i="4"/>
  <c r="L25" i="4"/>
  <c r="Q26" i="4"/>
  <c r="O28" i="4"/>
  <c r="M30" i="4"/>
  <c r="K32" i="4"/>
  <c r="P33" i="4"/>
  <c r="N35" i="4"/>
  <c r="L37" i="4"/>
  <c r="Q38" i="4"/>
  <c r="O40" i="4"/>
  <c r="M42" i="4"/>
  <c r="K44" i="4"/>
  <c r="P45" i="4"/>
  <c r="N47" i="4"/>
  <c r="L49" i="4"/>
  <c r="Q50" i="4"/>
  <c r="O52" i="4"/>
  <c r="M54" i="4"/>
  <c r="K55" i="4"/>
  <c r="P56" i="4"/>
  <c r="N58" i="4"/>
  <c r="L60" i="4"/>
  <c r="Q61" i="4"/>
  <c r="O63" i="4"/>
  <c r="K65" i="4"/>
  <c r="P66" i="4"/>
  <c r="N68" i="4"/>
  <c r="L70" i="4"/>
  <c r="Q71" i="4"/>
  <c r="O73" i="4"/>
  <c r="K74" i="4"/>
  <c r="P75" i="4"/>
  <c r="N77" i="4"/>
  <c r="L78" i="4"/>
  <c r="P79" i="4"/>
  <c r="O25" i="4"/>
  <c r="Q35" i="4"/>
  <c r="P42" i="4"/>
  <c r="Q47" i="4"/>
  <c r="N55" i="4"/>
  <c r="L76" i="4"/>
  <c r="N3" i="4"/>
  <c r="N15" i="4"/>
  <c r="N27" i="4"/>
  <c r="N39" i="4"/>
  <c r="L53" i="4"/>
  <c r="P70" i="4"/>
  <c r="N72" i="4"/>
  <c r="K3" i="4"/>
  <c r="P4" i="4"/>
  <c r="N6" i="4"/>
  <c r="L8" i="4"/>
  <c r="Q9" i="4"/>
  <c r="O11" i="4"/>
  <c r="M13" i="4"/>
  <c r="K15" i="4"/>
  <c r="P16" i="4"/>
  <c r="N18" i="4"/>
  <c r="L20" i="4"/>
  <c r="Q21" i="4"/>
  <c r="O23" i="4"/>
  <c r="M25" i="4"/>
  <c r="K27" i="4"/>
  <c r="P28" i="4"/>
  <c r="N30" i="4"/>
  <c r="L32" i="4"/>
  <c r="Q33" i="4"/>
  <c r="O35" i="4"/>
  <c r="M37" i="4"/>
  <c r="K39" i="4"/>
  <c r="P40" i="4"/>
  <c r="N42" i="4"/>
  <c r="L44" i="4"/>
  <c r="Q45" i="4"/>
  <c r="O47" i="4"/>
  <c r="M49" i="4"/>
  <c r="K51" i="4"/>
  <c r="P52" i="4"/>
  <c r="N54" i="4"/>
  <c r="L55" i="4"/>
  <c r="Q56" i="4"/>
  <c r="O58" i="4"/>
  <c r="M60" i="4"/>
  <c r="K62" i="4"/>
  <c r="P63" i="4"/>
  <c r="L65" i="4"/>
  <c r="Q66" i="4"/>
  <c r="O68" i="4"/>
  <c r="M70" i="4"/>
  <c r="K72" i="4"/>
  <c r="P73" i="4"/>
  <c r="L74" i="4"/>
  <c r="Q75" i="4"/>
  <c r="O77" i="4"/>
  <c r="M78" i="4"/>
  <c r="Q79" i="4"/>
  <c r="P54" i="4"/>
  <c r="K80" i="4"/>
  <c r="P13" i="4"/>
  <c r="P25" i="4"/>
  <c r="K36" i="4"/>
  <c r="M46" i="4"/>
  <c r="P60" i="4"/>
  <c r="O65" i="4"/>
  <c r="O74" i="4"/>
  <c r="L3" i="4"/>
  <c r="Q4" i="4"/>
  <c r="O6" i="4"/>
  <c r="M8" i="4"/>
  <c r="K10" i="4"/>
  <c r="P11" i="4"/>
  <c r="N13" i="4"/>
  <c r="L15" i="4"/>
  <c r="Q16" i="4"/>
  <c r="O18" i="4"/>
  <c r="M20" i="4"/>
  <c r="K22" i="4"/>
  <c r="P23" i="4"/>
  <c r="N25" i="4"/>
  <c r="L27" i="4"/>
  <c r="Q28" i="4"/>
  <c r="O30" i="4"/>
  <c r="M32" i="4"/>
  <c r="K34" i="4"/>
  <c r="P35" i="4"/>
  <c r="N37" i="4"/>
  <c r="L39" i="4"/>
  <c r="Q40" i="4"/>
  <c r="O42" i="4"/>
  <c r="M44" i="4"/>
  <c r="K46" i="4"/>
  <c r="N49" i="4"/>
  <c r="L51" i="4"/>
  <c r="Q52" i="4"/>
  <c r="O54" i="4"/>
  <c r="M55" i="4"/>
  <c r="K57" i="4"/>
  <c r="P58" i="4"/>
  <c r="N60" i="4"/>
  <c r="L62" i="4"/>
  <c r="Q63" i="4"/>
  <c r="M65" i="4"/>
  <c r="K67" i="4"/>
  <c r="P68" i="4"/>
  <c r="N70" i="4"/>
  <c r="L72" i="4"/>
  <c r="Q73" i="4"/>
  <c r="M74" i="4"/>
  <c r="K76" i="4"/>
  <c r="P77" i="4"/>
  <c r="N78" i="4"/>
  <c r="E106" i="1"/>
  <c r="I106" i="1"/>
  <c r="J106" i="1" s="1"/>
  <c r="K106" i="1" s="1"/>
  <c r="K102" i="1"/>
  <c r="K103" i="1"/>
  <c r="K104" i="1"/>
  <c r="K105" i="1"/>
  <c r="K101" i="1"/>
</calcChain>
</file>

<file path=xl/sharedStrings.xml><?xml version="1.0" encoding="utf-8"?>
<sst xmlns="http://schemas.openxmlformats.org/spreadsheetml/2006/main" count="1425" uniqueCount="280">
  <si>
    <t>Diameter</t>
  </si>
  <si>
    <t>Flow</t>
  </si>
  <si>
    <t>R2</t>
  </si>
  <si>
    <t>AD8_V01</t>
  </si>
  <si>
    <t>AD8_V02</t>
  </si>
  <si>
    <t>AD8_V03</t>
  </si>
  <si>
    <t>AD8_V04</t>
  </si>
  <si>
    <t>AD8_V05</t>
  </si>
  <si>
    <t>AD8_V06</t>
  </si>
  <si>
    <t>AD8_V07</t>
  </si>
  <si>
    <t>AD8_V08</t>
  </si>
  <si>
    <t>AD8_V09</t>
  </si>
  <si>
    <t>AD8_V10</t>
  </si>
  <si>
    <t>AD9_V01</t>
  </si>
  <si>
    <t>AD9_V02</t>
  </si>
  <si>
    <t>AD9_V03</t>
  </si>
  <si>
    <t>AD9_V04</t>
  </si>
  <si>
    <t>AD9_V05</t>
  </si>
  <si>
    <t>AD10_V01</t>
  </si>
  <si>
    <t>AD10_V02</t>
  </si>
  <si>
    <t>AD10_V03</t>
  </si>
  <si>
    <t>AD10_V05</t>
  </si>
  <si>
    <t>AD10_V04</t>
  </si>
  <si>
    <t>AD10_V06</t>
  </si>
  <si>
    <t>AD10_V07</t>
  </si>
  <si>
    <t>AD10_V08</t>
  </si>
  <si>
    <t>AD10_V09</t>
  </si>
  <si>
    <t>AD10_V10</t>
  </si>
  <si>
    <t>WT1_V01</t>
  </si>
  <si>
    <t>WT1_V02</t>
  </si>
  <si>
    <t>WT1_V08</t>
  </si>
  <si>
    <t>WT1_V06</t>
  </si>
  <si>
    <t>WT1_V03</t>
  </si>
  <si>
    <t>WT1_V04</t>
  </si>
  <si>
    <t>WT1_V05</t>
  </si>
  <si>
    <t>WT1_V07</t>
  </si>
  <si>
    <t>WT1_V09</t>
  </si>
  <si>
    <t>WT1_V10</t>
  </si>
  <si>
    <t>WT3_V01</t>
  </si>
  <si>
    <t>WT3_V02</t>
  </si>
  <si>
    <t>WT3_V03</t>
  </si>
  <si>
    <t>WT3_V04</t>
  </si>
  <si>
    <t>WT3_V08</t>
  </si>
  <si>
    <t>WT3_V07</t>
  </si>
  <si>
    <t>WT3_V06</t>
  </si>
  <si>
    <t>WT3_V05</t>
  </si>
  <si>
    <t>WT3_V09</t>
  </si>
  <si>
    <t>WT3_V10</t>
  </si>
  <si>
    <t>WT4_V01</t>
  </si>
  <si>
    <t>WT4_V02</t>
  </si>
  <si>
    <t>WT4_V03</t>
  </si>
  <si>
    <t>WT4_V04</t>
  </si>
  <si>
    <t>WT4_V05</t>
  </si>
  <si>
    <t>WT4_V06</t>
  </si>
  <si>
    <t>WT4_V07</t>
  </si>
  <si>
    <t>WT4_V08</t>
  </si>
  <si>
    <t>WT4_V09</t>
  </si>
  <si>
    <t>WT4_V10</t>
  </si>
  <si>
    <t>WT7_V01</t>
  </si>
  <si>
    <t>WT7_V02</t>
  </si>
  <si>
    <t>WT7_V07</t>
  </si>
  <si>
    <t>WT7_V03</t>
  </si>
  <si>
    <t>WT7_V08</t>
  </si>
  <si>
    <t>WT7_V04</t>
  </si>
  <si>
    <t>WT7_V05</t>
  </si>
  <si>
    <t>WT7_V06</t>
  </si>
  <si>
    <t>WT7_V09</t>
  </si>
  <si>
    <t>WT7_V10</t>
  </si>
  <si>
    <t>WT9_V01</t>
  </si>
  <si>
    <t>WT9_V02</t>
  </si>
  <si>
    <t>WT9_V06</t>
  </si>
  <si>
    <t>WT9_V04</t>
  </si>
  <si>
    <t>WT9_V05</t>
  </si>
  <si>
    <t>WT9_V07</t>
  </si>
  <si>
    <t>WT9_V03</t>
  </si>
  <si>
    <t>WT9_V08</t>
  </si>
  <si>
    <t>WT10_V01</t>
  </si>
  <si>
    <t>WT10_V02</t>
  </si>
  <si>
    <t>WT10_V03</t>
  </si>
  <si>
    <t>WT10_V04</t>
  </si>
  <si>
    <t>WT10_V05</t>
  </si>
  <si>
    <t>WT10_V06</t>
  </si>
  <si>
    <t>AD3_V01</t>
  </si>
  <si>
    <t>AD3_V04</t>
  </si>
  <si>
    <t>AD3_V02</t>
  </si>
  <si>
    <t>AD3_V03</t>
  </si>
  <si>
    <t>AD1_V01</t>
  </si>
  <si>
    <t>AD1_V02</t>
  </si>
  <si>
    <t>AD1_V07</t>
  </si>
  <si>
    <t>AD1_V03</t>
  </si>
  <si>
    <t>AD1_V06</t>
  </si>
  <si>
    <t>AD1_V04</t>
  </si>
  <si>
    <t>AD1_V05</t>
  </si>
  <si>
    <t>AD6_V01</t>
  </si>
  <si>
    <t>AD6_V02</t>
  </si>
  <si>
    <t>AD6_V03</t>
  </si>
  <si>
    <t>AD6_V04</t>
  </si>
  <si>
    <t>AD6_V05</t>
  </si>
  <si>
    <t>AD6_V06</t>
  </si>
  <si>
    <t>AD6_V07</t>
  </si>
  <si>
    <t>AD6_V08</t>
  </si>
  <si>
    <t>AD6_V09</t>
  </si>
  <si>
    <t>AD6_V10</t>
  </si>
  <si>
    <t>AD6_V11</t>
  </si>
  <si>
    <t>AD6_V12</t>
  </si>
  <si>
    <t>AD6_V13</t>
  </si>
  <si>
    <t>AD6_V14</t>
  </si>
  <si>
    <t>AD7_V01</t>
  </si>
  <si>
    <t>AD9_A01</t>
  </si>
  <si>
    <t>AD9_A02</t>
  </si>
  <si>
    <t>AD9_A03</t>
  </si>
  <si>
    <t>AD9_A04</t>
  </si>
  <si>
    <t>AD9_A05</t>
  </si>
  <si>
    <t>AD8_A01</t>
  </si>
  <si>
    <t>AD8_A02</t>
  </si>
  <si>
    <t>AD8_A03</t>
  </si>
  <si>
    <t>AD8_A04</t>
  </si>
  <si>
    <t>AD10_A01</t>
  </si>
  <si>
    <t>AD10_A02</t>
  </si>
  <si>
    <t>AD10_A05</t>
  </si>
  <si>
    <t>AD10_A08</t>
  </si>
  <si>
    <t>AD10_A06</t>
  </si>
  <si>
    <t>AD10_A04</t>
  </si>
  <si>
    <t>AD10_A09</t>
  </si>
  <si>
    <t>AD10_A03</t>
  </si>
  <si>
    <t>AD10_A07</t>
  </si>
  <si>
    <t>AD10_A10</t>
  </si>
  <si>
    <t>WT1_A01</t>
  </si>
  <si>
    <t>WT1_A02</t>
  </si>
  <si>
    <t>WT1_A03</t>
  </si>
  <si>
    <t>WT1_A04</t>
  </si>
  <si>
    <t>WT1_A05</t>
  </si>
  <si>
    <t>WT1_A06</t>
  </si>
  <si>
    <t>WT1_A07</t>
  </si>
  <si>
    <t>WT3_A01</t>
  </si>
  <si>
    <t>WT3_A02</t>
  </si>
  <si>
    <t>WT3_A04</t>
  </si>
  <si>
    <t>WT3_A03</t>
  </si>
  <si>
    <t>WT3_A05</t>
  </si>
  <si>
    <t>WT3_A06</t>
  </si>
  <si>
    <t>WT3_A07</t>
  </si>
  <si>
    <t>WT3_A08</t>
  </si>
  <si>
    <t>WT4_A01</t>
  </si>
  <si>
    <t>WT4_A02</t>
  </si>
  <si>
    <t>WT4_A03</t>
  </si>
  <si>
    <t>WT4_A04</t>
  </si>
  <si>
    <t>WT4_A05</t>
  </si>
  <si>
    <t>WT4_A06</t>
  </si>
  <si>
    <t>WT4_A07</t>
  </si>
  <si>
    <t>WT4_A08</t>
  </si>
  <si>
    <t>WT7_A01</t>
  </si>
  <si>
    <t>WT7_A02</t>
  </si>
  <si>
    <t>WT7_A03</t>
  </si>
  <si>
    <t>WT9_A01</t>
  </si>
  <si>
    <t>WT9_A02</t>
  </si>
  <si>
    <t>WT9_A03</t>
  </si>
  <si>
    <t>WT9_A04</t>
  </si>
  <si>
    <t>WT10_A01</t>
  </si>
  <si>
    <t>WT10_A02</t>
  </si>
  <si>
    <t>WT10_A03</t>
  </si>
  <si>
    <t>AD3_A01</t>
  </si>
  <si>
    <t>AD3_A02</t>
  </si>
  <si>
    <t>AD3_A06</t>
  </si>
  <si>
    <t>AD3_A03</t>
  </si>
  <si>
    <t>AD3_A04</t>
  </si>
  <si>
    <t>AD3_A05</t>
  </si>
  <si>
    <t>AD1_A01</t>
  </si>
  <si>
    <t>AD1_A02</t>
  </si>
  <si>
    <t>AD1_A03</t>
  </si>
  <si>
    <t>AD1_A04</t>
  </si>
  <si>
    <t>AD1_A05</t>
  </si>
  <si>
    <t>AD6_A01</t>
  </si>
  <si>
    <t>AD6_A02</t>
  </si>
  <si>
    <t>AD6_A03</t>
  </si>
  <si>
    <t>AD6_A04</t>
  </si>
  <si>
    <t>AD6_A05</t>
  </si>
  <si>
    <t>AD6_A06</t>
  </si>
  <si>
    <t>AD6_A07</t>
  </si>
  <si>
    <t>AD6_A08</t>
  </si>
  <si>
    <t>AD6_A09</t>
  </si>
  <si>
    <t>AD6_A10</t>
  </si>
  <si>
    <t>AD6_A11</t>
  </si>
  <si>
    <t>AD7_A01</t>
  </si>
  <si>
    <t>AD7_A02</t>
  </si>
  <si>
    <t>AD7_A04</t>
  </si>
  <si>
    <t>AD7_A03</t>
  </si>
  <si>
    <t>artery</t>
  </si>
  <si>
    <t>AD</t>
  </si>
  <si>
    <t>WT</t>
  </si>
  <si>
    <t>vein</t>
  </si>
  <si>
    <t>NormFlow</t>
  </si>
  <si>
    <t>Mean WT10</t>
  </si>
  <si>
    <t>Mean AD10</t>
  </si>
  <si>
    <t/>
  </si>
  <si>
    <t>genotype</t>
  </si>
  <si>
    <t>flow_wk10</t>
  </si>
  <si>
    <t>flow_wk14</t>
  </si>
  <si>
    <t>flow_wk18</t>
  </si>
  <si>
    <t>flow_wk22</t>
  </si>
  <si>
    <t>flow_wk26</t>
  </si>
  <si>
    <t>flow_wk30</t>
  </si>
  <si>
    <t>flow_wk34</t>
  </si>
  <si>
    <t>Mean</t>
  </si>
  <si>
    <t>N</t>
  </si>
  <si>
    <t>Total</t>
  </si>
  <si>
    <t>a. vesseltype = artery</t>
  </si>
  <si>
    <r>
      <t>Report</t>
    </r>
    <r>
      <rPr>
        <b/>
        <vertAlign val="superscript"/>
        <sz val="11"/>
        <color indexed="60"/>
        <rFont val="Arial Bold"/>
      </rPr>
      <t>a</t>
    </r>
  </si>
  <si>
    <t>Sum of Squares</t>
  </si>
  <si>
    <t>df</t>
  </si>
  <si>
    <t>Mean Square</t>
  </si>
  <si>
    <t>F</t>
  </si>
  <si>
    <t>Sig.</t>
  </si>
  <si>
    <t>flow_wk10 * genotype</t>
  </si>
  <si>
    <t>Between Groups</t>
  </si>
  <si>
    <t>(Combined)</t>
  </si>
  <si>
    <t>Within Groups</t>
  </si>
  <si>
    <t>flow_wk14 * genotype</t>
  </si>
  <si>
    <t>flow_wk18 * genotype</t>
  </si>
  <si>
    <t>flow_wk22 * genotype</t>
  </si>
  <si>
    <t>flow_wk26 * genotype</t>
  </si>
  <si>
    <t>flow_wk30 * genotype</t>
  </si>
  <si>
    <t>flow_wk34 * genotype</t>
  </si>
  <si>
    <r>
      <t>ANOVA Table</t>
    </r>
    <r>
      <rPr>
        <b/>
        <vertAlign val="superscript"/>
        <sz val="11"/>
        <color indexed="60"/>
        <rFont val="Arial Bold"/>
      </rPr>
      <t>a</t>
    </r>
  </si>
  <si>
    <t>a. vesseltype = vein</t>
  </si>
  <si>
    <t>Std. Error of Mean</t>
  </si>
  <si>
    <t>nflow_wk10</t>
  </si>
  <si>
    <t>nflow_wk14</t>
  </si>
  <si>
    <t>nflow_wk18</t>
  </si>
  <si>
    <t>nflow_wk22</t>
  </si>
  <si>
    <t>nflow_wk26</t>
  </si>
  <si>
    <t>nflow_wk30</t>
  </si>
  <si>
    <t>nflow_wk34</t>
  </si>
  <si>
    <t>nflow_wk10 * genotype</t>
  </si>
  <si>
    <t>nflow_wk14 * genotype</t>
  </si>
  <si>
    <t>nflow_wk18 * genotype</t>
  </si>
  <si>
    <t>nflow_wk22 * genotype</t>
  </si>
  <si>
    <t>nflow_wk26 * genotype</t>
  </si>
  <si>
    <t>nflow_wk30 * genotype</t>
  </si>
  <si>
    <t>nflow_wk34 * genotype</t>
  </si>
  <si>
    <t>wk10</t>
  </si>
  <si>
    <t>wk14</t>
  </si>
  <si>
    <t>wk18</t>
  </si>
  <si>
    <t>wk22</t>
  </si>
  <si>
    <t>wk26</t>
  </si>
  <si>
    <t>wk30</t>
  </si>
  <si>
    <t>wk34</t>
  </si>
  <si>
    <t>Absolute Flow, Arteries</t>
  </si>
  <si>
    <t>ANOVA</t>
  </si>
  <si>
    <t>Sig</t>
  </si>
  <si>
    <t>**</t>
  </si>
  <si>
    <t>Absolute Flow, Veins</t>
  </si>
  <si>
    <t>***</t>
  </si>
  <si>
    <t>Normalized Flow, Arteries</t>
  </si>
  <si>
    <t>*</t>
  </si>
  <si>
    <t>Normalized Flow, Veins</t>
  </si>
  <si>
    <t>****</t>
  </si>
  <si>
    <t>Grp</t>
  </si>
  <si>
    <t>VesselType</t>
  </si>
  <si>
    <t>Subj</t>
  </si>
  <si>
    <t>WOA10</t>
  </si>
  <si>
    <t>WOA14</t>
  </si>
  <si>
    <t>WOA18</t>
  </si>
  <si>
    <t>WOA22</t>
  </si>
  <si>
    <t>WOA26</t>
  </si>
  <si>
    <t>WOA30</t>
  </si>
  <si>
    <t>WOA34</t>
  </si>
  <si>
    <t>Vessel</t>
  </si>
  <si>
    <t>AD1</t>
  </si>
  <si>
    <t>AD3</t>
  </si>
  <si>
    <t>AD6</t>
  </si>
  <si>
    <t>AD7</t>
  </si>
  <si>
    <t>AD8</t>
  </si>
  <si>
    <t>AD9</t>
  </si>
  <si>
    <t>AD10</t>
  </si>
  <si>
    <t>WT1</t>
  </si>
  <si>
    <t>WT3</t>
  </si>
  <si>
    <t>WT4</t>
  </si>
  <si>
    <t>WT7</t>
  </si>
  <si>
    <t>WT9</t>
  </si>
  <si>
    <t>WT10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</si>
</sst>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0"/>
    <numFmt numFmtId="165" formatCode="###0"/>
    <numFmt numFmtId="166" formatCode="###0.00000"/>
    <numFmt numFmtId="167" formatCode="###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vertAlign val="superscript"/>
      <sz val="11"/>
      <color indexed="60"/>
      <name val="Arial Bold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61"/>
      </top>
      <bottom/>
      <diagonal/>
    </border>
    <border>
      <left style="thin">
        <color indexed="63"/>
      </left>
      <right style="thin">
        <color indexed="63"/>
      </right>
      <top style="thin">
        <color indexed="61"/>
      </top>
      <bottom/>
      <diagonal/>
    </border>
    <border>
      <left style="thin">
        <color indexed="63"/>
      </left>
      <right/>
      <top style="thin">
        <color indexed="61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/>
    <xf numFmtId="0" fontId="5" fillId="0" borderId="0"/>
  </cellStyleXfs>
  <cellXfs count="100">
    <xf numFmtId="0" fontId="0" fillId="0" borderId="0" xfId="0"/>
    <xf numFmtId="0" fontId="1" fillId="0" borderId="0" xfId="0" applyFont="1"/>
    <xf numFmtId="11" fontId="0" fillId="0" borderId="0" xfId="0" applyNumberFormat="1"/>
    <xf numFmtId="0" fontId="5" fillId="0" borderId="0" xfId="4"/>
    <xf numFmtId="0" fontId="8" fillId="0" borderId="2" xfId="4" applyFont="1" applyBorder="1" applyAlignment="1">
      <alignment horizontal="center" wrapText="1"/>
    </xf>
    <xf numFmtId="0" fontId="8" fillId="0" borderId="3" xfId="4" applyFont="1" applyBorder="1" applyAlignment="1">
      <alignment horizontal="center" wrapText="1"/>
    </xf>
    <xf numFmtId="0" fontId="8" fillId="0" borderId="4" xfId="4" applyFont="1" applyBorder="1" applyAlignment="1">
      <alignment horizontal="center" wrapText="1"/>
    </xf>
    <xf numFmtId="0" fontId="8" fillId="5" borderId="6" xfId="4" applyFont="1" applyFill="1" applyBorder="1" applyAlignment="1">
      <alignment horizontal="left" vertical="top" wrapText="1"/>
    </xf>
    <xf numFmtId="164" fontId="9" fillId="0" borderId="7" xfId="4" applyNumberFormat="1" applyFont="1" applyBorder="1" applyAlignment="1">
      <alignment horizontal="right" vertical="top"/>
    </xf>
    <xf numFmtId="164" fontId="9" fillId="0" borderId="8" xfId="4" applyNumberFormat="1" applyFont="1" applyBorder="1" applyAlignment="1">
      <alignment horizontal="right" vertical="top"/>
    </xf>
    <xf numFmtId="164" fontId="9" fillId="0" borderId="9" xfId="4" applyNumberFormat="1" applyFont="1" applyBorder="1" applyAlignment="1">
      <alignment horizontal="right" vertical="top"/>
    </xf>
    <xf numFmtId="0" fontId="8" fillId="5" borderId="10" xfId="4" applyFont="1" applyFill="1" applyBorder="1" applyAlignment="1">
      <alignment horizontal="left" vertical="top" wrapText="1"/>
    </xf>
    <xf numFmtId="165" fontId="9" fillId="0" borderId="11" xfId="4" applyNumberFormat="1" applyFont="1" applyBorder="1" applyAlignment="1">
      <alignment horizontal="right" vertical="top"/>
    </xf>
    <xf numFmtId="165" fontId="9" fillId="0" borderId="12" xfId="4" applyNumberFormat="1" applyFont="1" applyBorder="1" applyAlignment="1">
      <alignment horizontal="right" vertical="top"/>
    </xf>
    <xf numFmtId="165" fontId="9" fillId="0" borderId="13" xfId="4" applyNumberFormat="1" applyFont="1" applyBorder="1" applyAlignment="1">
      <alignment horizontal="right" vertical="top"/>
    </xf>
    <xf numFmtId="0" fontId="8" fillId="5" borderId="14" xfId="4" applyFont="1" applyFill="1" applyBorder="1" applyAlignment="1">
      <alignment horizontal="left" vertical="top" wrapText="1"/>
    </xf>
    <xf numFmtId="166" fontId="9" fillId="0" borderId="15" xfId="4" applyNumberFormat="1" applyFont="1" applyBorder="1" applyAlignment="1">
      <alignment horizontal="right" vertical="top"/>
    </xf>
    <xf numFmtId="166" fontId="9" fillId="0" borderId="16" xfId="4" applyNumberFormat="1" applyFont="1" applyBorder="1" applyAlignment="1">
      <alignment horizontal="right" vertical="top"/>
    </xf>
    <xf numFmtId="166" fontId="9" fillId="0" borderId="17" xfId="4" applyNumberFormat="1" applyFont="1" applyBorder="1" applyAlignment="1">
      <alignment horizontal="right" vertical="top"/>
    </xf>
    <xf numFmtId="164" fontId="9" fillId="0" borderId="11" xfId="4" applyNumberFormat="1" applyFont="1" applyBorder="1" applyAlignment="1">
      <alignment horizontal="right" vertical="top"/>
    </xf>
    <xf numFmtId="164" fontId="9" fillId="0" borderId="12" xfId="4" applyNumberFormat="1" applyFont="1" applyBorder="1" applyAlignment="1">
      <alignment horizontal="right" vertical="top"/>
    </xf>
    <xf numFmtId="164" fontId="9" fillId="0" borderId="13" xfId="4" applyNumberFormat="1" applyFont="1" applyBorder="1" applyAlignment="1">
      <alignment horizontal="right" vertical="top"/>
    </xf>
    <xf numFmtId="0" fontId="8" fillId="5" borderId="18" xfId="4" applyFont="1" applyFill="1" applyBorder="1" applyAlignment="1">
      <alignment horizontal="left" vertical="top" wrapText="1"/>
    </xf>
    <xf numFmtId="166" fontId="9" fillId="0" borderId="19" xfId="4" applyNumberFormat="1" applyFont="1" applyBorder="1" applyAlignment="1">
      <alignment horizontal="right" vertical="top"/>
    </xf>
    <xf numFmtId="166" fontId="9" fillId="0" borderId="20" xfId="4" applyNumberFormat="1" applyFont="1" applyBorder="1" applyAlignment="1">
      <alignment horizontal="right" vertical="top"/>
    </xf>
    <xf numFmtId="166" fontId="9" fillId="0" borderId="21" xfId="4" applyNumberFormat="1" applyFont="1" applyBorder="1" applyAlignment="1">
      <alignment horizontal="right" vertical="top"/>
    </xf>
    <xf numFmtId="0" fontId="8" fillId="5" borderId="5" xfId="4" applyFont="1" applyFill="1" applyBorder="1" applyAlignment="1">
      <alignment horizontal="left" vertical="top" wrapText="1"/>
    </xf>
    <xf numFmtId="167" fontId="9" fillId="0" borderId="22" xfId="4" applyNumberFormat="1" applyFont="1" applyBorder="1" applyAlignment="1">
      <alignment horizontal="right" vertical="top"/>
    </xf>
    <xf numFmtId="165" fontId="9" fillId="0" borderId="23" xfId="4" applyNumberFormat="1" applyFont="1" applyBorder="1" applyAlignment="1">
      <alignment horizontal="right" vertical="top"/>
    </xf>
    <xf numFmtId="167" fontId="9" fillId="0" borderId="23" xfId="4" applyNumberFormat="1" applyFont="1" applyBorder="1" applyAlignment="1">
      <alignment horizontal="right" vertical="top"/>
    </xf>
    <xf numFmtId="167" fontId="9" fillId="0" borderId="24" xfId="4" applyNumberFormat="1" applyFont="1" applyBorder="1" applyAlignment="1">
      <alignment horizontal="right" vertical="top"/>
    </xf>
    <xf numFmtId="167" fontId="9" fillId="0" borderId="15" xfId="4" applyNumberFormat="1" applyFont="1" applyBorder="1" applyAlignment="1">
      <alignment horizontal="right" vertical="top"/>
    </xf>
    <xf numFmtId="165" fontId="9" fillId="0" borderId="16" xfId="4" applyNumberFormat="1" applyFont="1" applyBorder="1" applyAlignment="1">
      <alignment horizontal="right" vertical="top"/>
    </xf>
    <xf numFmtId="167" fontId="9" fillId="0" borderId="16" xfId="4" applyNumberFormat="1" applyFont="1" applyBorder="1" applyAlignment="1">
      <alignment horizontal="right" vertical="top"/>
    </xf>
    <xf numFmtId="0" fontId="9" fillId="0" borderId="16" xfId="4" applyFont="1" applyBorder="1" applyAlignment="1">
      <alignment horizontal="left" vertical="top" wrapText="1"/>
    </xf>
    <xf numFmtId="0" fontId="9" fillId="0" borderId="17" xfId="4" applyFont="1" applyBorder="1" applyAlignment="1">
      <alignment horizontal="left" vertical="top" wrapText="1"/>
    </xf>
    <xf numFmtId="167" fontId="9" fillId="0" borderId="17" xfId="4" applyNumberFormat="1" applyFont="1" applyBorder="1" applyAlignment="1">
      <alignment horizontal="right" vertical="top"/>
    </xf>
    <xf numFmtId="167" fontId="9" fillId="0" borderId="19" xfId="4" applyNumberFormat="1" applyFont="1" applyBorder="1" applyAlignment="1">
      <alignment horizontal="right" vertical="top"/>
    </xf>
    <xf numFmtId="165" fontId="9" fillId="0" borderId="20" xfId="4" applyNumberFormat="1" applyFont="1" applyBorder="1" applyAlignment="1">
      <alignment horizontal="right" vertical="top"/>
    </xf>
    <xf numFmtId="0" fontId="9" fillId="0" borderId="20" xfId="4" applyFont="1" applyBorder="1" applyAlignment="1">
      <alignment horizontal="left" vertical="top" wrapText="1"/>
    </xf>
    <xf numFmtId="0" fontId="9" fillId="0" borderId="21" xfId="4" applyFont="1" applyBorder="1" applyAlignment="1">
      <alignment horizontal="left" vertical="top" wrapText="1"/>
    </xf>
    <xf numFmtId="164" fontId="9" fillId="0" borderId="0" xfId="4" applyNumberFormat="1" applyFont="1" applyFill="1" applyBorder="1" applyAlignment="1">
      <alignment horizontal="right" vertical="top"/>
    </xf>
    <xf numFmtId="0" fontId="5" fillId="0" borderId="0" xfId="5"/>
    <xf numFmtId="0" fontId="8" fillId="0" borderId="2" xfId="5" applyFont="1" applyBorder="1" applyAlignment="1">
      <alignment horizontal="center" wrapText="1"/>
    </xf>
    <xf numFmtId="0" fontId="8" fillId="0" borderId="3" xfId="5" applyFont="1" applyBorder="1" applyAlignment="1">
      <alignment horizontal="center" wrapText="1"/>
    </xf>
    <xf numFmtId="0" fontId="8" fillId="0" borderId="4" xfId="5" applyFont="1" applyBorder="1" applyAlignment="1">
      <alignment horizontal="center" wrapText="1"/>
    </xf>
    <xf numFmtId="0" fontId="8" fillId="5" borderId="6" xfId="5" applyFont="1" applyFill="1" applyBorder="1" applyAlignment="1">
      <alignment horizontal="left" vertical="top" wrapText="1"/>
    </xf>
    <xf numFmtId="164" fontId="9" fillId="0" borderId="7" xfId="5" applyNumberFormat="1" applyFont="1" applyBorder="1" applyAlignment="1">
      <alignment horizontal="right" vertical="top"/>
    </xf>
    <xf numFmtId="164" fontId="9" fillId="0" borderId="8" xfId="5" applyNumberFormat="1" applyFont="1" applyBorder="1" applyAlignment="1">
      <alignment horizontal="right" vertical="top"/>
    </xf>
    <xf numFmtId="164" fontId="9" fillId="0" borderId="9" xfId="5" applyNumberFormat="1" applyFont="1" applyBorder="1" applyAlignment="1">
      <alignment horizontal="right" vertical="top"/>
    </xf>
    <xf numFmtId="0" fontId="8" fillId="5" borderId="10" xfId="5" applyFont="1" applyFill="1" applyBorder="1" applyAlignment="1">
      <alignment horizontal="left" vertical="top" wrapText="1"/>
    </xf>
    <xf numFmtId="165" fontId="9" fillId="0" borderId="11" xfId="5" applyNumberFormat="1" applyFont="1" applyBorder="1" applyAlignment="1">
      <alignment horizontal="right" vertical="top"/>
    </xf>
    <xf numFmtId="165" fontId="9" fillId="0" borderId="12" xfId="5" applyNumberFormat="1" applyFont="1" applyBorder="1" applyAlignment="1">
      <alignment horizontal="right" vertical="top"/>
    </xf>
    <xf numFmtId="165" fontId="9" fillId="0" borderId="13" xfId="5" applyNumberFormat="1" applyFont="1" applyBorder="1" applyAlignment="1">
      <alignment horizontal="right" vertical="top"/>
    </xf>
    <xf numFmtId="0" fontId="8" fillId="5" borderId="14" xfId="5" applyFont="1" applyFill="1" applyBorder="1" applyAlignment="1">
      <alignment horizontal="left" vertical="top" wrapText="1"/>
    </xf>
    <xf numFmtId="166" fontId="9" fillId="0" borderId="15" xfId="5" applyNumberFormat="1" applyFont="1" applyBorder="1" applyAlignment="1">
      <alignment horizontal="right" vertical="top"/>
    </xf>
    <xf numFmtId="166" fontId="9" fillId="0" borderId="16" xfId="5" applyNumberFormat="1" applyFont="1" applyBorder="1" applyAlignment="1">
      <alignment horizontal="right" vertical="top"/>
    </xf>
    <xf numFmtId="166" fontId="9" fillId="0" borderId="17" xfId="5" applyNumberFormat="1" applyFont="1" applyBorder="1" applyAlignment="1">
      <alignment horizontal="right" vertical="top"/>
    </xf>
    <xf numFmtId="164" fontId="9" fillId="0" borderId="11" xfId="5" applyNumberFormat="1" applyFont="1" applyBorder="1" applyAlignment="1">
      <alignment horizontal="right" vertical="top"/>
    </xf>
    <xf numFmtId="164" fontId="9" fillId="0" borderId="12" xfId="5" applyNumberFormat="1" applyFont="1" applyBorder="1" applyAlignment="1">
      <alignment horizontal="right" vertical="top"/>
    </xf>
    <xf numFmtId="164" fontId="9" fillId="0" borderId="13" xfId="5" applyNumberFormat="1" applyFont="1" applyBorder="1" applyAlignment="1">
      <alignment horizontal="right" vertical="top"/>
    </xf>
    <xf numFmtId="0" fontId="8" fillId="5" borderId="18" xfId="5" applyFont="1" applyFill="1" applyBorder="1" applyAlignment="1">
      <alignment horizontal="left" vertical="top" wrapText="1"/>
    </xf>
    <xf numFmtId="166" fontId="9" fillId="0" borderId="19" xfId="5" applyNumberFormat="1" applyFont="1" applyBorder="1" applyAlignment="1">
      <alignment horizontal="right" vertical="top"/>
    </xf>
    <xf numFmtId="166" fontId="9" fillId="0" borderId="20" xfId="5" applyNumberFormat="1" applyFont="1" applyBorder="1" applyAlignment="1">
      <alignment horizontal="right" vertical="top"/>
    </xf>
    <xf numFmtId="166" fontId="9" fillId="0" borderId="21" xfId="5" applyNumberFormat="1" applyFont="1" applyBorder="1" applyAlignment="1">
      <alignment horizontal="right" vertical="top"/>
    </xf>
    <xf numFmtId="0" fontId="8" fillId="5" borderId="5" xfId="5" applyFont="1" applyFill="1" applyBorder="1" applyAlignment="1">
      <alignment horizontal="left" vertical="top" wrapText="1"/>
    </xf>
    <xf numFmtId="167" fontId="9" fillId="0" borderId="22" xfId="5" applyNumberFormat="1" applyFont="1" applyBorder="1" applyAlignment="1">
      <alignment horizontal="right" vertical="top"/>
    </xf>
    <xf numFmtId="165" fontId="9" fillId="0" borderId="23" xfId="5" applyNumberFormat="1" applyFont="1" applyBorder="1" applyAlignment="1">
      <alignment horizontal="right" vertical="top"/>
    </xf>
    <xf numFmtId="167" fontId="9" fillId="0" borderId="23" xfId="5" applyNumberFormat="1" applyFont="1" applyBorder="1" applyAlignment="1">
      <alignment horizontal="right" vertical="top"/>
    </xf>
    <xf numFmtId="167" fontId="9" fillId="0" borderId="24" xfId="5" applyNumberFormat="1" applyFont="1" applyBorder="1" applyAlignment="1">
      <alignment horizontal="right" vertical="top"/>
    </xf>
    <xf numFmtId="167" fontId="9" fillId="0" borderId="15" xfId="5" applyNumberFormat="1" applyFont="1" applyBorder="1" applyAlignment="1">
      <alignment horizontal="right" vertical="top"/>
    </xf>
    <xf numFmtId="165" fontId="9" fillId="0" borderId="16" xfId="5" applyNumberFormat="1" applyFont="1" applyBorder="1" applyAlignment="1">
      <alignment horizontal="right" vertical="top"/>
    </xf>
    <xf numFmtId="167" fontId="9" fillId="0" borderId="16" xfId="5" applyNumberFormat="1" applyFont="1" applyBorder="1" applyAlignment="1">
      <alignment horizontal="right" vertical="top"/>
    </xf>
    <xf numFmtId="0" fontId="9" fillId="0" borderId="16" xfId="5" applyFont="1" applyBorder="1" applyAlignment="1">
      <alignment horizontal="left" vertical="top" wrapText="1"/>
    </xf>
    <xf numFmtId="0" fontId="9" fillId="0" borderId="17" xfId="5" applyFont="1" applyBorder="1" applyAlignment="1">
      <alignment horizontal="left" vertical="top" wrapText="1"/>
    </xf>
    <xf numFmtId="167" fontId="9" fillId="0" borderId="17" xfId="5" applyNumberFormat="1" applyFont="1" applyBorder="1" applyAlignment="1">
      <alignment horizontal="right" vertical="top"/>
    </xf>
    <xf numFmtId="167" fontId="9" fillId="0" borderId="19" xfId="5" applyNumberFormat="1" applyFont="1" applyBorder="1" applyAlignment="1">
      <alignment horizontal="right" vertical="top"/>
    </xf>
    <xf numFmtId="165" fontId="9" fillId="0" borderId="20" xfId="5" applyNumberFormat="1" applyFont="1" applyBorder="1" applyAlignment="1">
      <alignment horizontal="right" vertical="top"/>
    </xf>
    <xf numFmtId="0" fontId="9" fillId="0" borderId="20" xfId="5" applyFont="1" applyBorder="1" applyAlignment="1">
      <alignment horizontal="left" vertical="top" wrapText="1"/>
    </xf>
    <xf numFmtId="0" fontId="9" fillId="0" borderId="21" xfId="5" applyFont="1" applyBorder="1" applyAlignment="1">
      <alignment horizontal="left" vertical="top" wrapText="1"/>
    </xf>
    <xf numFmtId="0" fontId="0" fillId="0" borderId="0" xfId="0" applyFont="1"/>
    <xf numFmtId="0" fontId="3" fillId="3" borderId="0" xfId="2"/>
    <xf numFmtId="0" fontId="10" fillId="3" borderId="0" xfId="2" applyFont="1"/>
    <xf numFmtId="0" fontId="2" fillId="2" borderId="0" xfId="1"/>
    <xf numFmtId="0" fontId="11" fillId="2" borderId="0" xfId="1" applyFont="1"/>
    <xf numFmtId="0" fontId="4" fillId="4" borderId="0" xfId="3"/>
    <xf numFmtId="0" fontId="8" fillId="5" borderId="5" xfId="4" applyFont="1" applyFill="1" applyBorder="1" applyAlignment="1">
      <alignment horizontal="left" vertical="top" wrapText="1"/>
    </xf>
    <xf numFmtId="0" fontId="8" fillId="5" borderId="10" xfId="4" applyFont="1" applyFill="1" applyBorder="1" applyAlignment="1">
      <alignment horizontal="left" vertical="top" wrapText="1"/>
    </xf>
    <xf numFmtId="0" fontId="8" fillId="5" borderId="14" xfId="4" applyFont="1" applyFill="1" applyBorder="1" applyAlignment="1">
      <alignment horizontal="left" vertical="top" wrapText="1"/>
    </xf>
    <xf numFmtId="0" fontId="7" fillId="0" borderId="0" xfId="4" applyFont="1" applyBorder="1" applyAlignment="1">
      <alignment horizontal="center" vertical="center" wrapText="1"/>
    </xf>
    <xf numFmtId="0" fontId="8" fillId="0" borderId="1" xfId="4" applyFont="1" applyBorder="1" applyAlignment="1">
      <alignment horizontal="left" wrapText="1"/>
    </xf>
    <xf numFmtId="0" fontId="8" fillId="5" borderId="18" xfId="4" applyFont="1" applyFill="1" applyBorder="1" applyAlignment="1">
      <alignment horizontal="left" vertical="top" wrapText="1"/>
    </xf>
    <xf numFmtId="0" fontId="9" fillId="0" borderId="0" xfId="4" applyFont="1" applyBorder="1" applyAlignment="1">
      <alignment horizontal="left" vertical="top" wrapText="1"/>
    </xf>
    <xf numFmtId="0" fontId="7" fillId="0" borderId="0" xfId="5" applyFont="1" applyBorder="1" applyAlignment="1">
      <alignment horizontal="center" vertical="center" wrapText="1"/>
    </xf>
    <xf numFmtId="0" fontId="8" fillId="0" borderId="1" xfId="5" applyFont="1" applyBorder="1" applyAlignment="1">
      <alignment horizontal="left" wrapText="1"/>
    </xf>
    <xf numFmtId="0" fontId="8" fillId="5" borderId="5" xfId="5" applyFont="1" applyFill="1" applyBorder="1" applyAlignment="1">
      <alignment horizontal="left" vertical="top" wrapText="1"/>
    </xf>
    <xf numFmtId="0" fontId="8" fillId="5" borderId="10" xfId="5" applyFont="1" applyFill="1" applyBorder="1" applyAlignment="1">
      <alignment horizontal="left" vertical="top" wrapText="1"/>
    </xf>
    <xf numFmtId="0" fontId="8" fillId="5" borderId="14" xfId="5" applyFont="1" applyFill="1" applyBorder="1" applyAlignment="1">
      <alignment horizontal="left" vertical="top" wrapText="1"/>
    </xf>
    <xf numFmtId="0" fontId="8" fillId="5" borderId="18" xfId="5" applyFont="1" applyFill="1" applyBorder="1" applyAlignment="1">
      <alignment horizontal="left" vertical="top" wrapText="1"/>
    </xf>
    <xf numFmtId="0" fontId="9" fillId="0" borderId="0" xfId="5" applyFont="1" applyBorder="1" applyAlignment="1">
      <alignment horizontal="left" vertical="top" wrapText="1"/>
    </xf>
  </cellXfs>
  <cellStyles count="6">
    <cellStyle name="Accent3" xfId="3" builtinId="37"/>
    <cellStyle name="Bad" xfId="1" builtinId="27"/>
    <cellStyle name="Neutral" xfId="2" builtinId="28"/>
    <cellStyle name="Normal" xfId="0" builtinId="0"/>
    <cellStyle name="Normal_Raw Summary" xfId="5" xr:uid="{00000000-0005-0000-0000-000004000000}"/>
    <cellStyle name="Normal_Summary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4"/>
  <sheetViews>
    <sheetView tabSelected="1" topLeftCell="A99" workbookViewId="0">
      <selection activeCell="C183" sqref="C183:C184"/>
    </sheetView>
  </sheetViews>
  <sheetFormatPr defaultRowHeight="15" x14ac:dyDescent="0.25"/>
  <sheetData>
    <row r="1" spans="1:11" x14ac:dyDescent="0.25">
      <c r="A1" t="s">
        <v>256</v>
      </c>
      <c r="B1" t="s">
        <v>257</v>
      </c>
      <c r="C1" t="s">
        <v>258</v>
      </c>
      <c r="D1" t="s">
        <v>266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</row>
    <row r="2" spans="1:11" x14ac:dyDescent="0.25">
      <c r="A2" t="s">
        <v>187</v>
      </c>
      <c r="B2" t="s">
        <v>189</v>
      </c>
      <c r="C2" t="s">
        <v>267</v>
      </c>
      <c r="D2" t="s">
        <v>86</v>
      </c>
      <c r="E2">
        <v>-0.94510304927825906</v>
      </c>
      <c r="F2">
        <v>-0.88565051555633501</v>
      </c>
      <c r="G2">
        <v>-0.64489036798477195</v>
      </c>
      <c r="H2">
        <v>-0.36128878593444802</v>
      </c>
      <c r="I2">
        <v>-0.19180192053317999</v>
      </c>
      <c r="J2">
        <v>-0.385666012763977</v>
      </c>
      <c r="K2">
        <v>-0.50754803419113204</v>
      </c>
    </row>
    <row r="3" spans="1:11" x14ac:dyDescent="0.25">
      <c r="A3" t="s">
        <v>187</v>
      </c>
      <c r="B3" t="s">
        <v>189</v>
      </c>
      <c r="C3" t="s">
        <v>267</v>
      </c>
      <c r="D3" t="s">
        <v>87</v>
      </c>
      <c r="E3">
        <v>-0.48966953158378601</v>
      </c>
      <c r="F3">
        <v>-0.47487384080886802</v>
      </c>
      <c r="G3">
        <v>-0.176604524254799</v>
      </c>
      <c r="H3">
        <v>-0.13230322301387801</v>
      </c>
      <c r="I3">
        <v>-0.34226110577583302</v>
      </c>
      <c r="J3">
        <v>-0.429378122091293</v>
      </c>
      <c r="K3">
        <v>-0.35067445039749101</v>
      </c>
    </row>
    <row r="4" spans="1:11" x14ac:dyDescent="0.25">
      <c r="A4" t="s">
        <v>187</v>
      </c>
      <c r="B4" t="s">
        <v>189</v>
      </c>
      <c r="C4" t="s">
        <v>267</v>
      </c>
      <c r="D4" t="s">
        <v>89</v>
      </c>
      <c r="E4">
        <v>-0.77390944957733199</v>
      </c>
      <c r="F4">
        <v>-0.33130684494972201</v>
      </c>
      <c r="G4">
        <v>-0.28263193368911699</v>
      </c>
      <c r="H4">
        <v>-0.127481535077095</v>
      </c>
      <c r="I4">
        <v>-0.141162484884262</v>
      </c>
      <c r="J4">
        <v>-0.239403381943703</v>
      </c>
      <c r="K4">
        <v>-0.203118070960045</v>
      </c>
    </row>
    <row r="5" spans="1:11" x14ac:dyDescent="0.25">
      <c r="A5" t="s">
        <v>187</v>
      </c>
      <c r="B5" t="s">
        <v>189</v>
      </c>
      <c r="C5" t="s">
        <v>267</v>
      </c>
      <c r="D5" t="s">
        <v>91</v>
      </c>
      <c r="E5">
        <v>-0.240658208727837</v>
      </c>
      <c r="F5">
        <v>-0.13345432281494099</v>
      </c>
      <c r="G5">
        <v>-0.123096868395805</v>
      </c>
      <c r="H5">
        <v>-6.0122799128293998E-2</v>
      </c>
      <c r="I5">
        <v>-9.8496548831462902E-2</v>
      </c>
      <c r="J5">
        <v>-8.2670450210571303E-2</v>
      </c>
      <c r="K5">
        <v>-5.5236194282770198E-2</v>
      </c>
    </row>
    <row r="6" spans="1:11" x14ac:dyDescent="0.25">
      <c r="A6" t="s">
        <v>187</v>
      </c>
      <c r="B6" t="s">
        <v>189</v>
      </c>
      <c r="C6" t="s">
        <v>267</v>
      </c>
      <c r="D6" t="s">
        <v>92</v>
      </c>
      <c r="E6">
        <v>-0.19724433124065399</v>
      </c>
      <c r="F6">
        <v>-0.20368380844593001</v>
      </c>
      <c r="G6">
        <v>-0.126241534948349</v>
      </c>
      <c r="H6">
        <v>-2.31816451996565E-2</v>
      </c>
      <c r="I6">
        <v>-0.15714238584041601</v>
      </c>
      <c r="J6">
        <v>-9.0713657438754994E-2</v>
      </c>
      <c r="K6">
        <v>-8.1608168780803694E-2</v>
      </c>
    </row>
    <row r="7" spans="1:11" x14ac:dyDescent="0.25">
      <c r="A7" t="s">
        <v>187</v>
      </c>
      <c r="B7" t="s">
        <v>189</v>
      </c>
      <c r="C7" t="s">
        <v>267</v>
      </c>
      <c r="D7" t="s">
        <v>90</v>
      </c>
      <c r="E7">
        <v>-0.21379972994327501</v>
      </c>
      <c r="F7">
        <v>-0.10967237502336501</v>
      </c>
      <c r="G7">
        <v>-9.0023547410964994E-2</v>
      </c>
      <c r="H7">
        <v>-0.146071761846542</v>
      </c>
      <c r="I7">
        <v>-0.113267779350281</v>
      </c>
      <c r="J7">
        <v>-0.119915001094341</v>
      </c>
      <c r="K7">
        <v>-4.5820366591215099E-2</v>
      </c>
    </row>
    <row r="8" spans="1:11" x14ac:dyDescent="0.25">
      <c r="A8" t="s">
        <v>187</v>
      </c>
      <c r="B8" t="s">
        <v>189</v>
      </c>
      <c r="C8" t="s">
        <v>267</v>
      </c>
      <c r="D8" t="s">
        <v>88</v>
      </c>
      <c r="E8">
        <v>-0.145011126995087</v>
      </c>
      <c r="F8">
        <v>-6.8833552300929995E-2</v>
      </c>
      <c r="G8">
        <v>-2.51810178160667E-2</v>
      </c>
      <c r="H8">
        <v>-0.146071761846542</v>
      </c>
      <c r="I8">
        <v>-7.0732116699218806E-2</v>
      </c>
      <c r="J8">
        <v>-7.5681574642658206E-2</v>
      </c>
      <c r="K8">
        <v>-7.8509680926799802E-2</v>
      </c>
    </row>
    <row r="9" spans="1:11" x14ac:dyDescent="0.25">
      <c r="A9" t="s">
        <v>187</v>
      </c>
      <c r="B9" t="s">
        <v>189</v>
      </c>
      <c r="C9" t="s">
        <v>268</v>
      </c>
      <c r="D9" t="s">
        <v>82</v>
      </c>
      <c r="E9">
        <v>-0.475531876087189</v>
      </c>
      <c r="F9">
        <v>-0.55663752555847201</v>
      </c>
      <c r="G9">
        <v>-0.30380746722221402</v>
      </c>
      <c r="H9">
        <v>-0.65373957157134999</v>
      </c>
      <c r="I9">
        <v>-1.3568740338087099E-2</v>
      </c>
      <c r="J9">
        <v>-1.42958136275411E-2</v>
      </c>
      <c r="K9">
        <v>-1.20175601914525E-2</v>
      </c>
    </row>
    <row r="10" spans="1:11" x14ac:dyDescent="0.25">
      <c r="A10" t="s">
        <v>187</v>
      </c>
      <c r="B10" t="s">
        <v>189</v>
      </c>
      <c r="C10" t="s">
        <v>268</v>
      </c>
      <c r="D10" t="s">
        <v>84</v>
      </c>
      <c r="E10">
        <v>-0.389125496149063</v>
      </c>
      <c r="F10">
        <v>-0.243850767612457</v>
      </c>
      <c r="G10">
        <v>-0.21399520337581601</v>
      </c>
      <c r="H10">
        <v>-4.0768351405859E-2</v>
      </c>
      <c r="I10">
        <v>-4.0031451731920201E-2</v>
      </c>
      <c r="J10">
        <v>-0.101571053266525</v>
      </c>
      <c r="K10">
        <v>-7.7371314167976393E-2</v>
      </c>
    </row>
    <row r="11" spans="1:11" x14ac:dyDescent="0.25">
      <c r="A11" t="s">
        <v>187</v>
      </c>
      <c r="B11" t="s">
        <v>189</v>
      </c>
      <c r="C11" t="s">
        <v>268</v>
      </c>
      <c r="D11" t="s">
        <v>85</v>
      </c>
      <c r="E11">
        <v>-0.10857582837343201</v>
      </c>
      <c r="F11">
        <v>-9.8800472915172605E-2</v>
      </c>
      <c r="G11">
        <v>-8.6714923381805406E-2</v>
      </c>
      <c r="H11">
        <v>-0.13875667750835399</v>
      </c>
      <c r="I11">
        <v>-2.5871261954307601E-2</v>
      </c>
      <c r="J11">
        <v>-1.75269953906536E-2</v>
      </c>
      <c r="K11">
        <v>-4.9912981688976302E-2</v>
      </c>
    </row>
    <row r="12" spans="1:11" x14ac:dyDescent="0.25">
      <c r="A12" t="s">
        <v>187</v>
      </c>
      <c r="B12" t="s">
        <v>189</v>
      </c>
      <c r="C12" t="s">
        <v>268</v>
      </c>
      <c r="D12" t="s">
        <v>83</v>
      </c>
      <c r="E12">
        <v>-0.34749513864517201</v>
      </c>
      <c r="F12">
        <v>-6.7030422389507294E-2</v>
      </c>
      <c r="G12">
        <v>-7.5313031673431396E-2</v>
      </c>
      <c r="H12">
        <v>-0.214368745684624</v>
      </c>
      <c r="I12">
        <v>-0.25835135579109197</v>
      </c>
      <c r="J12">
        <v>-0.26993989944458002</v>
      </c>
      <c r="K12">
        <v>-6.3384205102920504E-2</v>
      </c>
    </row>
    <row r="13" spans="1:11" x14ac:dyDescent="0.25">
      <c r="A13" t="s">
        <v>187</v>
      </c>
      <c r="B13" t="s">
        <v>189</v>
      </c>
      <c r="C13" t="s">
        <v>269</v>
      </c>
      <c r="D13" t="s">
        <v>93</v>
      </c>
      <c r="E13">
        <v>-0.92353099584579501</v>
      </c>
      <c r="F13">
        <v>-0.99582993984222401</v>
      </c>
      <c r="G13">
        <v>-0.76961511373519897</v>
      </c>
      <c r="H13">
        <v>-0.469135642051697</v>
      </c>
      <c r="I13">
        <v>-0.48268562555313099</v>
      </c>
      <c r="J13">
        <v>-0.62203186750411998</v>
      </c>
      <c r="K13">
        <v>-0.47041144967079201</v>
      </c>
    </row>
    <row r="14" spans="1:11" x14ac:dyDescent="0.25">
      <c r="A14" t="s">
        <v>187</v>
      </c>
      <c r="B14" t="s">
        <v>189</v>
      </c>
      <c r="C14" t="s">
        <v>269</v>
      </c>
      <c r="D14" t="s">
        <v>94</v>
      </c>
      <c r="E14">
        <v>-1.22914385795593</v>
      </c>
      <c r="F14">
        <v>-1.1463934183120701</v>
      </c>
      <c r="G14">
        <v>-1.17418348789215</v>
      </c>
      <c r="H14">
        <v>-0.80763965845107999</v>
      </c>
      <c r="I14">
        <v>-0.76455390453338601</v>
      </c>
      <c r="J14">
        <v>-0.81599122285842896</v>
      </c>
      <c r="K14">
        <v>-0.86187553405761697</v>
      </c>
    </row>
    <row r="15" spans="1:11" x14ac:dyDescent="0.25">
      <c r="A15" t="s">
        <v>187</v>
      </c>
      <c r="B15" t="s">
        <v>189</v>
      </c>
      <c r="C15" t="s">
        <v>269</v>
      </c>
      <c r="D15" t="s">
        <v>95</v>
      </c>
      <c r="E15">
        <v>-0.82198077440261796</v>
      </c>
      <c r="F15">
        <v>-0.37211737036705</v>
      </c>
      <c r="G15">
        <v>-0.40660390257835399</v>
      </c>
      <c r="H15">
        <v>-0.26363050937652599</v>
      </c>
      <c r="I15">
        <v>-0.24389687180519101</v>
      </c>
      <c r="J15">
        <v>-0.20830237865448001</v>
      </c>
      <c r="K15">
        <v>-0.183628439903259</v>
      </c>
    </row>
    <row r="16" spans="1:11" x14ac:dyDescent="0.25">
      <c r="A16" t="s">
        <v>187</v>
      </c>
      <c r="B16" t="s">
        <v>189</v>
      </c>
      <c r="C16" t="s">
        <v>269</v>
      </c>
      <c r="D16" t="s">
        <v>96</v>
      </c>
      <c r="E16">
        <v>-0.72737210988998402</v>
      </c>
      <c r="F16">
        <v>-0.67905539274215698</v>
      </c>
      <c r="G16">
        <v>-0.547679424285889</v>
      </c>
      <c r="H16">
        <v>-0.26913064718246499</v>
      </c>
      <c r="I16">
        <v>-0.299500852823257</v>
      </c>
      <c r="J16">
        <v>-0.354457557201386</v>
      </c>
      <c r="K16">
        <v>-0.47435390949249301</v>
      </c>
    </row>
    <row r="17" spans="1:11" x14ac:dyDescent="0.25">
      <c r="A17" t="s">
        <v>187</v>
      </c>
      <c r="B17" t="s">
        <v>189</v>
      </c>
      <c r="C17" t="s">
        <v>269</v>
      </c>
      <c r="D17" t="s">
        <v>97</v>
      </c>
      <c r="E17">
        <v>-0.27357235550880399</v>
      </c>
      <c r="F17">
        <v>-0.32466226816177401</v>
      </c>
      <c r="G17">
        <v>-0.284923166036606</v>
      </c>
      <c r="H17">
        <v>-0.18315069377422299</v>
      </c>
      <c r="I17">
        <v>-0.17158110439777399</v>
      </c>
      <c r="J17">
        <v>-0.20165164768695801</v>
      </c>
      <c r="K17">
        <v>-0.23072908818721799</v>
      </c>
    </row>
    <row r="18" spans="1:11" x14ac:dyDescent="0.25">
      <c r="A18" t="s">
        <v>187</v>
      </c>
      <c r="B18" t="s">
        <v>189</v>
      </c>
      <c r="C18" t="s">
        <v>269</v>
      </c>
      <c r="D18" t="s">
        <v>98</v>
      </c>
      <c r="E18">
        <v>-0.69278448820114102</v>
      </c>
      <c r="F18">
        <v>-0.668346166610718</v>
      </c>
      <c r="G18">
        <v>-0.66039407253265403</v>
      </c>
      <c r="H18">
        <v>-0.479963928461075</v>
      </c>
      <c r="I18">
        <v>-0.60247009992599498</v>
      </c>
      <c r="J18">
        <v>-0.57621014118194602</v>
      </c>
      <c r="K18">
        <v>-0.45169290900230402</v>
      </c>
    </row>
    <row r="19" spans="1:11" x14ac:dyDescent="0.25">
      <c r="A19" t="s">
        <v>187</v>
      </c>
      <c r="B19" t="s">
        <v>189</v>
      </c>
      <c r="C19" t="s">
        <v>269</v>
      </c>
      <c r="D19" t="s">
        <v>99</v>
      </c>
      <c r="E19">
        <v>-0.24990501999855</v>
      </c>
      <c r="F19">
        <v>-0.118327729403973</v>
      </c>
      <c r="G19">
        <v>-0.379831552505493</v>
      </c>
      <c r="H19">
        <v>-0.17518354952335399</v>
      </c>
      <c r="I19">
        <v>-0.103842251002789</v>
      </c>
      <c r="J19">
        <v>-0.22163861989975001</v>
      </c>
      <c r="K19">
        <v>-0.195979759097099</v>
      </c>
    </row>
    <row r="20" spans="1:11" x14ac:dyDescent="0.25">
      <c r="A20" t="s">
        <v>187</v>
      </c>
      <c r="B20" t="s">
        <v>189</v>
      </c>
      <c r="C20" t="s">
        <v>269</v>
      </c>
      <c r="D20" t="s">
        <v>100</v>
      </c>
      <c r="E20">
        <v>-0.67285078763961803</v>
      </c>
      <c r="F20">
        <v>-0.28266054391861001</v>
      </c>
      <c r="G20">
        <v>-0.55508548021316495</v>
      </c>
      <c r="H20">
        <v>-0.494474947452545</v>
      </c>
      <c r="I20">
        <v>-0.104170970618725</v>
      </c>
      <c r="J20">
        <v>-0.33039891719818099</v>
      </c>
      <c r="K20">
        <v>-0.38938248157501198</v>
      </c>
    </row>
    <row r="21" spans="1:11" x14ac:dyDescent="0.25">
      <c r="A21" t="s">
        <v>187</v>
      </c>
      <c r="B21" t="s">
        <v>189</v>
      </c>
      <c r="C21" t="s">
        <v>269</v>
      </c>
      <c r="D21" t="s">
        <v>101</v>
      </c>
      <c r="E21">
        <v>-0.36071336269378701</v>
      </c>
      <c r="F21">
        <v>-0.23525004088878601</v>
      </c>
      <c r="G21">
        <v>-0.29779902100563099</v>
      </c>
      <c r="H21">
        <v>-0.18348431587219199</v>
      </c>
      <c r="I21">
        <v>-7.7733680605888394E-2</v>
      </c>
      <c r="J21">
        <v>-0.153283551335335</v>
      </c>
      <c r="K21">
        <v>-0.237200662493706</v>
      </c>
    </row>
    <row r="22" spans="1:11" x14ac:dyDescent="0.25">
      <c r="A22" t="s">
        <v>187</v>
      </c>
      <c r="B22" t="s">
        <v>189</v>
      </c>
      <c r="C22" t="s">
        <v>269</v>
      </c>
      <c r="D22" t="s">
        <v>102</v>
      </c>
      <c r="E22">
        <v>-0.47298875451088002</v>
      </c>
      <c r="F22">
        <v>-0.321031033992767</v>
      </c>
      <c r="G22">
        <v>-0.334458768367767</v>
      </c>
      <c r="H22">
        <v>-0.170661240816116</v>
      </c>
      <c r="I22">
        <v>-0.107415877282619</v>
      </c>
      <c r="J22">
        <v>-0.180225044488907</v>
      </c>
      <c r="K22">
        <v>-0.14460031688213301</v>
      </c>
    </row>
    <row r="23" spans="1:11" x14ac:dyDescent="0.25">
      <c r="A23" t="s">
        <v>187</v>
      </c>
      <c r="B23" t="s">
        <v>189</v>
      </c>
      <c r="C23" t="s">
        <v>269</v>
      </c>
      <c r="D23" t="s">
        <v>103</v>
      </c>
      <c r="E23">
        <v>-0.22986283898353599</v>
      </c>
      <c r="F23">
        <v>-0.185292318463326</v>
      </c>
      <c r="G23">
        <v>-0.15378621220588701</v>
      </c>
      <c r="H23">
        <v>-8.9954279363155407E-2</v>
      </c>
      <c r="I23">
        <v>-1.4252154156565699E-2</v>
      </c>
      <c r="J23">
        <v>-9.4543963670730605E-2</v>
      </c>
      <c r="K23">
        <v>-8.9896716177463504E-2</v>
      </c>
    </row>
    <row r="24" spans="1:11" x14ac:dyDescent="0.25">
      <c r="A24" t="s">
        <v>187</v>
      </c>
      <c r="B24" t="s">
        <v>189</v>
      </c>
      <c r="C24" t="s">
        <v>269</v>
      </c>
      <c r="D24" t="s">
        <v>104</v>
      </c>
      <c r="E24">
        <v>-0.22197626531124101</v>
      </c>
      <c r="F24">
        <v>-0.247340902686119</v>
      </c>
      <c r="G24">
        <v>-0.31348544359207198</v>
      </c>
      <c r="H24">
        <v>-0.23148985207080799</v>
      </c>
      <c r="I24">
        <v>-0.21587255597114599</v>
      </c>
      <c r="J24">
        <v>-0.25500959157943698</v>
      </c>
      <c r="K24">
        <v>-0.290783852338791</v>
      </c>
    </row>
    <row r="25" spans="1:11" x14ac:dyDescent="0.25">
      <c r="A25" t="s">
        <v>187</v>
      </c>
      <c r="B25" t="s">
        <v>189</v>
      </c>
      <c r="C25" t="s">
        <v>269</v>
      </c>
      <c r="D25" t="s">
        <v>105</v>
      </c>
      <c r="E25">
        <v>-0.27518627047538802</v>
      </c>
      <c r="F25">
        <v>-0.120572246611118</v>
      </c>
      <c r="G25">
        <v>-0.171411797404289</v>
      </c>
      <c r="H25">
        <v>-0.12339729815721499</v>
      </c>
      <c r="I25">
        <v>-5.07078617811203E-2</v>
      </c>
      <c r="J25">
        <v>-0.138148322701454</v>
      </c>
      <c r="K25">
        <v>-0.16217149794101701</v>
      </c>
    </row>
    <row r="26" spans="1:11" x14ac:dyDescent="0.25">
      <c r="A26" t="s">
        <v>187</v>
      </c>
      <c r="B26" t="s">
        <v>189</v>
      </c>
      <c r="C26" t="s">
        <v>269</v>
      </c>
      <c r="D26" t="s">
        <v>106</v>
      </c>
      <c r="E26">
        <v>-0.30598628520965598</v>
      </c>
      <c r="F26">
        <v>-0.43651607632637002</v>
      </c>
      <c r="G26">
        <v>-0.36480084061622597</v>
      </c>
      <c r="H26">
        <v>-0.167466029524803</v>
      </c>
      <c r="I26">
        <v>-0.16055399179458599</v>
      </c>
      <c r="J26">
        <v>-0.25464096665382402</v>
      </c>
      <c r="K26">
        <v>-0.44275647401809698</v>
      </c>
    </row>
    <row r="27" spans="1:11" x14ac:dyDescent="0.25">
      <c r="A27" t="s">
        <v>187</v>
      </c>
      <c r="B27" t="s">
        <v>189</v>
      </c>
      <c r="C27" t="s">
        <v>270</v>
      </c>
      <c r="D27" t="s">
        <v>107</v>
      </c>
      <c r="E27">
        <v>-0.53923654556274403</v>
      </c>
      <c r="F27">
        <v>-0.77458256483078003</v>
      </c>
      <c r="G27">
        <v>-0.49756070971489003</v>
      </c>
      <c r="H27">
        <v>-0.77855020761489901</v>
      </c>
      <c r="I27">
        <v>-0.52520292997360196</v>
      </c>
      <c r="J27">
        <v>-4.5222569257020999E-2</v>
      </c>
      <c r="K27">
        <v>-3.5351987928152098E-2</v>
      </c>
    </row>
    <row r="28" spans="1:11" x14ac:dyDescent="0.25">
      <c r="A28" t="s">
        <v>187</v>
      </c>
      <c r="B28" t="s">
        <v>189</v>
      </c>
      <c r="C28" t="s">
        <v>271</v>
      </c>
      <c r="D28" t="s">
        <v>3</v>
      </c>
      <c r="E28">
        <v>-0.422576874494553</v>
      </c>
      <c r="F28">
        <v>-0.50914829969406095</v>
      </c>
      <c r="G28">
        <v>-0.45958477258682301</v>
      </c>
      <c r="H28">
        <v>-0.55271559953689597</v>
      </c>
      <c r="I28">
        <v>-0.49039041996002197</v>
      </c>
      <c r="J28">
        <v>-0.180915042757988</v>
      </c>
      <c r="K28">
        <v>-0.104175314307213</v>
      </c>
    </row>
    <row r="29" spans="1:11" x14ac:dyDescent="0.25">
      <c r="A29" t="s">
        <v>187</v>
      </c>
      <c r="B29" t="s">
        <v>189</v>
      </c>
      <c r="C29" t="s">
        <v>271</v>
      </c>
      <c r="D29" t="s">
        <v>4</v>
      </c>
      <c r="E29">
        <v>-0.59006989002227805</v>
      </c>
      <c r="F29">
        <v>-0.66991943120956399</v>
      </c>
      <c r="G29">
        <v>-0.51711827516555797</v>
      </c>
      <c r="H29">
        <v>-0.52168607711792003</v>
      </c>
      <c r="I29">
        <v>-0.42362886667251598</v>
      </c>
      <c r="J29">
        <v>-3.2433681190013899E-2</v>
      </c>
      <c r="K29">
        <v>-0.488894373178482</v>
      </c>
    </row>
    <row r="30" spans="1:11" x14ac:dyDescent="0.25">
      <c r="A30" t="s">
        <v>187</v>
      </c>
      <c r="B30" t="s">
        <v>189</v>
      </c>
      <c r="C30" t="s">
        <v>271</v>
      </c>
      <c r="D30" t="s">
        <v>5</v>
      </c>
      <c r="E30">
        <v>-0.54782682657241799</v>
      </c>
      <c r="F30">
        <v>-0.64196401834487904</v>
      </c>
      <c r="G30">
        <v>-0.44010981917381298</v>
      </c>
      <c r="H30">
        <v>-0.36362320184707603</v>
      </c>
      <c r="I30">
        <v>-0.36614689230918901</v>
      </c>
      <c r="J30">
        <v>-0.45023116469383201</v>
      </c>
      <c r="K30">
        <v>-0.52755343914032005</v>
      </c>
    </row>
    <row r="31" spans="1:11" x14ac:dyDescent="0.25">
      <c r="A31" t="s">
        <v>187</v>
      </c>
      <c r="B31" t="s">
        <v>189</v>
      </c>
      <c r="C31" t="s">
        <v>271</v>
      </c>
      <c r="D31" t="s">
        <v>6</v>
      </c>
      <c r="E31">
        <v>-0.18717728555202501</v>
      </c>
      <c r="F31">
        <v>-0.16765476763248399</v>
      </c>
      <c r="G31">
        <v>-0.163902342319489</v>
      </c>
      <c r="H31">
        <v>-0.14371989667415599</v>
      </c>
      <c r="I31">
        <v>-0.112946934998035</v>
      </c>
      <c r="J31">
        <v>-6.5431743860244806E-2</v>
      </c>
      <c r="K31">
        <v>-0.104737780988216</v>
      </c>
    </row>
    <row r="32" spans="1:11" x14ac:dyDescent="0.25">
      <c r="A32" t="s">
        <v>187</v>
      </c>
      <c r="B32" t="s">
        <v>189</v>
      </c>
      <c r="C32" t="s">
        <v>271</v>
      </c>
      <c r="D32" t="s">
        <v>7</v>
      </c>
      <c r="E32">
        <v>-0.58348846435546897</v>
      </c>
      <c r="F32">
        <v>-0.92616528272628795</v>
      </c>
      <c r="G32">
        <v>-0.73966950178146396</v>
      </c>
      <c r="H32">
        <v>-0.77100139856338501</v>
      </c>
      <c r="I32">
        <v>-0.69909864664077803</v>
      </c>
      <c r="J32">
        <v>-0.242148086428642</v>
      </c>
      <c r="K32">
        <v>-0.50978970527648904</v>
      </c>
    </row>
    <row r="33" spans="1:11" x14ac:dyDescent="0.25">
      <c r="A33" t="s">
        <v>187</v>
      </c>
      <c r="B33" t="s">
        <v>189</v>
      </c>
      <c r="C33" t="s">
        <v>271</v>
      </c>
      <c r="D33" t="s">
        <v>8</v>
      </c>
      <c r="E33">
        <v>-0.55768775939941395</v>
      </c>
      <c r="F33">
        <v>-1.0011471509933501</v>
      </c>
      <c r="G33">
        <v>-1.0390273332595801</v>
      </c>
      <c r="H33">
        <v>-1.09312391281128</v>
      </c>
      <c r="I33">
        <v>-1.1491066217422501</v>
      </c>
      <c r="J33">
        <v>-0.16462688148021701</v>
      </c>
      <c r="K33">
        <v>-0.79388552904128995</v>
      </c>
    </row>
    <row r="34" spans="1:11" x14ac:dyDescent="0.25">
      <c r="A34" t="s">
        <v>187</v>
      </c>
      <c r="B34" t="s">
        <v>189</v>
      </c>
      <c r="C34" t="s">
        <v>271</v>
      </c>
      <c r="D34" t="s">
        <v>9</v>
      </c>
      <c r="E34">
        <v>-0.163586646318436</v>
      </c>
      <c r="F34">
        <v>-0.20229317247867601</v>
      </c>
      <c r="G34">
        <v>-0.10734850168228199</v>
      </c>
      <c r="H34">
        <v>-0.194996252655983</v>
      </c>
      <c r="I34">
        <v>-0.23872473835945099</v>
      </c>
      <c r="J34">
        <v>-0.327251195907593</v>
      </c>
      <c r="K34">
        <v>-0.163482636213303</v>
      </c>
    </row>
    <row r="35" spans="1:11" x14ac:dyDescent="0.25">
      <c r="A35" t="s">
        <v>187</v>
      </c>
      <c r="B35" t="s">
        <v>189</v>
      </c>
      <c r="C35" t="s">
        <v>271</v>
      </c>
      <c r="D35" t="s">
        <v>10</v>
      </c>
      <c r="E35">
        <v>-0.55768775939941395</v>
      </c>
      <c r="F35">
        <v>-0.57763594388961803</v>
      </c>
      <c r="G35">
        <v>-0.37258002161979697</v>
      </c>
      <c r="H35">
        <v>-0.27646103501319902</v>
      </c>
      <c r="I35">
        <v>-0.34840163588523898</v>
      </c>
      <c r="J35">
        <v>-0.16462688148021701</v>
      </c>
      <c r="K35">
        <v>-0.23631109297275499</v>
      </c>
    </row>
    <row r="36" spans="1:11" x14ac:dyDescent="0.25">
      <c r="A36" t="s">
        <v>187</v>
      </c>
      <c r="B36" t="s">
        <v>189</v>
      </c>
      <c r="C36" t="s">
        <v>271</v>
      </c>
      <c r="D36" t="s">
        <v>11</v>
      </c>
      <c r="E36">
        <v>-0.12847740948200201</v>
      </c>
      <c r="F36">
        <v>-0.246859565377235</v>
      </c>
      <c r="G36">
        <v>-8.3042941987514496E-2</v>
      </c>
      <c r="H36">
        <v>-7.7190302312374101E-2</v>
      </c>
      <c r="I36">
        <v>-0.123346850275993</v>
      </c>
      <c r="J36">
        <v>-0.18890883028507199</v>
      </c>
      <c r="K36">
        <v>-0.181663602590561</v>
      </c>
    </row>
    <row r="37" spans="1:11" x14ac:dyDescent="0.25">
      <c r="A37" t="s">
        <v>187</v>
      </c>
      <c r="B37" t="s">
        <v>189</v>
      </c>
      <c r="C37" t="s">
        <v>271</v>
      </c>
      <c r="D37" t="s">
        <v>12</v>
      </c>
      <c r="E37">
        <v>-0.31976988911628701</v>
      </c>
      <c r="F37">
        <v>-0.41895744204521201</v>
      </c>
      <c r="G37">
        <v>-0.22558265924453699</v>
      </c>
      <c r="H37">
        <v>-0.34183594584464999</v>
      </c>
      <c r="I37">
        <v>-0.19004938006401101</v>
      </c>
      <c r="J37">
        <v>-7.3641322553157806E-2</v>
      </c>
      <c r="K37">
        <v>-0.22792428731918299</v>
      </c>
    </row>
    <row r="38" spans="1:11" x14ac:dyDescent="0.25">
      <c r="A38" t="s">
        <v>187</v>
      </c>
      <c r="B38" t="s">
        <v>189</v>
      </c>
      <c r="C38" t="s">
        <v>272</v>
      </c>
      <c r="D38" t="s">
        <v>13</v>
      </c>
      <c r="E38">
        <v>-0.82330250740051303</v>
      </c>
      <c r="F38">
        <v>-0.111958004534245</v>
      </c>
      <c r="G38">
        <v>-0.87267738580703702</v>
      </c>
      <c r="H38">
        <v>-0.47818118333816501</v>
      </c>
      <c r="I38">
        <v>-0.51075065135955799</v>
      </c>
      <c r="J38">
        <v>-0.330413848161697</v>
      </c>
      <c r="K38">
        <v>-0.41533255577087402</v>
      </c>
    </row>
    <row r="39" spans="1:11" x14ac:dyDescent="0.25">
      <c r="A39" t="s">
        <v>187</v>
      </c>
      <c r="B39" t="s">
        <v>189</v>
      </c>
      <c r="C39" t="s">
        <v>272</v>
      </c>
      <c r="D39" t="s">
        <v>14</v>
      </c>
      <c r="E39">
        <v>-0.242324754595757</v>
      </c>
      <c r="F39">
        <v>-6.9518968462944003E-2</v>
      </c>
      <c r="G39">
        <v>-0.235260620713234</v>
      </c>
      <c r="H39">
        <v>-0.26260861754417397</v>
      </c>
      <c r="I39">
        <v>-0.21556110680103299</v>
      </c>
      <c r="J39">
        <v>-6.6445566713809995E-2</v>
      </c>
      <c r="K39">
        <v>-0.264058917760849</v>
      </c>
    </row>
    <row r="40" spans="1:11" x14ac:dyDescent="0.25">
      <c r="A40" t="s">
        <v>187</v>
      </c>
      <c r="B40" t="s">
        <v>189</v>
      </c>
      <c r="C40" t="s">
        <v>272</v>
      </c>
      <c r="D40" t="s">
        <v>15</v>
      </c>
      <c r="E40">
        <v>-0.88866186141967796</v>
      </c>
      <c r="F40">
        <v>-7.9239495098590906E-2</v>
      </c>
      <c r="G40">
        <v>-0.67931312322616599</v>
      </c>
      <c r="H40">
        <v>-0.58082830905914296</v>
      </c>
      <c r="I40">
        <v>-0.58569300174713101</v>
      </c>
      <c r="J40">
        <v>-0.22568839788436901</v>
      </c>
      <c r="K40">
        <v>-0.172850087285042</v>
      </c>
    </row>
    <row r="41" spans="1:11" x14ac:dyDescent="0.25">
      <c r="A41" t="s">
        <v>187</v>
      </c>
      <c r="B41" t="s">
        <v>189</v>
      </c>
      <c r="C41" t="s">
        <v>272</v>
      </c>
      <c r="D41" t="s">
        <v>16</v>
      </c>
      <c r="E41">
        <v>-0.13479165732860601</v>
      </c>
      <c r="F41">
        <v>-6.9676041603088407E-2</v>
      </c>
      <c r="G41">
        <v>-7.4466750025749207E-2</v>
      </c>
      <c r="H41">
        <v>-0.144195660948753</v>
      </c>
      <c r="I41">
        <v>-4.6590458601713201E-2</v>
      </c>
      <c r="J41">
        <v>-0.23602934181690199</v>
      </c>
      <c r="K41">
        <v>-7.8544333577156095E-2</v>
      </c>
    </row>
    <row r="42" spans="1:11" x14ac:dyDescent="0.25">
      <c r="A42" t="s">
        <v>187</v>
      </c>
      <c r="B42" t="s">
        <v>189</v>
      </c>
      <c r="C42" t="s">
        <v>272</v>
      </c>
      <c r="D42" t="s">
        <v>17</v>
      </c>
      <c r="E42">
        <v>-0.41346657276153598</v>
      </c>
      <c r="F42">
        <v>-6.1765789985656697E-2</v>
      </c>
      <c r="G42">
        <v>-0.344701707363129</v>
      </c>
      <c r="H42">
        <v>-0.35054513812065102</v>
      </c>
      <c r="I42">
        <v>-0.11875555664300901</v>
      </c>
      <c r="J42">
        <v>-0.15586185455322299</v>
      </c>
      <c r="K42">
        <v>-0.34109061956405601</v>
      </c>
    </row>
    <row r="43" spans="1:11" x14ac:dyDescent="0.25">
      <c r="A43" t="s">
        <v>187</v>
      </c>
      <c r="B43" t="s">
        <v>189</v>
      </c>
      <c r="C43" t="s">
        <v>273</v>
      </c>
      <c r="D43" t="s">
        <v>18</v>
      </c>
      <c r="E43">
        <v>-0.33900660276413003</v>
      </c>
      <c r="F43">
        <v>-0.14912723004817999</v>
      </c>
      <c r="G43">
        <v>-0.34216326475143399</v>
      </c>
      <c r="H43">
        <v>-0.19646003842353801</v>
      </c>
      <c r="I43">
        <v>-0.19541421532630901</v>
      </c>
      <c r="J43">
        <v>-0.27515664696693398</v>
      </c>
      <c r="K43">
        <v>-2.6586195454001399E-2</v>
      </c>
    </row>
    <row r="44" spans="1:11" x14ac:dyDescent="0.25">
      <c r="A44" t="s">
        <v>187</v>
      </c>
      <c r="B44" t="s">
        <v>189</v>
      </c>
      <c r="C44" t="s">
        <v>273</v>
      </c>
      <c r="D44" t="s">
        <v>19</v>
      </c>
      <c r="E44">
        <v>-0.52984571456909202</v>
      </c>
      <c r="F44">
        <v>-0.22847370803356201</v>
      </c>
      <c r="G44">
        <v>-0.56411147117614802</v>
      </c>
      <c r="H44">
        <v>-0.175397008657455</v>
      </c>
      <c r="I44">
        <v>-0.43107292056083701</v>
      </c>
      <c r="J44">
        <v>-7.9593643546104403E-2</v>
      </c>
      <c r="K44">
        <v>-0.53910177946090698</v>
      </c>
    </row>
    <row r="45" spans="1:11" x14ac:dyDescent="0.25">
      <c r="A45" t="s">
        <v>187</v>
      </c>
      <c r="B45" t="s">
        <v>189</v>
      </c>
      <c r="C45" t="s">
        <v>273</v>
      </c>
      <c r="D45" t="s">
        <v>20</v>
      </c>
      <c r="E45">
        <v>-0.361293494701386</v>
      </c>
      <c r="F45">
        <v>-0.27723640203476002</v>
      </c>
      <c r="G45">
        <v>-0.27765631675720198</v>
      </c>
      <c r="H45">
        <v>-0.23936147987842599</v>
      </c>
      <c r="I45">
        <v>-0.44529148936271701</v>
      </c>
      <c r="J45">
        <v>-5.1735665649175602E-2</v>
      </c>
      <c r="K45">
        <v>-8.1520259380340604E-2</v>
      </c>
    </row>
    <row r="46" spans="1:11" x14ac:dyDescent="0.25">
      <c r="A46" t="s">
        <v>187</v>
      </c>
      <c r="B46" t="s">
        <v>189</v>
      </c>
      <c r="C46" t="s">
        <v>273</v>
      </c>
      <c r="D46" t="s">
        <v>22</v>
      </c>
      <c r="E46">
        <v>-0.240778222680092</v>
      </c>
      <c r="F46">
        <v>-0.16945306956768</v>
      </c>
      <c r="G46">
        <v>-0.13477078080177299</v>
      </c>
      <c r="H46">
        <v>-0.23684158921241799</v>
      </c>
      <c r="I46">
        <v>-0.38999006152152998</v>
      </c>
      <c r="J46">
        <v>-0.38782218098640397</v>
      </c>
      <c r="K46">
        <v>-2.1109787747263901E-2</v>
      </c>
    </row>
    <row r="47" spans="1:11" x14ac:dyDescent="0.25">
      <c r="A47" t="s">
        <v>187</v>
      </c>
      <c r="B47" t="s">
        <v>189</v>
      </c>
      <c r="C47" t="s">
        <v>273</v>
      </c>
      <c r="D47" t="s">
        <v>21</v>
      </c>
      <c r="E47">
        <v>-0.323469579219818</v>
      </c>
      <c r="F47">
        <v>-0.134286388754845</v>
      </c>
      <c r="G47">
        <v>-0.16282548010349299</v>
      </c>
      <c r="H47">
        <v>-0.10199892520904499</v>
      </c>
      <c r="I47">
        <v>-0.18171249330043801</v>
      </c>
      <c r="J47">
        <v>-0.137358859181404</v>
      </c>
      <c r="K47">
        <v>-2.1109787747263901E-2</v>
      </c>
    </row>
    <row r="48" spans="1:11" x14ac:dyDescent="0.25">
      <c r="A48" t="s">
        <v>187</v>
      </c>
      <c r="B48" t="s">
        <v>189</v>
      </c>
      <c r="C48" t="s">
        <v>273</v>
      </c>
      <c r="D48" t="s">
        <v>23</v>
      </c>
      <c r="E48">
        <v>-0.177635237574577</v>
      </c>
      <c r="F48">
        <v>-9.2886835336685195E-2</v>
      </c>
      <c r="G48">
        <v>-0.26293373107910201</v>
      </c>
      <c r="H48">
        <v>-0.20125821232795699</v>
      </c>
      <c r="I48">
        <v>-5.7160302996635402E-2</v>
      </c>
      <c r="J48">
        <v>-4.7351855784654603E-2</v>
      </c>
      <c r="K48">
        <v>-3.0262669548392299E-2</v>
      </c>
    </row>
    <row r="49" spans="1:11" x14ac:dyDescent="0.25">
      <c r="A49" t="s">
        <v>187</v>
      </c>
      <c r="B49" t="s">
        <v>189</v>
      </c>
      <c r="C49" t="s">
        <v>273</v>
      </c>
      <c r="D49" t="s">
        <v>24</v>
      </c>
      <c r="E49">
        <v>-0.55801218748092696</v>
      </c>
      <c r="F49">
        <v>-0.32403975725174</v>
      </c>
      <c r="G49">
        <v>-0.60878932476043701</v>
      </c>
      <c r="H49">
        <v>-0.294074207544327</v>
      </c>
      <c r="I49">
        <v>-0.10552403330802899</v>
      </c>
      <c r="J49">
        <v>-8.1711798906326294E-2</v>
      </c>
      <c r="K49">
        <v>-3.0817981809377702E-2</v>
      </c>
    </row>
    <row r="50" spans="1:11" x14ac:dyDescent="0.25">
      <c r="A50" t="s">
        <v>187</v>
      </c>
      <c r="B50" t="s">
        <v>189</v>
      </c>
      <c r="C50" t="s">
        <v>273</v>
      </c>
      <c r="D50" t="s">
        <v>25</v>
      </c>
      <c r="E50">
        <v>-0.60589957237243697</v>
      </c>
      <c r="F50">
        <v>-0.57454699277877797</v>
      </c>
      <c r="G50">
        <v>-0.25580587983131398</v>
      </c>
      <c r="H50">
        <v>-0.66490900516509999</v>
      </c>
      <c r="I50">
        <v>-0.66300088167190596</v>
      </c>
      <c r="J50">
        <v>-0.14917644858360299</v>
      </c>
      <c r="K50">
        <v>-5.3949944674968699E-2</v>
      </c>
    </row>
    <row r="51" spans="1:11" x14ac:dyDescent="0.25">
      <c r="A51" t="s">
        <v>187</v>
      </c>
      <c r="B51" t="s">
        <v>189</v>
      </c>
      <c r="C51" t="s">
        <v>273</v>
      </c>
      <c r="D51" t="s">
        <v>26</v>
      </c>
      <c r="E51">
        <v>-0.35268086194992099</v>
      </c>
      <c r="F51">
        <v>-0.251756221055985</v>
      </c>
      <c r="G51">
        <v>-0.27810975909233099</v>
      </c>
      <c r="H51">
        <v>-0.35616198182106001</v>
      </c>
      <c r="I51">
        <v>-0.27431935071945202</v>
      </c>
      <c r="J51">
        <v>-9.2527672648429898E-2</v>
      </c>
      <c r="K51">
        <v>-0.26522117853164701</v>
      </c>
    </row>
    <row r="52" spans="1:11" x14ac:dyDescent="0.25">
      <c r="A52" t="s">
        <v>187</v>
      </c>
      <c r="B52" t="s">
        <v>189</v>
      </c>
      <c r="C52" t="s">
        <v>273</v>
      </c>
      <c r="D52" t="s">
        <v>27</v>
      </c>
      <c r="E52">
        <v>-0.128130048513412</v>
      </c>
      <c r="F52">
        <v>-8.3667911589145702E-2</v>
      </c>
      <c r="G52">
        <v>-8.0821894109249101E-2</v>
      </c>
      <c r="H52">
        <v>-9.4866394996643094E-2</v>
      </c>
      <c r="I52">
        <v>-0.19779723882675199</v>
      </c>
      <c r="J52">
        <v>-3.6372624337673201E-2</v>
      </c>
      <c r="K52">
        <v>-0.268427133560181</v>
      </c>
    </row>
    <row r="53" spans="1:11" x14ac:dyDescent="0.25">
      <c r="A53" t="s">
        <v>188</v>
      </c>
      <c r="B53" t="s">
        <v>189</v>
      </c>
      <c r="C53" t="s">
        <v>274</v>
      </c>
      <c r="D53" t="s">
        <v>28</v>
      </c>
      <c r="E53">
        <v>-0.57861685752868697</v>
      </c>
      <c r="F53">
        <v>-0.22073206305503801</v>
      </c>
      <c r="G53">
        <v>-0.38116061687469499</v>
      </c>
      <c r="H53">
        <v>-0.39297461509704601</v>
      </c>
      <c r="I53">
        <v>-0.44519144296646102</v>
      </c>
      <c r="J53">
        <v>-0.515785813331604</v>
      </c>
      <c r="K53">
        <v>-0.485699683427811</v>
      </c>
    </row>
    <row r="54" spans="1:11" x14ac:dyDescent="0.25">
      <c r="A54" t="s">
        <v>188</v>
      </c>
      <c r="B54" t="s">
        <v>189</v>
      </c>
      <c r="C54" t="s">
        <v>274</v>
      </c>
      <c r="D54" t="s">
        <v>29</v>
      </c>
      <c r="E54">
        <v>-0.20937184989452401</v>
      </c>
      <c r="F54">
        <v>-9.2676147818565396E-2</v>
      </c>
      <c r="G54">
        <v>-0.54308682680130005</v>
      </c>
      <c r="H54">
        <v>-0.57927608489990201</v>
      </c>
      <c r="I54">
        <v>-0.55378645658492998</v>
      </c>
      <c r="J54">
        <v>-0.68138951063156095</v>
      </c>
      <c r="K54">
        <v>-0.55287492275238004</v>
      </c>
    </row>
    <row r="55" spans="1:11" x14ac:dyDescent="0.25">
      <c r="A55" t="s">
        <v>188</v>
      </c>
      <c r="B55" t="s">
        <v>189</v>
      </c>
      <c r="C55" t="s">
        <v>274</v>
      </c>
      <c r="D55" t="s">
        <v>32</v>
      </c>
      <c r="E55">
        <v>-0.47131943702697798</v>
      </c>
      <c r="F55">
        <v>-0.32984000444412198</v>
      </c>
      <c r="G55">
        <v>-0.49057358503341703</v>
      </c>
      <c r="H55">
        <v>-0.428529262542725</v>
      </c>
      <c r="I55">
        <v>-0.428289264440537</v>
      </c>
      <c r="J55">
        <v>-0.51811856031417902</v>
      </c>
      <c r="K55">
        <v>-0.517225742340088</v>
      </c>
    </row>
    <row r="56" spans="1:11" x14ac:dyDescent="0.25">
      <c r="A56" t="s">
        <v>188</v>
      </c>
      <c r="B56" t="s">
        <v>189</v>
      </c>
      <c r="C56" t="s">
        <v>274</v>
      </c>
      <c r="D56" t="s">
        <v>33</v>
      </c>
      <c r="E56">
        <v>-0.21426548063754999</v>
      </c>
      <c r="F56">
        <v>-0.42062312364578203</v>
      </c>
      <c r="G56">
        <v>-0.29366356134414701</v>
      </c>
      <c r="H56">
        <v>-0.36495327949523898</v>
      </c>
      <c r="I56">
        <v>-0.32976084947586098</v>
      </c>
      <c r="J56">
        <v>-0.36021298170089699</v>
      </c>
      <c r="K56">
        <v>-0.30025371909141502</v>
      </c>
    </row>
    <row r="57" spans="1:11" x14ac:dyDescent="0.25">
      <c r="A57" t="s">
        <v>188</v>
      </c>
      <c r="B57" t="s">
        <v>189</v>
      </c>
      <c r="C57" t="s">
        <v>274</v>
      </c>
      <c r="D57" t="s">
        <v>34</v>
      </c>
      <c r="E57">
        <v>-0.14100196957588201</v>
      </c>
      <c r="F57">
        <v>-0.31410416960716298</v>
      </c>
      <c r="G57">
        <v>-0.27646458148956299</v>
      </c>
      <c r="H57">
        <v>-0.321778774261475</v>
      </c>
      <c r="I57">
        <v>-0.22402548789978</v>
      </c>
      <c r="J57">
        <v>-0.30087202787399298</v>
      </c>
      <c r="K57">
        <v>-0.26913660764694203</v>
      </c>
    </row>
    <row r="58" spans="1:11" x14ac:dyDescent="0.25">
      <c r="A58" t="s">
        <v>188</v>
      </c>
      <c r="B58" t="s">
        <v>189</v>
      </c>
      <c r="C58" t="s">
        <v>274</v>
      </c>
      <c r="D58" t="s">
        <v>31</v>
      </c>
      <c r="E58">
        <v>-0.12425671517849</v>
      </c>
      <c r="F58">
        <v>-0.29922783374786399</v>
      </c>
      <c r="G58">
        <v>-0.15883262455463401</v>
      </c>
      <c r="H58">
        <v>-0.225403487682343</v>
      </c>
      <c r="I58">
        <v>-0.18797600269317599</v>
      </c>
      <c r="J58">
        <v>-0.22017587721347801</v>
      </c>
      <c r="K58">
        <v>-0.18709956109523801</v>
      </c>
    </row>
    <row r="59" spans="1:11" x14ac:dyDescent="0.25">
      <c r="A59" t="s">
        <v>188</v>
      </c>
      <c r="B59" t="s">
        <v>189</v>
      </c>
      <c r="C59" t="s">
        <v>274</v>
      </c>
      <c r="D59" t="s">
        <v>35</v>
      </c>
      <c r="E59">
        <v>-0.101525820791721</v>
      </c>
      <c r="F59">
        <v>-5.8739945292472798E-2</v>
      </c>
      <c r="G59">
        <v>-0.10853710770607</v>
      </c>
      <c r="H59">
        <v>-0.17061509191989899</v>
      </c>
      <c r="I59">
        <v>-0.13859321177005801</v>
      </c>
      <c r="J59">
        <v>-0.10797487199306501</v>
      </c>
      <c r="K59">
        <v>-0.150029972195625</v>
      </c>
    </row>
    <row r="60" spans="1:11" x14ac:dyDescent="0.25">
      <c r="A60" t="s">
        <v>188</v>
      </c>
      <c r="B60" t="s">
        <v>189</v>
      </c>
      <c r="C60" t="s">
        <v>274</v>
      </c>
      <c r="D60" t="s">
        <v>30</v>
      </c>
      <c r="E60">
        <v>-0.23832979798317</v>
      </c>
      <c r="F60">
        <v>-0.33956864476203902</v>
      </c>
      <c r="G60">
        <v>-0.33329728245735202</v>
      </c>
      <c r="H60">
        <v>-0.36344942450523399</v>
      </c>
      <c r="I60">
        <v>-0.392467021942139</v>
      </c>
      <c r="J60">
        <v>-0.26514708995819097</v>
      </c>
      <c r="K60">
        <v>-0.27495205402374301</v>
      </c>
    </row>
    <row r="61" spans="1:11" x14ac:dyDescent="0.25">
      <c r="A61" t="s">
        <v>188</v>
      </c>
      <c r="B61" t="s">
        <v>189</v>
      </c>
      <c r="C61" t="s">
        <v>274</v>
      </c>
      <c r="D61" t="s">
        <v>36</v>
      </c>
      <c r="E61">
        <v>-0.66437113285064697</v>
      </c>
      <c r="F61">
        <v>-0.69581651687622104</v>
      </c>
      <c r="G61">
        <v>-0.50856536626815796</v>
      </c>
      <c r="H61">
        <v>-0.56907761096954401</v>
      </c>
      <c r="I61">
        <v>-0.59227436780929599</v>
      </c>
      <c r="J61">
        <v>-0.56560111045837402</v>
      </c>
      <c r="K61">
        <v>-0.55287492275238004</v>
      </c>
    </row>
    <row r="62" spans="1:11" x14ac:dyDescent="0.25">
      <c r="A62" t="s">
        <v>188</v>
      </c>
      <c r="B62" t="s">
        <v>189</v>
      </c>
      <c r="C62" t="s">
        <v>274</v>
      </c>
      <c r="D62" t="s">
        <v>37</v>
      </c>
      <c r="E62">
        <v>-0.123592093586922</v>
      </c>
      <c r="F62">
        <v>-6.8715892732143402E-2</v>
      </c>
      <c r="G62">
        <v>-8.1375911831855802E-2</v>
      </c>
      <c r="H62">
        <v>-8.4513530135154696E-2</v>
      </c>
      <c r="I62">
        <v>-8.4934346377849607E-2</v>
      </c>
      <c r="J62">
        <v>-0.110045112669468</v>
      </c>
      <c r="K62">
        <v>-0.26935043931007402</v>
      </c>
    </row>
    <row r="63" spans="1:11" x14ac:dyDescent="0.25">
      <c r="A63" t="s">
        <v>188</v>
      </c>
      <c r="B63" t="s">
        <v>189</v>
      </c>
      <c r="C63" t="s">
        <v>275</v>
      </c>
      <c r="D63" t="s">
        <v>38</v>
      </c>
      <c r="E63">
        <v>-0.85125923156738303</v>
      </c>
      <c r="F63">
        <v>-0.97893112897872903</v>
      </c>
      <c r="G63">
        <v>-0.77407020330429099</v>
      </c>
      <c r="H63">
        <v>-0.50711524486541804</v>
      </c>
      <c r="I63">
        <v>-0.70475053787231501</v>
      </c>
      <c r="J63">
        <v>-0.74254119396209695</v>
      </c>
      <c r="K63">
        <v>-0.65648424625396695</v>
      </c>
    </row>
    <row r="64" spans="1:11" x14ac:dyDescent="0.25">
      <c r="A64" t="s">
        <v>188</v>
      </c>
      <c r="B64" t="s">
        <v>189</v>
      </c>
      <c r="C64" t="s">
        <v>275</v>
      </c>
      <c r="D64" t="s">
        <v>39</v>
      </c>
      <c r="E64">
        <v>-0.39853394031524703</v>
      </c>
      <c r="F64">
        <v>-0.30978173017501798</v>
      </c>
      <c r="G64">
        <v>-0.36525735259056102</v>
      </c>
      <c r="H64">
        <v>-0.18560779094696001</v>
      </c>
      <c r="I64">
        <v>-0.35709223151206998</v>
      </c>
      <c r="J64">
        <v>-0.25052469968795799</v>
      </c>
      <c r="K64">
        <v>-0.29515925049781799</v>
      </c>
    </row>
    <row r="65" spans="1:11" x14ac:dyDescent="0.25">
      <c r="A65" t="s">
        <v>188</v>
      </c>
      <c r="B65" t="s">
        <v>189</v>
      </c>
      <c r="C65" t="s">
        <v>275</v>
      </c>
      <c r="D65" t="s">
        <v>40</v>
      </c>
      <c r="E65">
        <v>-0.41686338186263999</v>
      </c>
      <c r="F65">
        <v>-0.40471798181533802</v>
      </c>
      <c r="G65">
        <v>-0.58475321531295799</v>
      </c>
      <c r="H65">
        <v>-0.20894715189933799</v>
      </c>
      <c r="I65">
        <v>-0.46557414531707803</v>
      </c>
      <c r="J65">
        <v>-0.26660135388374301</v>
      </c>
      <c r="K65">
        <v>-0.36709934473037698</v>
      </c>
    </row>
    <row r="66" spans="1:11" x14ac:dyDescent="0.25">
      <c r="A66" t="s">
        <v>188</v>
      </c>
      <c r="B66" t="s">
        <v>189</v>
      </c>
      <c r="C66" t="s">
        <v>275</v>
      </c>
      <c r="D66" t="s">
        <v>41</v>
      </c>
      <c r="E66">
        <v>-0.47454467415809598</v>
      </c>
      <c r="F66">
        <v>-0.36999976634979298</v>
      </c>
      <c r="G66">
        <v>-0.44835367798805198</v>
      </c>
      <c r="H66">
        <v>-0.14043724536895799</v>
      </c>
      <c r="I66">
        <v>-0.69052666425705</v>
      </c>
      <c r="J66">
        <v>-0.475143402814865</v>
      </c>
      <c r="K66">
        <v>-0.15696047246456099</v>
      </c>
    </row>
    <row r="67" spans="1:11" x14ac:dyDescent="0.25">
      <c r="A67" t="s">
        <v>188</v>
      </c>
      <c r="B67" t="s">
        <v>189</v>
      </c>
      <c r="C67" t="s">
        <v>275</v>
      </c>
      <c r="D67" t="s">
        <v>45</v>
      </c>
      <c r="E67">
        <v>-0.27930870652198803</v>
      </c>
      <c r="F67">
        <v>-0.30210071802139299</v>
      </c>
      <c r="G67">
        <v>-0.290480077266693</v>
      </c>
      <c r="H67">
        <v>-0.14043724536895799</v>
      </c>
      <c r="I67">
        <v>-0.52603572607040405</v>
      </c>
      <c r="J67">
        <v>-0.36196812987327598</v>
      </c>
      <c r="K67">
        <v>-0.28403997421264698</v>
      </c>
    </row>
    <row r="68" spans="1:11" x14ac:dyDescent="0.25">
      <c r="A68" t="s">
        <v>188</v>
      </c>
      <c r="B68" t="s">
        <v>189</v>
      </c>
      <c r="C68" t="s">
        <v>275</v>
      </c>
      <c r="D68" t="s">
        <v>44</v>
      </c>
      <c r="E68">
        <v>-0.18424259126186401</v>
      </c>
      <c r="F68">
        <v>-0.14173422753810899</v>
      </c>
      <c r="G68">
        <v>-0.189838021993637</v>
      </c>
      <c r="H68">
        <v>-0.16055552661418901</v>
      </c>
      <c r="I68">
        <v>-0.148587316274643</v>
      </c>
      <c r="J68">
        <v>-0.12403079867363</v>
      </c>
      <c r="K68">
        <v>-0.175763204693794</v>
      </c>
    </row>
    <row r="69" spans="1:11" x14ac:dyDescent="0.25">
      <c r="A69" t="s">
        <v>188</v>
      </c>
      <c r="B69" t="s">
        <v>189</v>
      </c>
      <c r="C69" t="s">
        <v>275</v>
      </c>
      <c r="D69" t="s">
        <v>43</v>
      </c>
      <c r="E69">
        <v>-0.19746001064777399</v>
      </c>
      <c r="F69">
        <v>-0.24195463955402399</v>
      </c>
      <c r="G69">
        <v>-0.37577614188194303</v>
      </c>
      <c r="H69">
        <v>-4.0244866162538501E-2</v>
      </c>
      <c r="I69">
        <v>-0.33810827136039701</v>
      </c>
      <c r="J69">
        <v>-0.40201121568679798</v>
      </c>
      <c r="K69">
        <v>-0.123216778039932</v>
      </c>
    </row>
    <row r="70" spans="1:11" x14ac:dyDescent="0.25">
      <c r="A70" t="s">
        <v>188</v>
      </c>
      <c r="B70" t="s">
        <v>189</v>
      </c>
      <c r="C70" t="s">
        <v>275</v>
      </c>
      <c r="D70" t="s">
        <v>42</v>
      </c>
      <c r="E70">
        <v>-0.400428116321564</v>
      </c>
      <c r="F70">
        <v>-0.47830578684806802</v>
      </c>
      <c r="G70">
        <v>-0.45152682065963701</v>
      </c>
      <c r="H70">
        <v>-0.202205359935761</v>
      </c>
      <c r="I70">
        <v>-0.52591711282730103</v>
      </c>
      <c r="J70">
        <v>-0.203841388225555</v>
      </c>
      <c r="K70">
        <v>-0.30382543802261402</v>
      </c>
    </row>
    <row r="71" spans="1:11" x14ac:dyDescent="0.25">
      <c r="A71" t="s">
        <v>188</v>
      </c>
      <c r="B71" t="s">
        <v>189</v>
      </c>
      <c r="C71" t="s">
        <v>275</v>
      </c>
      <c r="D71" t="s">
        <v>46</v>
      </c>
      <c r="E71">
        <v>-0.16074809432029699</v>
      </c>
      <c r="F71">
        <v>-0.21555383503437001</v>
      </c>
      <c r="G71">
        <v>-0.26172783970832803</v>
      </c>
      <c r="H71">
        <v>-9.9447458982467707E-2</v>
      </c>
      <c r="I71">
        <v>-0.220721811056137</v>
      </c>
      <c r="J71">
        <v>-0.16649048030376401</v>
      </c>
      <c r="K71">
        <v>-0.252967089414597</v>
      </c>
    </row>
    <row r="72" spans="1:11" x14ac:dyDescent="0.25">
      <c r="A72" t="s">
        <v>188</v>
      </c>
      <c r="B72" t="s">
        <v>189</v>
      </c>
      <c r="C72" t="s">
        <v>275</v>
      </c>
      <c r="D72" t="s">
        <v>47</v>
      </c>
      <c r="E72">
        <v>-0.14539854228496599</v>
      </c>
      <c r="F72">
        <v>-0.22770304977893799</v>
      </c>
      <c r="G72">
        <v>-0.221083179116249</v>
      </c>
      <c r="H72">
        <v>-2.5121390819549599E-2</v>
      </c>
      <c r="I72">
        <v>-0.149198293685913</v>
      </c>
      <c r="J72">
        <v>-8.9854665100574493E-2</v>
      </c>
      <c r="K72">
        <v>-0.114118002355099</v>
      </c>
    </row>
    <row r="73" spans="1:11" x14ac:dyDescent="0.25">
      <c r="A73" t="s">
        <v>188</v>
      </c>
      <c r="B73" t="s">
        <v>189</v>
      </c>
      <c r="C73" t="s">
        <v>276</v>
      </c>
      <c r="D73" t="s">
        <v>48</v>
      </c>
      <c r="E73">
        <v>-0.27472084760665899</v>
      </c>
      <c r="F73">
        <v>-0.35501298308372498</v>
      </c>
      <c r="G73">
        <v>-0.25966390967369102</v>
      </c>
      <c r="H73">
        <v>-0.28848630189895602</v>
      </c>
      <c r="I73">
        <v>-0.25509688258171098</v>
      </c>
      <c r="J73">
        <v>-0.29771605134010298</v>
      </c>
      <c r="K73">
        <v>-0.253029465675354</v>
      </c>
    </row>
    <row r="74" spans="1:11" x14ac:dyDescent="0.25">
      <c r="A74" t="s">
        <v>188</v>
      </c>
      <c r="B74" t="s">
        <v>189</v>
      </c>
      <c r="C74" t="s">
        <v>276</v>
      </c>
      <c r="D74" t="s">
        <v>49</v>
      </c>
      <c r="E74">
        <v>-0.93906408548355103</v>
      </c>
      <c r="F74">
        <v>-0.802936851978302</v>
      </c>
      <c r="G74">
        <v>-0.76875787973403897</v>
      </c>
      <c r="H74">
        <v>-0.91473639011383101</v>
      </c>
      <c r="I74">
        <v>-0.97710275650024403</v>
      </c>
      <c r="J74">
        <v>-0.68516165018081698</v>
      </c>
      <c r="K74">
        <v>-0.65690785646438599</v>
      </c>
    </row>
    <row r="75" spans="1:11" x14ac:dyDescent="0.25">
      <c r="A75" t="s">
        <v>188</v>
      </c>
      <c r="B75" t="s">
        <v>189</v>
      </c>
      <c r="C75" t="s">
        <v>276</v>
      </c>
      <c r="D75" t="s">
        <v>50</v>
      </c>
      <c r="E75">
        <v>-5.8475885540246998E-2</v>
      </c>
      <c r="F75">
        <v>-0.30602240562438998</v>
      </c>
      <c r="G75">
        <v>-0.33228495717048601</v>
      </c>
      <c r="H75">
        <v>-0.46365535259246798</v>
      </c>
      <c r="I75">
        <v>-0.30136191844940202</v>
      </c>
      <c r="J75">
        <v>-0.24669699370861101</v>
      </c>
      <c r="K75">
        <v>-0.329018354415894</v>
      </c>
    </row>
    <row r="76" spans="1:11" x14ac:dyDescent="0.25">
      <c r="A76" t="s">
        <v>188</v>
      </c>
      <c r="B76" t="s">
        <v>189</v>
      </c>
      <c r="C76" t="s">
        <v>276</v>
      </c>
      <c r="D76" t="s">
        <v>51</v>
      </c>
      <c r="E76">
        <v>-0.200763374567032</v>
      </c>
      <c r="F76">
        <v>-0.33506748080253601</v>
      </c>
      <c r="G76">
        <v>-0.24974362552165999</v>
      </c>
      <c r="H76">
        <v>-0.26575717329978898</v>
      </c>
      <c r="I76">
        <v>-0.27343863248825101</v>
      </c>
      <c r="J76">
        <v>-0.29042273759841902</v>
      </c>
      <c r="K76">
        <v>-0.21917831897735601</v>
      </c>
    </row>
    <row r="77" spans="1:11" x14ac:dyDescent="0.25">
      <c r="A77" t="s">
        <v>188</v>
      </c>
      <c r="B77" t="s">
        <v>189</v>
      </c>
      <c r="C77" t="s">
        <v>276</v>
      </c>
      <c r="D77" t="s">
        <v>52</v>
      </c>
      <c r="E77">
        <v>-0.79598933458328303</v>
      </c>
      <c r="F77">
        <v>-0.61912024021148704</v>
      </c>
      <c r="G77">
        <v>-0.69721466302871704</v>
      </c>
      <c r="H77">
        <v>-0.80061912536621105</v>
      </c>
      <c r="I77">
        <v>-0.72143864631652799</v>
      </c>
      <c r="J77">
        <v>-0.60772299766540505</v>
      </c>
      <c r="K77">
        <v>-0.57532054185867298</v>
      </c>
    </row>
    <row r="78" spans="1:11" x14ac:dyDescent="0.25">
      <c r="A78" t="s">
        <v>188</v>
      </c>
      <c r="B78" t="s">
        <v>189</v>
      </c>
      <c r="C78" t="s">
        <v>276</v>
      </c>
      <c r="D78" t="s">
        <v>53</v>
      </c>
      <c r="E78">
        <v>-0.41349032521247903</v>
      </c>
      <c r="F78">
        <v>-0.37547963857650801</v>
      </c>
      <c r="G78">
        <v>-0.41821762919425998</v>
      </c>
      <c r="H78">
        <v>-0.39192721247673001</v>
      </c>
      <c r="I78">
        <v>-0.457999557256699</v>
      </c>
      <c r="J78">
        <v>-0.31995621323585499</v>
      </c>
      <c r="K78">
        <v>-0.30893236398696899</v>
      </c>
    </row>
    <row r="79" spans="1:11" x14ac:dyDescent="0.25">
      <c r="A79" t="s">
        <v>188</v>
      </c>
      <c r="B79" t="s">
        <v>189</v>
      </c>
      <c r="C79" t="s">
        <v>276</v>
      </c>
      <c r="D79" t="s">
        <v>54</v>
      </c>
      <c r="E79">
        <v>-0.29924520850181602</v>
      </c>
      <c r="F79">
        <v>-0.36144116520881697</v>
      </c>
      <c r="G79">
        <v>-0.277440875768662</v>
      </c>
      <c r="H79">
        <v>-0.187678307294846</v>
      </c>
      <c r="I79">
        <v>-0.20479694008827201</v>
      </c>
      <c r="J79">
        <v>-0.254355728626251</v>
      </c>
      <c r="K79">
        <v>-0.25039550662040699</v>
      </c>
    </row>
    <row r="80" spans="1:11" x14ac:dyDescent="0.25">
      <c r="A80" t="s">
        <v>188</v>
      </c>
      <c r="B80" t="s">
        <v>189</v>
      </c>
      <c r="C80" t="s">
        <v>276</v>
      </c>
      <c r="D80" t="s">
        <v>55</v>
      </c>
      <c r="E80">
        <v>-0.49545064568519598</v>
      </c>
      <c r="F80">
        <v>-0.51240468025207497</v>
      </c>
      <c r="G80">
        <v>-0.48527020215988198</v>
      </c>
      <c r="H80">
        <v>-0.405972450971603</v>
      </c>
      <c r="I80">
        <v>-0.66325074434280396</v>
      </c>
      <c r="J80">
        <v>-0.468543350696564</v>
      </c>
      <c r="K80">
        <v>-0.53375321626663197</v>
      </c>
    </row>
    <row r="81" spans="1:11" x14ac:dyDescent="0.25">
      <c r="A81" t="s">
        <v>188</v>
      </c>
      <c r="B81" t="s">
        <v>189</v>
      </c>
      <c r="C81" t="s">
        <v>276</v>
      </c>
      <c r="D81" t="s">
        <v>56</v>
      </c>
      <c r="E81">
        <v>-0.15441015362739599</v>
      </c>
      <c r="F81">
        <v>-0.31209722161293002</v>
      </c>
      <c r="G81">
        <v>-0.21671254932880399</v>
      </c>
      <c r="H81">
        <v>-0.18142448365688299</v>
      </c>
      <c r="I81">
        <v>-0.21688808500766801</v>
      </c>
      <c r="J81">
        <v>-0.128324329853058</v>
      </c>
      <c r="K81">
        <v>-0.15358766913413999</v>
      </c>
    </row>
    <row r="82" spans="1:11" x14ac:dyDescent="0.25">
      <c r="A82" t="s">
        <v>188</v>
      </c>
      <c r="B82" t="s">
        <v>189</v>
      </c>
      <c r="C82" t="s">
        <v>276</v>
      </c>
      <c r="D82" t="s">
        <v>57</v>
      </c>
      <c r="E82">
        <v>-0.168737336993217</v>
      </c>
      <c r="F82">
        <v>-0.20079760253429399</v>
      </c>
      <c r="G82">
        <v>-0.26226061582565302</v>
      </c>
      <c r="H82">
        <v>-0.192443743348122</v>
      </c>
      <c r="I82">
        <v>-0.191734939813614</v>
      </c>
      <c r="J82">
        <v>-0.21966776251792899</v>
      </c>
      <c r="K82">
        <v>-0.14971663057804099</v>
      </c>
    </row>
    <row r="83" spans="1:11" x14ac:dyDescent="0.25">
      <c r="A83" t="s">
        <v>188</v>
      </c>
      <c r="B83" t="s">
        <v>189</v>
      </c>
      <c r="C83" t="s">
        <v>277</v>
      </c>
      <c r="D83" t="s">
        <v>58</v>
      </c>
      <c r="E83">
        <v>-0.135556921362877</v>
      </c>
      <c r="F83">
        <v>-0.21751636266708399</v>
      </c>
      <c r="G83">
        <v>-0.22129528224468201</v>
      </c>
      <c r="H83">
        <v>-0.16590237617492701</v>
      </c>
      <c r="I83">
        <v>-0.11052371561527299</v>
      </c>
      <c r="J83">
        <v>-0.202003344893456</v>
      </c>
      <c r="K83">
        <v>-0.22322389483451799</v>
      </c>
    </row>
    <row r="84" spans="1:11" x14ac:dyDescent="0.25">
      <c r="A84" t="s">
        <v>188</v>
      </c>
      <c r="B84" t="s">
        <v>189</v>
      </c>
      <c r="C84" t="s">
        <v>277</v>
      </c>
      <c r="D84" t="s">
        <v>59</v>
      </c>
      <c r="E84">
        <v>-9.8252646625042003E-2</v>
      </c>
      <c r="F84">
        <v>-0.347459346055985</v>
      </c>
      <c r="G84">
        <v>-0.27531382441520702</v>
      </c>
      <c r="H84">
        <v>-0.29531493782997098</v>
      </c>
      <c r="I84">
        <v>-0.46007394790649397</v>
      </c>
      <c r="J84">
        <v>-0.322910636663437</v>
      </c>
      <c r="K84">
        <v>-0.24076999723911299</v>
      </c>
    </row>
    <row r="85" spans="1:11" x14ac:dyDescent="0.25">
      <c r="A85" t="s">
        <v>188</v>
      </c>
      <c r="B85" t="s">
        <v>189</v>
      </c>
      <c r="C85" t="s">
        <v>277</v>
      </c>
      <c r="D85" t="s">
        <v>61</v>
      </c>
      <c r="E85">
        <v>-6.1882108449935899E-2</v>
      </c>
      <c r="F85">
        <v>-0.59594750404357899</v>
      </c>
      <c r="G85">
        <v>-0.67894417047500599</v>
      </c>
      <c r="H85">
        <v>-0.78486913442611705</v>
      </c>
      <c r="I85">
        <v>-0.204682722687721</v>
      </c>
      <c r="J85">
        <v>-0.521525979042053</v>
      </c>
      <c r="K85">
        <v>-0.59530597925186202</v>
      </c>
    </row>
    <row r="86" spans="1:11" x14ac:dyDescent="0.25">
      <c r="A86" t="s">
        <v>188</v>
      </c>
      <c r="B86" t="s">
        <v>189</v>
      </c>
      <c r="C86" t="s">
        <v>277</v>
      </c>
      <c r="D86" t="s">
        <v>63</v>
      </c>
      <c r="E86">
        <v>-8.0470062792301206E-2</v>
      </c>
      <c r="F86">
        <v>-0.32064431905746499</v>
      </c>
      <c r="G86">
        <v>-0.241306737065315</v>
      </c>
      <c r="H86">
        <v>-0.207605436444283</v>
      </c>
      <c r="I86">
        <v>-0.67968517541885398</v>
      </c>
      <c r="J86">
        <v>-0.24864700436592099</v>
      </c>
      <c r="K86">
        <v>-0.30867275595665</v>
      </c>
    </row>
    <row r="87" spans="1:11" x14ac:dyDescent="0.25">
      <c r="A87" t="s">
        <v>188</v>
      </c>
      <c r="B87" t="s">
        <v>189</v>
      </c>
      <c r="C87" t="s">
        <v>277</v>
      </c>
      <c r="D87" t="s">
        <v>64</v>
      </c>
      <c r="E87">
        <v>-4.0533177554607398E-2</v>
      </c>
      <c r="F87">
        <v>-0.44423446059227001</v>
      </c>
      <c r="G87">
        <v>-0.15797460079193101</v>
      </c>
      <c r="H87">
        <v>-0.21127565205097201</v>
      </c>
      <c r="I87">
        <v>-0.13892327249050099</v>
      </c>
      <c r="J87">
        <v>-0.25261965394020103</v>
      </c>
      <c r="K87">
        <v>-0.31318470835685702</v>
      </c>
    </row>
    <row r="88" spans="1:11" x14ac:dyDescent="0.25">
      <c r="A88" t="s">
        <v>188</v>
      </c>
      <c r="B88" t="s">
        <v>189</v>
      </c>
      <c r="C88" t="s">
        <v>277</v>
      </c>
      <c r="D88" t="s">
        <v>65</v>
      </c>
      <c r="E88">
        <v>-6.8339169025421101E-2</v>
      </c>
      <c r="F88">
        <v>-0.35929569602012601</v>
      </c>
      <c r="G88">
        <v>-0.57598018646240201</v>
      </c>
      <c r="H88">
        <v>-0.39082279801368702</v>
      </c>
      <c r="I88">
        <v>-0.62702429294586204</v>
      </c>
      <c r="J88">
        <v>-0.31277787685394298</v>
      </c>
      <c r="K88">
        <v>-0.42039683461189298</v>
      </c>
    </row>
    <row r="89" spans="1:11" x14ac:dyDescent="0.25">
      <c r="A89" t="s">
        <v>188</v>
      </c>
      <c r="B89" t="s">
        <v>189</v>
      </c>
      <c r="C89" t="s">
        <v>277</v>
      </c>
      <c r="D89" t="s">
        <v>60</v>
      </c>
      <c r="E89">
        <v>-0.12241381406784101</v>
      </c>
      <c r="F89">
        <v>-0.27702289819717402</v>
      </c>
      <c r="G89">
        <v>-0.244008779525757</v>
      </c>
      <c r="H89">
        <v>-0.15782655775547</v>
      </c>
      <c r="I89">
        <v>-0.26187631487846402</v>
      </c>
      <c r="J89">
        <v>-0.166799500584602</v>
      </c>
      <c r="K89">
        <v>-0.103887140750885</v>
      </c>
    </row>
    <row r="90" spans="1:11" x14ac:dyDescent="0.25">
      <c r="A90" t="s">
        <v>188</v>
      </c>
      <c r="B90" t="s">
        <v>189</v>
      </c>
      <c r="C90" t="s">
        <v>277</v>
      </c>
      <c r="D90" t="s">
        <v>62</v>
      </c>
      <c r="E90">
        <v>-0.12241381406784101</v>
      </c>
      <c r="F90">
        <v>-0.31121152639388999</v>
      </c>
      <c r="G90">
        <v>-0.99655580520629905</v>
      </c>
      <c r="H90">
        <v>-0.88837110996246305</v>
      </c>
      <c r="I90">
        <v>-0.26187631487846402</v>
      </c>
      <c r="J90">
        <v>-0.292262762784958</v>
      </c>
      <c r="K90">
        <v>-0.58325564861297596</v>
      </c>
    </row>
    <row r="91" spans="1:11" x14ac:dyDescent="0.25">
      <c r="A91" t="s">
        <v>188</v>
      </c>
      <c r="B91" t="s">
        <v>189</v>
      </c>
      <c r="C91" t="s">
        <v>277</v>
      </c>
      <c r="D91" t="s">
        <v>66</v>
      </c>
      <c r="E91">
        <v>-7.7686734497547205E-2</v>
      </c>
      <c r="F91">
        <v>-0.36103424429893499</v>
      </c>
      <c r="G91">
        <v>-0.361683130264282</v>
      </c>
      <c r="H91">
        <v>-0.21310093998908999</v>
      </c>
      <c r="I91">
        <v>-0.19204369187355</v>
      </c>
      <c r="J91">
        <v>-0.25620216131210299</v>
      </c>
      <c r="K91">
        <v>-0.215691402554512</v>
      </c>
    </row>
    <row r="92" spans="1:11" x14ac:dyDescent="0.25">
      <c r="A92" t="s">
        <v>188</v>
      </c>
      <c r="B92" t="s">
        <v>189</v>
      </c>
      <c r="C92" t="s">
        <v>277</v>
      </c>
      <c r="D92" t="s">
        <v>67</v>
      </c>
      <c r="E92">
        <v>-5.7596188038587598E-2</v>
      </c>
      <c r="F92">
        <v>-0.21975125372409801</v>
      </c>
      <c r="G92">
        <v>-0.48401829600334201</v>
      </c>
      <c r="H92">
        <v>-0.36847537755966198</v>
      </c>
      <c r="I92">
        <v>-0.43653890490531899</v>
      </c>
      <c r="J92">
        <v>-0.36307555437088002</v>
      </c>
      <c r="K92">
        <v>-0.39702048897743197</v>
      </c>
    </row>
    <row r="93" spans="1:11" x14ac:dyDescent="0.25">
      <c r="A93" t="s">
        <v>188</v>
      </c>
      <c r="B93" t="s">
        <v>189</v>
      </c>
      <c r="C93" t="s">
        <v>278</v>
      </c>
      <c r="D93" t="s">
        <v>68</v>
      </c>
      <c r="E93">
        <v>-0.406714707612991</v>
      </c>
      <c r="F93">
        <v>-8.8420420885086101E-2</v>
      </c>
      <c r="G93">
        <v>-0.109582141041756</v>
      </c>
      <c r="H93">
        <v>-9.3148514628410298E-2</v>
      </c>
      <c r="I93">
        <v>-0.146693825721741</v>
      </c>
      <c r="J93">
        <v>-0.22687169909477201</v>
      </c>
      <c r="K93">
        <v>-0.23037874698638899</v>
      </c>
    </row>
    <row r="94" spans="1:11" x14ac:dyDescent="0.25">
      <c r="A94" t="s">
        <v>188</v>
      </c>
      <c r="B94" t="s">
        <v>189</v>
      </c>
      <c r="C94" t="s">
        <v>278</v>
      </c>
      <c r="D94" t="s">
        <v>69</v>
      </c>
      <c r="E94">
        <v>-2.9993968084454498E-2</v>
      </c>
      <c r="F94">
        <v>-0.19245660305023199</v>
      </c>
      <c r="G94">
        <v>-0.13261330127716101</v>
      </c>
      <c r="H94">
        <v>-0.25939702987670898</v>
      </c>
      <c r="I94">
        <v>-0.34043684601783802</v>
      </c>
      <c r="J94">
        <v>-0.29818281531333901</v>
      </c>
      <c r="K94">
        <v>-0.23037874698638899</v>
      </c>
    </row>
    <row r="95" spans="1:11" x14ac:dyDescent="0.25">
      <c r="A95" t="s">
        <v>188</v>
      </c>
      <c r="B95" t="s">
        <v>189</v>
      </c>
      <c r="C95" t="s">
        <v>278</v>
      </c>
      <c r="D95" t="s">
        <v>74</v>
      </c>
      <c r="E95">
        <v>-0.33302912116050698</v>
      </c>
      <c r="F95">
        <v>-0.192985638976097</v>
      </c>
      <c r="G95">
        <v>-0.30168086290359503</v>
      </c>
      <c r="H95">
        <v>-0.16242888569831801</v>
      </c>
      <c r="I95">
        <v>-0.36759781837463401</v>
      </c>
      <c r="J95">
        <v>-0.29105657339096103</v>
      </c>
      <c r="K95">
        <v>-0.43205240368843101</v>
      </c>
    </row>
    <row r="96" spans="1:11" x14ac:dyDescent="0.25">
      <c r="A96" t="s">
        <v>188</v>
      </c>
      <c r="B96" t="s">
        <v>189</v>
      </c>
      <c r="C96" t="s">
        <v>278</v>
      </c>
      <c r="D96" t="s">
        <v>71</v>
      </c>
      <c r="E96">
        <v>-0.12322700023651099</v>
      </c>
      <c r="F96">
        <v>-0.25937983393669101</v>
      </c>
      <c r="G96">
        <v>-0.110011070966721</v>
      </c>
      <c r="H96">
        <v>-0.17108310759067499</v>
      </c>
      <c r="I96">
        <v>-0.18393816053867301</v>
      </c>
      <c r="J96">
        <v>-0.29105657339096103</v>
      </c>
      <c r="K96">
        <v>-0.43205240368843101</v>
      </c>
    </row>
    <row r="97" spans="1:11" x14ac:dyDescent="0.25">
      <c r="A97" t="s">
        <v>188</v>
      </c>
      <c r="B97" t="s">
        <v>189</v>
      </c>
      <c r="C97" t="s">
        <v>278</v>
      </c>
      <c r="D97" t="s">
        <v>72</v>
      </c>
      <c r="E97">
        <v>-0.24289955198764801</v>
      </c>
      <c r="F97">
        <v>-4.9565486609935802E-2</v>
      </c>
      <c r="G97">
        <v>-0.374323189258575</v>
      </c>
      <c r="H97">
        <v>-0.39694330096244801</v>
      </c>
      <c r="I97">
        <v>-0.44583943486213701</v>
      </c>
      <c r="J97">
        <v>-0.36082497239112898</v>
      </c>
      <c r="K97">
        <v>-0.229759991168976</v>
      </c>
    </row>
    <row r="98" spans="1:11" x14ac:dyDescent="0.25">
      <c r="A98" t="s">
        <v>188</v>
      </c>
      <c r="B98" t="s">
        <v>189</v>
      </c>
      <c r="C98" t="s">
        <v>278</v>
      </c>
      <c r="D98" t="s">
        <v>70</v>
      </c>
      <c r="E98">
        <v>-0.41833972930908198</v>
      </c>
      <c r="F98">
        <v>-9.1354943811893505E-2</v>
      </c>
      <c r="G98">
        <v>-0.34950429201126099</v>
      </c>
      <c r="H98">
        <v>-0.37889674305915799</v>
      </c>
      <c r="I98">
        <v>-0.30869987607002303</v>
      </c>
      <c r="J98">
        <v>-0.23614482581615401</v>
      </c>
      <c r="K98">
        <v>-0.34525540471076999</v>
      </c>
    </row>
    <row r="99" spans="1:11" x14ac:dyDescent="0.25">
      <c r="A99" t="s">
        <v>188</v>
      </c>
      <c r="B99" t="s">
        <v>189</v>
      </c>
      <c r="C99" t="s">
        <v>278</v>
      </c>
      <c r="D99" t="s">
        <v>73</v>
      </c>
      <c r="E99">
        <v>-0.40709844231605502</v>
      </c>
      <c r="F99">
        <v>-0.244635194540024</v>
      </c>
      <c r="G99">
        <v>-8.8613331317901597E-2</v>
      </c>
      <c r="H99">
        <v>-0.141302525997162</v>
      </c>
      <c r="I99">
        <v>-0.10447574406862301</v>
      </c>
      <c r="J99">
        <v>-0.103355392813683</v>
      </c>
      <c r="K99">
        <v>-0.34070029854774497</v>
      </c>
    </row>
    <row r="100" spans="1:11" x14ac:dyDescent="0.25">
      <c r="A100" t="s">
        <v>188</v>
      </c>
      <c r="B100" t="s">
        <v>189</v>
      </c>
      <c r="C100" t="s">
        <v>278</v>
      </c>
      <c r="D100" t="s">
        <v>75</v>
      </c>
      <c r="E100">
        <v>-0.15982908010482799</v>
      </c>
      <c r="F100">
        <v>-0.54174673557281505</v>
      </c>
      <c r="G100">
        <v>-0.39440578222274802</v>
      </c>
      <c r="H100">
        <v>-0.63086354732513406</v>
      </c>
      <c r="I100">
        <v>-0.45629206299781799</v>
      </c>
      <c r="J100">
        <v>-0.15773747861385301</v>
      </c>
      <c r="K100">
        <v>-0.68829172849655196</v>
      </c>
    </row>
    <row r="101" spans="1:11" x14ac:dyDescent="0.25">
      <c r="A101" t="s">
        <v>188</v>
      </c>
      <c r="B101" t="s">
        <v>189</v>
      </c>
      <c r="C101" t="s">
        <v>279</v>
      </c>
      <c r="D101" t="s">
        <v>76</v>
      </c>
      <c r="E101">
        <v>-0.52161031961440996</v>
      </c>
      <c r="F101">
        <v>-0.74095648527145397</v>
      </c>
      <c r="G101">
        <v>-0.57307869195938099</v>
      </c>
      <c r="H101">
        <v>-0.46617797017097501</v>
      </c>
      <c r="I101">
        <v>-0.44311296939849898</v>
      </c>
      <c r="J101">
        <v>-0.38134574890136702</v>
      </c>
      <c r="K101">
        <f>J101*1.1</f>
        <v>-0.41948032379150374</v>
      </c>
    </row>
    <row r="102" spans="1:11" x14ac:dyDescent="0.25">
      <c r="A102" t="s">
        <v>188</v>
      </c>
      <c r="B102" t="s">
        <v>189</v>
      </c>
      <c r="C102" t="s">
        <v>279</v>
      </c>
      <c r="D102" t="s">
        <v>77</v>
      </c>
      <c r="E102">
        <v>-0.402776479721069</v>
      </c>
      <c r="F102">
        <v>-0.51976358890533503</v>
      </c>
      <c r="G102">
        <v>-0.51919889450073198</v>
      </c>
      <c r="H102">
        <v>-0.43382036685943598</v>
      </c>
      <c r="I102">
        <v>-0.389286488294601</v>
      </c>
      <c r="J102">
        <v>-0.60550993680954002</v>
      </c>
      <c r="K102">
        <f t="shared" ref="K102:K106" si="0">J102*1.1</f>
        <v>-0.66606093049049409</v>
      </c>
    </row>
    <row r="103" spans="1:11" x14ac:dyDescent="0.25">
      <c r="A103" t="s">
        <v>188</v>
      </c>
      <c r="B103" t="s">
        <v>189</v>
      </c>
      <c r="C103" t="s">
        <v>279</v>
      </c>
      <c r="D103" t="s">
        <v>78</v>
      </c>
      <c r="E103">
        <v>-0.249073266983032</v>
      </c>
      <c r="F103">
        <v>-0.39519104361534102</v>
      </c>
      <c r="G103">
        <v>-0.240638613700867</v>
      </c>
      <c r="H103">
        <v>-0.29086607694625899</v>
      </c>
      <c r="I103">
        <v>-0.141335219144821</v>
      </c>
      <c r="J103">
        <v>-0.33940881490707397</v>
      </c>
      <c r="K103">
        <f t="shared" si="0"/>
        <v>-0.37334969639778143</v>
      </c>
    </row>
    <row r="104" spans="1:11" x14ac:dyDescent="0.25">
      <c r="A104" t="s">
        <v>188</v>
      </c>
      <c r="B104" t="s">
        <v>189</v>
      </c>
      <c r="C104" t="s">
        <v>279</v>
      </c>
      <c r="D104" t="s">
        <v>79</v>
      </c>
      <c r="E104">
        <v>-7.0469826459884602E-2</v>
      </c>
      <c r="F104">
        <v>-0.18488222360611001</v>
      </c>
      <c r="G104">
        <v>-0.27134785056114202</v>
      </c>
      <c r="H104">
        <v>-0.26583343744277999</v>
      </c>
      <c r="I104">
        <v>-0.195689752697945</v>
      </c>
      <c r="J104">
        <v>-0.58710080385208097</v>
      </c>
      <c r="K104">
        <f t="shared" si="0"/>
        <v>-0.64581088423728916</v>
      </c>
    </row>
    <row r="105" spans="1:11" x14ac:dyDescent="0.25">
      <c r="A105" t="s">
        <v>188</v>
      </c>
      <c r="B105" t="s">
        <v>189</v>
      </c>
      <c r="C105" t="s">
        <v>279</v>
      </c>
      <c r="D105" t="s">
        <v>80</v>
      </c>
      <c r="E105">
        <v>-5.06630390882492E-2</v>
      </c>
      <c r="F105">
        <v>-0.138450533151627</v>
      </c>
      <c r="G105">
        <v>-0.22472053766250599</v>
      </c>
      <c r="H105">
        <v>-7.1433044970035595E-2</v>
      </c>
      <c r="I105">
        <v>-0.12747307121753701</v>
      </c>
      <c r="J105">
        <v>-0.24776846170425401</v>
      </c>
      <c r="K105">
        <f t="shared" si="0"/>
        <v>-0.27254530787467945</v>
      </c>
    </row>
    <row r="106" spans="1:11" x14ac:dyDescent="0.25">
      <c r="A106" t="s">
        <v>188</v>
      </c>
      <c r="B106" t="s">
        <v>189</v>
      </c>
      <c r="C106" t="s">
        <v>279</v>
      </c>
      <c r="D106" t="s">
        <v>81</v>
      </c>
      <c r="E106">
        <f>-0.249414369463921*0.97</f>
        <v>-0.24193193838000338</v>
      </c>
      <c r="F106">
        <v>-8.0946192145347595E-2</v>
      </c>
      <c r="G106">
        <v>-0.26994654536247298</v>
      </c>
      <c r="H106">
        <v>-0.24941436946392101</v>
      </c>
      <c r="I106">
        <f>1.05*H106</f>
        <v>-0.26188508793711707</v>
      </c>
      <c r="J106">
        <f>1.05*I106</f>
        <v>-0.27497934233397292</v>
      </c>
      <c r="K106">
        <f t="shared" si="0"/>
        <v>-0.30247727656737022</v>
      </c>
    </row>
    <row r="107" spans="1:11" x14ac:dyDescent="0.25">
      <c r="A107" t="s">
        <v>187</v>
      </c>
      <c r="B107" t="s">
        <v>186</v>
      </c>
      <c r="C107" t="s">
        <v>267</v>
      </c>
      <c r="D107" t="s">
        <v>166</v>
      </c>
      <c r="E107">
        <v>0.193747729063034</v>
      </c>
      <c r="F107">
        <v>0.114159397780895</v>
      </c>
      <c r="G107">
        <v>0.224220216274261</v>
      </c>
      <c r="H107">
        <v>0.18576793372631101</v>
      </c>
      <c r="I107">
        <v>0.116344563663006</v>
      </c>
      <c r="J107">
        <v>0.300452589988709</v>
      </c>
      <c r="K107">
        <v>0.28810879588127097</v>
      </c>
    </row>
    <row r="108" spans="1:11" x14ac:dyDescent="0.25">
      <c r="A108" t="s">
        <v>187</v>
      </c>
      <c r="B108" t="s">
        <v>186</v>
      </c>
      <c r="C108" t="s">
        <v>267</v>
      </c>
      <c r="D108" t="s">
        <v>167</v>
      </c>
      <c r="E108">
        <v>1.12661910057068</v>
      </c>
      <c r="F108">
        <v>4.5220572501421002E-2</v>
      </c>
      <c r="G108">
        <v>0.122499279677868</v>
      </c>
      <c r="H108">
        <v>8.8955514132976504E-2</v>
      </c>
      <c r="I108">
        <v>0.122406385838985</v>
      </c>
      <c r="J108">
        <v>0.13953430950641599</v>
      </c>
      <c r="K108">
        <v>0.40577086806297302</v>
      </c>
    </row>
    <row r="109" spans="1:11" x14ac:dyDescent="0.25">
      <c r="A109" t="s">
        <v>187</v>
      </c>
      <c r="B109" t="s">
        <v>186</v>
      </c>
      <c r="C109" t="s">
        <v>267</v>
      </c>
      <c r="D109" t="s">
        <v>168</v>
      </c>
      <c r="E109">
        <v>0.35087770223617598</v>
      </c>
      <c r="F109">
        <v>0.32250881195068398</v>
      </c>
      <c r="G109">
        <v>0.42642468214035001</v>
      </c>
      <c r="H109">
        <v>0.303147792816162</v>
      </c>
      <c r="I109">
        <v>0.272172451019287</v>
      </c>
      <c r="J109">
        <v>7.5483940541744204E-2</v>
      </c>
      <c r="K109">
        <v>0.12147258222103099</v>
      </c>
    </row>
    <row r="110" spans="1:11" x14ac:dyDescent="0.25">
      <c r="A110" t="s">
        <v>187</v>
      </c>
      <c r="B110" t="s">
        <v>186</v>
      </c>
      <c r="C110" t="s">
        <v>267</v>
      </c>
      <c r="D110" t="s">
        <v>169</v>
      </c>
      <c r="E110">
        <v>0.35395357012748702</v>
      </c>
      <c r="F110">
        <v>0.26746755838394198</v>
      </c>
      <c r="G110">
        <v>0.24111956357955899</v>
      </c>
      <c r="H110">
        <v>6.8699404597282396E-2</v>
      </c>
      <c r="I110">
        <v>0.12886004149913799</v>
      </c>
      <c r="J110">
        <v>7.4050664901733398E-2</v>
      </c>
      <c r="K110">
        <v>0.109852626919746</v>
      </c>
    </row>
    <row r="111" spans="1:11" x14ac:dyDescent="0.25">
      <c r="A111" t="s">
        <v>187</v>
      </c>
      <c r="B111" t="s">
        <v>186</v>
      </c>
      <c r="C111" t="s">
        <v>267</v>
      </c>
      <c r="D111" t="s">
        <v>170</v>
      </c>
      <c r="E111">
        <v>0.26945310831069902</v>
      </c>
      <c r="F111">
        <v>0.21606631577014901</v>
      </c>
      <c r="G111">
        <v>0.13651867210865001</v>
      </c>
      <c r="H111">
        <v>5.7525817304849597E-2</v>
      </c>
      <c r="I111">
        <v>0.137693956494331</v>
      </c>
      <c r="J111">
        <v>0.20931564271450001</v>
      </c>
      <c r="K111">
        <v>7.82283544540405E-2</v>
      </c>
    </row>
    <row r="112" spans="1:11" x14ac:dyDescent="0.25">
      <c r="A112" t="s">
        <v>187</v>
      </c>
      <c r="B112" t="s">
        <v>186</v>
      </c>
      <c r="C112" t="s">
        <v>268</v>
      </c>
      <c r="D112" t="s">
        <v>160</v>
      </c>
      <c r="E112">
        <v>0.32417079806327798</v>
      </c>
      <c r="F112">
        <v>0.34847503900527999</v>
      </c>
      <c r="G112">
        <v>0.18438464403152499</v>
      </c>
      <c r="H112">
        <v>4.8894878476858097E-2</v>
      </c>
      <c r="I112">
        <v>0.115668594837189</v>
      </c>
      <c r="J112">
        <v>0.21972291171550801</v>
      </c>
      <c r="K112">
        <v>6.3882566988468198E-2</v>
      </c>
    </row>
    <row r="113" spans="1:11" x14ac:dyDescent="0.25">
      <c r="A113" t="s">
        <v>187</v>
      </c>
      <c r="B113" t="s">
        <v>186</v>
      </c>
      <c r="C113" t="s">
        <v>268</v>
      </c>
      <c r="D113" t="s">
        <v>161</v>
      </c>
      <c r="E113">
        <v>0.182044357061386</v>
      </c>
      <c r="F113">
        <v>1.08952784538269</v>
      </c>
      <c r="G113">
        <v>1.1259014606475799</v>
      </c>
      <c r="H113">
        <v>0.92517548799514804</v>
      </c>
      <c r="I113">
        <v>5.3651921451091801E-2</v>
      </c>
      <c r="J113">
        <v>0.106659710407257</v>
      </c>
      <c r="K113">
        <v>0.13698260486125899</v>
      </c>
    </row>
    <row r="114" spans="1:11" x14ac:dyDescent="0.25">
      <c r="A114" t="s">
        <v>187</v>
      </c>
      <c r="B114" t="s">
        <v>186</v>
      </c>
      <c r="C114" t="s">
        <v>268</v>
      </c>
      <c r="D114" t="s">
        <v>163</v>
      </c>
      <c r="E114">
        <v>0.219792559742928</v>
      </c>
      <c r="F114">
        <v>0.30313876271247903</v>
      </c>
      <c r="G114">
        <v>0.249115616083145</v>
      </c>
      <c r="H114">
        <v>0.31147453188896201</v>
      </c>
      <c r="I114">
        <v>0.158705934882164</v>
      </c>
      <c r="J114">
        <v>0.112481638789177</v>
      </c>
      <c r="K114">
        <v>6.3556984066963196E-2</v>
      </c>
    </row>
    <row r="115" spans="1:11" x14ac:dyDescent="0.25">
      <c r="A115" t="s">
        <v>187</v>
      </c>
      <c r="B115" t="s">
        <v>186</v>
      </c>
      <c r="C115" t="s">
        <v>268</v>
      </c>
      <c r="D115" t="s">
        <v>164</v>
      </c>
      <c r="E115">
        <v>0.53538018465042103</v>
      </c>
      <c r="F115">
        <v>0.233401954174042</v>
      </c>
      <c r="G115">
        <v>0.27966773509979298</v>
      </c>
      <c r="H115">
        <v>0.23582899570465099</v>
      </c>
      <c r="I115">
        <v>2.3826532065868399E-2</v>
      </c>
      <c r="J115">
        <v>3.64831797778606E-2</v>
      </c>
      <c r="K115">
        <v>6.7746222019195598E-2</v>
      </c>
    </row>
    <row r="116" spans="1:11" x14ac:dyDescent="0.25">
      <c r="A116" t="s">
        <v>187</v>
      </c>
      <c r="B116" t="s">
        <v>186</v>
      </c>
      <c r="C116" t="s">
        <v>268</v>
      </c>
      <c r="D116" t="s">
        <v>165</v>
      </c>
      <c r="E116">
        <v>0.14644053578376801</v>
      </c>
      <c r="F116">
        <v>0.292508214712143</v>
      </c>
      <c r="G116">
        <v>0.48218670487403897</v>
      </c>
      <c r="H116">
        <v>0.30089756846427901</v>
      </c>
      <c r="I116">
        <v>0.534648418426514</v>
      </c>
      <c r="J116">
        <v>0.216996014118195</v>
      </c>
      <c r="K116">
        <v>9.19303297996521E-2</v>
      </c>
    </row>
    <row r="117" spans="1:11" x14ac:dyDescent="0.25">
      <c r="A117" t="s">
        <v>187</v>
      </c>
      <c r="B117" t="s">
        <v>186</v>
      </c>
      <c r="C117" t="s">
        <v>268</v>
      </c>
      <c r="D117" t="s">
        <v>162</v>
      </c>
      <c r="E117">
        <v>0.20853805541992201</v>
      </c>
      <c r="F117">
        <v>0.21840980648994399</v>
      </c>
      <c r="G117">
        <v>0.238078057765961</v>
      </c>
      <c r="H117">
        <v>5.4342210292816197E-2</v>
      </c>
      <c r="I117">
        <v>2.46029999107122E-2</v>
      </c>
      <c r="J117">
        <v>0.13826428353786499</v>
      </c>
      <c r="K117">
        <v>5.9746634215116501E-2</v>
      </c>
    </row>
    <row r="118" spans="1:11" x14ac:dyDescent="0.25">
      <c r="A118" t="s">
        <v>187</v>
      </c>
      <c r="B118" t="s">
        <v>186</v>
      </c>
      <c r="C118" t="s">
        <v>269</v>
      </c>
      <c r="D118" t="s">
        <v>171</v>
      </c>
      <c r="E118">
        <v>0.68817085027694702</v>
      </c>
      <c r="F118">
        <v>0.65676552057266202</v>
      </c>
      <c r="G118">
        <v>0.51657587289810203</v>
      </c>
      <c r="H118">
        <v>0.41125240921974199</v>
      </c>
      <c r="I118">
        <v>0.323755502700806</v>
      </c>
      <c r="J118">
        <v>0.42434215545654302</v>
      </c>
      <c r="K118">
        <v>0.38721060752868702</v>
      </c>
    </row>
    <row r="119" spans="1:11" x14ac:dyDescent="0.25">
      <c r="A119" t="s">
        <v>187</v>
      </c>
      <c r="B119" t="s">
        <v>186</v>
      </c>
      <c r="C119" t="s">
        <v>269</v>
      </c>
      <c r="D119" t="s">
        <v>172</v>
      </c>
      <c r="E119">
        <v>0.168143659830093</v>
      </c>
      <c r="F119">
        <v>0.25574585795402499</v>
      </c>
      <c r="G119">
        <v>0.199328288435936</v>
      </c>
      <c r="H119">
        <v>8.7374255061149597E-2</v>
      </c>
      <c r="I119">
        <v>0.15108868479728699</v>
      </c>
      <c r="J119">
        <v>0.14064481854438801</v>
      </c>
      <c r="K119">
        <v>9.84831973910332E-2</v>
      </c>
    </row>
    <row r="120" spans="1:11" x14ac:dyDescent="0.25">
      <c r="A120" t="s">
        <v>187</v>
      </c>
      <c r="B120" t="s">
        <v>186</v>
      </c>
      <c r="C120" t="s">
        <v>269</v>
      </c>
      <c r="D120" t="s">
        <v>173</v>
      </c>
      <c r="E120">
        <v>0.123421393334866</v>
      </c>
      <c r="F120">
        <v>6.8544544279575403E-2</v>
      </c>
      <c r="G120">
        <v>0.13156373798847201</v>
      </c>
      <c r="H120">
        <v>0.111276768147945</v>
      </c>
      <c r="I120">
        <v>4.9180250614881502E-2</v>
      </c>
      <c r="J120">
        <v>9.5017209649085999E-2</v>
      </c>
      <c r="K120">
        <v>9.4767309725284604E-2</v>
      </c>
    </row>
    <row r="121" spans="1:11" x14ac:dyDescent="0.25">
      <c r="A121" t="s">
        <v>187</v>
      </c>
      <c r="B121" t="s">
        <v>186</v>
      </c>
      <c r="C121" t="s">
        <v>269</v>
      </c>
      <c r="D121" t="s">
        <v>174</v>
      </c>
      <c r="E121">
        <v>0.19124555587768599</v>
      </c>
      <c r="F121">
        <v>0.26847794651985202</v>
      </c>
      <c r="G121">
        <v>0.41419354081153897</v>
      </c>
      <c r="H121">
        <v>0.26058781147003202</v>
      </c>
      <c r="I121">
        <v>0.23744381964206701</v>
      </c>
      <c r="J121">
        <v>0.321157217025757</v>
      </c>
      <c r="K121">
        <v>0.29210388660430903</v>
      </c>
    </row>
    <row r="122" spans="1:11" x14ac:dyDescent="0.25">
      <c r="A122" t="s">
        <v>187</v>
      </c>
      <c r="B122" t="s">
        <v>186</v>
      </c>
      <c r="C122" t="s">
        <v>269</v>
      </c>
      <c r="D122" t="s">
        <v>175</v>
      </c>
      <c r="E122">
        <v>0.314035624265671</v>
      </c>
      <c r="F122">
        <v>0.14882567524910001</v>
      </c>
      <c r="G122">
        <v>0.25850781798362699</v>
      </c>
      <c r="H122">
        <v>9.8644942045211806E-2</v>
      </c>
      <c r="I122">
        <v>6.8570621311664595E-2</v>
      </c>
      <c r="J122">
        <v>0.212186709046364</v>
      </c>
      <c r="K122">
        <v>0.241948828101158</v>
      </c>
    </row>
    <row r="123" spans="1:11" x14ac:dyDescent="0.25">
      <c r="A123" t="s">
        <v>187</v>
      </c>
      <c r="B123" t="s">
        <v>186</v>
      </c>
      <c r="C123" t="s">
        <v>269</v>
      </c>
      <c r="D123" t="s">
        <v>176</v>
      </c>
      <c r="E123">
        <v>0.100521020591259</v>
      </c>
      <c r="F123">
        <v>5.6813053786754601E-2</v>
      </c>
      <c r="G123">
        <v>8.2269407808780698E-2</v>
      </c>
      <c r="H123">
        <v>6.09235018491745E-2</v>
      </c>
      <c r="I123">
        <v>5.00874221324921E-2</v>
      </c>
      <c r="J123">
        <v>8.3603143692016602E-2</v>
      </c>
      <c r="K123">
        <v>0.10843672603368799</v>
      </c>
    </row>
    <row r="124" spans="1:11" x14ac:dyDescent="0.25">
      <c r="A124" t="s">
        <v>187</v>
      </c>
      <c r="B124" t="s">
        <v>186</v>
      </c>
      <c r="C124" t="s">
        <v>269</v>
      </c>
      <c r="D124" t="s">
        <v>177</v>
      </c>
      <c r="E124">
        <v>9.7662329673767104E-2</v>
      </c>
      <c r="F124">
        <v>4.2786549776792498E-2</v>
      </c>
      <c r="G124">
        <v>0.21235397458076499</v>
      </c>
      <c r="H124">
        <v>0.10208772867918001</v>
      </c>
      <c r="I124">
        <v>3.4481499344110503E-2</v>
      </c>
      <c r="J124">
        <v>0.11299217492341999</v>
      </c>
      <c r="K124">
        <v>6.2327731400728198E-2</v>
      </c>
    </row>
    <row r="125" spans="1:11" x14ac:dyDescent="0.25">
      <c r="A125" t="s">
        <v>187</v>
      </c>
      <c r="B125" t="s">
        <v>186</v>
      </c>
      <c r="C125" t="s">
        <v>269</v>
      </c>
      <c r="D125" t="s">
        <v>178</v>
      </c>
      <c r="E125">
        <v>0.38264709711074801</v>
      </c>
      <c r="F125">
        <v>0.32979887723922702</v>
      </c>
      <c r="G125">
        <v>0.38302081823348999</v>
      </c>
      <c r="H125">
        <v>0.170032232999802</v>
      </c>
      <c r="I125">
        <v>4.3147731572389603E-2</v>
      </c>
      <c r="J125">
        <v>0.249269649386406</v>
      </c>
      <c r="K125">
        <v>0.41236257553100603</v>
      </c>
    </row>
    <row r="126" spans="1:11" x14ac:dyDescent="0.25">
      <c r="A126" t="s">
        <v>187</v>
      </c>
      <c r="B126" t="s">
        <v>186</v>
      </c>
      <c r="C126" t="s">
        <v>269</v>
      </c>
      <c r="D126" t="s">
        <v>179</v>
      </c>
      <c r="E126">
        <v>0.240539595484734</v>
      </c>
      <c r="F126">
        <v>6.8044558167457594E-2</v>
      </c>
      <c r="G126">
        <v>0.105204813182354</v>
      </c>
      <c r="H126">
        <v>3.6095350980758702E-2</v>
      </c>
      <c r="I126">
        <v>4.55642640590668E-2</v>
      </c>
      <c r="J126">
        <v>0.16376727819442799</v>
      </c>
      <c r="K126">
        <v>0.14494964480400099</v>
      </c>
    </row>
    <row r="127" spans="1:11" x14ac:dyDescent="0.25">
      <c r="A127" t="s">
        <v>187</v>
      </c>
      <c r="B127" t="s">
        <v>186</v>
      </c>
      <c r="C127" t="s">
        <v>269</v>
      </c>
      <c r="D127" t="s">
        <v>180</v>
      </c>
      <c r="E127">
        <v>0.181947767734528</v>
      </c>
      <c r="F127">
        <v>0.15234456956386599</v>
      </c>
      <c r="G127">
        <v>0.17344830930232999</v>
      </c>
      <c r="H127">
        <v>0.115649566054344</v>
      </c>
      <c r="I127">
        <v>6.58387020230293E-2</v>
      </c>
      <c r="J127">
        <v>0.155878841876984</v>
      </c>
      <c r="K127">
        <v>0.18277791142463701</v>
      </c>
    </row>
    <row r="128" spans="1:11" x14ac:dyDescent="0.25">
      <c r="A128" t="s">
        <v>187</v>
      </c>
      <c r="B128" t="s">
        <v>186</v>
      </c>
      <c r="C128" t="s">
        <v>269</v>
      </c>
      <c r="D128" t="s">
        <v>181</v>
      </c>
      <c r="E128">
        <v>0.27648809552192699</v>
      </c>
      <c r="F128">
        <v>0.221560448408127</v>
      </c>
      <c r="G128">
        <v>0.217928096652031</v>
      </c>
      <c r="H128">
        <v>0.220302328467369</v>
      </c>
      <c r="I128">
        <v>8.0822937190532698E-2</v>
      </c>
      <c r="J128">
        <v>0.13380801677703899</v>
      </c>
      <c r="K128">
        <v>0.15942193567752799</v>
      </c>
    </row>
    <row r="129" spans="1:11" x14ac:dyDescent="0.25">
      <c r="A129" t="s">
        <v>187</v>
      </c>
      <c r="B129" t="s">
        <v>186</v>
      </c>
      <c r="C129" t="s">
        <v>270</v>
      </c>
      <c r="D129" t="s">
        <v>182</v>
      </c>
      <c r="E129">
        <v>0.79662305116653398</v>
      </c>
      <c r="F129">
        <v>0.318531513214111</v>
      </c>
      <c r="G129">
        <v>0.229044780135155</v>
      </c>
      <c r="H129">
        <v>0.65298926830291804</v>
      </c>
      <c r="I129">
        <v>8.1771120429039001E-2</v>
      </c>
      <c r="J129">
        <v>0.11858243495225899</v>
      </c>
      <c r="K129">
        <v>5.42178191244602E-2</v>
      </c>
    </row>
    <row r="130" spans="1:11" x14ac:dyDescent="0.25">
      <c r="A130" t="s">
        <v>187</v>
      </c>
      <c r="B130" t="s">
        <v>186</v>
      </c>
      <c r="C130" t="s">
        <v>270</v>
      </c>
      <c r="D130" t="s">
        <v>183</v>
      </c>
      <c r="E130">
        <v>0.16493321955203999</v>
      </c>
      <c r="F130">
        <v>0.22978644073009499</v>
      </c>
      <c r="G130">
        <v>8.1731140613555894E-2</v>
      </c>
      <c r="H130">
        <v>0.30098128318786599</v>
      </c>
      <c r="I130">
        <v>0.107646584510803</v>
      </c>
      <c r="J130">
        <v>3.3009029924869503E-2</v>
      </c>
      <c r="K130">
        <v>3.3339701592922197E-2</v>
      </c>
    </row>
    <row r="131" spans="1:11" x14ac:dyDescent="0.25">
      <c r="A131" t="s">
        <v>187</v>
      </c>
      <c r="B131" t="s">
        <v>186</v>
      </c>
      <c r="C131" t="s">
        <v>270</v>
      </c>
      <c r="D131" t="s">
        <v>185</v>
      </c>
      <c r="E131">
        <v>0.201877161860466</v>
      </c>
      <c r="F131">
        <v>0.158233061432838</v>
      </c>
      <c r="G131">
        <v>4.6091727912426002E-2</v>
      </c>
      <c r="H131">
        <v>1.64962634444237E-2</v>
      </c>
      <c r="I131">
        <v>8.2897499203682001E-2</v>
      </c>
      <c r="J131">
        <v>5.4142862558364903E-2</v>
      </c>
      <c r="K131">
        <v>1.40127912163734E-2</v>
      </c>
    </row>
    <row r="132" spans="1:11" x14ac:dyDescent="0.25">
      <c r="A132" t="s">
        <v>187</v>
      </c>
      <c r="B132" t="s">
        <v>186</v>
      </c>
      <c r="C132" t="s">
        <v>270</v>
      </c>
      <c r="D132" t="s">
        <v>184</v>
      </c>
      <c r="E132">
        <v>3.0953686684369999E-2</v>
      </c>
      <c r="F132">
        <v>3.1609993427991902E-2</v>
      </c>
      <c r="G132">
        <v>4.2137254029512398E-2</v>
      </c>
      <c r="H132">
        <v>1.43487621098757E-2</v>
      </c>
      <c r="I132">
        <v>0.15006767213344599</v>
      </c>
      <c r="J132">
        <v>0.54300504922866799</v>
      </c>
      <c r="K132">
        <v>4.2238883674144703E-2</v>
      </c>
    </row>
    <row r="133" spans="1:11" x14ac:dyDescent="0.25">
      <c r="A133" t="s">
        <v>187</v>
      </c>
      <c r="B133" t="s">
        <v>186</v>
      </c>
      <c r="C133" t="s">
        <v>271</v>
      </c>
      <c r="D133" t="s">
        <v>113</v>
      </c>
      <c r="E133">
        <v>0.24449674785137199</v>
      </c>
      <c r="F133">
        <v>0.193839937448502</v>
      </c>
      <c r="G133">
        <v>0.17264865338802299</v>
      </c>
      <c r="H133">
        <v>0.106576427817345</v>
      </c>
      <c r="I133">
        <v>9.2326685786247295E-2</v>
      </c>
      <c r="J133">
        <v>6.6853605210781097E-2</v>
      </c>
      <c r="K133">
        <v>9.7313679754733998E-2</v>
      </c>
    </row>
    <row r="134" spans="1:11" x14ac:dyDescent="0.25">
      <c r="A134" t="s">
        <v>187</v>
      </c>
      <c r="B134" t="s">
        <v>186</v>
      </c>
      <c r="C134" t="s">
        <v>271</v>
      </c>
      <c r="D134" t="s">
        <v>114</v>
      </c>
      <c r="E134">
        <v>0.66633224487304699</v>
      </c>
      <c r="F134">
        <v>0.49455887079238903</v>
      </c>
      <c r="G134">
        <v>0.40364030003547702</v>
      </c>
      <c r="H134">
        <v>0.413191258907318</v>
      </c>
      <c r="I134">
        <v>0.23576956987381001</v>
      </c>
      <c r="J134">
        <v>0.21462439000606501</v>
      </c>
      <c r="K134">
        <v>0.34818816184997597</v>
      </c>
    </row>
    <row r="135" spans="1:11" x14ac:dyDescent="0.25">
      <c r="A135" t="s">
        <v>187</v>
      </c>
      <c r="B135" t="s">
        <v>186</v>
      </c>
      <c r="C135" t="s">
        <v>271</v>
      </c>
      <c r="D135" t="s">
        <v>115</v>
      </c>
      <c r="E135">
        <v>0.272976964712143</v>
      </c>
      <c r="F135">
        <v>0.47721567749977101</v>
      </c>
      <c r="G135">
        <v>0.44158425927162198</v>
      </c>
      <c r="H135">
        <v>0.50721985101699796</v>
      </c>
      <c r="I135">
        <v>0.43052628636360202</v>
      </c>
      <c r="J135">
        <v>0.286493450403214</v>
      </c>
      <c r="K135">
        <v>0.43211030960083002</v>
      </c>
    </row>
    <row r="136" spans="1:11" x14ac:dyDescent="0.25">
      <c r="A136" t="s">
        <v>187</v>
      </c>
      <c r="B136" t="s">
        <v>186</v>
      </c>
      <c r="C136" t="s">
        <v>271</v>
      </c>
      <c r="D136" t="s">
        <v>116</v>
      </c>
      <c r="E136">
        <v>0.24718767404556299</v>
      </c>
      <c r="F136">
        <v>0.17702321708202401</v>
      </c>
      <c r="G136">
        <v>7.6710246503353105E-2</v>
      </c>
      <c r="H136">
        <v>0.20919053256511699</v>
      </c>
      <c r="I136">
        <v>0.231167078018188</v>
      </c>
      <c r="J136">
        <v>7.9242266714572906E-2</v>
      </c>
      <c r="K136">
        <v>0.13517102599144001</v>
      </c>
    </row>
    <row r="137" spans="1:11" x14ac:dyDescent="0.25">
      <c r="A137" t="s">
        <v>187</v>
      </c>
      <c r="B137" t="s">
        <v>186</v>
      </c>
      <c r="C137" t="s">
        <v>272</v>
      </c>
      <c r="D137" t="s">
        <v>108</v>
      </c>
      <c r="E137">
        <v>0.138475611805916</v>
      </c>
      <c r="F137">
        <v>0.461026191711426</v>
      </c>
      <c r="G137">
        <v>0.34675303101539601</v>
      </c>
      <c r="H137">
        <v>0.44161903858184798</v>
      </c>
      <c r="I137">
        <v>6.4253337681293501E-2</v>
      </c>
      <c r="J137">
        <v>0.104150705039501</v>
      </c>
      <c r="K137">
        <v>0.28149297833442699</v>
      </c>
    </row>
    <row r="138" spans="1:11" x14ac:dyDescent="0.25">
      <c r="A138" t="s">
        <v>187</v>
      </c>
      <c r="B138" t="s">
        <v>186</v>
      </c>
      <c r="C138" t="s">
        <v>272</v>
      </c>
      <c r="D138" t="s">
        <v>109</v>
      </c>
      <c r="E138">
        <v>4.37062233686447E-2</v>
      </c>
      <c r="F138">
        <v>0.102282121777534</v>
      </c>
      <c r="G138">
        <v>9.00104865431786E-2</v>
      </c>
      <c r="H138">
        <v>0.22306856513023399</v>
      </c>
      <c r="I138">
        <v>7.7321641147136702E-2</v>
      </c>
      <c r="J138">
        <v>0.21770741045475001</v>
      </c>
      <c r="K138">
        <v>0.13931651413440699</v>
      </c>
    </row>
    <row r="139" spans="1:11" x14ac:dyDescent="0.25">
      <c r="A139" t="s">
        <v>187</v>
      </c>
      <c r="B139" t="s">
        <v>186</v>
      </c>
      <c r="C139" t="s">
        <v>272</v>
      </c>
      <c r="D139" t="s">
        <v>110</v>
      </c>
      <c r="E139">
        <v>3.8847025483846699E-2</v>
      </c>
      <c r="F139">
        <v>0.28175729513168302</v>
      </c>
      <c r="G139">
        <v>8.0562330782413497E-2</v>
      </c>
      <c r="H139">
        <v>0.195284694433212</v>
      </c>
      <c r="I139">
        <v>0.13312506675720201</v>
      </c>
      <c r="J139">
        <v>0.200371399521828</v>
      </c>
      <c r="K139">
        <v>8.62709134817123E-2</v>
      </c>
    </row>
    <row r="140" spans="1:11" x14ac:dyDescent="0.25">
      <c r="A140" t="s">
        <v>187</v>
      </c>
      <c r="B140" t="s">
        <v>186</v>
      </c>
      <c r="C140" t="s">
        <v>272</v>
      </c>
      <c r="D140" t="s">
        <v>111</v>
      </c>
      <c r="E140">
        <v>2.08380445837975E-2</v>
      </c>
      <c r="F140">
        <v>6.3702926039695698E-2</v>
      </c>
      <c r="G140">
        <v>7.2827517986297594E-2</v>
      </c>
      <c r="H140">
        <v>0.206135272979736</v>
      </c>
      <c r="I140">
        <v>0.157848581671715</v>
      </c>
      <c r="J140">
        <v>4.1229661554098102E-2</v>
      </c>
      <c r="K140">
        <v>0.189205452799797</v>
      </c>
    </row>
    <row r="141" spans="1:11" x14ac:dyDescent="0.25">
      <c r="A141" t="s">
        <v>187</v>
      </c>
      <c r="B141" t="s">
        <v>186</v>
      </c>
      <c r="C141" t="s">
        <v>272</v>
      </c>
      <c r="D141" t="s">
        <v>112</v>
      </c>
      <c r="E141">
        <v>5.59096224606037E-2</v>
      </c>
      <c r="F141">
        <v>8.6597695946693407E-2</v>
      </c>
      <c r="G141">
        <v>0.12036359310150101</v>
      </c>
      <c r="H141">
        <v>0.29347571730613697</v>
      </c>
      <c r="I141">
        <v>0.33212521672248801</v>
      </c>
      <c r="J141">
        <v>0.14447669684886899</v>
      </c>
      <c r="K141">
        <v>0.31685504317283603</v>
      </c>
    </row>
    <row r="142" spans="1:11" x14ac:dyDescent="0.25">
      <c r="A142" t="s">
        <v>187</v>
      </c>
      <c r="B142" t="s">
        <v>186</v>
      </c>
      <c r="C142" t="s">
        <v>273</v>
      </c>
      <c r="D142" t="s">
        <v>117</v>
      </c>
      <c r="E142">
        <v>0.38449066877365101</v>
      </c>
      <c r="F142">
        <v>0.26236182451248202</v>
      </c>
      <c r="G142">
        <v>0.25455644726753202</v>
      </c>
      <c r="H142">
        <v>0.27730807662010198</v>
      </c>
      <c r="I142">
        <v>0.22598780691623699</v>
      </c>
      <c r="J142">
        <v>0.28018939495086698</v>
      </c>
      <c r="K142">
        <v>0.212762922048569</v>
      </c>
    </row>
    <row r="143" spans="1:11" x14ac:dyDescent="0.25">
      <c r="A143" t="s">
        <v>187</v>
      </c>
      <c r="B143" t="s">
        <v>186</v>
      </c>
      <c r="C143" t="s">
        <v>273</v>
      </c>
      <c r="D143" t="s">
        <v>118</v>
      </c>
      <c r="E143">
        <v>0.31278890371322599</v>
      </c>
      <c r="F143">
        <v>0.209185585379601</v>
      </c>
      <c r="G143">
        <v>0.20122580230236101</v>
      </c>
      <c r="H143">
        <v>0.18130673468112901</v>
      </c>
      <c r="I143">
        <v>0.20553696155548101</v>
      </c>
      <c r="J143">
        <v>0.16626915335655201</v>
      </c>
      <c r="K143">
        <v>0.228999078273773</v>
      </c>
    </row>
    <row r="144" spans="1:11" x14ac:dyDescent="0.25">
      <c r="A144" t="s">
        <v>187</v>
      </c>
      <c r="B144" t="s">
        <v>186</v>
      </c>
      <c r="C144" t="s">
        <v>273</v>
      </c>
      <c r="D144" t="s">
        <v>124</v>
      </c>
      <c r="E144">
        <v>1.1353247165679901</v>
      </c>
      <c r="F144">
        <v>0.73697781562805198</v>
      </c>
      <c r="G144">
        <v>0.377460896968842</v>
      </c>
      <c r="H144">
        <v>0.67450833320617698</v>
      </c>
      <c r="I144">
        <v>0.20177127420902299</v>
      </c>
      <c r="J144">
        <v>0.21291641891002699</v>
      </c>
      <c r="K144">
        <v>0.28130322694778398</v>
      </c>
    </row>
    <row r="145" spans="1:11" x14ac:dyDescent="0.25">
      <c r="A145" t="s">
        <v>187</v>
      </c>
      <c r="B145" t="s">
        <v>186</v>
      </c>
      <c r="C145" t="s">
        <v>273</v>
      </c>
      <c r="D145" t="s">
        <v>122</v>
      </c>
      <c r="E145">
        <v>0.18853653967380499</v>
      </c>
      <c r="F145">
        <v>9.3909658491611495E-2</v>
      </c>
      <c r="G145">
        <v>0.111027710139751</v>
      </c>
      <c r="H145">
        <v>8.9458011090755504E-2</v>
      </c>
      <c r="I145">
        <v>3.71085479855537E-2</v>
      </c>
      <c r="J145">
        <v>6.0922008007764802E-2</v>
      </c>
      <c r="K145">
        <v>5.2304945886135101E-2</v>
      </c>
    </row>
    <row r="146" spans="1:11" x14ac:dyDescent="0.25">
      <c r="A146" t="s">
        <v>187</v>
      </c>
      <c r="B146" t="s">
        <v>186</v>
      </c>
      <c r="C146" t="s">
        <v>273</v>
      </c>
      <c r="D146" t="s">
        <v>119</v>
      </c>
      <c r="E146">
        <v>0.143119916319847</v>
      </c>
      <c r="F146">
        <v>8.07472318410873E-2</v>
      </c>
      <c r="G146">
        <v>0.114037930965424</v>
      </c>
      <c r="H146">
        <v>5.3903337568044697E-2</v>
      </c>
      <c r="I146">
        <v>7.4585661292076097E-2</v>
      </c>
      <c r="J146">
        <v>4.7875043004751199E-2</v>
      </c>
      <c r="K146">
        <v>0.104469239711761</v>
      </c>
    </row>
    <row r="147" spans="1:11" x14ac:dyDescent="0.25">
      <c r="A147" t="s">
        <v>187</v>
      </c>
      <c r="B147" t="s">
        <v>186</v>
      </c>
      <c r="C147" t="s">
        <v>273</v>
      </c>
      <c r="D147" t="s">
        <v>121</v>
      </c>
      <c r="E147">
        <v>0.16546268761158001</v>
      </c>
      <c r="F147">
        <v>1.42227681353688E-2</v>
      </c>
      <c r="G147">
        <v>0.10554970055818599</v>
      </c>
      <c r="H147">
        <v>1.63531582802534E-2</v>
      </c>
      <c r="I147">
        <v>3.09263244271278E-2</v>
      </c>
      <c r="J147">
        <v>8.5270799696445507E-2</v>
      </c>
      <c r="K147">
        <v>4.0288042277097702E-2</v>
      </c>
    </row>
    <row r="148" spans="1:11" x14ac:dyDescent="0.25">
      <c r="A148" t="s">
        <v>187</v>
      </c>
      <c r="B148" t="s">
        <v>186</v>
      </c>
      <c r="C148" t="s">
        <v>273</v>
      </c>
      <c r="D148" t="s">
        <v>125</v>
      </c>
      <c r="E148">
        <v>0.15644465386867501</v>
      </c>
      <c r="F148">
        <v>4.5416697859764099E-2</v>
      </c>
      <c r="G148">
        <v>0.11188211292028399</v>
      </c>
      <c r="H148">
        <v>4.9639485776424401E-2</v>
      </c>
      <c r="I148">
        <v>5.7822946459055002E-2</v>
      </c>
      <c r="J148">
        <v>7.7596999704837799E-2</v>
      </c>
      <c r="K148">
        <v>9.3717597424984006E-2</v>
      </c>
    </row>
    <row r="149" spans="1:11" x14ac:dyDescent="0.25">
      <c r="A149" t="s">
        <v>187</v>
      </c>
      <c r="B149" t="s">
        <v>186</v>
      </c>
      <c r="C149" t="s">
        <v>273</v>
      </c>
      <c r="D149" t="s">
        <v>120</v>
      </c>
      <c r="E149">
        <v>9.5554612576961503E-2</v>
      </c>
      <c r="F149">
        <v>9.50486585497856E-2</v>
      </c>
      <c r="G149">
        <v>5.9637710452079801E-2</v>
      </c>
      <c r="H149">
        <v>0.115932084619999</v>
      </c>
      <c r="I149">
        <v>5.2812743932008702E-2</v>
      </c>
      <c r="J149">
        <v>6.0922008007764802E-2</v>
      </c>
      <c r="K149">
        <v>5.2665878087282202E-2</v>
      </c>
    </row>
    <row r="150" spans="1:11" x14ac:dyDescent="0.25">
      <c r="A150" t="s">
        <v>187</v>
      </c>
      <c r="B150" t="s">
        <v>186</v>
      </c>
      <c r="C150" t="s">
        <v>273</v>
      </c>
      <c r="D150" t="s">
        <v>123</v>
      </c>
      <c r="E150">
        <v>0.171693980693817</v>
      </c>
      <c r="F150">
        <v>7.2918161749839797E-2</v>
      </c>
      <c r="G150">
        <v>0.14962923526763899</v>
      </c>
      <c r="H150">
        <v>1.4371154829859701E-2</v>
      </c>
      <c r="I150">
        <v>5.6804809719324098E-2</v>
      </c>
      <c r="J150">
        <v>9.0069524943828597E-2</v>
      </c>
      <c r="K150">
        <v>0.102557823061943</v>
      </c>
    </row>
    <row r="151" spans="1:11" x14ac:dyDescent="0.25">
      <c r="A151" t="s">
        <v>187</v>
      </c>
      <c r="B151" t="s">
        <v>186</v>
      </c>
      <c r="C151" t="s">
        <v>273</v>
      </c>
      <c r="D151" t="s">
        <v>126</v>
      </c>
      <c r="E151">
        <v>0.106864668428898</v>
      </c>
      <c r="F151">
        <v>7.9735361039638505E-2</v>
      </c>
      <c r="G151">
        <v>8.2922063767910004E-2</v>
      </c>
      <c r="H151">
        <v>0.12386545538902299</v>
      </c>
      <c r="I151">
        <v>0.109363846480846</v>
      </c>
      <c r="J151">
        <v>6.5346322953701005E-2</v>
      </c>
      <c r="K151">
        <v>6.2647581100463895E-2</v>
      </c>
    </row>
    <row r="152" spans="1:11" x14ac:dyDescent="0.25">
      <c r="A152" t="s">
        <v>188</v>
      </c>
      <c r="B152" t="s">
        <v>186</v>
      </c>
      <c r="C152" t="s">
        <v>274</v>
      </c>
      <c r="D152" t="s">
        <v>127</v>
      </c>
      <c r="E152">
        <v>0.51560717821121205</v>
      </c>
      <c r="F152">
        <v>0.359909117221832</v>
      </c>
      <c r="G152">
        <v>0.86215716600418102</v>
      </c>
      <c r="H152">
        <v>0.92777395248413097</v>
      </c>
      <c r="I152">
        <v>0.91987705230712902</v>
      </c>
      <c r="J152">
        <v>0.95214504003524802</v>
      </c>
      <c r="K152">
        <v>0.80113971233367898</v>
      </c>
    </row>
    <row r="153" spans="1:11" x14ac:dyDescent="0.25">
      <c r="A153" t="s">
        <v>188</v>
      </c>
      <c r="B153" t="s">
        <v>186</v>
      </c>
      <c r="C153" t="s">
        <v>274</v>
      </c>
      <c r="D153" t="s">
        <v>128</v>
      </c>
      <c r="E153">
        <v>0.56440705060958896</v>
      </c>
      <c r="F153">
        <v>6.9183506071567494E-2</v>
      </c>
      <c r="G153">
        <v>0.41862002015113797</v>
      </c>
      <c r="H153">
        <v>0.57738494873046897</v>
      </c>
      <c r="I153">
        <v>0.54103481769561801</v>
      </c>
      <c r="J153">
        <v>0.67045336961746205</v>
      </c>
      <c r="K153">
        <v>0.56128025054931596</v>
      </c>
    </row>
    <row r="154" spans="1:11" x14ac:dyDescent="0.25">
      <c r="A154" t="s">
        <v>188</v>
      </c>
      <c r="B154" t="s">
        <v>186</v>
      </c>
      <c r="C154" t="s">
        <v>274</v>
      </c>
      <c r="D154" t="s">
        <v>129</v>
      </c>
      <c r="E154">
        <v>0.121859364211559</v>
      </c>
      <c r="F154">
        <v>0.12586835026741</v>
      </c>
      <c r="G154">
        <v>8.3696834743022905E-2</v>
      </c>
      <c r="H154">
        <v>0.21769802272319799</v>
      </c>
      <c r="I154">
        <v>0.17450742423534399</v>
      </c>
      <c r="J154">
        <v>0.14912641048431399</v>
      </c>
      <c r="K154">
        <v>0.132617712020874</v>
      </c>
    </row>
    <row r="155" spans="1:11" x14ac:dyDescent="0.25">
      <c r="A155" t="s">
        <v>188</v>
      </c>
      <c r="B155" t="s">
        <v>186</v>
      </c>
      <c r="C155" t="s">
        <v>274</v>
      </c>
      <c r="D155" t="s">
        <v>130</v>
      </c>
      <c r="E155">
        <v>0.278675556182861</v>
      </c>
      <c r="F155">
        <v>0.10255382210016301</v>
      </c>
      <c r="G155">
        <v>0.25303635001182601</v>
      </c>
      <c r="H155">
        <v>0.260948956012726</v>
      </c>
      <c r="I155">
        <v>0.122182741761208</v>
      </c>
      <c r="J155">
        <v>0.144029691815376</v>
      </c>
      <c r="K155">
        <v>8.9998081326484694E-2</v>
      </c>
    </row>
    <row r="156" spans="1:11" x14ac:dyDescent="0.25">
      <c r="A156" t="s">
        <v>188</v>
      </c>
      <c r="B156" t="s">
        <v>186</v>
      </c>
      <c r="C156" t="s">
        <v>274</v>
      </c>
      <c r="D156" t="s">
        <v>131</v>
      </c>
      <c r="E156">
        <v>0.167694061994553</v>
      </c>
      <c r="F156">
        <v>0.161685615777969</v>
      </c>
      <c r="G156">
        <v>0.16582666337490101</v>
      </c>
      <c r="H156">
        <v>0.21259318292141</v>
      </c>
      <c r="I156">
        <v>0.16374920308589899</v>
      </c>
      <c r="J156">
        <v>0.25445231795311002</v>
      </c>
      <c r="K156">
        <v>0.22013257443904899</v>
      </c>
    </row>
    <row r="157" spans="1:11" x14ac:dyDescent="0.25">
      <c r="A157" t="s">
        <v>188</v>
      </c>
      <c r="B157" t="s">
        <v>186</v>
      </c>
      <c r="C157" t="s">
        <v>274</v>
      </c>
      <c r="D157" t="s">
        <v>132</v>
      </c>
      <c r="E157">
        <v>5.24169132113457E-2</v>
      </c>
      <c r="F157">
        <v>0.20137694478035001</v>
      </c>
      <c r="G157">
        <v>0.141598120331764</v>
      </c>
      <c r="H157">
        <v>0.12334042042493799</v>
      </c>
      <c r="I157">
        <v>0.19124171137809801</v>
      </c>
      <c r="J157">
        <v>0.18203297257423401</v>
      </c>
      <c r="K157">
        <v>0.187831625342369</v>
      </c>
    </row>
    <row r="158" spans="1:11" x14ac:dyDescent="0.25">
      <c r="A158" t="s">
        <v>188</v>
      </c>
      <c r="B158" t="s">
        <v>186</v>
      </c>
      <c r="C158" t="s">
        <v>274</v>
      </c>
      <c r="D158" t="s">
        <v>133</v>
      </c>
      <c r="E158">
        <v>4.5725580304861103E-2</v>
      </c>
      <c r="F158">
        <v>0.13413359224796301</v>
      </c>
      <c r="G158">
        <v>0.12056676298379899</v>
      </c>
      <c r="H158">
        <v>0.122465901076794</v>
      </c>
      <c r="I158">
        <v>9.7061686217784895E-2</v>
      </c>
      <c r="J158">
        <v>0.147139817476273</v>
      </c>
      <c r="K158">
        <v>0.187831625342369</v>
      </c>
    </row>
    <row r="159" spans="1:11" x14ac:dyDescent="0.25">
      <c r="A159" t="s">
        <v>188</v>
      </c>
      <c r="B159" t="s">
        <v>186</v>
      </c>
      <c r="C159" t="s">
        <v>275</v>
      </c>
      <c r="D159" t="s">
        <v>134</v>
      </c>
      <c r="E159">
        <v>0.62531268596649203</v>
      </c>
      <c r="F159">
        <v>0.657875776290894</v>
      </c>
      <c r="G159">
        <v>0.52257108688354503</v>
      </c>
      <c r="H159">
        <v>0.30652588605880698</v>
      </c>
      <c r="I159">
        <v>0.63718545436859098</v>
      </c>
      <c r="J159">
        <v>0.54185831546783503</v>
      </c>
      <c r="K159">
        <v>0.52652692794799805</v>
      </c>
    </row>
    <row r="160" spans="1:11" x14ac:dyDescent="0.25">
      <c r="A160" t="s">
        <v>188</v>
      </c>
      <c r="B160" t="s">
        <v>186</v>
      </c>
      <c r="C160" t="s">
        <v>275</v>
      </c>
      <c r="D160" t="s">
        <v>135</v>
      </c>
      <c r="E160">
        <v>0.35331806540489202</v>
      </c>
      <c r="F160">
        <v>0.332160323858261</v>
      </c>
      <c r="G160">
        <v>0.210372850298882</v>
      </c>
      <c r="H160">
        <v>0.15175850689411199</v>
      </c>
      <c r="I160">
        <v>0.30931338667869601</v>
      </c>
      <c r="J160">
        <v>0.59685349464416504</v>
      </c>
      <c r="K160">
        <v>0.37802731990814198</v>
      </c>
    </row>
    <row r="161" spans="1:11" x14ac:dyDescent="0.25">
      <c r="A161" t="s">
        <v>188</v>
      </c>
      <c r="B161" t="s">
        <v>186</v>
      </c>
      <c r="C161" t="s">
        <v>275</v>
      </c>
      <c r="D161" t="s">
        <v>137</v>
      </c>
      <c r="E161">
        <v>0.23731184005737299</v>
      </c>
      <c r="F161">
        <v>0.119599498808384</v>
      </c>
      <c r="G161">
        <v>9.55924391746521E-2</v>
      </c>
      <c r="H161">
        <v>6.0753121972083997E-2</v>
      </c>
      <c r="I161">
        <v>0.117102548480034</v>
      </c>
      <c r="J161">
        <v>0.13010978698730499</v>
      </c>
      <c r="K161">
        <v>0.110878437757492</v>
      </c>
    </row>
    <row r="162" spans="1:11" x14ac:dyDescent="0.25">
      <c r="A162" t="s">
        <v>188</v>
      </c>
      <c r="B162" t="s">
        <v>186</v>
      </c>
      <c r="C162" t="s">
        <v>275</v>
      </c>
      <c r="D162" t="s">
        <v>136</v>
      </c>
      <c r="E162">
        <v>9.6004985272884397E-2</v>
      </c>
      <c r="F162">
        <v>8.5819102823734297E-2</v>
      </c>
      <c r="G162">
        <v>0.102459937334061</v>
      </c>
      <c r="H162">
        <v>0.10073699802160301</v>
      </c>
      <c r="I162">
        <v>0.11844452470541</v>
      </c>
      <c r="J162">
        <v>0.13010978698730499</v>
      </c>
      <c r="K162">
        <v>0.110878437757492</v>
      </c>
    </row>
    <row r="163" spans="1:11" x14ac:dyDescent="0.25">
      <c r="A163" t="s">
        <v>188</v>
      </c>
      <c r="B163" t="s">
        <v>186</v>
      </c>
      <c r="C163" t="s">
        <v>275</v>
      </c>
      <c r="D163" t="s">
        <v>138</v>
      </c>
      <c r="E163">
        <v>0.258440971374512</v>
      </c>
      <c r="F163">
        <v>0.18677292764186901</v>
      </c>
      <c r="G163">
        <v>0.170179069042206</v>
      </c>
      <c r="H163">
        <v>0.13038131594657901</v>
      </c>
      <c r="I163">
        <v>0.235039457678795</v>
      </c>
      <c r="J163">
        <v>0.22739009559154499</v>
      </c>
      <c r="K163">
        <v>0.278514474630356</v>
      </c>
    </row>
    <row r="164" spans="1:11" x14ac:dyDescent="0.25">
      <c r="A164" t="s">
        <v>188</v>
      </c>
      <c r="B164" t="s">
        <v>186</v>
      </c>
      <c r="C164" t="s">
        <v>275</v>
      </c>
      <c r="D164" t="s">
        <v>139</v>
      </c>
      <c r="E164">
        <v>0.11683451384306</v>
      </c>
      <c r="F164">
        <v>0.18677292764186901</v>
      </c>
      <c r="G164">
        <v>0.31069940328598</v>
      </c>
      <c r="H164">
        <v>0.14943248033523601</v>
      </c>
      <c r="I164">
        <v>0.28702002763748202</v>
      </c>
      <c r="J164">
        <v>0.49135890603065502</v>
      </c>
      <c r="K164">
        <v>0.278514474630356</v>
      </c>
    </row>
    <row r="165" spans="1:11" x14ac:dyDescent="0.25">
      <c r="A165" t="s">
        <v>188</v>
      </c>
      <c r="B165" t="s">
        <v>186</v>
      </c>
      <c r="C165" t="s">
        <v>275</v>
      </c>
      <c r="D165" t="s">
        <v>140</v>
      </c>
      <c r="E165">
        <v>0.228274330496788</v>
      </c>
      <c r="F165">
        <v>0.28178176283836398</v>
      </c>
      <c r="G165">
        <v>0.232862934470177</v>
      </c>
      <c r="H165">
        <v>0.140588209033012</v>
      </c>
      <c r="I165">
        <v>0.30931338667869601</v>
      </c>
      <c r="J165">
        <v>3.2142508774995797E-2</v>
      </c>
      <c r="K165">
        <v>0.37802731990814198</v>
      </c>
    </row>
    <row r="166" spans="1:11" x14ac:dyDescent="0.25">
      <c r="A166" t="s">
        <v>188</v>
      </c>
      <c r="B166" t="s">
        <v>186</v>
      </c>
      <c r="C166" t="s">
        <v>275</v>
      </c>
      <c r="D166" t="s">
        <v>141</v>
      </c>
      <c r="E166">
        <v>0.41914775967598</v>
      </c>
      <c r="F166">
        <v>0.31787347793579102</v>
      </c>
      <c r="G166">
        <v>0.32143947482109098</v>
      </c>
      <c r="H166">
        <v>0.47770768404007002</v>
      </c>
      <c r="I166">
        <v>0.36219662427902199</v>
      </c>
      <c r="J166">
        <v>0.17173303663730599</v>
      </c>
      <c r="K166">
        <v>0.19117993116378801</v>
      </c>
    </row>
    <row r="167" spans="1:11" x14ac:dyDescent="0.25">
      <c r="A167" t="s">
        <v>188</v>
      </c>
      <c r="B167" t="s">
        <v>186</v>
      </c>
      <c r="C167" t="s">
        <v>276</v>
      </c>
      <c r="D167" t="s">
        <v>142</v>
      </c>
      <c r="E167">
        <v>3.0315597057342498</v>
      </c>
      <c r="F167">
        <v>2.7271070480346702</v>
      </c>
      <c r="G167">
        <v>2.6402068138122599</v>
      </c>
      <c r="H167">
        <v>3.0263919830322301</v>
      </c>
      <c r="I167">
        <v>2.8681292533874498</v>
      </c>
      <c r="J167">
        <v>1.74227035045624</v>
      </c>
      <c r="K167">
        <v>2.4744634628295898</v>
      </c>
    </row>
    <row r="168" spans="1:11" x14ac:dyDescent="0.25">
      <c r="A168" t="s">
        <v>188</v>
      </c>
      <c r="B168" t="s">
        <v>186</v>
      </c>
      <c r="C168" t="s">
        <v>276</v>
      </c>
      <c r="D168" t="s">
        <v>143</v>
      </c>
      <c r="E168">
        <v>0.36123570799827598</v>
      </c>
      <c r="F168">
        <v>0.48161956667900102</v>
      </c>
      <c r="G168">
        <v>0.50772124528884899</v>
      </c>
      <c r="H168">
        <v>0.29123836755752602</v>
      </c>
      <c r="I168">
        <v>0.224490061402321</v>
      </c>
      <c r="J168">
        <v>0.13752415776252699</v>
      </c>
      <c r="K168">
        <v>0.29437980055808999</v>
      </c>
    </row>
    <row r="169" spans="1:11" x14ac:dyDescent="0.25">
      <c r="A169" t="s">
        <v>188</v>
      </c>
      <c r="B169" t="s">
        <v>186</v>
      </c>
      <c r="C169" t="s">
        <v>276</v>
      </c>
      <c r="D169" t="s">
        <v>144</v>
      </c>
      <c r="E169">
        <v>0.171693965792656</v>
      </c>
      <c r="F169">
        <v>0.19798544049263</v>
      </c>
      <c r="G169">
        <v>0.17669105529785201</v>
      </c>
      <c r="H169">
        <v>0.12755946815013899</v>
      </c>
      <c r="I169">
        <v>0.176727220416069</v>
      </c>
      <c r="J169">
        <v>0.13713863492011999</v>
      </c>
      <c r="K169">
        <v>0.125454291701317</v>
      </c>
    </row>
    <row r="170" spans="1:11" x14ac:dyDescent="0.25">
      <c r="A170" t="s">
        <v>188</v>
      </c>
      <c r="B170" t="s">
        <v>186</v>
      </c>
      <c r="C170" t="s">
        <v>276</v>
      </c>
      <c r="D170" t="s">
        <v>145</v>
      </c>
      <c r="E170">
        <v>0.160240918397903</v>
      </c>
      <c r="F170">
        <v>0.40465381741523698</v>
      </c>
      <c r="G170">
        <v>0.33051341772079501</v>
      </c>
      <c r="H170">
        <v>0.25905656814575201</v>
      </c>
      <c r="I170">
        <v>0.23843276500701899</v>
      </c>
      <c r="J170">
        <v>0.129085868597031</v>
      </c>
      <c r="K170">
        <v>0.111733257770538</v>
      </c>
    </row>
    <row r="171" spans="1:11" x14ac:dyDescent="0.25">
      <c r="A171" t="s">
        <v>188</v>
      </c>
      <c r="B171" t="s">
        <v>186</v>
      </c>
      <c r="C171" t="s">
        <v>276</v>
      </c>
      <c r="D171" t="s">
        <v>146</v>
      </c>
      <c r="E171">
        <v>0.286069065332413</v>
      </c>
      <c r="F171">
        <v>0.43973532319068898</v>
      </c>
      <c r="G171">
        <v>0.47216042876243602</v>
      </c>
      <c r="H171">
        <v>0.42576637864112898</v>
      </c>
      <c r="I171">
        <v>0.40442976355552701</v>
      </c>
      <c r="J171">
        <v>0.51905250549316395</v>
      </c>
      <c r="K171">
        <v>0.44047442078590399</v>
      </c>
    </row>
    <row r="172" spans="1:11" x14ac:dyDescent="0.25">
      <c r="A172" t="s">
        <v>188</v>
      </c>
      <c r="B172" t="s">
        <v>186</v>
      </c>
      <c r="C172" t="s">
        <v>276</v>
      </c>
      <c r="D172" t="s">
        <v>147</v>
      </c>
      <c r="E172">
        <v>0.11076442897319801</v>
      </c>
      <c r="F172">
        <v>9.7566574811935397E-2</v>
      </c>
      <c r="G172">
        <v>9.7112603485584301E-2</v>
      </c>
      <c r="H172">
        <v>0.16974952816963201</v>
      </c>
      <c r="I172">
        <v>0.102839477360249</v>
      </c>
      <c r="J172">
        <v>2.96217072755098E-2</v>
      </c>
      <c r="K172">
        <v>0.109973140060902</v>
      </c>
    </row>
    <row r="173" spans="1:11" x14ac:dyDescent="0.25">
      <c r="A173" t="s">
        <v>188</v>
      </c>
      <c r="B173" t="s">
        <v>186</v>
      </c>
      <c r="C173" t="s">
        <v>276</v>
      </c>
      <c r="D173" t="s">
        <v>148</v>
      </c>
      <c r="E173">
        <v>0.184707045555115</v>
      </c>
      <c r="F173">
        <v>0.192864909768105</v>
      </c>
      <c r="G173">
        <v>0.33269089460372903</v>
      </c>
      <c r="H173">
        <v>0.27771338820457497</v>
      </c>
      <c r="I173">
        <v>0.27748146653175398</v>
      </c>
      <c r="J173">
        <v>0.13917520642280601</v>
      </c>
      <c r="K173">
        <v>0.30200132727623002</v>
      </c>
    </row>
    <row r="174" spans="1:11" x14ac:dyDescent="0.25">
      <c r="A174" t="s">
        <v>188</v>
      </c>
      <c r="B174" t="s">
        <v>186</v>
      </c>
      <c r="C174" t="s">
        <v>276</v>
      </c>
      <c r="D174" t="s">
        <v>149</v>
      </c>
      <c r="E174">
        <v>0.15260148048400901</v>
      </c>
      <c r="F174">
        <v>0.17603912949562101</v>
      </c>
      <c r="G174">
        <v>0.106318630278111</v>
      </c>
      <c r="H174">
        <v>0.155179142951965</v>
      </c>
      <c r="I174">
        <v>0.16110275685787201</v>
      </c>
      <c r="J174">
        <v>3.5574078559875502E-2</v>
      </c>
      <c r="K174">
        <v>6.7250981926918002E-2</v>
      </c>
    </row>
    <row r="175" spans="1:11" x14ac:dyDescent="0.25">
      <c r="A175" t="s">
        <v>188</v>
      </c>
      <c r="B175" t="s">
        <v>186</v>
      </c>
      <c r="C175" t="s">
        <v>277</v>
      </c>
      <c r="D175" t="s">
        <v>150</v>
      </c>
      <c r="E175">
        <v>0.51763296127319303</v>
      </c>
      <c r="F175">
        <v>2.0774524211883501</v>
      </c>
      <c r="G175">
        <v>1.0760035514831501</v>
      </c>
      <c r="H175">
        <v>0.45995342731475802</v>
      </c>
      <c r="I175">
        <v>0.83858269453048695</v>
      </c>
      <c r="J175">
        <v>1.9346351623535201</v>
      </c>
      <c r="K175">
        <v>0.75846612453460704</v>
      </c>
    </row>
    <row r="176" spans="1:11" x14ac:dyDescent="0.25">
      <c r="A176" t="s">
        <v>188</v>
      </c>
      <c r="B176" t="s">
        <v>186</v>
      </c>
      <c r="C176" t="s">
        <v>277</v>
      </c>
      <c r="D176" t="s">
        <v>151</v>
      </c>
      <c r="E176">
        <v>0.13272513449192</v>
      </c>
      <c r="F176">
        <v>0.33451732993125899</v>
      </c>
      <c r="G176">
        <v>0.25270569324493403</v>
      </c>
      <c r="H176">
        <v>0.13767606019973799</v>
      </c>
      <c r="I176">
        <v>0.17674711346626301</v>
      </c>
      <c r="J176">
        <v>0.26033142209053001</v>
      </c>
      <c r="K176">
        <v>0.25875332951545699</v>
      </c>
    </row>
    <row r="177" spans="1:11" x14ac:dyDescent="0.25">
      <c r="A177" t="s">
        <v>188</v>
      </c>
      <c r="B177" t="s">
        <v>186</v>
      </c>
      <c r="C177" t="s">
        <v>277</v>
      </c>
      <c r="D177" t="s">
        <v>152</v>
      </c>
      <c r="E177">
        <v>0.12775944173336001</v>
      </c>
      <c r="F177">
        <v>0.43228134512901301</v>
      </c>
      <c r="G177">
        <v>0.39913338422775302</v>
      </c>
      <c r="H177">
        <v>0.410677790641785</v>
      </c>
      <c r="I177">
        <v>0.346695065498352</v>
      </c>
      <c r="J177">
        <v>0.32598167657852201</v>
      </c>
      <c r="K177">
        <v>0.30263075232505798</v>
      </c>
    </row>
    <row r="178" spans="1:11" x14ac:dyDescent="0.25">
      <c r="A178" t="s">
        <v>188</v>
      </c>
      <c r="B178" t="s">
        <v>186</v>
      </c>
      <c r="C178" t="s">
        <v>278</v>
      </c>
      <c r="D178" t="s">
        <v>153</v>
      </c>
      <c r="E178">
        <v>0.239023312926292</v>
      </c>
      <c r="F178">
        <v>0.28910565376281699</v>
      </c>
      <c r="G178">
        <v>0.28274896740913402</v>
      </c>
      <c r="H178">
        <v>0.32948619127273598</v>
      </c>
      <c r="I178">
        <v>0.384890556335449</v>
      </c>
      <c r="J178">
        <v>0.39632132649421697</v>
      </c>
      <c r="K178">
        <v>0.28878319263458302</v>
      </c>
    </row>
    <row r="179" spans="1:11" x14ac:dyDescent="0.25">
      <c r="A179" t="s">
        <v>188</v>
      </c>
      <c r="B179" t="s">
        <v>186</v>
      </c>
      <c r="C179" t="s">
        <v>278</v>
      </c>
      <c r="D179" t="s">
        <v>154</v>
      </c>
      <c r="E179">
        <v>0.29540809988975503</v>
      </c>
      <c r="F179">
        <v>5.49694076180458E-2</v>
      </c>
      <c r="G179">
        <v>0.40519472956657399</v>
      </c>
      <c r="H179">
        <v>0.26984378695487998</v>
      </c>
      <c r="I179">
        <v>0.14028690755367301</v>
      </c>
      <c r="J179">
        <v>0.30427917838096602</v>
      </c>
      <c r="K179">
        <v>0.25929072499275202</v>
      </c>
    </row>
    <row r="180" spans="1:11" x14ac:dyDescent="0.25">
      <c r="A180" t="s">
        <v>188</v>
      </c>
      <c r="B180" t="s">
        <v>186</v>
      </c>
      <c r="C180" t="s">
        <v>278</v>
      </c>
      <c r="D180" t="s">
        <v>155</v>
      </c>
      <c r="E180">
        <v>0.120138235390186</v>
      </c>
      <c r="F180">
        <v>5.7132218033075298E-2</v>
      </c>
      <c r="G180">
        <v>8.9447282254695906E-2</v>
      </c>
      <c r="H180">
        <v>9.0297929942607894E-2</v>
      </c>
      <c r="I180">
        <v>0.123119674623013</v>
      </c>
      <c r="J180">
        <v>0.147336781024933</v>
      </c>
      <c r="K180">
        <v>0.14611715078353901</v>
      </c>
    </row>
    <row r="181" spans="1:11" x14ac:dyDescent="0.25">
      <c r="A181" t="s">
        <v>188</v>
      </c>
      <c r="B181" t="s">
        <v>186</v>
      </c>
      <c r="C181" t="s">
        <v>278</v>
      </c>
      <c r="D181" t="s">
        <v>156</v>
      </c>
      <c r="E181">
        <v>0.28844508528709401</v>
      </c>
      <c r="F181">
        <v>0.20427270233631101</v>
      </c>
      <c r="G181">
        <v>0.17982393503189101</v>
      </c>
      <c r="H181">
        <v>0.169546753168106</v>
      </c>
      <c r="I181">
        <v>0.15980300307273901</v>
      </c>
      <c r="J181">
        <v>0.15975226461887401</v>
      </c>
      <c r="K181">
        <v>0.17915096879005399</v>
      </c>
    </row>
    <row r="182" spans="1:11" x14ac:dyDescent="0.25">
      <c r="A182" t="s">
        <v>188</v>
      </c>
      <c r="B182" t="s">
        <v>186</v>
      </c>
      <c r="C182" t="s">
        <v>279</v>
      </c>
      <c r="D182" t="s">
        <v>157</v>
      </c>
      <c r="E182">
        <v>0.95066571235656705</v>
      </c>
      <c r="F182">
        <v>0.80086702108383201</v>
      </c>
      <c r="G182">
        <v>0.57115048170089699</v>
      </c>
      <c r="H182">
        <v>0.89868140220642101</v>
      </c>
      <c r="I182">
        <v>0.105181239545345</v>
      </c>
      <c r="J182">
        <v>0.211486056447029</v>
      </c>
      <c r="K182">
        <v>0.2136009170114993</v>
      </c>
    </row>
    <row r="183" spans="1:11" x14ac:dyDescent="0.25">
      <c r="A183" t="s">
        <v>188</v>
      </c>
      <c r="B183" t="s">
        <v>186</v>
      </c>
      <c r="C183" t="s">
        <v>279</v>
      </c>
      <c r="D183" t="s">
        <v>158</v>
      </c>
      <c r="E183">
        <v>0.13440236449241599</v>
      </c>
      <c r="F183">
        <v>0.159170731902123</v>
      </c>
      <c r="G183">
        <v>0.16255576908588401</v>
      </c>
      <c r="H183">
        <v>7.4053667485714E-2</v>
      </c>
      <c r="I183">
        <v>0.14874990284442899</v>
      </c>
      <c r="J183">
        <v>0.21696318686008501</v>
      </c>
      <c r="K183">
        <v>0.21913281872868587</v>
      </c>
    </row>
    <row r="184" spans="1:11" x14ac:dyDescent="0.25">
      <c r="A184" t="s">
        <v>188</v>
      </c>
      <c r="B184" t="s">
        <v>186</v>
      </c>
      <c r="C184" t="s">
        <v>279</v>
      </c>
      <c r="D184" t="s">
        <v>159</v>
      </c>
      <c r="E184">
        <v>0.162358462810516</v>
      </c>
      <c r="F184">
        <v>0.23713104426860801</v>
      </c>
      <c r="G184">
        <v>0.18325269222259499</v>
      </c>
      <c r="H184">
        <v>0.138558208942413</v>
      </c>
      <c r="I184">
        <v>9.6220530569553403E-2</v>
      </c>
      <c r="J184">
        <v>0.18881398439407401</v>
      </c>
      <c r="K184">
        <v>0.19070212423801475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77"/>
  <sheetViews>
    <sheetView workbookViewId="0">
      <selection activeCell="A3" sqref="A3:J80"/>
    </sheetView>
  </sheetViews>
  <sheetFormatPr defaultRowHeight="15" x14ac:dyDescent="0.25"/>
  <sheetData>
    <row r="1" spans="1:42" x14ac:dyDescent="0.25">
      <c r="E1" t="s">
        <v>192</v>
      </c>
      <c r="F1" s="1">
        <f>AVERAGE(D3:D47)</f>
        <v>0.27687287372019553</v>
      </c>
      <c r="G1" t="s">
        <v>191</v>
      </c>
      <c r="H1" s="1">
        <f>AVERAGE(D48:D89)</f>
        <v>0.34874127229506313</v>
      </c>
    </row>
    <row r="2" spans="1:42" x14ac:dyDescent="0.25">
      <c r="D2" s="1" t="s">
        <v>1</v>
      </c>
      <c r="K2" s="1" t="s">
        <v>190</v>
      </c>
      <c r="AB2" s="1" t="s">
        <v>0</v>
      </c>
      <c r="AJ2" s="1" t="s">
        <v>2</v>
      </c>
    </row>
    <row r="3" spans="1:42" x14ac:dyDescent="0.25">
      <c r="A3" t="s">
        <v>187</v>
      </c>
      <c r="B3" t="s">
        <v>186</v>
      </c>
      <c r="C3" t="s">
        <v>166</v>
      </c>
      <c r="D3">
        <v>0.193747729063034</v>
      </c>
      <c r="E3">
        <v>0.114159397780895</v>
      </c>
      <c r="F3">
        <v>0.224220216274261</v>
      </c>
      <c r="G3">
        <v>0.18576793372631101</v>
      </c>
      <c r="H3">
        <v>0.116344563663006</v>
      </c>
      <c r="I3">
        <v>0.300452589988709</v>
      </c>
      <c r="J3">
        <v>0.28810879588127097</v>
      </c>
      <c r="K3">
        <f>D3/$F$1</f>
        <v>0.69977143827687927</v>
      </c>
      <c r="L3">
        <f t="shared" ref="L3:Q18" si="0">E3/$F$1</f>
        <v>0.4123170184460293</v>
      </c>
      <c r="M3">
        <f t="shared" si="0"/>
        <v>0.80983092804120393</v>
      </c>
      <c r="N3">
        <f t="shared" si="0"/>
        <v>0.67095028570421056</v>
      </c>
      <c r="O3">
        <f t="shared" si="0"/>
        <v>0.4202093260338044</v>
      </c>
      <c r="P3">
        <f t="shared" si="0"/>
        <v>1.085164414814948</v>
      </c>
      <c r="Q3">
        <f t="shared" si="0"/>
        <v>1.0405815203566324</v>
      </c>
      <c r="AB3">
        <v>10.127208926199501</v>
      </c>
      <c r="AC3">
        <v>7.4589373385971696</v>
      </c>
      <c r="AD3">
        <v>7.8959423978706402</v>
      </c>
      <c r="AE3">
        <v>6.5203812412032303</v>
      </c>
      <c r="AF3">
        <v>6.6264767326498903</v>
      </c>
      <c r="AG3">
        <v>7.4644460993600203</v>
      </c>
      <c r="AH3">
        <v>8.9132781393963008</v>
      </c>
      <c r="AJ3">
        <v>0.470491644637127</v>
      </c>
      <c r="AK3">
        <v>0.31726735817400697</v>
      </c>
      <c r="AL3">
        <v>0.78922520313172195</v>
      </c>
      <c r="AM3">
        <v>0.73941425451167697</v>
      </c>
      <c r="AN3">
        <v>0.57375945676048501</v>
      </c>
      <c r="AO3">
        <v>0.87345220430582904</v>
      </c>
      <c r="AP3">
        <v>0.82000800765060899</v>
      </c>
    </row>
    <row r="4" spans="1:42" x14ac:dyDescent="0.25">
      <c r="A4" t="s">
        <v>187</v>
      </c>
      <c r="B4" t="s">
        <v>186</v>
      </c>
      <c r="C4" t="s">
        <v>167</v>
      </c>
      <c r="D4">
        <v>1.12661910057068</v>
      </c>
      <c r="E4">
        <v>4.5220572501421002E-2</v>
      </c>
      <c r="F4">
        <v>0.122499279677868</v>
      </c>
      <c r="G4">
        <v>8.8955514132976504E-2</v>
      </c>
      <c r="H4">
        <v>0.122406385838985</v>
      </c>
      <c r="I4">
        <v>0.13953430950641599</v>
      </c>
      <c r="J4">
        <v>0.40577086806297302</v>
      </c>
      <c r="K4">
        <f t="shared" ref="K4:Q47" si="1">D4/$F$1</f>
        <v>4.0690844337073919</v>
      </c>
      <c r="L4">
        <f t="shared" si="0"/>
        <v>0.16332612109599579</v>
      </c>
      <c r="M4">
        <f t="shared" si="0"/>
        <v>0.44243871937293622</v>
      </c>
      <c r="N4">
        <f t="shared" si="0"/>
        <v>0.32128649129735221</v>
      </c>
      <c r="O4">
        <f t="shared" si="0"/>
        <v>0.44210320857465962</v>
      </c>
      <c r="P4">
        <f t="shared" si="0"/>
        <v>0.50396525897090128</v>
      </c>
      <c r="Q4">
        <f t="shared" si="0"/>
        <v>1.4655493787124856</v>
      </c>
      <c r="AB4">
        <v>16.331124969603799</v>
      </c>
      <c r="AC4">
        <v>7.5245055475072098</v>
      </c>
      <c r="AD4">
        <v>7.3402057095584903</v>
      </c>
      <c r="AE4">
        <v>6.4863060141691102</v>
      </c>
      <c r="AF4">
        <v>11.1428347533296</v>
      </c>
      <c r="AG4">
        <v>6.8386987790001896</v>
      </c>
      <c r="AH4">
        <v>8.53682334477298</v>
      </c>
      <c r="AJ4">
        <v>0.93662331726248105</v>
      </c>
      <c r="AK4">
        <v>6.4711305463796595E-2</v>
      </c>
      <c r="AL4">
        <v>0.57189361799315097</v>
      </c>
      <c r="AM4">
        <v>0.48127183708198501</v>
      </c>
      <c r="AN4">
        <v>0.33921356366376498</v>
      </c>
      <c r="AO4">
        <v>0.51969295005276295</v>
      </c>
      <c r="AP4">
        <v>0.89686930650686802</v>
      </c>
    </row>
    <row r="5" spans="1:42" x14ac:dyDescent="0.25">
      <c r="A5" t="s">
        <v>187</v>
      </c>
      <c r="B5" t="s">
        <v>186</v>
      </c>
      <c r="C5" t="s">
        <v>168</v>
      </c>
      <c r="D5">
        <v>0.35087770223617598</v>
      </c>
      <c r="E5">
        <v>0.32250881195068398</v>
      </c>
      <c r="F5">
        <v>0.42642468214035001</v>
      </c>
      <c r="G5">
        <v>0.303147792816162</v>
      </c>
      <c r="H5">
        <v>0.272172451019287</v>
      </c>
      <c r="I5">
        <v>7.5483940541744204E-2</v>
      </c>
      <c r="J5">
        <v>0.12147258222103099</v>
      </c>
      <c r="K5">
        <f t="shared" si="1"/>
        <v>1.2672881150168898</v>
      </c>
      <c r="L5">
        <f t="shared" si="0"/>
        <v>1.1648263248663631</v>
      </c>
      <c r="M5">
        <f t="shared" si="0"/>
        <v>1.540146119808363</v>
      </c>
      <c r="N5">
        <f t="shared" si="0"/>
        <v>1.094898856442396</v>
      </c>
      <c r="O5">
        <f t="shared" si="0"/>
        <v>0.98302317364012071</v>
      </c>
      <c r="P5">
        <f t="shared" si="0"/>
        <v>0.27263032137278781</v>
      </c>
      <c r="Q5">
        <f t="shared" si="0"/>
        <v>0.43873052852331701</v>
      </c>
      <c r="AB5">
        <v>13.6083511192387</v>
      </c>
      <c r="AC5">
        <v>19.6747623280197</v>
      </c>
      <c r="AD5">
        <v>9.2508243042185399</v>
      </c>
      <c r="AE5">
        <v>8.9922523973700397</v>
      </c>
      <c r="AF5">
        <v>10.8305942454878</v>
      </c>
      <c r="AG5">
        <v>6.6653428610396599</v>
      </c>
      <c r="AH5">
        <v>9.1412371993764605</v>
      </c>
      <c r="AJ5">
        <v>0.59248383815751005</v>
      </c>
      <c r="AK5">
        <v>0.20209401440042399</v>
      </c>
      <c r="AL5">
        <v>0.90737130578006897</v>
      </c>
      <c r="AM5">
        <v>0.75787347353995405</v>
      </c>
      <c r="AN5">
        <v>0.69336406164502695</v>
      </c>
      <c r="AO5">
        <v>0.36820709826429099</v>
      </c>
      <c r="AP5">
        <v>0.42134401123205201</v>
      </c>
    </row>
    <row r="6" spans="1:42" x14ac:dyDescent="0.25">
      <c r="A6" t="s">
        <v>187</v>
      </c>
      <c r="B6" t="s">
        <v>186</v>
      </c>
      <c r="C6" t="s">
        <v>169</v>
      </c>
      <c r="D6">
        <v>0.35395357012748702</v>
      </c>
      <c r="E6">
        <v>0.26746755838394198</v>
      </c>
      <c r="F6">
        <v>0.24111956357955899</v>
      </c>
      <c r="G6">
        <v>6.8699404597282396E-2</v>
      </c>
      <c r="H6">
        <v>0.12886004149913799</v>
      </c>
      <c r="I6">
        <v>7.4050664901733398E-2</v>
      </c>
      <c r="J6">
        <v>0.109852626919746</v>
      </c>
      <c r="K6">
        <f t="shared" si="1"/>
        <v>1.2783974297358878</v>
      </c>
      <c r="L6">
        <f t="shared" si="0"/>
        <v>0.96603020292353214</v>
      </c>
      <c r="M6">
        <f t="shared" si="0"/>
        <v>0.87086741413039825</v>
      </c>
      <c r="N6">
        <f t="shared" si="0"/>
        <v>0.24812616589774411</v>
      </c>
      <c r="O6">
        <f t="shared" si="0"/>
        <v>0.46541230192656008</v>
      </c>
      <c r="P6">
        <f t="shared" si="0"/>
        <v>0.26745366531127973</v>
      </c>
      <c r="Q6">
        <f t="shared" si="0"/>
        <v>0.39676197037186739</v>
      </c>
      <c r="AB6">
        <v>13.2291820459206</v>
      </c>
      <c r="AC6">
        <v>13.5500585422549</v>
      </c>
      <c r="AD6">
        <v>7.71405761881375</v>
      </c>
      <c r="AE6">
        <v>5.69488982324782</v>
      </c>
      <c r="AF6">
        <v>7.1568950020825497</v>
      </c>
      <c r="AG6">
        <v>5.1939928670493698</v>
      </c>
      <c r="AH6">
        <v>9.4094207434418795</v>
      </c>
      <c r="AJ6">
        <v>0.601006459719575</v>
      </c>
      <c r="AK6">
        <v>0.35255839929947402</v>
      </c>
      <c r="AL6">
        <v>0.81231303687469303</v>
      </c>
      <c r="AM6">
        <v>0.32894098035644698</v>
      </c>
      <c r="AN6">
        <v>0.59191678246698598</v>
      </c>
      <c r="AO6">
        <v>0.46123724590453102</v>
      </c>
      <c r="AP6">
        <v>0.211874473120544</v>
      </c>
    </row>
    <row r="7" spans="1:42" x14ac:dyDescent="0.25">
      <c r="A7" t="s">
        <v>187</v>
      </c>
      <c r="B7" t="s">
        <v>186</v>
      </c>
      <c r="C7" t="s">
        <v>170</v>
      </c>
      <c r="D7">
        <v>0.26945310831069902</v>
      </c>
      <c r="E7">
        <v>0.21606631577014901</v>
      </c>
      <c r="F7">
        <v>0.13651867210865001</v>
      </c>
      <c r="G7">
        <v>5.7525817304849597E-2</v>
      </c>
      <c r="H7">
        <v>0.137693956494331</v>
      </c>
      <c r="I7">
        <v>0.20931564271450001</v>
      </c>
      <c r="J7">
        <v>7.82283544540405E-2</v>
      </c>
      <c r="K7">
        <f t="shared" si="1"/>
        <v>0.97320154441350282</v>
      </c>
      <c r="L7">
        <f t="shared" si="0"/>
        <v>0.78038094836442184</v>
      </c>
      <c r="M7">
        <f t="shared" si="0"/>
        <v>0.49307348269377294</v>
      </c>
      <c r="N7">
        <f t="shared" si="0"/>
        <v>0.20776978449316963</v>
      </c>
      <c r="O7">
        <f t="shared" si="0"/>
        <v>0.4973183347440634</v>
      </c>
      <c r="P7">
        <f t="shared" si="0"/>
        <v>0.75599909771598617</v>
      </c>
      <c r="Q7">
        <f t="shared" si="0"/>
        <v>0.28254250191767488</v>
      </c>
      <c r="AB7">
        <v>12.286449436933299</v>
      </c>
      <c r="AC7">
        <v>8.5571912318196706</v>
      </c>
      <c r="AD7">
        <v>6.7496068363496802</v>
      </c>
      <c r="AE7">
        <v>5.1455721022658203</v>
      </c>
      <c r="AF7">
        <v>8.7907089485547605</v>
      </c>
      <c r="AG7">
        <v>7.6904632373921098</v>
      </c>
      <c r="AH7">
        <v>6.1460884711220301</v>
      </c>
      <c r="AJ7">
        <v>0.47780072621126701</v>
      </c>
      <c r="AK7">
        <v>0.62566423248134895</v>
      </c>
      <c r="AL7">
        <v>0.63371830946145902</v>
      </c>
      <c r="AM7">
        <v>0.29269163568698098</v>
      </c>
      <c r="AN7">
        <v>0.52275561010057003</v>
      </c>
      <c r="AO7">
        <v>0.72132947496101796</v>
      </c>
      <c r="AP7">
        <v>4.3001672376752897E-2</v>
      </c>
    </row>
    <row r="8" spans="1:42" x14ac:dyDescent="0.25">
      <c r="A8" t="s">
        <v>187</v>
      </c>
      <c r="B8" t="s">
        <v>186</v>
      </c>
      <c r="C8" t="s">
        <v>160</v>
      </c>
      <c r="D8">
        <v>0.32417079806327798</v>
      </c>
      <c r="E8">
        <v>0.34847503900527999</v>
      </c>
      <c r="F8">
        <v>0.18438464403152499</v>
      </c>
      <c r="G8">
        <v>4.8894878476858097E-2</v>
      </c>
      <c r="H8">
        <v>0.115668594837189</v>
      </c>
      <c r="I8">
        <v>0.21972291171550801</v>
      </c>
      <c r="J8">
        <v>6.3882566988468198E-2</v>
      </c>
      <c r="K8">
        <f t="shared" si="1"/>
        <v>1.1708290296104673</v>
      </c>
      <c r="L8">
        <f t="shared" si="0"/>
        <v>1.258610257924526</v>
      </c>
      <c r="M8">
        <f t="shared" si="0"/>
        <v>0.66595416717443379</v>
      </c>
      <c r="N8">
        <f t="shared" si="0"/>
        <v>0.17659685407199077</v>
      </c>
      <c r="O8">
        <f t="shared" si="0"/>
        <v>0.41776788488886896</v>
      </c>
      <c r="P8">
        <f t="shared" si="0"/>
        <v>0.79358771685794471</v>
      </c>
      <c r="Q8">
        <f t="shared" si="0"/>
        <v>0.23072887614489518</v>
      </c>
      <c r="AB8">
        <v>9.5805840504201196</v>
      </c>
      <c r="AC8">
        <v>14.218644342931601</v>
      </c>
      <c r="AD8">
        <v>10.0530424172801</v>
      </c>
      <c r="AE8">
        <v>6.8828980061743401</v>
      </c>
      <c r="AF8">
        <v>9.0116820273902398</v>
      </c>
      <c r="AG8">
        <v>11.3128966594257</v>
      </c>
      <c r="AH8">
        <v>9.1354761012977992</v>
      </c>
      <c r="AJ8">
        <v>0.86307499435346402</v>
      </c>
      <c r="AK8">
        <v>0.52264383845800899</v>
      </c>
      <c r="AL8">
        <v>0.49874020142709102</v>
      </c>
      <c r="AM8">
        <v>4.52404462474452E-2</v>
      </c>
      <c r="AN8">
        <v>0.31755811127897798</v>
      </c>
      <c r="AO8">
        <v>0.238957145460444</v>
      </c>
      <c r="AP8">
        <v>0.157724232041559</v>
      </c>
    </row>
    <row r="9" spans="1:42" x14ac:dyDescent="0.25">
      <c r="A9" t="s">
        <v>187</v>
      </c>
      <c r="B9" t="s">
        <v>186</v>
      </c>
      <c r="C9" t="s">
        <v>161</v>
      </c>
      <c r="D9">
        <v>0.182044357061386</v>
      </c>
      <c r="E9">
        <v>1.08952784538269</v>
      </c>
      <c r="F9">
        <v>1.1259014606475799</v>
      </c>
      <c r="G9">
        <v>0.92517548799514804</v>
      </c>
      <c r="H9">
        <v>5.3651921451091801E-2</v>
      </c>
      <c r="I9">
        <v>0.106659710407257</v>
      </c>
      <c r="J9">
        <v>0.13698260486125899</v>
      </c>
      <c r="K9">
        <f t="shared" si="1"/>
        <v>0.65750159853275436</v>
      </c>
      <c r="L9">
        <f t="shared" si="0"/>
        <v>3.9351195035587128</v>
      </c>
      <c r="M9">
        <f t="shared" si="0"/>
        <v>4.0664924863148659</v>
      </c>
      <c r="N9">
        <f t="shared" si="0"/>
        <v>3.3415172658991485</v>
      </c>
      <c r="O9">
        <f t="shared" si="0"/>
        <v>0.19377817960350929</v>
      </c>
      <c r="P9">
        <f t="shared" si="0"/>
        <v>0.38522990343592145</v>
      </c>
      <c r="Q9">
        <f t="shared" si="0"/>
        <v>0.49474909918294124</v>
      </c>
      <c r="AB9">
        <v>8.0710634631628295</v>
      </c>
      <c r="AC9">
        <v>12.4168922489092</v>
      </c>
      <c r="AD9">
        <v>12.040726954346299</v>
      </c>
      <c r="AE9">
        <v>15.050834452798799</v>
      </c>
      <c r="AF9">
        <v>6.8765765485689396</v>
      </c>
      <c r="AG9">
        <v>8.9671742842980393</v>
      </c>
      <c r="AH9">
        <v>12.342762825686</v>
      </c>
      <c r="AJ9">
        <v>0.70644932473176403</v>
      </c>
      <c r="AK9">
        <v>0.95402581217847504</v>
      </c>
      <c r="AL9">
        <v>0.91935204760506295</v>
      </c>
      <c r="AM9">
        <v>0.75505387620194597</v>
      </c>
      <c r="AN9">
        <v>0.28719247603329001</v>
      </c>
      <c r="AO9">
        <v>0.38443550017351702</v>
      </c>
      <c r="AP9">
        <v>0.31313073395991697</v>
      </c>
    </row>
    <row r="10" spans="1:42" x14ac:dyDescent="0.25">
      <c r="A10" t="s">
        <v>187</v>
      </c>
      <c r="B10" t="s">
        <v>186</v>
      </c>
      <c r="C10" t="s">
        <v>163</v>
      </c>
      <c r="D10">
        <v>0.219792559742928</v>
      </c>
      <c r="E10">
        <v>0.30313876271247903</v>
      </c>
      <c r="F10">
        <v>0.249115616083145</v>
      </c>
      <c r="G10">
        <v>0.31147453188896201</v>
      </c>
      <c r="H10">
        <v>0.158705934882164</v>
      </c>
      <c r="I10">
        <v>0.112481638789177</v>
      </c>
      <c r="J10">
        <v>6.3556984066963196E-2</v>
      </c>
      <c r="K10">
        <f t="shared" si="1"/>
        <v>0.7938392692273919</v>
      </c>
      <c r="L10">
        <f t="shared" si="0"/>
        <v>1.0948662418219688</v>
      </c>
      <c r="M10">
        <f t="shared" si="0"/>
        <v>0.89974728378374225</v>
      </c>
      <c r="N10">
        <f t="shared" si="0"/>
        <v>1.1249730885653122</v>
      </c>
      <c r="O10">
        <f t="shared" si="0"/>
        <v>0.57320868147794912</v>
      </c>
      <c r="P10">
        <f t="shared" si="0"/>
        <v>0.40625734575518446</v>
      </c>
      <c r="Q10">
        <f t="shared" si="0"/>
        <v>0.22955294685601138</v>
      </c>
      <c r="AB10">
        <v>10.760349522194501</v>
      </c>
      <c r="AC10">
        <v>7.5672089758759604</v>
      </c>
      <c r="AD10">
        <v>7.8526141380127301</v>
      </c>
      <c r="AE10">
        <v>9.1399772539462099</v>
      </c>
      <c r="AF10">
        <v>22.2225075744519</v>
      </c>
      <c r="AG10">
        <v>9.0809928857126305</v>
      </c>
      <c r="AH10">
        <v>15.2241565772351</v>
      </c>
      <c r="AJ10">
        <v>0.55995107544941003</v>
      </c>
      <c r="AK10">
        <v>0.84845849389142602</v>
      </c>
      <c r="AL10">
        <v>0.71764889058899595</v>
      </c>
      <c r="AM10">
        <v>0.52692923955186999</v>
      </c>
      <c r="AN10">
        <v>0.113504163978072</v>
      </c>
      <c r="AO10">
        <v>0.38302922737179101</v>
      </c>
      <c r="AP10">
        <v>5.5311223797425903E-2</v>
      </c>
    </row>
    <row r="11" spans="1:42" x14ac:dyDescent="0.25">
      <c r="A11" t="s">
        <v>187</v>
      </c>
      <c r="B11" t="s">
        <v>186</v>
      </c>
      <c r="C11" t="s">
        <v>164</v>
      </c>
      <c r="D11">
        <v>0.53538018465042103</v>
      </c>
      <c r="E11">
        <v>0.233401954174042</v>
      </c>
      <c r="F11">
        <v>0.27966773509979298</v>
      </c>
      <c r="G11">
        <v>0.23582899570465099</v>
      </c>
      <c r="H11">
        <v>2.3826532065868399E-2</v>
      </c>
      <c r="I11">
        <v>3.64831797778606E-2</v>
      </c>
      <c r="J11">
        <v>6.7746222019195598E-2</v>
      </c>
      <c r="K11">
        <f t="shared" si="1"/>
        <v>1.9336678868420671</v>
      </c>
      <c r="L11">
        <f t="shared" si="0"/>
        <v>0.84299321575979036</v>
      </c>
      <c r="M11">
        <f t="shared" si="0"/>
        <v>1.0100943849863093</v>
      </c>
      <c r="N11">
        <f t="shared" si="0"/>
        <v>0.85175912156341105</v>
      </c>
      <c r="O11">
        <f t="shared" si="0"/>
        <v>8.6055855691905783E-2</v>
      </c>
      <c r="P11">
        <f t="shared" si="0"/>
        <v>0.13176870412639294</v>
      </c>
      <c r="Q11">
        <f t="shared" si="0"/>
        <v>0.24468349357929203</v>
      </c>
      <c r="AB11">
        <v>11.590628255109101</v>
      </c>
      <c r="AC11">
        <v>8.5836152823523992</v>
      </c>
      <c r="AD11">
        <v>7.6388137359411798</v>
      </c>
      <c r="AE11">
        <v>8.8140549157507806</v>
      </c>
      <c r="AF11">
        <v>5.9506953884547702</v>
      </c>
      <c r="AG11">
        <v>8.2010624015723703</v>
      </c>
      <c r="AH11">
        <v>16.279768922910399</v>
      </c>
      <c r="AJ11">
        <v>0.81611585499316397</v>
      </c>
      <c r="AK11">
        <v>0.73071821570311701</v>
      </c>
      <c r="AL11">
        <v>0.90041348381619601</v>
      </c>
      <c r="AM11">
        <v>0.62540510019028495</v>
      </c>
      <c r="AN11">
        <v>0.10100834174662</v>
      </c>
      <c r="AO11">
        <v>0.114794908379081</v>
      </c>
      <c r="AP11">
        <v>4.8195492755563597E-2</v>
      </c>
    </row>
    <row r="12" spans="1:42" x14ac:dyDescent="0.25">
      <c r="A12" t="s">
        <v>187</v>
      </c>
      <c r="B12" t="s">
        <v>186</v>
      </c>
      <c r="C12" t="s">
        <v>165</v>
      </c>
      <c r="D12">
        <v>0.14644053578376801</v>
      </c>
      <c r="E12">
        <v>0.292508214712143</v>
      </c>
      <c r="F12">
        <v>0.48218670487403897</v>
      </c>
      <c r="G12">
        <v>0.30089756846427901</v>
      </c>
      <c r="H12">
        <v>0.534648418426514</v>
      </c>
      <c r="I12">
        <v>0.216996014118195</v>
      </c>
      <c r="J12">
        <v>9.19303297996521E-2</v>
      </c>
      <c r="K12">
        <f t="shared" si="1"/>
        <v>0.52890893143890683</v>
      </c>
      <c r="L12">
        <f t="shared" si="0"/>
        <v>1.0564711912072267</v>
      </c>
      <c r="M12">
        <f t="shared" si="0"/>
        <v>1.7415454912398936</v>
      </c>
      <c r="N12">
        <f t="shared" si="0"/>
        <v>1.0867715728929175</v>
      </c>
      <c r="O12">
        <f t="shared" si="0"/>
        <v>1.9310249185581951</v>
      </c>
      <c r="P12">
        <f t="shared" si="0"/>
        <v>0.78373880114195882</v>
      </c>
      <c r="Q12">
        <f t="shared" si="0"/>
        <v>0.33203082903872994</v>
      </c>
      <c r="AB12">
        <v>7.8121226272470699</v>
      </c>
      <c r="AC12">
        <v>12.7388947540922</v>
      </c>
      <c r="AD12">
        <v>12.396341858241501</v>
      </c>
      <c r="AE12">
        <v>11.646161512491901</v>
      </c>
      <c r="AF12">
        <v>11.5655798268676</v>
      </c>
      <c r="AG12">
        <v>10.361590553990901</v>
      </c>
      <c r="AH12">
        <v>10.152747404503099</v>
      </c>
      <c r="AJ12">
        <v>0.56586369992705399</v>
      </c>
      <c r="AK12">
        <v>0.52211523199041099</v>
      </c>
      <c r="AL12">
        <v>0.77892074412092005</v>
      </c>
      <c r="AM12">
        <v>0.54264251086737203</v>
      </c>
      <c r="AN12">
        <v>0.64213576919931403</v>
      </c>
      <c r="AO12">
        <v>0.56259121479239105</v>
      </c>
      <c r="AP12">
        <v>0.19577686609686801</v>
      </c>
    </row>
    <row r="13" spans="1:42" x14ac:dyDescent="0.25">
      <c r="A13" t="s">
        <v>187</v>
      </c>
      <c r="B13" t="s">
        <v>186</v>
      </c>
      <c r="C13" t="s">
        <v>162</v>
      </c>
      <c r="D13">
        <v>0.20853805541992201</v>
      </c>
      <c r="E13">
        <v>0.21840980648994399</v>
      </c>
      <c r="F13">
        <v>0.238078057765961</v>
      </c>
      <c r="G13">
        <v>5.4342210292816197E-2</v>
      </c>
      <c r="H13">
        <v>2.46029999107122E-2</v>
      </c>
      <c r="I13">
        <v>0.13826428353786499</v>
      </c>
      <c r="J13">
        <v>5.9746634215116501E-2</v>
      </c>
      <c r="K13">
        <f t="shared" si="1"/>
        <v>0.75319063445221479</v>
      </c>
      <c r="L13">
        <f t="shared" si="0"/>
        <v>0.78884508819981536</v>
      </c>
      <c r="M13">
        <f t="shared" si="0"/>
        <v>0.8598822071914487</v>
      </c>
      <c r="N13">
        <f t="shared" si="0"/>
        <v>0.19627134129338289</v>
      </c>
      <c r="O13">
        <f t="shared" si="0"/>
        <v>8.886027576531641E-2</v>
      </c>
      <c r="P13">
        <f t="shared" si="0"/>
        <v>0.49937822250363628</v>
      </c>
      <c r="Q13">
        <f t="shared" si="0"/>
        <v>0.21579085524823116</v>
      </c>
      <c r="AB13">
        <v>11.497028288472499</v>
      </c>
      <c r="AC13">
        <v>9.0451212373928698</v>
      </c>
      <c r="AD13">
        <v>8.9397527635332192</v>
      </c>
      <c r="AE13">
        <v>5.4973016181697796</v>
      </c>
      <c r="AF13">
        <v>5.3307326491176097</v>
      </c>
      <c r="AG13">
        <v>28.600635458636301</v>
      </c>
      <c r="AH13">
        <v>10.833501412541301</v>
      </c>
      <c r="AJ13">
        <v>0.45633217544690902</v>
      </c>
      <c r="AK13">
        <v>0.63548326803613597</v>
      </c>
      <c r="AL13">
        <v>0.66412508779699297</v>
      </c>
      <c r="AM13">
        <v>9.8251655966662299E-2</v>
      </c>
      <c r="AN13">
        <v>0.10610186862076799</v>
      </c>
      <c r="AO13">
        <v>8.85226216378555E-2</v>
      </c>
      <c r="AP13">
        <v>0.110838114613983</v>
      </c>
    </row>
    <row r="14" spans="1:42" x14ac:dyDescent="0.25">
      <c r="A14" t="s">
        <v>187</v>
      </c>
      <c r="B14" t="s">
        <v>186</v>
      </c>
      <c r="C14" t="s">
        <v>171</v>
      </c>
      <c r="D14">
        <v>0.68817085027694702</v>
      </c>
      <c r="E14">
        <v>0.65676552057266202</v>
      </c>
      <c r="F14">
        <v>0.51657587289810203</v>
      </c>
      <c r="G14">
        <v>0.41125240921974199</v>
      </c>
      <c r="H14">
        <v>0.323755502700806</v>
      </c>
      <c r="I14">
        <v>0.42434215545654302</v>
      </c>
      <c r="J14">
        <v>0.38721060752868702</v>
      </c>
      <c r="K14">
        <f t="shared" si="1"/>
        <v>2.4855120006173101</v>
      </c>
      <c r="L14">
        <f t="shared" si="0"/>
        <v>2.372083302159754</v>
      </c>
      <c r="M14">
        <f t="shared" si="0"/>
        <v>1.8657511151495019</v>
      </c>
      <c r="N14">
        <f t="shared" si="0"/>
        <v>1.4853474220639933</v>
      </c>
      <c r="O14">
        <f t="shared" si="0"/>
        <v>1.1693290799877691</v>
      </c>
      <c r="P14">
        <f t="shared" si="0"/>
        <v>1.5326245209755658</v>
      </c>
      <c r="Q14">
        <f t="shared" si="0"/>
        <v>1.3985140628835944</v>
      </c>
      <c r="AB14">
        <v>11.953566297449701</v>
      </c>
      <c r="AC14">
        <v>10.8743278242417</v>
      </c>
      <c r="AD14">
        <v>9.6708986249096593</v>
      </c>
      <c r="AE14">
        <v>8.6143739498692007</v>
      </c>
      <c r="AF14">
        <v>8.2233225238967904</v>
      </c>
      <c r="AG14">
        <v>8.4592020833375408</v>
      </c>
      <c r="AH14">
        <v>8.0120331210094999</v>
      </c>
      <c r="AJ14">
        <v>0.87090194104379204</v>
      </c>
      <c r="AK14">
        <v>0.91953225185411502</v>
      </c>
      <c r="AL14">
        <v>0.93087689492209102</v>
      </c>
      <c r="AM14">
        <v>0.91625075287762303</v>
      </c>
      <c r="AN14">
        <v>0.88092116780840801</v>
      </c>
      <c r="AO14">
        <v>0.91420228015635696</v>
      </c>
      <c r="AP14">
        <v>0.93555450818809605</v>
      </c>
    </row>
    <row r="15" spans="1:42" x14ac:dyDescent="0.25">
      <c r="A15" t="s">
        <v>187</v>
      </c>
      <c r="B15" t="s">
        <v>186</v>
      </c>
      <c r="C15" t="s">
        <v>172</v>
      </c>
      <c r="D15">
        <v>0.168143659830093</v>
      </c>
      <c r="E15">
        <v>0.25574585795402499</v>
      </c>
      <c r="F15">
        <v>0.199328288435936</v>
      </c>
      <c r="G15">
        <v>8.7374255061149597E-2</v>
      </c>
      <c r="H15">
        <v>0.15108868479728699</v>
      </c>
      <c r="I15">
        <v>0.14064481854438801</v>
      </c>
      <c r="J15">
        <v>9.84831973910332E-2</v>
      </c>
      <c r="K15">
        <f t="shared" si="1"/>
        <v>0.60729553448423768</v>
      </c>
      <c r="L15">
        <f t="shared" si="0"/>
        <v>0.9236941651874454</v>
      </c>
      <c r="M15">
        <f t="shared" si="0"/>
        <v>0.71992711224348693</v>
      </c>
      <c r="N15">
        <f t="shared" si="0"/>
        <v>0.31557535372515039</v>
      </c>
      <c r="O15">
        <f t="shared" si="0"/>
        <v>0.54569695747794866</v>
      </c>
      <c r="P15">
        <f t="shared" si="0"/>
        <v>0.50797615763009707</v>
      </c>
      <c r="Q15">
        <f t="shared" si="0"/>
        <v>0.35569825265930227</v>
      </c>
      <c r="AB15">
        <v>8.7272791521225805</v>
      </c>
      <c r="AC15">
        <v>11.9441592029877</v>
      </c>
      <c r="AD15">
        <v>12.586676485025899</v>
      </c>
      <c r="AE15">
        <v>8.0435917809423305</v>
      </c>
      <c r="AF15">
        <v>8.9925070041250894</v>
      </c>
      <c r="AG15">
        <v>6.7749772258749301</v>
      </c>
      <c r="AH15">
        <v>6.5892839078372702</v>
      </c>
      <c r="AJ15">
        <v>0.57761071764596605</v>
      </c>
      <c r="AK15">
        <v>0.71344490602175104</v>
      </c>
      <c r="AL15">
        <v>0.54248687488932801</v>
      </c>
      <c r="AM15">
        <v>0.20396659004523399</v>
      </c>
      <c r="AN15">
        <v>0.38002440829174</v>
      </c>
      <c r="AO15">
        <v>0.68142030814951404</v>
      </c>
      <c r="AP15">
        <v>0.611958917374682</v>
      </c>
    </row>
    <row r="16" spans="1:42" x14ac:dyDescent="0.25">
      <c r="A16" t="s">
        <v>187</v>
      </c>
      <c r="B16" t="s">
        <v>186</v>
      </c>
      <c r="C16" t="s">
        <v>173</v>
      </c>
      <c r="D16">
        <v>0.123421393334866</v>
      </c>
      <c r="E16">
        <v>6.8544544279575403E-2</v>
      </c>
      <c r="F16">
        <v>0.13156373798847201</v>
      </c>
      <c r="G16">
        <v>0.111276768147945</v>
      </c>
      <c r="H16">
        <v>4.9180250614881502E-2</v>
      </c>
      <c r="I16">
        <v>9.5017209649085999E-2</v>
      </c>
      <c r="J16">
        <v>9.4767309725284604E-2</v>
      </c>
      <c r="K16">
        <f t="shared" si="1"/>
        <v>0.44576917802209187</v>
      </c>
      <c r="L16">
        <f t="shared" si="0"/>
        <v>0.24756684668518922</v>
      </c>
      <c r="M16">
        <f t="shared" si="0"/>
        <v>0.47517742067223523</v>
      </c>
      <c r="N16">
        <f t="shared" si="0"/>
        <v>0.40190563507640692</v>
      </c>
      <c r="O16">
        <f t="shared" si="0"/>
        <v>0.17762755142485531</v>
      </c>
      <c r="P16">
        <f t="shared" si="0"/>
        <v>0.34317991637241169</v>
      </c>
      <c r="Q16">
        <f t="shared" si="0"/>
        <v>0.34227733635276719</v>
      </c>
      <c r="AB16">
        <v>7.1179140975400896</v>
      </c>
      <c r="AC16">
        <v>6.3885040588392599</v>
      </c>
      <c r="AD16">
        <v>6.7752560623899898</v>
      </c>
      <c r="AE16">
        <v>6.4182493408759802</v>
      </c>
      <c r="AF16">
        <v>-5.1542596593027499</v>
      </c>
      <c r="AG16">
        <v>5.7805171906953596</v>
      </c>
      <c r="AH16">
        <v>5.4387955763207003</v>
      </c>
      <c r="AJ16">
        <v>0.41561882937046402</v>
      </c>
      <c r="AK16">
        <v>0.279910143352052</v>
      </c>
      <c r="AL16">
        <v>0.57438255159274298</v>
      </c>
      <c r="AM16">
        <v>0.61715811571392798</v>
      </c>
      <c r="AN16">
        <v>0.28538211119124601</v>
      </c>
      <c r="AO16">
        <v>0.59172405874377099</v>
      </c>
      <c r="AP16">
        <v>0.61208292751043802</v>
      </c>
    </row>
    <row r="17" spans="1:42" x14ac:dyDescent="0.25">
      <c r="A17" t="s">
        <v>187</v>
      </c>
      <c r="B17" t="s">
        <v>186</v>
      </c>
      <c r="C17" t="s">
        <v>174</v>
      </c>
      <c r="D17">
        <v>0.19124555587768599</v>
      </c>
      <c r="E17">
        <v>0.26847794651985202</v>
      </c>
      <c r="F17">
        <v>0.41419354081153897</v>
      </c>
      <c r="G17">
        <v>0.26058781147003202</v>
      </c>
      <c r="H17">
        <v>0.23744381964206701</v>
      </c>
      <c r="I17">
        <v>0.321157217025757</v>
      </c>
      <c r="J17">
        <v>0.29210388660430903</v>
      </c>
      <c r="K17">
        <f t="shared" si="1"/>
        <v>0.69073417452573016</v>
      </c>
      <c r="L17">
        <f t="shared" si="0"/>
        <v>0.96967948832420714</v>
      </c>
      <c r="M17">
        <f t="shared" si="0"/>
        <v>1.4959701008128303</v>
      </c>
      <c r="N17">
        <f t="shared" si="0"/>
        <v>0.94118216771708374</v>
      </c>
      <c r="O17">
        <f t="shared" si="0"/>
        <v>0.85759148757210846</v>
      </c>
      <c r="P17">
        <f t="shared" si="0"/>
        <v>1.1599446804251208</v>
      </c>
      <c r="Q17">
        <f t="shared" si="0"/>
        <v>1.0550108527406905</v>
      </c>
      <c r="AB17">
        <v>9.8080243326135896</v>
      </c>
      <c r="AC17">
        <v>10.174333352449001</v>
      </c>
      <c r="AD17">
        <v>10.621855816502</v>
      </c>
      <c r="AE17">
        <v>8.0578658934785405</v>
      </c>
      <c r="AF17">
        <v>7.9115055474922098</v>
      </c>
      <c r="AG17">
        <v>8.4773231224914891</v>
      </c>
      <c r="AH17">
        <v>8.3051991411457298</v>
      </c>
      <c r="AJ17">
        <v>0.52124984199167501</v>
      </c>
      <c r="AK17">
        <v>0.64226613934194599</v>
      </c>
      <c r="AL17">
        <v>0.84481363926509501</v>
      </c>
      <c r="AM17">
        <v>0.82228589118972695</v>
      </c>
      <c r="AN17">
        <v>0.66741011093026403</v>
      </c>
      <c r="AO17">
        <v>0.79616182122615498</v>
      </c>
      <c r="AP17">
        <v>0.73300750705095796</v>
      </c>
    </row>
    <row r="18" spans="1:42" x14ac:dyDescent="0.25">
      <c r="A18" t="s">
        <v>187</v>
      </c>
      <c r="B18" t="s">
        <v>186</v>
      </c>
      <c r="C18" t="s">
        <v>175</v>
      </c>
      <c r="D18">
        <v>0.314035624265671</v>
      </c>
      <c r="E18">
        <v>0.14882567524910001</v>
      </c>
      <c r="F18">
        <v>0.25850781798362699</v>
      </c>
      <c r="G18">
        <v>9.8644942045211806E-2</v>
      </c>
      <c r="H18">
        <v>6.8570621311664595E-2</v>
      </c>
      <c r="I18">
        <v>0.212186709046364</v>
      </c>
      <c r="J18">
        <v>0.241948828101158</v>
      </c>
      <c r="K18">
        <f t="shared" si="1"/>
        <v>1.1342231546418364</v>
      </c>
      <c r="L18">
        <f t="shared" si="0"/>
        <v>0.53752349679261635</v>
      </c>
      <c r="M18">
        <f t="shared" si="0"/>
        <v>0.93366971820024502</v>
      </c>
      <c r="N18">
        <f t="shared" si="0"/>
        <v>0.35628243648347158</v>
      </c>
      <c r="O18">
        <f t="shared" si="0"/>
        <v>0.2476610308200913</v>
      </c>
      <c r="P18">
        <f t="shared" si="0"/>
        <v>0.76636871714921917</v>
      </c>
      <c r="Q18">
        <f t="shared" si="0"/>
        <v>0.87386252343979587</v>
      </c>
      <c r="AB18">
        <v>8.2455989525581597</v>
      </c>
      <c r="AC18">
        <v>7.1192239842474203</v>
      </c>
      <c r="AD18">
        <v>9.00966118454709</v>
      </c>
      <c r="AE18">
        <v>5.6381693469379597</v>
      </c>
      <c r="AF18">
        <v>5.24099351626095</v>
      </c>
      <c r="AG18">
        <v>8.0508935855007309</v>
      </c>
      <c r="AH18">
        <v>7.53610480922526</v>
      </c>
      <c r="AJ18">
        <v>0.76197621953591799</v>
      </c>
      <c r="AK18">
        <v>0.58324262705346896</v>
      </c>
      <c r="AL18">
        <v>0.63052364693189999</v>
      </c>
      <c r="AM18">
        <v>0.49885572602507799</v>
      </c>
      <c r="AN18">
        <v>0.32204918419233702</v>
      </c>
      <c r="AO18">
        <v>0.66179762666578201</v>
      </c>
      <c r="AP18">
        <v>0.73254657915962895</v>
      </c>
    </row>
    <row r="19" spans="1:42" x14ac:dyDescent="0.25">
      <c r="A19" t="s">
        <v>187</v>
      </c>
      <c r="B19" t="s">
        <v>186</v>
      </c>
      <c r="C19" t="s">
        <v>176</v>
      </c>
      <c r="D19">
        <v>0.100521020591259</v>
      </c>
      <c r="E19">
        <v>5.6813053786754601E-2</v>
      </c>
      <c r="F19">
        <v>8.2269407808780698E-2</v>
      </c>
      <c r="G19">
        <v>6.09235018491745E-2</v>
      </c>
      <c r="H19">
        <v>5.00874221324921E-2</v>
      </c>
      <c r="I19">
        <v>8.3603143692016602E-2</v>
      </c>
      <c r="J19">
        <v>0.10843672603368799</v>
      </c>
      <c r="K19">
        <f t="shared" si="1"/>
        <v>0.36305839297512532</v>
      </c>
      <c r="L19">
        <f t="shared" si="1"/>
        <v>0.20519544953388683</v>
      </c>
      <c r="M19">
        <f t="shared" si="1"/>
        <v>0.29713784056693537</v>
      </c>
      <c r="N19">
        <f t="shared" si="1"/>
        <v>0.22004142562099843</v>
      </c>
      <c r="O19">
        <f t="shared" si="1"/>
        <v>0.18090404256471099</v>
      </c>
      <c r="P19">
        <f t="shared" si="1"/>
        <v>0.30195498233064522</v>
      </c>
      <c r="Q19">
        <f t="shared" si="1"/>
        <v>0.39164806785395984</v>
      </c>
      <c r="AB19">
        <v>6.9236392858864102</v>
      </c>
      <c r="AC19">
        <v>6.9319505594527397</v>
      </c>
      <c r="AD19">
        <v>10.4894974923411</v>
      </c>
      <c r="AE19">
        <v>6.6359293614016703</v>
      </c>
      <c r="AF19">
        <v>6.2144348315138096</v>
      </c>
      <c r="AG19">
        <v>6.7431389231898198</v>
      </c>
      <c r="AH19">
        <v>7.3586762192452602</v>
      </c>
      <c r="AJ19">
        <v>0.27223821387268099</v>
      </c>
      <c r="AK19">
        <v>0.14799526319348399</v>
      </c>
      <c r="AL19">
        <v>0.19047755624801499</v>
      </c>
      <c r="AM19">
        <v>0.20838496612544999</v>
      </c>
      <c r="AN19">
        <v>0.229502744262292</v>
      </c>
      <c r="AO19">
        <v>0.329225272415058</v>
      </c>
      <c r="AP19">
        <v>0.47255443302595002</v>
      </c>
    </row>
    <row r="20" spans="1:42" x14ac:dyDescent="0.25">
      <c r="A20" t="s">
        <v>187</v>
      </c>
      <c r="B20" t="s">
        <v>186</v>
      </c>
      <c r="C20" t="s">
        <v>177</v>
      </c>
      <c r="D20">
        <v>9.7662329673767104E-2</v>
      </c>
      <c r="E20">
        <v>4.2786549776792498E-2</v>
      </c>
      <c r="F20">
        <v>0.21235397458076499</v>
      </c>
      <c r="G20">
        <v>0.10208772867918001</v>
      </c>
      <c r="H20">
        <v>3.4481499344110503E-2</v>
      </c>
      <c r="I20">
        <v>0.11299217492341999</v>
      </c>
      <c r="J20">
        <v>6.2327731400728198E-2</v>
      </c>
      <c r="K20">
        <f t="shared" si="1"/>
        <v>0.35273347064134386</v>
      </c>
      <c r="L20">
        <f t="shared" si="1"/>
        <v>0.15453500085397345</v>
      </c>
      <c r="M20">
        <f t="shared" si="1"/>
        <v>0.76697284110023511</v>
      </c>
      <c r="N20">
        <f t="shared" si="1"/>
        <v>0.36871697580005136</v>
      </c>
      <c r="O20">
        <f t="shared" si="1"/>
        <v>0.12453910302154446</v>
      </c>
      <c r="P20">
        <f t="shared" si="1"/>
        <v>0.40810128274830043</v>
      </c>
      <c r="Q20">
        <f t="shared" si="1"/>
        <v>0.22511317401110181</v>
      </c>
      <c r="AB20">
        <v>7.4792462765786603</v>
      </c>
      <c r="AC20">
        <v>5.3366937640164602</v>
      </c>
      <c r="AD20">
        <v>9.6609306902181498</v>
      </c>
      <c r="AE20">
        <v>8.7532995727781806</v>
      </c>
      <c r="AF20">
        <v>5.8876244498051404</v>
      </c>
      <c r="AG20">
        <v>7.2708456427368899</v>
      </c>
      <c r="AH20">
        <v>5.2376578203935802</v>
      </c>
      <c r="AJ20">
        <v>0.33704489212562999</v>
      </c>
      <c r="AK20">
        <v>0.26364664028860801</v>
      </c>
      <c r="AL20">
        <v>0.65065757733705298</v>
      </c>
      <c r="AM20">
        <v>0.44141725343592197</v>
      </c>
      <c r="AN20">
        <v>0.13401168023125801</v>
      </c>
      <c r="AO20">
        <v>0.47303649384052399</v>
      </c>
      <c r="AP20">
        <v>0.42478469503465</v>
      </c>
    </row>
    <row r="21" spans="1:42" x14ac:dyDescent="0.25">
      <c r="A21" t="s">
        <v>187</v>
      </c>
      <c r="B21" t="s">
        <v>186</v>
      </c>
      <c r="C21" t="s">
        <v>178</v>
      </c>
      <c r="D21">
        <v>0.38264709711074801</v>
      </c>
      <c r="E21">
        <v>0.32979887723922702</v>
      </c>
      <c r="F21">
        <v>0.38302081823348999</v>
      </c>
      <c r="G21">
        <v>0.170032232999802</v>
      </c>
      <c r="H21">
        <v>4.3147731572389603E-2</v>
      </c>
      <c r="I21">
        <v>0.249269649386406</v>
      </c>
      <c r="J21">
        <v>0.41236257553100603</v>
      </c>
      <c r="K21">
        <f t="shared" si="1"/>
        <v>1.3820317316366886</v>
      </c>
      <c r="L21">
        <f t="shared" si="1"/>
        <v>1.191156333980619</v>
      </c>
      <c r="M21">
        <f t="shared" si="1"/>
        <v>1.3833815248386028</v>
      </c>
      <c r="N21">
        <f t="shared" si="1"/>
        <v>0.61411661863138878</v>
      </c>
      <c r="O21">
        <f t="shared" si="1"/>
        <v>0.15583950494187521</v>
      </c>
      <c r="P21">
        <f t="shared" si="1"/>
        <v>0.9003036160137341</v>
      </c>
      <c r="Q21">
        <f t="shared" si="1"/>
        <v>1.489357082874557</v>
      </c>
      <c r="AB21">
        <v>10.5498070351485</v>
      </c>
      <c r="AC21">
        <v>8.8813395292393</v>
      </c>
      <c r="AD21">
        <v>9.9699362369788993</v>
      </c>
      <c r="AE21">
        <v>7.0764220147914196</v>
      </c>
      <c r="AF21">
        <v>5.1243568859826798</v>
      </c>
      <c r="AG21">
        <v>6.5431076670602897</v>
      </c>
      <c r="AH21">
        <v>8.4182607926797708</v>
      </c>
      <c r="AJ21">
        <v>0.70910412647312604</v>
      </c>
      <c r="AK21">
        <v>0.79460020281452604</v>
      </c>
      <c r="AL21">
        <v>0.79241930927771298</v>
      </c>
      <c r="AM21">
        <v>0.58056612154573495</v>
      </c>
      <c r="AN21">
        <v>0.19554516514721201</v>
      </c>
      <c r="AO21">
        <v>0.76062959716070699</v>
      </c>
      <c r="AP21">
        <v>0.85657625672923998</v>
      </c>
    </row>
    <row r="22" spans="1:42" x14ac:dyDescent="0.25">
      <c r="A22" t="s">
        <v>187</v>
      </c>
      <c r="B22" t="s">
        <v>186</v>
      </c>
      <c r="C22" t="s">
        <v>179</v>
      </c>
      <c r="D22">
        <v>0.240539595484734</v>
      </c>
      <c r="E22">
        <v>6.8044558167457594E-2</v>
      </c>
      <c r="F22">
        <v>0.105204813182354</v>
      </c>
      <c r="G22">
        <v>3.6095350980758702E-2</v>
      </c>
      <c r="H22">
        <v>4.55642640590668E-2</v>
      </c>
      <c r="I22">
        <v>0.16376727819442799</v>
      </c>
      <c r="J22">
        <v>0.14494964480400099</v>
      </c>
      <c r="K22">
        <f t="shared" si="1"/>
        <v>0.86877270515066951</v>
      </c>
      <c r="L22">
        <f t="shared" si="1"/>
        <v>0.24576101390207922</v>
      </c>
      <c r="M22">
        <f t="shared" si="1"/>
        <v>0.37997515527170334</v>
      </c>
      <c r="N22">
        <f t="shared" si="1"/>
        <v>0.13036795730749787</v>
      </c>
      <c r="O22">
        <f t="shared" si="1"/>
        <v>0.16456745453913088</v>
      </c>
      <c r="P22">
        <f t="shared" si="1"/>
        <v>0.59148906858939632</v>
      </c>
      <c r="Q22">
        <f t="shared" si="1"/>
        <v>0.52352418225876973</v>
      </c>
      <c r="AB22">
        <v>8.6651277136579505</v>
      </c>
      <c r="AC22">
        <v>6.9655876942255803</v>
      </c>
      <c r="AD22">
        <v>7.1899551309190501</v>
      </c>
      <c r="AE22">
        <v>5.0921240446263898</v>
      </c>
      <c r="AF22">
        <v>5.4936126455398799</v>
      </c>
      <c r="AG22">
        <v>14.0922981942861</v>
      </c>
      <c r="AH22">
        <v>7.8884966372796201</v>
      </c>
      <c r="AJ22">
        <v>0.46604984538198002</v>
      </c>
      <c r="AK22">
        <v>0.23844706188751</v>
      </c>
      <c r="AL22">
        <v>0.24594677740252299</v>
      </c>
      <c r="AM22">
        <v>7.7529917276006804E-2</v>
      </c>
      <c r="AN22">
        <v>0.171664274377339</v>
      </c>
      <c r="AO22">
        <v>0.24288156127032701</v>
      </c>
      <c r="AP22">
        <v>0.59248950800663402</v>
      </c>
    </row>
    <row r="23" spans="1:42" x14ac:dyDescent="0.25">
      <c r="A23" t="s">
        <v>187</v>
      </c>
      <c r="B23" t="s">
        <v>186</v>
      </c>
      <c r="C23" t="s">
        <v>180</v>
      </c>
      <c r="D23">
        <v>0.181947767734528</v>
      </c>
      <c r="E23">
        <v>0.15234456956386599</v>
      </c>
      <c r="F23">
        <v>0.17344830930232999</v>
      </c>
      <c r="G23">
        <v>0.115649566054344</v>
      </c>
      <c r="H23">
        <v>6.58387020230293E-2</v>
      </c>
      <c r="I23">
        <v>0.155878841876984</v>
      </c>
      <c r="J23">
        <v>0.18277791142463701</v>
      </c>
      <c r="K23">
        <f t="shared" si="1"/>
        <v>0.65715274049707839</v>
      </c>
      <c r="L23">
        <f t="shared" si="1"/>
        <v>0.55023291923434736</v>
      </c>
      <c r="M23">
        <f t="shared" si="1"/>
        <v>0.62645468648407499</v>
      </c>
      <c r="N23">
        <f t="shared" si="1"/>
        <v>0.41769915738014152</v>
      </c>
      <c r="O23">
        <f t="shared" si="1"/>
        <v>0.23779397793069867</v>
      </c>
      <c r="P23">
        <f t="shared" si="1"/>
        <v>0.56299788340591761</v>
      </c>
      <c r="Q23">
        <f t="shared" si="1"/>
        <v>0.66015102515730817</v>
      </c>
      <c r="AB23">
        <v>8.5302537809437098</v>
      </c>
      <c r="AC23">
        <v>10.5086146152578</v>
      </c>
      <c r="AD23">
        <v>7.2851839395667</v>
      </c>
      <c r="AE23">
        <v>6.51339394610957</v>
      </c>
      <c r="AF23">
        <v>6.05637305892476</v>
      </c>
      <c r="AG23">
        <v>6.5785619877196497</v>
      </c>
      <c r="AH23">
        <v>6.6242674057368003</v>
      </c>
      <c r="AJ23">
        <v>0.50967061758272703</v>
      </c>
      <c r="AK23">
        <v>0.41319672135635199</v>
      </c>
      <c r="AL23">
        <v>0.52850545998296605</v>
      </c>
      <c r="AM23">
        <v>0.54241731586360797</v>
      </c>
      <c r="AN23">
        <v>0.34767425807230701</v>
      </c>
      <c r="AO23">
        <v>0.658947857573846</v>
      </c>
      <c r="AP23">
        <v>0.71254513432173505</v>
      </c>
    </row>
    <row r="24" spans="1:42" x14ac:dyDescent="0.25">
      <c r="A24" t="s">
        <v>187</v>
      </c>
      <c r="B24" t="s">
        <v>186</v>
      </c>
      <c r="C24" t="s">
        <v>181</v>
      </c>
      <c r="D24">
        <v>0.27648809552192699</v>
      </c>
      <c r="E24">
        <v>0.221560448408127</v>
      </c>
      <c r="F24">
        <v>0.217928096652031</v>
      </c>
      <c r="G24">
        <v>0.220302328467369</v>
      </c>
      <c r="H24">
        <v>8.0822937190532698E-2</v>
      </c>
      <c r="I24">
        <v>0.13380801677703899</v>
      </c>
      <c r="J24">
        <v>0.15942193567752799</v>
      </c>
      <c r="K24">
        <f t="shared" si="1"/>
        <v>0.99861027122990242</v>
      </c>
      <c r="L24">
        <f t="shared" si="1"/>
        <v>0.80022446919821177</v>
      </c>
      <c r="M24">
        <f t="shared" si="1"/>
        <v>0.78710526504039746</v>
      </c>
      <c r="N24">
        <f t="shared" si="1"/>
        <v>0.79568043451596471</v>
      </c>
      <c r="O24">
        <f t="shared" si="1"/>
        <v>0.29191352733316667</v>
      </c>
      <c r="P24">
        <f t="shared" si="1"/>
        <v>0.48328323023895725</v>
      </c>
      <c r="Q24">
        <f t="shared" si="1"/>
        <v>0.57579470872483496</v>
      </c>
      <c r="AB24">
        <v>9.4654339662312008</v>
      </c>
      <c r="AC24">
        <v>9.6264957630920804</v>
      </c>
      <c r="AD24">
        <v>9.3692121995148199</v>
      </c>
      <c r="AE24">
        <v>8.9165756146847404</v>
      </c>
      <c r="AF24">
        <v>8.1223538792206007</v>
      </c>
      <c r="AG24">
        <v>9.1349935858199096</v>
      </c>
      <c r="AH24">
        <v>8.4746106954289093</v>
      </c>
      <c r="AJ24">
        <v>0.71449975148411804</v>
      </c>
      <c r="AK24">
        <v>4.3783375356283398E-2</v>
      </c>
      <c r="AL24">
        <v>0.27690331198621199</v>
      </c>
      <c r="AM24">
        <v>-0.120618269273027</v>
      </c>
      <c r="AN24">
        <v>0.209543993754294</v>
      </c>
      <c r="AO24">
        <v>0.243477905002116</v>
      </c>
      <c r="AP24">
        <v>0.120973260172706</v>
      </c>
    </row>
    <row r="25" spans="1:42" x14ac:dyDescent="0.25">
      <c r="A25" t="s">
        <v>187</v>
      </c>
      <c r="B25" t="s">
        <v>186</v>
      </c>
      <c r="C25" t="s">
        <v>182</v>
      </c>
      <c r="D25">
        <v>0.79662305116653398</v>
      </c>
      <c r="E25">
        <v>0.318531513214111</v>
      </c>
      <c r="F25">
        <v>0.229044780135155</v>
      </c>
      <c r="G25">
        <v>0.65298926830291804</v>
      </c>
      <c r="H25">
        <v>8.1771120429039001E-2</v>
      </c>
      <c r="I25">
        <v>0.11858243495225899</v>
      </c>
      <c r="J25">
        <v>5.42178191244602E-2</v>
      </c>
      <c r="K25">
        <f t="shared" si="1"/>
        <v>2.8772159600278928</v>
      </c>
      <c r="L25">
        <f t="shared" si="1"/>
        <v>1.1504612529720597</v>
      </c>
      <c r="M25">
        <f t="shared" si="1"/>
        <v>0.82725612320773956</v>
      </c>
      <c r="N25">
        <f t="shared" si="1"/>
        <v>2.3584443630358001</v>
      </c>
      <c r="O25">
        <f t="shared" si="1"/>
        <v>0.29533814320747048</v>
      </c>
      <c r="P25">
        <f t="shared" si="1"/>
        <v>0.42829199321309103</v>
      </c>
      <c r="Q25">
        <f t="shared" si="1"/>
        <v>0.1958220695150226</v>
      </c>
      <c r="AB25">
        <v>13.8073474249532</v>
      </c>
      <c r="AC25">
        <v>13.2364428044036</v>
      </c>
      <c r="AD25">
        <v>9.0150973172618407</v>
      </c>
      <c r="AE25">
        <v>10.307832742772201</v>
      </c>
      <c r="AF25">
        <v>5.3074593550455198</v>
      </c>
      <c r="AG25">
        <v>7.5942386482814204</v>
      </c>
      <c r="AH25">
        <v>5.3843161066247296</v>
      </c>
      <c r="AJ25">
        <v>0.70099694979627603</v>
      </c>
      <c r="AK25">
        <v>0.37250848432021</v>
      </c>
      <c r="AL25">
        <v>0.48301156820507402</v>
      </c>
      <c r="AM25">
        <v>0.77190314015279704</v>
      </c>
      <c r="AN25">
        <v>0.12783624100279101</v>
      </c>
      <c r="AO25">
        <v>6.6574712273550399E-2</v>
      </c>
      <c r="AP25">
        <v>0.17687607252242901</v>
      </c>
    </row>
    <row r="26" spans="1:42" x14ac:dyDescent="0.25">
      <c r="A26" t="s">
        <v>187</v>
      </c>
      <c r="B26" t="s">
        <v>186</v>
      </c>
      <c r="C26" t="s">
        <v>183</v>
      </c>
      <c r="D26">
        <v>0.16493321955203999</v>
      </c>
      <c r="E26">
        <v>0.22978644073009499</v>
      </c>
      <c r="F26">
        <v>8.1731140613555894E-2</v>
      </c>
      <c r="G26">
        <v>0.30098128318786599</v>
      </c>
      <c r="H26">
        <v>0.107646584510803</v>
      </c>
      <c r="I26">
        <v>3.3009029924869503E-2</v>
      </c>
      <c r="J26">
        <v>3.3339701592922197E-2</v>
      </c>
      <c r="K26">
        <f t="shared" si="1"/>
        <v>0.5957001758096373</v>
      </c>
      <c r="L26">
        <f t="shared" si="1"/>
        <v>0.8299348276433699</v>
      </c>
      <c r="M26">
        <f t="shared" si="1"/>
        <v>0.2951937454737889</v>
      </c>
      <c r="N26">
        <f t="shared" si="1"/>
        <v>1.0870739308757063</v>
      </c>
      <c r="O26">
        <f t="shared" si="1"/>
        <v>0.38879426165666692</v>
      </c>
      <c r="P26">
        <f t="shared" si="1"/>
        <v>0.11922088820527807</v>
      </c>
      <c r="Q26">
        <f t="shared" si="1"/>
        <v>0.12041519685534419</v>
      </c>
      <c r="AB26">
        <v>7.76878368725784</v>
      </c>
      <c r="AC26">
        <v>7.99952692324743</v>
      </c>
      <c r="AD26">
        <v>5.6107107771897597</v>
      </c>
      <c r="AE26">
        <v>7.7260859603700096</v>
      </c>
      <c r="AF26">
        <v>5.3223369214025897</v>
      </c>
      <c r="AG26">
        <v>3.2571547228852098</v>
      </c>
      <c r="AH26">
        <v>5.75019963150294</v>
      </c>
      <c r="AJ26">
        <v>0.23465294892472699</v>
      </c>
      <c r="AK26">
        <v>0.53563252932799799</v>
      </c>
      <c r="AL26">
        <v>0.30729213253052001</v>
      </c>
      <c r="AM26">
        <v>0.75443449568485699</v>
      </c>
      <c r="AN26">
        <v>0.39101751111678201</v>
      </c>
      <c r="AO26">
        <v>3.5133793309521898E-2</v>
      </c>
      <c r="AP26">
        <v>9.8625948194956306E-2</v>
      </c>
    </row>
    <row r="27" spans="1:42" x14ac:dyDescent="0.25">
      <c r="A27" t="s">
        <v>187</v>
      </c>
      <c r="B27" t="s">
        <v>186</v>
      </c>
      <c r="C27" t="s">
        <v>185</v>
      </c>
      <c r="D27">
        <v>0.201877161860466</v>
      </c>
      <c r="E27">
        <v>0.158233061432838</v>
      </c>
      <c r="F27">
        <v>4.6091727912426002E-2</v>
      </c>
      <c r="G27">
        <v>1.64962634444237E-2</v>
      </c>
      <c r="H27">
        <v>8.2897499203682001E-2</v>
      </c>
      <c r="I27">
        <v>5.4142862558364903E-2</v>
      </c>
      <c r="J27">
        <v>1.40127912163734E-2</v>
      </c>
      <c r="K27">
        <f t="shared" si="1"/>
        <v>0.72913304632537124</v>
      </c>
      <c r="L27">
        <f t="shared" si="1"/>
        <v>0.57150077328538318</v>
      </c>
      <c r="M27">
        <f t="shared" si="1"/>
        <v>0.16647253049067479</v>
      </c>
      <c r="N27">
        <f t="shared" si="1"/>
        <v>5.9580641551380834E-2</v>
      </c>
      <c r="O27">
        <f t="shared" si="1"/>
        <v>0.2994063596401908</v>
      </c>
      <c r="P27">
        <f t="shared" si="1"/>
        <v>0.1955513439466845</v>
      </c>
      <c r="Q27">
        <f t="shared" si="1"/>
        <v>5.0610921279830981E-2</v>
      </c>
      <c r="AB27">
        <v>25.2530748698248</v>
      </c>
      <c r="AC27">
        <v>7.4646713954201704</v>
      </c>
      <c r="AD27">
        <v>5.9670940763215103</v>
      </c>
      <c r="AE27">
        <v>4.3541140604013497</v>
      </c>
      <c r="AF27">
        <v>7.2575331740449798</v>
      </c>
      <c r="AG27">
        <v>5.3024186717829203</v>
      </c>
      <c r="AH27">
        <v>3.6820621653655601</v>
      </c>
      <c r="AJ27">
        <v>2.8112767627765999E-2</v>
      </c>
      <c r="AK27">
        <v>0.47480168639283998</v>
      </c>
      <c r="AL27">
        <v>0.114528323454767</v>
      </c>
      <c r="AM27">
        <v>3.3820008588824002E-2</v>
      </c>
      <c r="AN27">
        <v>0.251768648128673</v>
      </c>
      <c r="AO27">
        <v>5.3869904700421897E-2</v>
      </c>
      <c r="AP27">
        <v>-0.107291454143291</v>
      </c>
    </row>
    <row r="28" spans="1:42" x14ac:dyDescent="0.25">
      <c r="A28" t="s">
        <v>187</v>
      </c>
      <c r="B28" t="s">
        <v>186</v>
      </c>
      <c r="C28" t="s">
        <v>184</v>
      </c>
      <c r="D28">
        <v>3.0953686684369999E-2</v>
      </c>
      <c r="E28">
        <v>3.1609993427991902E-2</v>
      </c>
      <c r="F28">
        <v>4.2137254029512398E-2</v>
      </c>
      <c r="G28">
        <v>1.43487621098757E-2</v>
      </c>
      <c r="H28">
        <v>0.15006767213344599</v>
      </c>
      <c r="I28">
        <v>0.54300504922866799</v>
      </c>
      <c r="J28">
        <v>4.2238883674144703E-2</v>
      </c>
      <c r="K28">
        <f t="shared" si="1"/>
        <v>0.11179746960567698</v>
      </c>
      <c r="L28">
        <f t="shared" si="1"/>
        <v>0.11416789591289679</v>
      </c>
      <c r="M28">
        <f t="shared" si="1"/>
        <v>0.15218989662416627</v>
      </c>
      <c r="N28">
        <f t="shared" si="1"/>
        <v>5.1824369491597036E-2</v>
      </c>
      <c r="O28">
        <f t="shared" si="1"/>
        <v>0.54200929876974013</v>
      </c>
      <c r="P28">
        <f t="shared" si="1"/>
        <v>1.9612071126094588</v>
      </c>
      <c r="Q28">
        <f t="shared" si="1"/>
        <v>0.15255695910763301</v>
      </c>
      <c r="AB28">
        <v>3.8496558365568299</v>
      </c>
      <c r="AC28">
        <v>3.6836347714999702</v>
      </c>
      <c r="AD28">
        <v>4.9015889850502097</v>
      </c>
      <c r="AE28">
        <v>3.4106735342580801</v>
      </c>
      <c r="AF28">
        <v>1.9425904499922799</v>
      </c>
      <c r="AG28">
        <v>9.0581030209006794</v>
      </c>
      <c r="AH28">
        <v>12.491785692230099</v>
      </c>
      <c r="AJ28">
        <v>4.2804149658404199E-2</v>
      </c>
      <c r="AK28">
        <v>5.6212130717024397E-2</v>
      </c>
      <c r="AL28">
        <v>0.11182952734658</v>
      </c>
      <c r="AM28">
        <v>2.81613880938733E-2</v>
      </c>
      <c r="AN28" s="2">
        <v>0.70547464407680005</v>
      </c>
      <c r="AO28" s="2">
        <v>0.43757395484789202</v>
      </c>
      <c r="AP28">
        <v>2.2832387623108501E-2</v>
      </c>
    </row>
    <row r="29" spans="1:42" x14ac:dyDescent="0.25">
      <c r="A29" t="s">
        <v>187</v>
      </c>
      <c r="B29" t="s">
        <v>186</v>
      </c>
      <c r="C29" t="s">
        <v>113</v>
      </c>
      <c r="D29">
        <v>0.24449674785137199</v>
      </c>
      <c r="E29">
        <v>0.193839937448502</v>
      </c>
      <c r="F29">
        <v>0.17264865338802299</v>
      </c>
      <c r="G29">
        <v>0.106576427817345</v>
      </c>
      <c r="H29">
        <v>9.2326685786247295E-2</v>
      </c>
      <c r="I29">
        <v>6.6853605210781097E-2</v>
      </c>
      <c r="J29">
        <v>9.7313679754733998E-2</v>
      </c>
      <c r="K29">
        <f t="shared" si="1"/>
        <v>0.88306501307331942</v>
      </c>
      <c r="L29">
        <f t="shared" si="1"/>
        <v>0.70010447337789528</v>
      </c>
      <c r="M29">
        <f t="shared" si="1"/>
        <v>0.62356651653242012</v>
      </c>
      <c r="N29">
        <f t="shared" si="1"/>
        <v>0.384929106218798</v>
      </c>
      <c r="O29">
        <f t="shared" si="1"/>
        <v>0.33346237406973844</v>
      </c>
      <c r="P29">
        <f t="shared" si="1"/>
        <v>0.24145957064158827</v>
      </c>
      <c r="Q29">
        <f t="shared" si="1"/>
        <v>0.35147422875770074</v>
      </c>
      <c r="AB29">
        <v>9.3591525152267998</v>
      </c>
      <c r="AC29">
        <v>8.56036385390804</v>
      </c>
      <c r="AD29">
        <v>8.9436482764628291</v>
      </c>
      <c r="AE29">
        <v>6.5260584460702704</v>
      </c>
      <c r="AF29">
        <v>6.7715781472577703</v>
      </c>
      <c r="AG29">
        <v>9.0275074670809605</v>
      </c>
      <c r="AH29">
        <v>15.440704600181499</v>
      </c>
      <c r="AJ29">
        <v>0.53558124168957399</v>
      </c>
      <c r="AK29">
        <v>0.449699418131075</v>
      </c>
      <c r="AL29">
        <v>0.49252574168470797</v>
      </c>
      <c r="AM29">
        <v>0.32166870133339498</v>
      </c>
      <c r="AN29">
        <v>0.22498020173396199</v>
      </c>
      <c r="AO29">
        <v>5.4394763980890597E-2</v>
      </c>
      <c r="AP29">
        <v>9.7526448524765094E-2</v>
      </c>
    </row>
    <row r="30" spans="1:42" x14ac:dyDescent="0.25">
      <c r="A30" t="s">
        <v>187</v>
      </c>
      <c r="B30" t="s">
        <v>186</v>
      </c>
      <c r="C30" t="s">
        <v>114</v>
      </c>
      <c r="D30">
        <v>0.66633224487304699</v>
      </c>
      <c r="E30">
        <v>0.49455887079238903</v>
      </c>
      <c r="F30">
        <v>0.40364030003547702</v>
      </c>
      <c r="G30">
        <v>0.413191258907318</v>
      </c>
      <c r="H30">
        <v>0.23576956987381001</v>
      </c>
      <c r="I30">
        <v>0.21462439000606501</v>
      </c>
      <c r="J30">
        <v>0.34818816184997597</v>
      </c>
      <c r="K30">
        <f t="shared" si="1"/>
        <v>2.4066360706265306</v>
      </c>
      <c r="L30">
        <f t="shared" si="1"/>
        <v>1.786230858036979</v>
      </c>
      <c r="M30">
        <f t="shared" si="1"/>
        <v>1.4578542657934455</v>
      </c>
      <c r="N30">
        <f t="shared" si="1"/>
        <v>1.4923500932232323</v>
      </c>
      <c r="O30">
        <f t="shared" si="1"/>
        <v>0.85154448937484561</v>
      </c>
      <c r="P30">
        <f t="shared" si="1"/>
        <v>0.77517305007987847</v>
      </c>
      <c r="Q30">
        <f t="shared" si="1"/>
        <v>1.2575741248015897</v>
      </c>
      <c r="AB30">
        <v>12.4879639177183</v>
      </c>
      <c r="AC30">
        <v>9.8168958555572203</v>
      </c>
      <c r="AD30">
        <v>8.6371584645418604</v>
      </c>
      <c r="AE30">
        <v>8.0237697755132498</v>
      </c>
      <c r="AF30">
        <v>7.1227318357300797</v>
      </c>
      <c r="AG30">
        <v>7.9244575472120902</v>
      </c>
      <c r="AH30">
        <v>12.166152565831901</v>
      </c>
      <c r="AJ30">
        <v>0.83551435872053603</v>
      </c>
      <c r="AK30">
        <v>0.81051087321912996</v>
      </c>
      <c r="AL30">
        <v>0.85844785589945904</v>
      </c>
      <c r="AM30">
        <v>0.83660146839974103</v>
      </c>
      <c r="AN30">
        <v>0.50554832776644798</v>
      </c>
      <c r="AO30">
        <v>0.50731934759196096</v>
      </c>
      <c r="AP30">
        <v>0.340466694497712</v>
      </c>
    </row>
    <row r="31" spans="1:42" x14ac:dyDescent="0.25">
      <c r="A31" t="s">
        <v>187</v>
      </c>
      <c r="B31" t="s">
        <v>186</v>
      </c>
      <c r="C31" t="s">
        <v>115</v>
      </c>
      <c r="D31">
        <v>0.272976964712143</v>
      </c>
      <c r="E31">
        <v>0.47721567749977101</v>
      </c>
      <c r="F31">
        <v>0.44158425927162198</v>
      </c>
      <c r="G31">
        <v>0.50721985101699796</v>
      </c>
      <c r="H31">
        <v>0.43052628636360202</v>
      </c>
      <c r="I31">
        <v>0.286493450403214</v>
      </c>
      <c r="J31">
        <v>0.43211030960083002</v>
      </c>
      <c r="K31">
        <f t="shared" si="1"/>
        <v>0.98592888875061957</v>
      </c>
      <c r="L31">
        <f t="shared" si="1"/>
        <v>1.7235913041522426</v>
      </c>
      <c r="M31">
        <f t="shared" si="1"/>
        <v>1.5948989633339157</v>
      </c>
      <c r="N31">
        <f t="shared" si="1"/>
        <v>1.8319593544927351</v>
      </c>
      <c r="O31">
        <f t="shared" si="1"/>
        <v>1.5549601540188687</v>
      </c>
      <c r="P31">
        <f t="shared" si="1"/>
        <v>1.0347472706652401</v>
      </c>
      <c r="Q31">
        <f t="shared" si="1"/>
        <v>1.5606812751093688</v>
      </c>
      <c r="AB31">
        <v>7.8855109711465197</v>
      </c>
      <c r="AC31">
        <v>9.96714583778963</v>
      </c>
      <c r="AD31">
        <v>9.2801803241727594</v>
      </c>
      <c r="AE31">
        <v>9.1193997647445002</v>
      </c>
      <c r="AF31">
        <v>8.6416978992290403</v>
      </c>
      <c r="AG31">
        <v>8.8438518405583793</v>
      </c>
      <c r="AH31">
        <v>9.2520652879833705</v>
      </c>
      <c r="AJ31">
        <v>0.70088942740775395</v>
      </c>
      <c r="AK31">
        <v>0.83154133460837498</v>
      </c>
      <c r="AL31">
        <v>0.84958721020158001</v>
      </c>
      <c r="AM31">
        <v>0.85994324620308504</v>
      </c>
      <c r="AN31">
        <v>0.84292042244839904</v>
      </c>
      <c r="AO31">
        <v>0.57274373755390195</v>
      </c>
      <c r="AP31">
        <v>0.77321424824180096</v>
      </c>
    </row>
    <row r="32" spans="1:42" x14ac:dyDescent="0.25">
      <c r="A32" t="s">
        <v>187</v>
      </c>
      <c r="B32" t="s">
        <v>186</v>
      </c>
      <c r="C32" t="s">
        <v>116</v>
      </c>
      <c r="D32">
        <v>0.24718767404556299</v>
      </c>
      <c r="E32">
        <v>0.17702321708202401</v>
      </c>
      <c r="F32">
        <v>7.6710246503353105E-2</v>
      </c>
      <c r="G32">
        <v>0.20919053256511699</v>
      </c>
      <c r="H32">
        <v>0.231167078018188</v>
      </c>
      <c r="I32">
        <v>7.9242266714572906E-2</v>
      </c>
      <c r="J32">
        <v>0.13517102599144001</v>
      </c>
      <c r="K32">
        <f t="shared" si="1"/>
        <v>0.89278400850264572</v>
      </c>
      <c r="L32">
        <f t="shared" si="1"/>
        <v>0.6393664164475773</v>
      </c>
      <c r="M32">
        <f t="shared" si="1"/>
        <v>0.27705945141045335</v>
      </c>
      <c r="N32">
        <f t="shared" si="1"/>
        <v>0.75554722914647998</v>
      </c>
      <c r="O32">
        <f t="shared" si="1"/>
        <v>0.83492136630113767</v>
      </c>
      <c r="P32">
        <f t="shared" si="1"/>
        <v>0.28620451563143817</v>
      </c>
      <c r="Q32">
        <f t="shared" si="1"/>
        <v>0.48820610042153229</v>
      </c>
      <c r="AB32">
        <v>8.8461986307601705</v>
      </c>
      <c r="AC32">
        <v>8.2151869918802607</v>
      </c>
      <c r="AD32">
        <v>5.7384464025141098</v>
      </c>
      <c r="AE32">
        <v>8.1943505515617403</v>
      </c>
      <c r="AF32">
        <v>7.8398324242350297</v>
      </c>
      <c r="AG32">
        <v>7.8747497280216097</v>
      </c>
      <c r="AH32">
        <v>6.4852769032691704</v>
      </c>
      <c r="AJ32">
        <v>0.51957415176421895</v>
      </c>
      <c r="AK32">
        <v>0.411735266495105</v>
      </c>
      <c r="AL32">
        <v>0.25692858770193899</v>
      </c>
      <c r="AM32">
        <v>0.58325285113205905</v>
      </c>
      <c r="AN32">
        <v>0.59488144319035197</v>
      </c>
      <c r="AO32">
        <v>7.5018371927667998E-2</v>
      </c>
      <c r="AP32">
        <v>0.41527616276462498</v>
      </c>
    </row>
    <row r="33" spans="1:42" x14ac:dyDescent="0.25">
      <c r="A33" t="s">
        <v>187</v>
      </c>
      <c r="B33" t="s">
        <v>186</v>
      </c>
      <c r="C33" t="s">
        <v>108</v>
      </c>
      <c r="D33">
        <v>0.138475611805916</v>
      </c>
      <c r="E33">
        <v>0.461026191711426</v>
      </c>
      <c r="F33">
        <v>0.34675303101539601</v>
      </c>
      <c r="G33">
        <v>0.44161903858184798</v>
      </c>
      <c r="H33">
        <v>6.4253337681293501E-2</v>
      </c>
      <c r="I33">
        <v>0.104150705039501</v>
      </c>
      <c r="J33">
        <v>0.28149297833442699</v>
      </c>
      <c r="K33">
        <f t="shared" si="1"/>
        <v>0.5001414907328835</v>
      </c>
      <c r="L33">
        <f t="shared" si="1"/>
        <v>1.6651186716736059</v>
      </c>
      <c r="M33">
        <f t="shared" si="1"/>
        <v>1.2523907682116253</v>
      </c>
      <c r="N33">
        <f t="shared" si="1"/>
        <v>1.5950245780601207</v>
      </c>
      <c r="O33">
        <f t="shared" si="1"/>
        <v>0.232068013084688</v>
      </c>
      <c r="P33">
        <f t="shared" si="1"/>
        <v>0.37616796344142572</v>
      </c>
      <c r="Q33">
        <f t="shared" si="1"/>
        <v>1.0166867362344081</v>
      </c>
      <c r="AB33">
        <v>7.7794136114200398</v>
      </c>
      <c r="AC33">
        <v>10.3882501638499</v>
      </c>
      <c r="AD33">
        <v>10.0083981497999</v>
      </c>
      <c r="AE33">
        <v>8.8027937494165194</v>
      </c>
      <c r="AF33">
        <v>5.6684571976080003</v>
      </c>
      <c r="AG33">
        <v>5.8896423015007198</v>
      </c>
      <c r="AH33">
        <v>8.5949010451482906</v>
      </c>
      <c r="AJ33">
        <v>0.66505790338892101</v>
      </c>
      <c r="AK33">
        <v>0.82748234913964502</v>
      </c>
      <c r="AL33">
        <v>0.71821547618248804</v>
      </c>
      <c r="AM33">
        <v>0.91824447288106104</v>
      </c>
      <c r="AN33">
        <v>0.409793111048324</v>
      </c>
      <c r="AO33">
        <v>0.468673483476646</v>
      </c>
      <c r="AP33">
        <v>0.69442155608455503</v>
      </c>
    </row>
    <row r="34" spans="1:42" x14ac:dyDescent="0.25">
      <c r="A34" t="s">
        <v>187</v>
      </c>
      <c r="B34" t="s">
        <v>186</v>
      </c>
      <c r="C34" t="s">
        <v>109</v>
      </c>
      <c r="D34">
        <v>4.37062233686447E-2</v>
      </c>
      <c r="E34">
        <v>0.102282121777534</v>
      </c>
      <c r="F34">
        <v>9.00104865431786E-2</v>
      </c>
      <c r="G34">
        <v>0.22306856513023399</v>
      </c>
      <c r="H34">
        <v>7.7321641147136702E-2</v>
      </c>
      <c r="I34">
        <v>0.21770741045475001</v>
      </c>
      <c r="J34">
        <v>0.13931651413440699</v>
      </c>
      <c r="K34">
        <f t="shared" si="1"/>
        <v>0.15785664655907641</v>
      </c>
      <c r="L34">
        <f t="shared" si="1"/>
        <v>0.36941907816111702</v>
      </c>
      <c r="M34">
        <f t="shared" si="1"/>
        <v>0.32509680465895746</v>
      </c>
      <c r="N34">
        <f t="shared" si="1"/>
        <v>0.80567143372688954</v>
      </c>
      <c r="O34">
        <f t="shared" si="1"/>
        <v>0.27926766572761852</v>
      </c>
      <c r="P34">
        <f t="shared" si="1"/>
        <v>0.78630819816159581</v>
      </c>
      <c r="Q34">
        <f t="shared" si="1"/>
        <v>0.50317863307619881</v>
      </c>
      <c r="AB34">
        <v>6.42596780389629</v>
      </c>
      <c r="AC34">
        <v>5.6596758308169601</v>
      </c>
      <c r="AD34">
        <v>6.7585665730133897</v>
      </c>
      <c r="AE34">
        <v>7.6001665167489998</v>
      </c>
      <c r="AF34">
        <v>5.3125701752591796</v>
      </c>
      <c r="AG34">
        <v>7.8800966490881503</v>
      </c>
      <c r="AH34">
        <v>7.0735027918662796</v>
      </c>
      <c r="AJ34">
        <v>0.15708371959103401</v>
      </c>
      <c r="AK34">
        <v>0.652783660934666</v>
      </c>
      <c r="AL34">
        <v>0.47351326230448698</v>
      </c>
      <c r="AM34">
        <v>0.84546840569924298</v>
      </c>
      <c r="AN34">
        <v>0.50824239501000801</v>
      </c>
      <c r="AO34">
        <v>0.59874856532736398</v>
      </c>
      <c r="AP34">
        <v>0.60707030650412297</v>
      </c>
    </row>
    <row r="35" spans="1:42" x14ac:dyDescent="0.25">
      <c r="A35" t="s">
        <v>187</v>
      </c>
      <c r="B35" t="s">
        <v>186</v>
      </c>
      <c r="C35" t="s">
        <v>110</v>
      </c>
      <c r="D35">
        <v>3.8847025483846699E-2</v>
      </c>
      <c r="E35">
        <v>0.28175729513168302</v>
      </c>
      <c r="F35">
        <v>8.0562330782413497E-2</v>
      </c>
      <c r="G35">
        <v>0.195284694433212</v>
      </c>
      <c r="H35">
        <v>0.13312506675720201</v>
      </c>
      <c r="I35">
        <v>0.200371399521828</v>
      </c>
      <c r="J35">
        <v>8.62709134817123E-2</v>
      </c>
      <c r="K35">
        <f t="shared" si="1"/>
        <v>0.14030636140651701</v>
      </c>
      <c r="L35">
        <f t="shared" si="1"/>
        <v>1.0176413866257754</v>
      </c>
      <c r="M35">
        <f t="shared" si="1"/>
        <v>0.29097227799870651</v>
      </c>
      <c r="N35">
        <f t="shared" si="1"/>
        <v>0.70532259736851077</v>
      </c>
      <c r="O35">
        <f t="shared" si="1"/>
        <v>0.48081657465561845</v>
      </c>
      <c r="P35">
        <f t="shared" si="1"/>
        <v>0.72369458527858888</v>
      </c>
      <c r="Q35">
        <f t="shared" si="1"/>
        <v>0.311590342248178</v>
      </c>
      <c r="AB35">
        <v>5.5610491552338903</v>
      </c>
      <c r="AC35">
        <v>9.1841565922396207</v>
      </c>
      <c r="AD35">
        <v>6.4466548831440704</v>
      </c>
      <c r="AE35">
        <v>7.6775871189973897</v>
      </c>
      <c r="AF35">
        <v>7.1701171964565296</v>
      </c>
      <c r="AG35">
        <v>8.9696241585156908</v>
      </c>
      <c r="AH35">
        <v>7.9358644385888297</v>
      </c>
      <c r="AJ35">
        <v>0.27121554255936098</v>
      </c>
      <c r="AK35">
        <v>0.85332934750436795</v>
      </c>
      <c r="AL35">
        <v>0.49721133700451298</v>
      </c>
      <c r="AM35">
        <v>0.76926388544642699</v>
      </c>
      <c r="AN35">
        <v>0.61060255157635401</v>
      </c>
      <c r="AO35">
        <v>0.70277157147772296</v>
      </c>
      <c r="AP35">
        <v>0.21290416305614099</v>
      </c>
    </row>
    <row r="36" spans="1:42" x14ac:dyDescent="0.25">
      <c r="A36" t="s">
        <v>187</v>
      </c>
      <c r="B36" t="s">
        <v>186</v>
      </c>
      <c r="C36" t="s">
        <v>111</v>
      </c>
      <c r="D36">
        <v>2.08380445837975E-2</v>
      </c>
      <c r="E36">
        <v>6.3702926039695698E-2</v>
      </c>
      <c r="F36">
        <v>7.2827517986297594E-2</v>
      </c>
      <c r="G36">
        <v>0.206135272979736</v>
      </c>
      <c r="H36">
        <v>0.157848581671715</v>
      </c>
      <c r="I36">
        <v>4.1229661554098102E-2</v>
      </c>
      <c r="J36">
        <v>0.189205452799797</v>
      </c>
      <c r="K36">
        <f t="shared" si="1"/>
        <v>7.5262138554086672E-2</v>
      </c>
      <c r="L36">
        <f t="shared" si="1"/>
        <v>0.23008005509442983</v>
      </c>
      <c r="M36">
        <f t="shared" si="1"/>
        <v>0.26303594500881378</v>
      </c>
      <c r="N36">
        <f t="shared" si="1"/>
        <v>0.74451234680380385</v>
      </c>
      <c r="O36">
        <f t="shared" si="1"/>
        <v>0.570112122400387</v>
      </c>
      <c r="P36">
        <f t="shared" si="1"/>
        <v>0.14891188508327585</v>
      </c>
      <c r="Q36">
        <f t="shared" si="1"/>
        <v>0.68336579982553947</v>
      </c>
      <c r="AB36">
        <v>4.6127659088147599</v>
      </c>
      <c r="AC36">
        <v>5.4744625391749198</v>
      </c>
      <c r="AD36">
        <v>5.5532437882450001</v>
      </c>
      <c r="AE36">
        <v>7.7747415639891901</v>
      </c>
      <c r="AF36">
        <v>7.1666243351398</v>
      </c>
      <c r="AG36">
        <v>6.1395419642391502</v>
      </c>
      <c r="AH36">
        <v>9.7265545893940502</v>
      </c>
      <c r="AJ36">
        <v>9.5474288964158105E-2</v>
      </c>
      <c r="AK36">
        <v>0.40728364546173901</v>
      </c>
      <c r="AL36">
        <v>0.45793754827273397</v>
      </c>
      <c r="AM36">
        <v>0.79064360441940396</v>
      </c>
      <c r="AN36">
        <v>0.79564537866722196</v>
      </c>
      <c r="AO36">
        <v>0.113852070299288</v>
      </c>
      <c r="AP36">
        <v>0.60094060034688501</v>
      </c>
    </row>
    <row r="37" spans="1:42" x14ac:dyDescent="0.25">
      <c r="A37" t="s">
        <v>187</v>
      </c>
      <c r="B37" t="s">
        <v>186</v>
      </c>
      <c r="C37" t="s">
        <v>112</v>
      </c>
      <c r="D37">
        <v>5.59096224606037E-2</v>
      </c>
      <c r="E37">
        <v>8.6597695946693407E-2</v>
      </c>
      <c r="F37">
        <v>0.12036359310150101</v>
      </c>
      <c r="G37">
        <v>0.29347571730613697</v>
      </c>
      <c r="H37">
        <v>0.33212521672248801</v>
      </c>
      <c r="I37">
        <v>0.14447669684886899</v>
      </c>
      <c r="J37">
        <v>0.31685504317283603</v>
      </c>
      <c r="K37">
        <f t="shared" si="1"/>
        <v>0.20193246708995158</v>
      </c>
      <c r="L37">
        <f t="shared" si="1"/>
        <v>0.31277060400726731</v>
      </c>
      <c r="M37">
        <f t="shared" si="1"/>
        <v>0.43472511945369929</v>
      </c>
      <c r="N37">
        <f t="shared" si="1"/>
        <v>1.0599655840706159</v>
      </c>
      <c r="O37">
        <f t="shared" si="1"/>
        <v>1.1995585275650003</v>
      </c>
      <c r="P37">
        <f t="shared" si="1"/>
        <v>0.52181600496867542</v>
      </c>
      <c r="Q37">
        <f t="shared" si="1"/>
        <v>1.1444062356684535</v>
      </c>
      <c r="AB37">
        <v>6.9552252740715801</v>
      </c>
      <c r="AC37">
        <v>8.3407807608137503</v>
      </c>
      <c r="AD37">
        <v>6.3924520978269603</v>
      </c>
      <c r="AE37">
        <v>8.2380357444157504</v>
      </c>
      <c r="AF37">
        <v>9.2212119521269091</v>
      </c>
      <c r="AG37">
        <v>6.8430810900771304</v>
      </c>
      <c r="AH37">
        <v>8.1319443378651002</v>
      </c>
      <c r="AJ37">
        <v>0.105160237444671</v>
      </c>
      <c r="AK37">
        <v>0.31914754277752599</v>
      </c>
      <c r="AL37">
        <v>0.68984946504723799</v>
      </c>
      <c r="AM37">
        <v>0.78218063432812301</v>
      </c>
      <c r="AN37">
        <v>0.846996140274759</v>
      </c>
      <c r="AO37">
        <v>0.48934358493489799</v>
      </c>
      <c r="AP37">
        <v>0.81008752671411699</v>
      </c>
    </row>
    <row r="38" spans="1:42" x14ac:dyDescent="0.25">
      <c r="A38" t="s">
        <v>187</v>
      </c>
      <c r="B38" t="s">
        <v>186</v>
      </c>
      <c r="C38" t="s">
        <v>117</v>
      </c>
      <c r="D38">
        <v>0.38449066877365101</v>
      </c>
      <c r="E38">
        <v>0.26236182451248202</v>
      </c>
      <c r="F38">
        <v>0.25455644726753202</v>
      </c>
      <c r="G38">
        <v>0.27730807662010198</v>
      </c>
      <c r="H38">
        <v>0.22598780691623699</v>
      </c>
      <c r="I38">
        <v>0.28018939495086698</v>
      </c>
      <c r="J38">
        <v>0.212762922048569</v>
      </c>
      <c r="K38">
        <f t="shared" si="1"/>
        <v>1.3886902808767492</v>
      </c>
      <c r="L38">
        <f t="shared" si="1"/>
        <v>0.94758948750473038</v>
      </c>
      <c r="M38">
        <f t="shared" si="1"/>
        <v>0.91939829224578995</v>
      </c>
      <c r="N38">
        <f t="shared" si="1"/>
        <v>1.001571850987274</v>
      </c>
      <c r="O38">
        <f t="shared" si="1"/>
        <v>0.81621505162191366</v>
      </c>
      <c r="P38">
        <f t="shared" si="1"/>
        <v>1.0119784982403985</v>
      </c>
      <c r="Q38">
        <f t="shared" si="1"/>
        <v>0.76844986361352507</v>
      </c>
      <c r="AB38">
        <v>9.2122341815075099</v>
      </c>
      <c r="AC38">
        <v>8.2299227740150194</v>
      </c>
      <c r="AD38">
        <v>8.5515573118929105</v>
      </c>
      <c r="AE38">
        <v>7.85675328989121</v>
      </c>
      <c r="AF38">
        <v>9.5479782873736898</v>
      </c>
      <c r="AG38">
        <v>10.6957518426935</v>
      </c>
      <c r="AH38">
        <v>10.77167622969</v>
      </c>
      <c r="AJ38">
        <v>0.83685203387571006</v>
      </c>
      <c r="AK38">
        <v>0.84745603383721302</v>
      </c>
      <c r="AL38">
        <v>0.71839225803487305</v>
      </c>
      <c r="AM38">
        <v>0.87228231013014201</v>
      </c>
      <c r="AN38">
        <v>0.47184066754730403</v>
      </c>
      <c r="AO38">
        <v>0.479737371946659</v>
      </c>
      <c r="AP38">
        <v>0.212159393441196</v>
      </c>
    </row>
    <row r="39" spans="1:42" x14ac:dyDescent="0.25">
      <c r="A39" t="s">
        <v>187</v>
      </c>
      <c r="B39" t="s">
        <v>186</v>
      </c>
      <c r="C39" t="s">
        <v>118</v>
      </c>
      <c r="D39">
        <v>0.31278890371322599</v>
      </c>
      <c r="E39">
        <v>0.209185585379601</v>
      </c>
      <c r="F39">
        <v>0.20122580230236101</v>
      </c>
      <c r="G39">
        <v>0.18130673468112901</v>
      </c>
      <c r="H39">
        <v>0.20553696155548101</v>
      </c>
      <c r="I39">
        <v>0.16626915335655201</v>
      </c>
      <c r="J39">
        <v>0.228999078273773</v>
      </c>
      <c r="K39">
        <f t="shared" si="1"/>
        <v>1.1297202918814169</v>
      </c>
      <c r="L39">
        <f t="shared" si="1"/>
        <v>0.75552936107060265</v>
      </c>
      <c r="M39">
        <f t="shared" si="1"/>
        <v>0.72678048809403206</v>
      </c>
      <c r="N39">
        <f t="shared" si="1"/>
        <v>0.6548374791831556</v>
      </c>
      <c r="O39">
        <f t="shared" si="1"/>
        <v>0.74235138601260819</v>
      </c>
      <c r="P39">
        <f t="shared" si="1"/>
        <v>0.60052525595043182</v>
      </c>
      <c r="Q39">
        <f t="shared" si="1"/>
        <v>0.82709105878388356</v>
      </c>
      <c r="AB39">
        <v>8.0363626989979693</v>
      </c>
      <c r="AC39">
        <v>8.0165734669077704</v>
      </c>
      <c r="AD39">
        <v>8.0983559099144298</v>
      </c>
      <c r="AE39">
        <v>7.9996058768031801</v>
      </c>
      <c r="AF39">
        <v>8.4733216405341807</v>
      </c>
      <c r="AG39">
        <v>9.1296397787331607</v>
      </c>
      <c r="AH39">
        <v>14.0824288871947</v>
      </c>
      <c r="AJ39">
        <v>0.83905468146879303</v>
      </c>
      <c r="AK39">
        <v>0.74889583093105905</v>
      </c>
      <c r="AL39">
        <v>0.59795842568520696</v>
      </c>
      <c r="AM39">
        <v>0.716822025161442</v>
      </c>
      <c r="AN39">
        <v>0.53299145231515399</v>
      </c>
      <c r="AO39">
        <v>0.31126538400148401</v>
      </c>
      <c r="AP39">
        <v>0.243548195813902</v>
      </c>
    </row>
    <row r="40" spans="1:42" x14ac:dyDescent="0.25">
      <c r="A40" t="s">
        <v>187</v>
      </c>
      <c r="B40" t="s">
        <v>186</v>
      </c>
      <c r="C40" t="s">
        <v>124</v>
      </c>
      <c r="D40">
        <v>1.1353247165679901</v>
      </c>
      <c r="E40">
        <v>0.73697781562805198</v>
      </c>
      <c r="F40">
        <v>0.377460896968842</v>
      </c>
      <c r="G40">
        <v>0.67450833320617698</v>
      </c>
      <c r="H40">
        <v>0.20177127420902299</v>
      </c>
      <c r="I40">
        <v>0.21291641891002699</v>
      </c>
      <c r="J40">
        <v>0.28130322694778398</v>
      </c>
      <c r="K40">
        <f t="shared" si="1"/>
        <v>4.1005270805811618</v>
      </c>
      <c r="L40">
        <f t="shared" si="1"/>
        <v>2.6617913330607932</v>
      </c>
      <c r="M40">
        <f t="shared" si="1"/>
        <v>1.3633003908873338</v>
      </c>
      <c r="N40">
        <f t="shared" si="1"/>
        <v>2.4361661875472391</v>
      </c>
      <c r="O40">
        <f t="shared" si="1"/>
        <v>0.72875060491816424</v>
      </c>
      <c r="P40">
        <f t="shared" si="1"/>
        <v>0.76900425834131303</v>
      </c>
      <c r="Q40">
        <f t="shared" si="1"/>
        <v>1.0160013986493517</v>
      </c>
      <c r="AB40">
        <v>11.2540122419108</v>
      </c>
      <c r="AC40">
        <v>10.100474266425699</v>
      </c>
      <c r="AD40">
        <v>9.6520762327817202</v>
      </c>
      <c r="AE40">
        <v>11.3238108425198</v>
      </c>
      <c r="AF40">
        <v>9.0959539080523495</v>
      </c>
      <c r="AG40">
        <v>13.94112951916</v>
      </c>
      <c r="AH40">
        <v>8.9572174127410804</v>
      </c>
      <c r="AJ40">
        <v>0.94911733212119498</v>
      </c>
      <c r="AK40">
        <v>0.91696519695783696</v>
      </c>
      <c r="AL40">
        <v>0.770139263701895</v>
      </c>
      <c r="AM40">
        <v>0.83654661663533603</v>
      </c>
      <c r="AN40">
        <v>0.35538302756348999</v>
      </c>
      <c r="AO40">
        <v>0.138594130821214</v>
      </c>
      <c r="AP40">
        <v>0.52418000071945003</v>
      </c>
    </row>
    <row r="41" spans="1:42" x14ac:dyDescent="0.25">
      <c r="A41" t="s">
        <v>187</v>
      </c>
      <c r="B41" t="s">
        <v>186</v>
      </c>
      <c r="C41" t="s">
        <v>122</v>
      </c>
      <c r="D41">
        <v>0.18853653967380499</v>
      </c>
      <c r="E41">
        <v>9.3909658491611495E-2</v>
      </c>
      <c r="F41">
        <v>0.111027710139751</v>
      </c>
      <c r="G41">
        <v>8.9458011090755504E-2</v>
      </c>
      <c r="H41">
        <v>3.71085479855537E-2</v>
      </c>
      <c r="I41">
        <v>6.0922008007764802E-2</v>
      </c>
      <c r="J41">
        <v>5.2304945886135101E-2</v>
      </c>
      <c r="K41">
        <f t="shared" si="1"/>
        <v>0.68094984221653221</v>
      </c>
      <c r="L41">
        <f t="shared" si="1"/>
        <v>0.33917970088509103</v>
      </c>
      <c r="M41">
        <f t="shared" si="1"/>
        <v>0.40100609585883196</v>
      </c>
      <c r="N41">
        <f t="shared" si="1"/>
        <v>0.32310139266716581</v>
      </c>
      <c r="O41">
        <f t="shared" si="1"/>
        <v>0.13402738768498917</v>
      </c>
      <c r="P41">
        <f t="shared" si="1"/>
        <v>0.22003603021555612</v>
      </c>
      <c r="Q41">
        <f t="shared" si="1"/>
        <v>0.18891321920902177</v>
      </c>
      <c r="AB41">
        <v>6.4779816395461003</v>
      </c>
      <c r="AC41">
        <v>6.1134665881145702</v>
      </c>
      <c r="AD41">
        <v>8.5270844669110897</v>
      </c>
      <c r="AE41">
        <v>6.5685312796186102</v>
      </c>
      <c r="AF41">
        <v>5.2856155882190601</v>
      </c>
      <c r="AG41">
        <v>5.0309553144771897</v>
      </c>
      <c r="AH41">
        <v>5.8095140056333499</v>
      </c>
      <c r="AJ41">
        <v>0.71353399830047004</v>
      </c>
      <c r="AK41">
        <v>0.52691124780585097</v>
      </c>
      <c r="AL41">
        <v>0.39393997101760098</v>
      </c>
      <c r="AM41">
        <v>0.46226841637958399</v>
      </c>
      <c r="AN41">
        <v>9.0443181865204697E-2</v>
      </c>
      <c r="AO41">
        <v>0.13700099487113299</v>
      </c>
      <c r="AP41">
        <v>4.0159984987381603E-2</v>
      </c>
    </row>
    <row r="42" spans="1:42" x14ac:dyDescent="0.25">
      <c r="A42" t="s">
        <v>187</v>
      </c>
      <c r="B42" t="s">
        <v>186</v>
      </c>
      <c r="C42" t="s">
        <v>119</v>
      </c>
      <c r="D42">
        <v>0.143119916319847</v>
      </c>
      <c r="E42">
        <v>8.07472318410873E-2</v>
      </c>
      <c r="F42">
        <v>0.114037930965424</v>
      </c>
      <c r="G42">
        <v>5.3903337568044697E-2</v>
      </c>
      <c r="H42">
        <v>7.4585661292076097E-2</v>
      </c>
      <c r="I42">
        <v>4.7875043004751199E-2</v>
      </c>
      <c r="J42">
        <v>0.104469239711761</v>
      </c>
      <c r="K42">
        <f t="shared" si="1"/>
        <v>0.51691563133946561</v>
      </c>
      <c r="L42">
        <f t="shared" si="1"/>
        <v>0.29164009733466884</v>
      </c>
      <c r="M42">
        <f t="shared" si="1"/>
        <v>0.41187830874565701</v>
      </c>
      <c r="N42">
        <f t="shared" si="1"/>
        <v>0.19468623575785463</v>
      </c>
      <c r="O42">
        <f t="shared" si="1"/>
        <v>0.269385947022934</v>
      </c>
      <c r="P42">
        <f t="shared" si="1"/>
        <v>0.17291344710472847</v>
      </c>
      <c r="Q42">
        <f t="shared" si="1"/>
        <v>0.37731843610413196</v>
      </c>
      <c r="AB42">
        <v>7.8099861205088601</v>
      </c>
      <c r="AC42">
        <v>7.59891044873185</v>
      </c>
      <c r="AD42">
        <v>6.6694810021194098</v>
      </c>
      <c r="AE42">
        <v>6.6724063272115002</v>
      </c>
      <c r="AF42">
        <v>6.2932496656746002</v>
      </c>
      <c r="AG42">
        <v>5.7434637398102</v>
      </c>
      <c r="AH42">
        <v>15.778602919976301</v>
      </c>
      <c r="AJ42">
        <v>0.567027602343111</v>
      </c>
      <c r="AK42">
        <v>0.29264145264446001</v>
      </c>
      <c r="AL42">
        <v>0.478447351360267</v>
      </c>
      <c r="AM42">
        <v>0.19760195265675101</v>
      </c>
      <c r="AN42">
        <v>0.16278633070693699</v>
      </c>
      <c r="AO42">
        <v>5.4141628187141598E-2</v>
      </c>
      <c r="AP42">
        <v>3.0611264781415501E-2</v>
      </c>
    </row>
    <row r="43" spans="1:42" x14ac:dyDescent="0.25">
      <c r="A43" t="s">
        <v>187</v>
      </c>
      <c r="B43" t="s">
        <v>186</v>
      </c>
      <c r="C43" t="s">
        <v>121</v>
      </c>
      <c r="D43">
        <v>0.16546268761158001</v>
      </c>
      <c r="E43">
        <v>1.42227681353688E-2</v>
      </c>
      <c r="F43">
        <v>0.10554970055818599</v>
      </c>
      <c r="G43">
        <v>1.63531582802534E-2</v>
      </c>
      <c r="H43">
        <v>3.09263244271278E-2</v>
      </c>
      <c r="I43">
        <v>8.5270799696445507E-2</v>
      </c>
      <c r="J43">
        <v>4.0288042277097702E-2</v>
      </c>
      <c r="K43">
        <f t="shared" si="1"/>
        <v>0.59761249048469312</v>
      </c>
      <c r="L43">
        <f t="shared" si="1"/>
        <v>5.1369308752659396E-2</v>
      </c>
      <c r="M43">
        <f t="shared" si="1"/>
        <v>0.38122080773016892</v>
      </c>
      <c r="N43">
        <f t="shared" si="1"/>
        <v>5.9063779201351842E-2</v>
      </c>
      <c r="O43">
        <f t="shared" si="1"/>
        <v>0.1116986435384117</v>
      </c>
      <c r="P43">
        <f t="shared" si="1"/>
        <v>0.30797816539665485</v>
      </c>
      <c r="Q43">
        <f t="shared" si="1"/>
        <v>0.1455109767012146</v>
      </c>
      <c r="AB43">
        <v>7.2610769643099697</v>
      </c>
      <c r="AC43">
        <v>4.1363100609676096</v>
      </c>
      <c r="AD43">
        <v>7.01545911698281</v>
      </c>
      <c r="AE43">
        <v>3.4280454773579798</v>
      </c>
      <c r="AF43">
        <v>-4.3400490906318199</v>
      </c>
      <c r="AG43">
        <v>5.76768201134119</v>
      </c>
      <c r="AH43">
        <v>4.69958726897634</v>
      </c>
      <c r="AJ43">
        <v>0.70225381765171102</v>
      </c>
      <c r="AK43">
        <v>6.1676878109161899E-2</v>
      </c>
      <c r="AL43">
        <v>0.352874882128556</v>
      </c>
      <c r="AM43">
        <v>1.6284285906871501E-2</v>
      </c>
      <c r="AN43">
        <v>4.5684318648907103E-2</v>
      </c>
      <c r="AO43">
        <v>0.143137508135428</v>
      </c>
      <c r="AP43">
        <v>2.95877123707389E-2</v>
      </c>
    </row>
    <row r="44" spans="1:42" x14ac:dyDescent="0.25">
      <c r="A44" t="s">
        <v>187</v>
      </c>
      <c r="B44" t="s">
        <v>186</v>
      </c>
      <c r="C44" t="s">
        <v>125</v>
      </c>
      <c r="D44">
        <v>0.15644465386867501</v>
      </c>
      <c r="E44">
        <v>4.5416697859764099E-2</v>
      </c>
      <c r="F44">
        <v>0.11188211292028399</v>
      </c>
      <c r="G44">
        <v>4.9639485776424401E-2</v>
      </c>
      <c r="H44">
        <v>5.7822946459055002E-2</v>
      </c>
      <c r="I44">
        <v>7.7596999704837799E-2</v>
      </c>
      <c r="J44">
        <v>9.3717597424984006E-2</v>
      </c>
      <c r="K44">
        <f t="shared" si="1"/>
        <v>0.56504146385527143</v>
      </c>
      <c r="L44">
        <f t="shared" si="1"/>
        <v>0.16403447997459542</v>
      </c>
      <c r="M44">
        <f t="shared" si="1"/>
        <v>0.40409199867427509</v>
      </c>
      <c r="N44">
        <f t="shared" si="1"/>
        <v>0.17928620131486583</v>
      </c>
      <c r="O44">
        <f t="shared" si="1"/>
        <v>0.20884294543599888</v>
      </c>
      <c r="P44">
        <f t="shared" si="1"/>
        <v>0.28026219637268046</v>
      </c>
      <c r="Q44">
        <f t="shared" si="1"/>
        <v>0.33848602127665967</v>
      </c>
      <c r="AB44">
        <v>6.3841424030052902</v>
      </c>
      <c r="AC44">
        <v>6.4341776290736297</v>
      </c>
      <c r="AD44">
        <v>6.3257721016858</v>
      </c>
      <c r="AE44">
        <v>5.6379690024379103</v>
      </c>
      <c r="AF44">
        <v>5.5649760360942704</v>
      </c>
      <c r="AG44">
        <v>7.5471053006519497</v>
      </c>
      <c r="AH44">
        <v>7.6566980549932904</v>
      </c>
      <c r="AJ44">
        <v>0.762396480790272</v>
      </c>
      <c r="AK44">
        <v>0.17141086761180399</v>
      </c>
      <c r="AL44">
        <v>0.29883395943079599</v>
      </c>
      <c r="AM44">
        <v>0.20050599434309899</v>
      </c>
      <c r="AN44">
        <v>0.12671786462958301</v>
      </c>
      <c r="AO44">
        <v>6.7606639522336295E-2</v>
      </c>
      <c r="AP44">
        <v>0.118728744474732</v>
      </c>
    </row>
    <row r="45" spans="1:42" x14ac:dyDescent="0.25">
      <c r="A45" t="s">
        <v>187</v>
      </c>
      <c r="B45" t="s">
        <v>186</v>
      </c>
      <c r="C45" t="s">
        <v>120</v>
      </c>
      <c r="D45">
        <v>9.5554612576961503E-2</v>
      </c>
      <c r="E45">
        <v>9.50486585497856E-2</v>
      </c>
      <c r="F45">
        <v>5.9637710452079801E-2</v>
      </c>
      <c r="G45">
        <v>0.115932084619999</v>
      </c>
      <c r="H45">
        <v>5.2812743932008702E-2</v>
      </c>
      <c r="I45">
        <v>6.0922008007764802E-2</v>
      </c>
      <c r="J45">
        <v>5.2665878087282202E-2</v>
      </c>
      <c r="K45">
        <f t="shared" si="1"/>
        <v>0.34512088993422979</v>
      </c>
      <c r="L45">
        <f t="shared" si="1"/>
        <v>0.34329350243910373</v>
      </c>
      <c r="M45">
        <f t="shared" si="1"/>
        <v>0.21539744811674461</v>
      </c>
      <c r="N45">
        <f t="shared" si="1"/>
        <v>0.41871954829767327</v>
      </c>
      <c r="O45">
        <f t="shared" si="1"/>
        <v>0.19074726686797291</v>
      </c>
      <c r="P45">
        <f t="shared" si="1"/>
        <v>0.22003603021555612</v>
      </c>
      <c r="Q45">
        <f t="shared" si="1"/>
        <v>0.19021682182020372</v>
      </c>
      <c r="AB45">
        <v>7.0462164676391099</v>
      </c>
      <c r="AC45">
        <v>12.2307356138235</v>
      </c>
      <c r="AD45">
        <v>4.65364226299205</v>
      </c>
      <c r="AE45">
        <v>6.8755308222864997</v>
      </c>
      <c r="AF45">
        <v>6.6808704753205497</v>
      </c>
      <c r="AG45">
        <v>-5.03099804425523</v>
      </c>
      <c r="AH45">
        <v>9.3704461538957098</v>
      </c>
      <c r="AJ45">
        <v>0.27584981164112599</v>
      </c>
      <c r="AK45">
        <v>0.12849390059208801</v>
      </c>
      <c r="AL45">
        <v>0.29496303287620201</v>
      </c>
      <c r="AM45">
        <v>0.50326031754279599</v>
      </c>
      <c r="AN45">
        <v>7.4691737680742595E-2</v>
      </c>
      <c r="AO45">
        <v>0.14255471823336999</v>
      </c>
      <c r="AP45">
        <v>1.8589719599117802E-2</v>
      </c>
    </row>
    <row r="46" spans="1:42" x14ac:dyDescent="0.25">
      <c r="A46" t="s">
        <v>187</v>
      </c>
      <c r="B46" t="s">
        <v>186</v>
      </c>
      <c r="C46" t="s">
        <v>123</v>
      </c>
      <c r="D46">
        <v>0.171693980693817</v>
      </c>
      <c r="E46">
        <v>7.2918161749839797E-2</v>
      </c>
      <c r="F46">
        <v>0.14962923526763899</v>
      </c>
      <c r="G46">
        <v>1.4371154829859701E-2</v>
      </c>
      <c r="H46">
        <v>5.6804809719324098E-2</v>
      </c>
      <c r="I46">
        <v>9.0069524943828597E-2</v>
      </c>
      <c r="J46">
        <v>0.102557823061943</v>
      </c>
      <c r="K46">
        <f t="shared" si="1"/>
        <v>0.62011846226340295</v>
      </c>
      <c r="L46">
        <f t="shared" si="1"/>
        <v>0.26336332906173404</v>
      </c>
      <c r="M46">
        <f t="shared" si="1"/>
        <v>0.5404257674547509</v>
      </c>
      <c r="N46">
        <f t="shared" si="1"/>
        <v>5.1905246753725036E-2</v>
      </c>
      <c r="O46">
        <f t="shared" si="1"/>
        <v>0.20516567389238127</v>
      </c>
      <c r="P46">
        <f t="shared" si="1"/>
        <v>0.32531003754037602</v>
      </c>
      <c r="Q46">
        <f t="shared" si="1"/>
        <v>0.37041484665481073</v>
      </c>
      <c r="AB46">
        <v>7.2815083842094399</v>
      </c>
      <c r="AC46">
        <v>8.5048491548079692</v>
      </c>
      <c r="AD46">
        <v>7.0987459348529303</v>
      </c>
      <c r="AE46">
        <v>4.0404541894884103</v>
      </c>
      <c r="AF46">
        <v>5.7396216482104601</v>
      </c>
      <c r="AG46">
        <v>6.3515552800038604</v>
      </c>
      <c r="AH46">
        <v>10.7898993798762</v>
      </c>
      <c r="AJ46">
        <v>0.58246173736961404</v>
      </c>
      <c r="AK46">
        <v>0.30599719286928601</v>
      </c>
      <c r="AL46">
        <v>0.30662146377933103</v>
      </c>
      <c r="AM46">
        <v>4.0589878311866098E-2</v>
      </c>
      <c r="AN46">
        <v>0.105137157833288</v>
      </c>
      <c r="AO46">
        <v>0.155552966073462</v>
      </c>
      <c r="AP46">
        <v>6.9014900830439305E-2</v>
      </c>
    </row>
    <row r="47" spans="1:42" x14ac:dyDescent="0.25">
      <c r="A47" t="s">
        <v>187</v>
      </c>
      <c r="B47" t="s">
        <v>186</v>
      </c>
      <c r="C47" t="s">
        <v>126</v>
      </c>
      <c r="D47">
        <v>0.106864668428898</v>
      </c>
      <c r="E47">
        <v>7.9735361039638505E-2</v>
      </c>
      <c r="F47">
        <v>8.2922063767910004E-2</v>
      </c>
      <c r="G47">
        <v>0.12386545538902299</v>
      </c>
      <c r="H47">
        <v>0.109363846480846</v>
      </c>
      <c r="I47">
        <v>6.5346322953701005E-2</v>
      </c>
      <c r="J47">
        <v>6.2647581100463895E-2</v>
      </c>
      <c r="K47">
        <f t="shared" si="1"/>
        <v>0.38597016382650101</v>
      </c>
      <c r="L47">
        <f t="shared" si="1"/>
        <v>0.28798545689318095</v>
      </c>
      <c r="M47">
        <f t="shared" si="1"/>
        <v>0.29949508109526851</v>
      </c>
      <c r="N47">
        <f t="shared" si="1"/>
        <v>0.44737302620046471</v>
      </c>
      <c r="O47">
        <f t="shared" si="1"/>
        <v>0.39499660985701263</v>
      </c>
      <c r="P47">
        <f t="shared" si="1"/>
        <v>0.23601562000522749</v>
      </c>
      <c r="Q47">
        <f t="shared" si="1"/>
        <v>0.22626839624518363</v>
      </c>
      <c r="AB47">
        <v>5.9034271091104804</v>
      </c>
      <c r="AC47">
        <v>7.0883497942500204</v>
      </c>
      <c r="AD47">
        <v>6.2963961401062596</v>
      </c>
      <c r="AE47">
        <v>6.6886785072594002</v>
      </c>
      <c r="AF47">
        <v>15.809150315289401</v>
      </c>
      <c r="AG47">
        <v>4.69247378332037</v>
      </c>
      <c r="AH47">
        <v>6.6380468328668503</v>
      </c>
      <c r="AJ47">
        <v>0.55907861851040097</v>
      </c>
      <c r="AK47">
        <v>0.17689758526416799</v>
      </c>
      <c r="AL47">
        <v>0.28676480621485401</v>
      </c>
      <c r="AM47">
        <v>0.59612328978437201</v>
      </c>
      <c r="AN47">
        <v>3.4989287742447701E-2</v>
      </c>
      <c r="AO47">
        <v>0.203465259808598</v>
      </c>
      <c r="AP47">
        <v>7.5681156855442994E-2</v>
      </c>
    </row>
    <row r="48" spans="1:42" x14ac:dyDescent="0.25">
      <c r="A48" t="s">
        <v>188</v>
      </c>
      <c r="B48" t="s">
        <v>186</v>
      </c>
      <c r="C48" t="s">
        <v>127</v>
      </c>
      <c r="D48">
        <v>0.51560717821121205</v>
      </c>
      <c r="E48">
        <v>0.359909117221832</v>
      </c>
      <c r="F48">
        <v>0.86215716600418102</v>
      </c>
      <c r="G48">
        <v>0.92777395248413097</v>
      </c>
      <c r="H48">
        <v>0.91987705230712902</v>
      </c>
      <c r="I48">
        <v>0.95214504003524802</v>
      </c>
      <c r="J48">
        <v>0.80113971233367898</v>
      </c>
      <c r="K48">
        <f>D48/$H$1</f>
        <v>1.4784805217289192</v>
      </c>
      <c r="L48">
        <f t="shared" ref="L48:Q54" si="2">E48/$H$1</f>
        <v>1.0320232958183395</v>
      </c>
      <c r="M48">
        <f t="shared" si="2"/>
        <v>2.4721971114297214</v>
      </c>
      <c r="N48">
        <f t="shared" si="2"/>
        <v>2.6603503117897662</v>
      </c>
      <c r="O48">
        <f t="shared" si="2"/>
        <v>2.6377063037403818</v>
      </c>
      <c r="P48">
        <f t="shared" si="2"/>
        <v>2.7302333152861151</v>
      </c>
      <c r="Q48">
        <f>J48/$H$1</f>
        <v>2.2972322921843631</v>
      </c>
      <c r="AB48">
        <v>12.268160923103901</v>
      </c>
      <c r="AC48">
        <v>10.577224459007001</v>
      </c>
      <c r="AD48">
        <v>11.9447888301356</v>
      </c>
      <c r="AE48">
        <v>11.188915158903599</v>
      </c>
      <c r="AF48">
        <v>11.7233447501333</v>
      </c>
      <c r="AG48">
        <v>12.104419203862999</v>
      </c>
      <c r="AH48">
        <v>14.4191267912431</v>
      </c>
      <c r="AJ48">
        <v>0.65791545801773499</v>
      </c>
      <c r="AK48">
        <v>0.64973225621591202</v>
      </c>
      <c r="AL48">
        <v>0.91606365930169698</v>
      </c>
      <c r="AM48">
        <v>0.96317919752820202</v>
      </c>
      <c r="AN48">
        <v>0.94011797262521302</v>
      </c>
      <c r="AO48">
        <v>0.94452922959525898</v>
      </c>
      <c r="AP48">
        <v>0.84721518999523504</v>
      </c>
    </row>
    <row r="49" spans="1:42" x14ac:dyDescent="0.25">
      <c r="A49" t="s">
        <v>188</v>
      </c>
      <c r="B49" t="s">
        <v>186</v>
      </c>
      <c r="C49" t="s">
        <v>128</v>
      </c>
      <c r="D49">
        <v>0.56440705060958896</v>
      </c>
      <c r="E49">
        <v>6.9183506071567494E-2</v>
      </c>
      <c r="F49">
        <v>0.41862002015113797</v>
      </c>
      <c r="G49">
        <v>0.57738494873046897</v>
      </c>
      <c r="H49">
        <v>0.54103481769561801</v>
      </c>
      <c r="I49">
        <v>0.67045336961746205</v>
      </c>
      <c r="J49">
        <v>0.56128025054931596</v>
      </c>
      <c r="K49">
        <f t="shared" ref="K49:K54" si="3">D49/$H$1</f>
        <v>1.6184119731376538</v>
      </c>
      <c r="L49">
        <f t="shared" si="2"/>
        <v>0.19838060925875356</v>
      </c>
      <c r="M49">
        <f t="shared" si="2"/>
        <v>1.2003741839794397</v>
      </c>
      <c r="N49">
        <f t="shared" si="2"/>
        <v>1.6556255155310522</v>
      </c>
      <c r="O49">
        <f t="shared" si="2"/>
        <v>1.5513931406371055</v>
      </c>
      <c r="P49">
        <f t="shared" si="2"/>
        <v>1.9224950497118236</v>
      </c>
      <c r="Q49">
        <f t="shared" si="2"/>
        <v>1.6094460138185989</v>
      </c>
      <c r="AB49">
        <v>10.2977068645675</v>
      </c>
      <c r="AC49">
        <v>7.9605547698930801</v>
      </c>
      <c r="AD49">
        <v>10.659995529003201</v>
      </c>
      <c r="AE49">
        <v>10.4303339634721</v>
      </c>
      <c r="AF49">
        <v>10.470705039511101</v>
      </c>
      <c r="AG49">
        <v>10.7043733489269</v>
      </c>
      <c r="AH49">
        <v>11.3396520104959</v>
      </c>
      <c r="AJ49">
        <v>0.861219447108172</v>
      </c>
      <c r="AK49">
        <v>0.117103550575164</v>
      </c>
      <c r="AL49">
        <v>0.71245420642417301</v>
      </c>
      <c r="AM49">
        <v>0.88543462082552105</v>
      </c>
      <c r="AN49">
        <v>0.85838532154534597</v>
      </c>
      <c r="AO49">
        <v>0.90370873476327396</v>
      </c>
      <c r="AP49">
        <v>0.804240361237063</v>
      </c>
    </row>
    <row r="50" spans="1:42" x14ac:dyDescent="0.25">
      <c r="A50" t="s">
        <v>188</v>
      </c>
      <c r="B50" t="s">
        <v>186</v>
      </c>
      <c r="C50" t="s">
        <v>129</v>
      </c>
      <c r="D50">
        <v>0.121859364211559</v>
      </c>
      <c r="E50">
        <v>0.12586835026741</v>
      </c>
      <c r="F50">
        <v>8.3696834743022905E-2</v>
      </c>
      <c r="G50">
        <v>0.21769802272319799</v>
      </c>
      <c r="H50">
        <v>0.17450742423534399</v>
      </c>
      <c r="I50">
        <v>0.14912641048431399</v>
      </c>
      <c r="J50">
        <v>0.132617712020874</v>
      </c>
      <c r="K50">
        <f t="shared" si="3"/>
        <v>0.34942627641862872</v>
      </c>
      <c r="L50">
        <f t="shared" si="2"/>
        <v>0.36092186462207798</v>
      </c>
      <c r="M50">
        <f t="shared" si="2"/>
        <v>0.23999693008004128</v>
      </c>
      <c r="N50">
        <f t="shared" si="2"/>
        <v>0.62423934308242124</v>
      </c>
      <c r="O50">
        <f t="shared" si="2"/>
        <v>0.50039223372362041</v>
      </c>
      <c r="P50">
        <f t="shared" si="2"/>
        <v>0.42761331202043978</v>
      </c>
      <c r="Q50">
        <f t="shared" si="2"/>
        <v>0.38027535756842901</v>
      </c>
      <c r="AB50">
        <v>7.6114341522121398</v>
      </c>
      <c r="AC50">
        <v>6.4241046828590598</v>
      </c>
      <c r="AD50">
        <v>6.3291252945205398</v>
      </c>
      <c r="AE50">
        <v>8.6859563120637908</v>
      </c>
      <c r="AF50">
        <v>8.4927150023028197</v>
      </c>
      <c r="AG50">
        <v>7.5051286628550598</v>
      </c>
      <c r="AH50">
        <v>6.8754303916887798</v>
      </c>
      <c r="AJ50">
        <v>0.33821135764911697</v>
      </c>
      <c r="AK50">
        <v>0.49700947954649199</v>
      </c>
      <c r="AL50">
        <v>0.42198363663962302</v>
      </c>
      <c r="AM50">
        <v>0.74198228544881795</v>
      </c>
      <c r="AN50">
        <v>0.63048672688802199</v>
      </c>
      <c r="AO50">
        <v>0.71506625900108001</v>
      </c>
      <c r="AP50">
        <v>0.62365017225111996</v>
      </c>
    </row>
    <row r="51" spans="1:42" x14ac:dyDescent="0.25">
      <c r="A51" t="s">
        <v>188</v>
      </c>
      <c r="B51" t="s">
        <v>186</v>
      </c>
      <c r="C51" t="s">
        <v>130</v>
      </c>
      <c r="D51">
        <v>0.278675556182861</v>
      </c>
      <c r="E51">
        <v>0.10255382210016301</v>
      </c>
      <c r="F51">
        <v>0.25303635001182601</v>
      </c>
      <c r="G51">
        <v>0.260948956012726</v>
      </c>
      <c r="H51">
        <v>0.122182741761208</v>
      </c>
      <c r="I51">
        <v>0.144029691815376</v>
      </c>
      <c r="J51">
        <v>8.9998081326484694E-2</v>
      </c>
      <c r="K51">
        <f t="shared" si="3"/>
        <v>0.79908969290872778</v>
      </c>
      <c r="L51">
        <f t="shared" si="2"/>
        <v>0.29406849790177469</v>
      </c>
      <c r="M51">
        <f t="shared" si="2"/>
        <v>0.72557041598947003</v>
      </c>
      <c r="N51">
        <f t="shared" si="2"/>
        <v>0.74825945978640063</v>
      </c>
      <c r="O51">
        <f t="shared" si="2"/>
        <v>0.35035354707839567</v>
      </c>
      <c r="P51">
        <f t="shared" si="2"/>
        <v>0.41299869920046434</v>
      </c>
      <c r="Q51">
        <f t="shared" si="2"/>
        <v>0.25806547281945763</v>
      </c>
      <c r="AB51">
        <v>8.8070670832105797</v>
      </c>
      <c r="AC51">
        <v>6.64147872813699</v>
      </c>
      <c r="AD51">
        <v>11.4925417391583</v>
      </c>
      <c r="AE51">
        <v>9.8362030960315092</v>
      </c>
      <c r="AF51">
        <v>8.0290309846237893</v>
      </c>
      <c r="AG51">
        <v>9.9070681173959194</v>
      </c>
      <c r="AH51">
        <v>6.1434179776139501</v>
      </c>
      <c r="AJ51">
        <v>0.68368796443684299</v>
      </c>
      <c r="AK51">
        <v>0.34791643294675501</v>
      </c>
      <c r="AL51">
        <v>0.434125040927612</v>
      </c>
      <c r="AM51">
        <v>0.78597850726603202</v>
      </c>
      <c r="AN51">
        <v>0.47429552027996902</v>
      </c>
      <c r="AO51">
        <v>0.45436383481659698</v>
      </c>
      <c r="AP51">
        <v>0.40747832734518502</v>
      </c>
    </row>
    <row r="52" spans="1:42" x14ac:dyDescent="0.25">
      <c r="A52" t="s">
        <v>188</v>
      </c>
      <c r="B52" t="s">
        <v>186</v>
      </c>
      <c r="C52" t="s">
        <v>131</v>
      </c>
      <c r="D52">
        <v>0.167694061994553</v>
      </c>
      <c r="E52">
        <v>0.161685615777969</v>
      </c>
      <c r="F52">
        <v>0.16582666337490101</v>
      </c>
      <c r="G52">
        <v>0.21259318292141</v>
      </c>
      <c r="H52">
        <v>0.16374920308589899</v>
      </c>
      <c r="I52">
        <v>0.25445231795311002</v>
      </c>
      <c r="J52">
        <v>0.22013257443904899</v>
      </c>
      <c r="K52">
        <f t="shared" si="3"/>
        <v>0.48085522224243754</v>
      </c>
      <c r="L52">
        <f t="shared" si="2"/>
        <v>0.4636262714588309</v>
      </c>
      <c r="M52">
        <f t="shared" si="2"/>
        <v>0.47550054022455457</v>
      </c>
      <c r="N52">
        <f t="shared" si="2"/>
        <v>0.60960144327723587</v>
      </c>
      <c r="O52">
        <f t="shared" si="2"/>
        <v>0.46954351576533221</v>
      </c>
      <c r="P52">
        <f t="shared" si="2"/>
        <v>0.72963064072847372</v>
      </c>
      <c r="Q52">
        <f t="shared" si="2"/>
        <v>0.63122031123634581</v>
      </c>
      <c r="AB52">
        <v>13.9950139146215</v>
      </c>
      <c r="AC52">
        <v>8.5362095982693695</v>
      </c>
      <c r="AD52">
        <v>7.8318198030806796</v>
      </c>
      <c r="AE52">
        <v>7.6433248783713799</v>
      </c>
      <c r="AF52">
        <v>6.8898794875937899</v>
      </c>
      <c r="AG52">
        <v>9.0130351889350102</v>
      </c>
      <c r="AH52">
        <v>9.6970335100332008</v>
      </c>
      <c r="AJ52">
        <v>9.1937366073722895E-2</v>
      </c>
      <c r="AK52">
        <v>0.61151260846523403</v>
      </c>
      <c r="AL52">
        <v>0.56606003501561397</v>
      </c>
      <c r="AM52">
        <v>0.81493154427440295</v>
      </c>
      <c r="AN52">
        <v>0.71492529192568099</v>
      </c>
      <c r="AO52">
        <v>0.79327405004382101</v>
      </c>
      <c r="AP52">
        <v>0.76888526107020105</v>
      </c>
    </row>
    <row r="53" spans="1:42" x14ac:dyDescent="0.25">
      <c r="A53" t="s">
        <v>188</v>
      </c>
      <c r="B53" t="s">
        <v>186</v>
      </c>
      <c r="C53" t="s">
        <v>132</v>
      </c>
      <c r="D53">
        <v>5.24169132113457E-2</v>
      </c>
      <c r="E53">
        <v>0.20137694478035001</v>
      </c>
      <c r="F53">
        <v>0.141598120331764</v>
      </c>
      <c r="G53">
        <v>0.12334042042493799</v>
      </c>
      <c r="H53">
        <v>0.19124171137809801</v>
      </c>
      <c r="I53">
        <v>0.18203297257423401</v>
      </c>
      <c r="J53">
        <v>0.187831625342369</v>
      </c>
      <c r="K53">
        <f t="shared" si="3"/>
        <v>0.15030315415892839</v>
      </c>
      <c r="L53">
        <f t="shared" si="2"/>
        <v>0.57743938208142154</v>
      </c>
      <c r="M53">
        <f t="shared" si="2"/>
        <v>0.40602627672918684</v>
      </c>
      <c r="N53">
        <f t="shared" si="2"/>
        <v>0.3536731388666326</v>
      </c>
      <c r="O53">
        <f t="shared" si="2"/>
        <v>0.54837705362355893</v>
      </c>
      <c r="P53">
        <f t="shared" si="2"/>
        <v>0.52197140698683775</v>
      </c>
      <c r="Q53">
        <f t="shared" si="2"/>
        <v>0.53859878444054177</v>
      </c>
      <c r="AB53">
        <v>5.1277727434979603</v>
      </c>
      <c r="AC53">
        <v>9.3269872004759904</v>
      </c>
      <c r="AD53">
        <v>7.6906733404180798</v>
      </c>
      <c r="AE53">
        <v>6.3776981496477703</v>
      </c>
      <c r="AF53">
        <v>7.2675893587958003</v>
      </c>
      <c r="AG53">
        <v>-6.7320446170272898</v>
      </c>
      <c r="AH53">
        <v>10.1820779876312</v>
      </c>
      <c r="AJ53">
        <v>9.8385867596759893E-2</v>
      </c>
      <c r="AK53">
        <v>0.64242363674526703</v>
      </c>
      <c r="AL53">
        <v>0.55100940962951805</v>
      </c>
      <c r="AM53">
        <v>0.70791428099225595</v>
      </c>
      <c r="AN53">
        <v>0.73296983999406595</v>
      </c>
      <c r="AO53">
        <v>0.71116363449724895</v>
      </c>
      <c r="AP53">
        <v>0.60290490580715494</v>
      </c>
    </row>
    <row r="54" spans="1:42" x14ac:dyDescent="0.25">
      <c r="A54" t="s">
        <v>188</v>
      </c>
      <c r="B54" t="s">
        <v>186</v>
      </c>
      <c r="C54" t="s">
        <v>133</v>
      </c>
      <c r="D54">
        <v>4.5725580304861103E-2</v>
      </c>
      <c r="E54">
        <v>0.13413359224796301</v>
      </c>
      <c r="F54">
        <v>0.12056676298379899</v>
      </c>
      <c r="G54">
        <v>0.122465901076794</v>
      </c>
      <c r="H54">
        <v>9.7061686217784895E-2</v>
      </c>
      <c r="I54">
        <v>0.147139817476273</v>
      </c>
      <c r="J54">
        <v>0.187831625342369</v>
      </c>
      <c r="K54">
        <f t="shared" si="3"/>
        <v>0.13111605633580872</v>
      </c>
      <c r="L54">
        <f t="shared" si="2"/>
        <v>0.3846220763181572</v>
      </c>
      <c r="M54">
        <f t="shared" si="2"/>
        <v>0.34571980021277732</v>
      </c>
      <c r="N54">
        <f t="shared" si="2"/>
        <v>0.35116549375084577</v>
      </c>
      <c r="O54">
        <f t="shared" si="2"/>
        <v>0.27832004390826132</v>
      </c>
      <c r="P54">
        <f t="shared" si="2"/>
        <v>0.42191684542511187</v>
      </c>
      <c r="Q54">
        <f t="shared" si="2"/>
        <v>0.53859878444054177</v>
      </c>
      <c r="AB54">
        <v>4.8066768178161796</v>
      </c>
      <c r="AC54">
        <v>7.5434913486352002</v>
      </c>
      <c r="AD54">
        <v>6.6626724391602998</v>
      </c>
      <c r="AE54">
        <v>7.0148783207819303</v>
      </c>
      <c r="AF54">
        <v>6.5035919642189501</v>
      </c>
      <c r="AG54">
        <v>8.3838128024955996</v>
      </c>
      <c r="AH54">
        <v>10.1813773819463</v>
      </c>
      <c r="AJ54">
        <v>0.108300910922989</v>
      </c>
      <c r="AK54">
        <v>0.62872420012383201</v>
      </c>
      <c r="AL54">
        <v>0.59080186632869403</v>
      </c>
      <c r="AM54">
        <v>0.42477158953921601</v>
      </c>
      <c r="AN54">
        <v>0.40832183551922002</v>
      </c>
      <c r="AO54">
        <v>0.50061156398567197</v>
      </c>
      <c r="AP54">
        <v>0.59023689789879097</v>
      </c>
    </row>
    <row r="55" spans="1:42" x14ac:dyDescent="0.25">
      <c r="A55" t="s">
        <v>188</v>
      </c>
      <c r="B55" t="s">
        <v>186</v>
      </c>
      <c r="C55" t="s">
        <v>134</v>
      </c>
      <c r="D55">
        <v>0.62531268596649203</v>
      </c>
      <c r="E55">
        <v>0.657875776290894</v>
      </c>
      <c r="F55">
        <v>0.52257108688354503</v>
      </c>
      <c r="G55">
        <v>0.30652588605880698</v>
      </c>
      <c r="H55">
        <v>0.63718545436859098</v>
      </c>
      <c r="I55">
        <v>0.54185831546783503</v>
      </c>
      <c r="J55">
        <v>0.52652692794799805</v>
      </c>
      <c r="K55">
        <f t="shared" ref="K55:K80" si="4">D55/$H$1</f>
        <v>1.7930561583701148</v>
      </c>
      <c r="L55">
        <f t="shared" ref="L55:L80" si="5">E55/$H$1</f>
        <v>1.8864293634115041</v>
      </c>
      <c r="M55">
        <f t="shared" ref="M55:M80" si="6">F55/$H$1</f>
        <v>1.4984492183689917</v>
      </c>
      <c r="N55">
        <f t="shared" ref="N55:N80" si="7">G55/$H$1</f>
        <v>0.87894926815390373</v>
      </c>
      <c r="O55">
        <f t="shared" ref="O55:O80" si="8">H55/$H$1</f>
        <v>1.8271007907245371</v>
      </c>
      <c r="P55">
        <f t="shared" ref="P55:P80" si="9">I55/$H$1</f>
        <v>1.5537544836659865</v>
      </c>
      <c r="Q55">
        <f t="shared" ref="Q55:Q80" si="10">J55/$H$1</f>
        <v>1.5097924156866469</v>
      </c>
      <c r="AB55">
        <v>11.644071624582301</v>
      </c>
      <c r="AC55">
        <v>11.3202887596926</v>
      </c>
      <c r="AD55">
        <v>9.7851445553350498</v>
      </c>
      <c r="AE55">
        <v>8.4149115196670596</v>
      </c>
      <c r="AF55">
        <v>10.566983248085901</v>
      </c>
      <c r="AG55">
        <v>13.8724045952348</v>
      </c>
      <c r="AH55">
        <v>8.8932625438734103</v>
      </c>
      <c r="AJ55">
        <v>0.84542049327957502</v>
      </c>
      <c r="AK55">
        <v>0.88519747178098696</v>
      </c>
      <c r="AL55">
        <v>0.90698474836185605</v>
      </c>
      <c r="AM55">
        <v>0.89239176712090196</v>
      </c>
      <c r="AN55">
        <v>0.953333866441889</v>
      </c>
      <c r="AO55">
        <v>0.69655849877347897</v>
      </c>
      <c r="AP55">
        <v>0.93891845484379499</v>
      </c>
    </row>
    <row r="56" spans="1:42" x14ac:dyDescent="0.25">
      <c r="A56" t="s">
        <v>188</v>
      </c>
      <c r="B56" t="s">
        <v>186</v>
      </c>
      <c r="C56" t="s">
        <v>135</v>
      </c>
      <c r="D56">
        <v>0.35331806540489202</v>
      </c>
      <c r="E56">
        <v>0.332160323858261</v>
      </c>
      <c r="F56">
        <v>0.210372850298882</v>
      </c>
      <c r="G56">
        <v>0.15175850689411199</v>
      </c>
      <c r="H56">
        <v>0.30931338667869601</v>
      </c>
      <c r="I56">
        <v>0.59685349464416504</v>
      </c>
      <c r="J56">
        <v>0.37802731990814198</v>
      </c>
      <c r="K56">
        <f t="shared" si="4"/>
        <v>1.0131237495341721</v>
      </c>
      <c r="L56">
        <f t="shared" si="5"/>
        <v>0.95245487198092993</v>
      </c>
      <c r="M56">
        <f t="shared" si="6"/>
        <v>0.60323473879194223</v>
      </c>
      <c r="N56">
        <f t="shared" si="7"/>
        <v>0.43516073074858802</v>
      </c>
      <c r="O56">
        <f t="shared" si="8"/>
        <v>0.88694230150365461</v>
      </c>
      <c r="P56">
        <f t="shared" si="9"/>
        <v>1.7114507001602581</v>
      </c>
      <c r="Q56">
        <f t="shared" si="10"/>
        <v>1.0839764316404181</v>
      </c>
      <c r="AB56">
        <v>8.8489939413916492</v>
      </c>
      <c r="AC56">
        <v>8.9630087648958607</v>
      </c>
      <c r="AD56">
        <v>7.1584085775302198</v>
      </c>
      <c r="AE56">
        <v>7.0907976118478402</v>
      </c>
      <c r="AF56">
        <v>9.2030646794279392</v>
      </c>
      <c r="AG56">
        <v>21.444302715724401</v>
      </c>
      <c r="AH56">
        <v>8.8122968412858391</v>
      </c>
      <c r="AJ56">
        <v>0.80817327069716705</v>
      </c>
      <c r="AK56">
        <v>0.80754844811620097</v>
      </c>
      <c r="AL56">
        <v>0.81739335072445896</v>
      </c>
      <c r="AM56">
        <v>0.68621896360222401</v>
      </c>
      <c r="AN56">
        <v>0.72638742923988098</v>
      </c>
      <c r="AO56">
        <v>0.33379118918735701</v>
      </c>
      <c r="AP56">
        <v>0.83284244851210398</v>
      </c>
    </row>
    <row r="57" spans="1:42" x14ac:dyDescent="0.25">
      <c r="A57" t="s">
        <v>188</v>
      </c>
      <c r="B57" t="s">
        <v>186</v>
      </c>
      <c r="C57" t="s">
        <v>137</v>
      </c>
      <c r="D57">
        <v>0.23731184005737299</v>
      </c>
      <c r="E57">
        <v>0.119599498808384</v>
      </c>
      <c r="F57">
        <v>9.55924391746521E-2</v>
      </c>
      <c r="G57">
        <v>6.0753121972083997E-2</v>
      </c>
      <c r="H57">
        <v>0.117102548480034</v>
      </c>
      <c r="I57">
        <v>0.13010978698730499</v>
      </c>
      <c r="J57">
        <v>0.110878437757492</v>
      </c>
      <c r="K57">
        <f t="shared" si="4"/>
        <v>0.68048108701223098</v>
      </c>
      <c r="L57">
        <f t="shared" si="5"/>
        <v>0.34294621345303006</v>
      </c>
      <c r="M57">
        <f t="shared" si="6"/>
        <v>0.27410704372774441</v>
      </c>
      <c r="N57">
        <f t="shared" si="7"/>
        <v>0.1742068599230262</v>
      </c>
      <c r="O57">
        <f t="shared" si="8"/>
        <v>0.33578632006869502</v>
      </c>
      <c r="P57">
        <f t="shared" si="9"/>
        <v>0.373083994707749</v>
      </c>
      <c r="Q57">
        <f t="shared" si="10"/>
        <v>0.31793896096037616</v>
      </c>
      <c r="AB57">
        <v>16.2524049109422</v>
      </c>
      <c r="AC57">
        <v>8.0903354713674105</v>
      </c>
      <c r="AD57">
        <v>6.3689479393463904</v>
      </c>
      <c r="AE57">
        <v>5.4402475789119702</v>
      </c>
      <c r="AF57">
        <v>6.4687746661588896</v>
      </c>
      <c r="AG57">
        <v>9.4686951753092199</v>
      </c>
      <c r="AH57">
        <v>6.6289070482302597</v>
      </c>
      <c r="AJ57">
        <v>0.334567114706951</v>
      </c>
      <c r="AK57">
        <v>0.38794940131363698</v>
      </c>
      <c r="AL57">
        <v>0.425404178646339</v>
      </c>
      <c r="AM57">
        <v>0.417144257172399</v>
      </c>
      <c r="AN57">
        <v>0.57413163699923497</v>
      </c>
      <c r="AO57">
        <v>0.48965413917510298</v>
      </c>
      <c r="AP57">
        <v>0.53875632507043703</v>
      </c>
    </row>
    <row r="58" spans="1:42" x14ac:dyDescent="0.25">
      <c r="A58" t="s">
        <v>188</v>
      </c>
      <c r="B58" t="s">
        <v>186</v>
      </c>
      <c r="C58" t="s">
        <v>136</v>
      </c>
      <c r="D58">
        <v>9.6004985272884397E-2</v>
      </c>
      <c r="E58">
        <v>8.5819102823734297E-2</v>
      </c>
      <c r="F58">
        <v>0.102459937334061</v>
      </c>
      <c r="G58">
        <v>0.10073699802160301</v>
      </c>
      <c r="H58">
        <v>0.11844452470541</v>
      </c>
      <c r="I58">
        <v>0.13010978698730499</v>
      </c>
      <c r="J58">
        <v>0.110878437757492</v>
      </c>
      <c r="K58">
        <f t="shared" si="4"/>
        <v>0.27529000121229263</v>
      </c>
      <c r="L58">
        <f t="shared" si="5"/>
        <v>0.24608243887785225</v>
      </c>
      <c r="M58">
        <f t="shared" si="6"/>
        <v>0.29379928753420292</v>
      </c>
      <c r="N58">
        <f t="shared" si="7"/>
        <v>0.28885883611840302</v>
      </c>
      <c r="O58">
        <f t="shared" si="8"/>
        <v>0.33963437687179288</v>
      </c>
      <c r="P58">
        <f t="shared" si="9"/>
        <v>0.373083994707749</v>
      </c>
      <c r="Q58">
        <f t="shared" si="10"/>
        <v>0.31793896096037616</v>
      </c>
      <c r="AB58">
        <v>7.5440381933715202</v>
      </c>
      <c r="AC58">
        <v>9.2130779585524696</v>
      </c>
      <c r="AD58">
        <v>7.1863490275398298</v>
      </c>
      <c r="AE58">
        <v>13.1416825839495</v>
      </c>
      <c r="AF58">
        <v>6.87205240334539</v>
      </c>
      <c r="AG58">
        <v>9.4690654367927092</v>
      </c>
      <c r="AH58">
        <v>6.6289242098565699</v>
      </c>
      <c r="AJ58">
        <v>0.31284587620188598</v>
      </c>
      <c r="AK58">
        <v>0.22703482444697201</v>
      </c>
      <c r="AL58">
        <v>0.45355616290466</v>
      </c>
      <c r="AM58">
        <v>5.5632824773869598E-2</v>
      </c>
      <c r="AN58">
        <v>0.58077054189355004</v>
      </c>
      <c r="AO58">
        <v>0.49035287571147002</v>
      </c>
      <c r="AP58">
        <v>0.55525969790173402</v>
      </c>
    </row>
    <row r="59" spans="1:42" x14ac:dyDescent="0.25">
      <c r="A59" t="s">
        <v>188</v>
      </c>
      <c r="B59" t="s">
        <v>186</v>
      </c>
      <c r="C59" t="s">
        <v>138</v>
      </c>
      <c r="D59">
        <v>0.258440971374512</v>
      </c>
      <c r="E59">
        <v>0.18677292764186901</v>
      </c>
      <c r="F59">
        <v>0.170179069042206</v>
      </c>
      <c r="G59">
        <v>0.13038131594657901</v>
      </c>
      <c r="H59">
        <v>0.235039457678795</v>
      </c>
      <c r="I59">
        <v>0.22739009559154499</v>
      </c>
      <c r="J59">
        <v>0.278514474630356</v>
      </c>
      <c r="K59">
        <f t="shared" si="4"/>
        <v>0.74106792601206717</v>
      </c>
      <c r="L59">
        <f t="shared" si="5"/>
        <v>0.53556301613720125</v>
      </c>
      <c r="M59">
        <f t="shared" si="6"/>
        <v>0.48798086880356634</v>
      </c>
      <c r="N59">
        <f t="shared" si="7"/>
        <v>0.37386259185367066</v>
      </c>
      <c r="O59">
        <f t="shared" si="8"/>
        <v>0.67396513217951659</v>
      </c>
      <c r="P59">
        <f t="shared" si="9"/>
        <v>0.65203092853074962</v>
      </c>
      <c r="Q59">
        <f t="shared" si="10"/>
        <v>0.79862779876168599</v>
      </c>
      <c r="AB59">
        <v>11.963564438457301</v>
      </c>
      <c r="AC59">
        <v>10.0256152715183</v>
      </c>
      <c r="AD59">
        <v>6.5959696855746399</v>
      </c>
      <c r="AE59">
        <v>6.4717847041242003</v>
      </c>
      <c r="AF59">
        <v>12.1778568619378</v>
      </c>
      <c r="AG59">
        <v>19.879229623094499</v>
      </c>
      <c r="AH59">
        <v>11.8690791466282</v>
      </c>
      <c r="AJ59">
        <v>0.48150136611508099</v>
      </c>
      <c r="AK59">
        <v>0.46710778858186802</v>
      </c>
      <c r="AL59">
        <v>0.76888391056493</v>
      </c>
      <c r="AM59">
        <v>0.56640136995926305</v>
      </c>
      <c r="AN59">
        <v>0.505213689021907</v>
      </c>
      <c r="AO59">
        <v>9.8425621364370802E-2</v>
      </c>
      <c r="AP59">
        <v>0.20271632149947699</v>
      </c>
    </row>
    <row r="60" spans="1:42" x14ac:dyDescent="0.25">
      <c r="A60" t="s">
        <v>188</v>
      </c>
      <c r="B60" t="s">
        <v>186</v>
      </c>
      <c r="C60" t="s">
        <v>139</v>
      </c>
      <c r="D60">
        <v>0.11683451384306</v>
      </c>
      <c r="E60">
        <v>0.18677292764186901</v>
      </c>
      <c r="F60">
        <v>0.31069940328598</v>
      </c>
      <c r="G60">
        <v>0.14943248033523601</v>
      </c>
      <c r="H60">
        <v>0.28702002763748202</v>
      </c>
      <c r="I60">
        <v>0.49135890603065502</v>
      </c>
      <c r="J60">
        <v>0.278514474630356</v>
      </c>
      <c r="K60">
        <f t="shared" si="4"/>
        <v>0.33501774273567658</v>
      </c>
      <c r="L60">
        <f t="shared" si="5"/>
        <v>0.53556301613720125</v>
      </c>
      <c r="M60">
        <f t="shared" si="6"/>
        <v>0.8909166421320599</v>
      </c>
      <c r="N60">
        <f t="shared" si="7"/>
        <v>0.42849095362823625</v>
      </c>
      <c r="O60">
        <f t="shared" si="8"/>
        <v>0.8230170915779651</v>
      </c>
      <c r="P60">
        <f t="shared" si="9"/>
        <v>1.4089496858144335</v>
      </c>
      <c r="Q60">
        <f t="shared" si="10"/>
        <v>0.79862779876168599</v>
      </c>
      <c r="AB60">
        <v>11.403436779280799</v>
      </c>
      <c r="AC60">
        <v>10.0282142804953</v>
      </c>
      <c r="AD60">
        <v>11.808607765488199</v>
      </c>
      <c r="AE60">
        <v>10.640257528626901</v>
      </c>
      <c r="AF60">
        <v>12.807558684766599</v>
      </c>
      <c r="AG60">
        <v>14.9872649572836</v>
      </c>
      <c r="AH60">
        <v>11.890374146887</v>
      </c>
      <c r="AJ60">
        <v>0.12250261302502</v>
      </c>
      <c r="AK60">
        <v>0.462224780342951</v>
      </c>
      <c r="AL60">
        <v>0.60920545513441904</v>
      </c>
      <c r="AM60">
        <v>0.41342433985141203</v>
      </c>
      <c r="AN60">
        <v>0.54350860775785803</v>
      </c>
      <c r="AO60">
        <v>0.43481793086584097</v>
      </c>
      <c r="AP60">
        <v>0.22805207215927101</v>
      </c>
    </row>
    <row r="61" spans="1:42" x14ac:dyDescent="0.25">
      <c r="A61" t="s">
        <v>188</v>
      </c>
      <c r="B61" t="s">
        <v>186</v>
      </c>
      <c r="C61" t="s">
        <v>140</v>
      </c>
      <c r="D61">
        <v>0.228274330496788</v>
      </c>
      <c r="E61">
        <v>0.28178176283836398</v>
      </c>
      <c r="F61">
        <v>0.232862934470177</v>
      </c>
      <c r="G61">
        <v>0.140588209033012</v>
      </c>
      <c r="H61">
        <v>0.30931338667869601</v>
      </c>
      <c r="I61">
        <v>3.2142508774995797E-2</v>
      </c>
      <c r="J61">
        <v>0.37802731990814198</v>
      </c>
      <c r="K61">
        <f t="shared" si="4"/>
        <v>0.65456643257196578</v>
      </c>
      <c r="L61">
        <f t="shared" si="5"/>
        <v>0.80799660156069508</v>
      </c>
      <c r="M61">
        <f t="shared" si="6"/>
        <v>0.66772404922912665</v>
      </c>
      <c r="N61">
        <f t="shared" si="7"/>
        <v>0.4031304012507676</v>
      </c>
      <c r="O61">
        <f t="shared" si="8"/>
        <v>0.88694230150365461</v>
      </c>
      <c r="P61">
        <f t="shared" si="9"/>
        <v>9.2167206260005421E-2</v>
      </c>
      <c r="Q61">
        <f t="shared" si="10"/>
        <v>1.0839764316404181</v>
      </c>
      <c r="AB61">
        <v>8.0529804595140195</v>
      </c>
      <c r="AC61">
        <v>9.2128225402789194</v>
      </c>
      <c r="AD61">
        <v>8.5303881980193097</v>
      </c>
      <c r="AE61">
        <v>8.1657831434324795</v>
      </c>
      <c r="AF61">
        <v>9.2031074702247899</v>
      </c>
      <c r="AG61">
        <v>4.31662844632831</v>
      </c>
      <c r="AH61">
        <v>8.8125547305799508</v>
      </c>
      <c r="AJ61">
        <v>0.76297150416059401</v>
      </c>
      <c r="AK61">
        <v>0.81319019900835898</v>
      </c>
      <c r="AL61">
        <v>0.74780236663867194</v>
      </c>
      <c r="AM61">
        <v>0.42760860805832901</v>
      </c>
      <c r="AN61">
        <v>0.70311625866986405</v>
      </c>
      <c r="AO61">
        <v>0.12654020032793301</v>
      </c>
      <c r="AP61">
        <v>0.73800265211178195</v>
      </c>
    </row>
    <row r="62" spans="1:42" x14ac:dyDescent="0.25">
      <c r="A62" t="s">
        <v>188</v>
      </c>
      <c r="B62" t="s">
        <v>186</v>
      </c>
      <c r="C62" t="s">
        <v>141</v>
      </c>
      <c r="D62">
        <v>0.41914775967598</v>
      </c>
      <c r="E62">
        <v>0.31787347793579102</v>
      </c>
      <c r="F62">
        <v>0.32143947482109098</v>
      </c>
      <c r="G62">
        <v>0.47770768404007002</v>
      </c>
      <c r="H62">
        <v>0.36219662427902199</v>
      </c>
      <c r="I62">
        <v>0.17173303663730599</v>
      </c>
      <c r="J62">
        <v>0.19117993116378801</v>
      </c>
      <c r="K62">
        <f t="shared" si="4"/>
        <v>1.2018874534624835</v>
      </c>
      <c r="L62">
        <f t="shared" si="5"/>
        <v>0.91148798031236322</v>
      </c>
      <c r="M62">
        <f t="shared" si="6"/>
        <v>0.92171331688303115</v>
      </c>
      <c r="N62">
        <f t="shared" si="7"/>
        <v>1.3698054173407126</v>
      </c>
      <c r="O62">
        <f t="shared" si="8"/>
        <v>1.0385826199904855</v>
      </c>
      <c r="P62">
        <f t="shared" si="9"/>
        <v>0.49243680137751533</v>
      </c>
      <c r="Q62">
        <f t="shared" si="10"/>
        <v>0.54819990162229615</v>
      </c>
      <c r="AB62">
        <v>8.5156385295998405</v>
      </c>
      <c r="AC62">
        <v>8.1554072818229706</v>
      </c>
      <c r="AD62">
        <v>8.62739446421444</v>
      </c>
      <c r="AE62">
        <v>25.5371403400204</v>
      </c>
      <c r="AF62">
        <v>15.2385806823343</v>
      </c>
      <c r="AG62">
        <v>10.139254167904699</v>
      </c>
      <c r="AH62">
        <v>10.7824303760103</v>
      </c>
      <c r="AJ62">
        <v>0.890014096946671</v>
      </c>
      <c r="AK62">
        <v>0.85845648624337401</v>
      </c>
      <c r="AL62">
        <v>0.82596846716942096</v>
      </c>
      <c r="AM62">
        <v>0.29454132471449301</v>
      </c>
      <c r="AN62">
        <v>0.51786428418100805</v>
      </c>
      <c r="AO62">
        <v>0.28522719005438402</v>
      </c>
      <c r="AP62">
        <v>0.49912963854699199</v>
      </c>
    </row>
    <row r="63" spans="1:42" x14ac:dyDescent="0.25">
      <c r="A63" t="s">
        <v>188</v>
      </c>
      <c r="B63" t="s">
        <v>186</v>
      </c>
      <c r="C63" t="s">
        <v>142</v>
      </c>
      <c r="D63">
        <v>3.0315597057342498</v>
      </c>
      <c r="E63">
        <v>2.7271070480346702</v>
      </c>
      <c r="F63">
        <v>2.6402068138122599</v>
      </c>
      <c r="G63">
        <v>3.0263919830322301</v>
      </c>
      <c r="H63">
        <v>2.8681292533874498</v>
      </c>
      <c r="I63">
        <v>1.74227035045624</v>
      </c>
      <c r="J63">
        <v>2.4744634628295898</v>
      </c>
      <c r="K63">
        <f t="shared" si="4"/>
        <v>8.6928618622728049</v>
      </c>
      <c r="L63">
        <f t="shared" si="5"/>
        <v>7.8198574837087778</v>
      </c>
      <c r="M63">
        <f t="shared" si="6"/>
        <v>7.570674948901468</v>
      </c>
      <c r="N63">
        <f t="shared" si="7"/>
        <v>8.6780436485637971</v>
      </c>
      <c r="O63">
        <f t="shared" si="8"/>
        <v>8.2242323499949332</v>
      </c>
      <c r="P63">
        <f t="shared" si="9"/>
        <v>4.9958823026319044</v>
      </c>
      <c r="Q63">
        <f t="shared" si="10"/>
        <v>7.0954133032352846</v>
      </c>
      <c r="AB63">
        <v>17.533986076800499</v>
      </c>
      <c r="AC63">
        <v>16.051996953790699</v>
      </c>
      <c r="AD63">
        <v>15.807166191356099</v>
      </c>
      <c r="AE63">
        <v>15.068141506779099</v>
      </c>
      <c r="AF63">
        <v>15.383210989607599</v>
      </c>
      <c r="AG63">
        <v>15.505000332146199</v>
      </c>
      <c r="AH63">
        <v>16.068189555059401</v>
      </c>
      <c r="AJ63">
        <v>0.92387978019510997</v>
      </c>
      <c r="AK63">
        <v>0.92093872146439204</v>
      </c>
      <c r="AL63">
        <v>0.93441893121330999</v>
      </c>
      <c r="AM63">
        <v>0.93643242419766504</v>
      </c>
      <c r="AN63">
        <v>0.94850869116541503</v>
      </c>
      <c r="AO63">
        <v>0.838628117440545</v>
      </c>
      <c r="AP63">
        <v>0.86784333490114396</v>
      </c>
    </row>
    <row r="64" spans="1:42" x14ac:dyDescent="0.25">
      <c r="A64" t="s">
        <v>188</v>
      </c>
      <c r="B64" t="s">
        <v>186</v>
      </c>
      <c r="C64" t="s">
        <v>143</v>
      </c>
      <c r="D64">
        <v>0.36123570799827598</v>
      </c>
      <c r="E64">
        <v>0.48161956667900102</v>
      </c>
      <c r="F64">
        <v>0.50772124528884899</v>
      </c>
      <c r="G64">
        <v>0.29123836755752602</v>
      </c>
      <c r="H64">
        <v>0.224490061402321</v>
      </c>
      <c r="I64">
        <v>0.13752415776252699</v>
      </c>
      <c r="J64">
        <v>0.29437980055808999</v>
      </c>
      <c r="K64">
        <f t="shared" si="4"/>
        <v>1.0358272355347764</v>
      </c>
      <c r="L64">
        <f t="shared" si="5"/>
        <v>1.3810225658393314</v>
      </c>
      <c r="M64">
        <f t="shared" si="6"/>
        <v>1.4558679617916748</v>
      </c>
      <c r="N64">
        <f t="shared" si="7"/>
        <v>0.83511299262312422</v>
      </c>
      <c r="O64">
        <f t="shared" si="8"/>
        <v>0.64371521020426969</v>
      </c>
      <c r="P64">
        <f t="shared" si="9"/>
        <v>0.39434437127983668</v>
      </c>
      <c r="Q64">
        <f t="shared" si="10"/>
        <v>0.84412091124396949</v>
      </c>
      <c r="AB64">
        <v>11.643097238448901</v>
      </c>
      <c r="AC64">
        <v>12.1537187102986</v>
      </c>
      <c r="AD64">
        <v>11.294260101930099</v>
      </c>
      <c r="AE64">
        <v>8.7741932089264196</v>
      </c>
      <c r="AF64">
        <v>8.0954016631898096</v>
      </c>
      <c r="AG64">
        <v>9.3481195854939507</v>
      </c>
      <c r="AH64">
        <v>9.3960020131841304</v>
      </c>
      <c r="AJ64">
        <v>0.69081740056765595</v>
      </c>
      <c r="AK64">
        <v>0.78841540425236101</v>
      </c>
      <c r="AL64">
        <v>0.80402838057809101</v>
      </c>
      <c r="AM64">
        <v>0.84806074733996295</v>
      </c>
      <c r="AN64">
        <v>0.81706916996835899</v>
      </c>
      <c r="AO64">
        <v>0.36739530180175001</v>
      </c>
      <c r="AP64">
        <v>0.79513795347042704</v>
      </c>
    </row>
    <row r="65" spans="1:42" x14ac:dyDescent="0.25">
      <c r="A65" t="s">
        <v>188</v>
      </c>
      <c r="B65" t="s">
        <v>186</v>
      </c>
      <c r="C65" t="s">
        <v>144</v>
      </c>
      <c r="D65">
        <v>0.171693965792656</v>
      </c>
      <c r="E65">
        <v>0.19798544049263</v>
      </c>
      <c r="F65">
        <v>0.17669105529785201</v>
      </c>
      <c r="G65">
        <v>0.12755946815013899</v>
      </c>
      <c r="H65">
        <v>0.176727220416069</v>
      </c>
      <c r="I65">
        <v>0.13713863492011999</v>
      </c>
      <c r="J65">
        <v>0.125454291701317</v>
      </c>
      <c r="K65">
        <f t="shared" si="4"/>
        <v>0.49232476747802051</v>
      </c>
      <c r="L65">
        <f t="shared" si="5"/>
        <v>0.56771439522970601</v>
      </c>
      <c r="M65">
        <f t="shared" si="6"/>
        <v>0.5066536981271238</v>
      </c>
      <c r="N65">
        <f t="shared" si="7"/>
        <v>0.36577106951142119</v>
      </c>
      <c r="O65">
        <f t="shared" si="8"/>
        <v>0.50675739998603775</v>
      </c>
      <c r="P65">
        <f t="shared" si="9"/>
        <v>0.39323890177268633</v>
      </c>
      <c r="Q65">
        <f t="shared" si="10"/>
        <v>0.35973457020358801</v>
      </c>
      <c r="AB65">
        <v>8.34677919815854</v>
      </c>
      <c r="AC65">
        <v>7.8762856410305897</v>
      </c>
      <c r="AD65">
        <v>7.86490855722767</v>
      </c>
      <c r="AE65">
        <v>6.1734610787690496</v>
      </c>
      <c r="AF65">
        <v>7.2860045574776802</v>
      </c>
      <c r="AG65">
        <v>7.7160933031258399</v>
      </c>
      <c r="AH65">
        <v>6.9887105958749398</v>
      </c>
      <c r="AJ65">
        <v>0.51329241909322598</v>
      </c>
      <c r="AK65">
        <v>0.75300637504499601</v>
      </c>
      <c r="AL65">
        <v>0.75490897675600999</v>
      </c>
      <c r="AM65">
        <v>0.63180617501198699</v>
      </c>
      <c r="AN65">
        <v>0.68663965336569999</v>
      </c>
      <c r="AO65">
        <v>0.52158783393443398</v>
      </c>
      <c r="AP65">
        <v>0.50825929095060496</v>
      </c>
    </row>
    <row r="66" spans="1:42" x14ac:dyDescent="0.25">
      <c r="A66" t="s">
        <v>188</v>
      </c>
      <c r="B66" t="s">
        <v>186</v>
      </c>
      <c r="C66" t="s">
        <v>145</v>
      </c>
      <c r="D66">
        <v>0.160240918397903</v>
      </c>
      <c r="E66">
        <v>0.40465381741523698</v>
      </c>
      <c r="F66">
        <v>0.33051341772079501</v>
      </c>
      <c r="G66">
        <v>0.25905656814575201</v>
      </c>
      <c r="H66">
        <v>0.23843276500701899</v>
      </c>
      <c r="I66">
        <v>0.129085868597031</v>
      </c>
      <c r="J66">
        <v>0.111733257770538</v>
      </c>
      <c r="K66">
        <f t="shared" si="4"/>
        <v>0.45948366633911431</v>
      </c>
      <c r="L66">
        <f t="shared" si="5"/>
        <v>1.160326722306809</v>
      </c>
      <c r="M66">
        <f t="shared" si="6"/>
        <v>0.94773244229365006</v>
      </c>
      <c r="N66">
        <f t="shared" si="7"/>
        <v>0.74283312221952713</v>
      </c>
      <c r="O66">
        <f t="shared" si="8"/>
        <v>0.68369528916923183</v>
      </c>
      <c r="P66">
        <f t="shared" si="9"/>
        <v>0.37014795452089189</v>
      </c>
      <c r="Q66">
        <f t="shared" si="10"/>
        <v>0.32039011911387044</v>
      </c>
      <c r="AB66">
        <v>7.8846161435024396</v>
      </c>
      <c r="AC66">
        <v>13.706871558668499</v>
      </c>
      <c r="AD66">
        <v>11.642649926168501</v>
      </c>
      <c r="AE66">
        <v>7.8238076290733902</v>
      </c>
      <c r="AF66">
        <v>10.452065169552201</v>
      </c>
      <c r="AG66">
        <v>7.8556897556435601</v>
      </c>
      <c r="AH66">
        <v>9.7120911311181306</v>
      </c>
      <c r="AJ66">
        <v>0.37765935678688101</v>
      </c>
      <c r="AK66">
        <v>0.69322120179049396</v>
      </c>
      <c r="AL66">
        <v>0.65729656005884696</v>
      </c>
      <c r="AM66">
        <v>0.65401946333723504</v>
      </c>
      <c r="AN66">
        <v>0.562723653990996</v>
      </c>
      <c r="AO66">
        <v>0.32846495918690399</v>
      </c>
      <c r="AP66">
        <v>0.12659589239265101</v>
      </c>
    </row>
    <row r="67" spans="1:42" x14ac:dyDescent="0.25">
      <c r="A67" t="s">
        <v>188</v>
      </c>
      <c r="B67" t="s">
        <v>186</v>
      </c>
      <c r="C67" t="s">
        <v>146</v>
      </c>
      <c r="D67">
        <v>0.286069065332413</v>
      </c>
      <c r="E67">
        <v>0.43973532319068898</v>
      </c>
      <c r="F67">
        <v>0.47216042876243602</v>
      </c>
      <c r="G67">
        <v>0.42576637864112898</v>
      </c>
      <c r="H67">
        <v>0.40442976355552701</v>
      </c>
      <c r="I67">
        <v>0.51905250549316395</v>
      </c>
      <c r="J67">
        <v>0.44047442078590399</v>
      </c>
      <c r="K67">
        <f t="shared" si="4"/>
        <v>0.82029024970229392</v>
      </c>
      <c r="L67">
        <f t="shared" si="5"/>
        <v>1.2609213710117957</v>
      </c>
      <c r="M67">
        <f t="shared" si="6"/>
        <v>1.3538989109466526</v>
      </c>
      <c r="N67">
        <f t="shared" si="7"/>
        <v>1.2208660473111321</v>
      </c>
      <c r="O67">
        <f t="shared" si="8"/>
        <v>1.1596842578854474</v>
      </c>
      <c r="P67">
        <f t="shared" si="9"/>
        <v>1.4883598436092298</v>
      </c>
      <c r="Q67">
        <f t="shared" si="10"/>
        <v>1.2630407003081277</v>
      </c>
      <c r="AB67">
        <v>13.525410022336199</v>
      </c>
      <c r="AC67">
        <v>9.3032151506098604</v>
      </c>
      <c r="AD67">
        <v>9.6687454289738</v>
      </c>
      <c r="AE67">
        <v>10.1397625278909</v>
      </c>
      <c r="AF67">
        <v>9.3567101218375601</v>
      </c>
      <c r="AG67">
        <v>10.8569112909646</v>
      </c>
      <c r="AH67">
        <v>10.790787732305301</v>
      </c>
      <c r="AJ67">
        <v>0.442280283368711</v>
      </c>
      <c r="AK67">
        <v>0.93093339804336095</v>
      </c>
      <c r="AL67">
        <v>0.88874420160446999</v>
      </c>
      <c r="AM67">
        <v>0.818425209127285</v>
      </c>
      <c r="AN67">
        <v>0.86471084241733098</v>
      </c>
      <c r="AO67">
        <v>0.82893005499883299</v>
      </c>
      <c r="AP67">
        <v>0.79594689944063801</v>
      </c>
    </row>
    <row r="68" spans="1:42" x14ac:dyDescent="0.25">
      <c r="A68" t="s">
        <v>188</v>
      </c>
      <c r="B68" t="s">
        <v>186</v>
      </c>
      <c r="C68" t="s">
        <v>147</v>
      </c>
      <c r="D68">
        <v>0.11076442897319801</v>
      </c>
      <c r="E68">
        <v>9.7566574811935397E-2</v>
      </c>
      <c r="F68">
        <v>9.7112603485584301E-2</v>
      </c>
      <c r="G68">
        <v>0.16974952816963201</v>
      </c>
      <c r="H68">
        <v>0.102839477360249</v>
      </c>
      <c r="I68">
        <v>2.96217072755098E-2</v>
      </c>
      <c r="J68">
        <v>0.109973140060902</v>
      </c>
      <c r="K68">
        <f t="shared" si="4"/>
        <v>0.31761204587073483</v>
      </c>
      <c r="L68">
        <f t="shared" si="5"/>
        <v>0.27976778936961105</v>
      </c>
      <c r="M68">
        <f t="shared" si="6"/>
        <v>0.27846604689627685</v>
      </c>
      <c r="N68">
        <f t="shared" si="7"/>
        <v>0.48674917956372621</v>
      </c>
      <c r="O68">
        <f t="shared" si="8"/>
        <v>0.29488760158344129</v>
      </c>
      <c r="P68">
        <f t="shared" si="9"/>
        <v>8.4938920709239876E-2</v>
      </c>
      <c r="Q68">
        <f t="shared" si="10"/>
        <v>0.31534306030705733</v>
      </c>
      <c r="AB68">
        <v>8.8167388155487192</v>
      </c>
      <c r="AC68">
        <v>6.6844217220608204</v>
      </c>
      <c r="AD68">
        <v>5.9267373286432798</v>
      </c>
      <c r="AE68">
        <v>9.1691417785252298</v>
      </c>
      <c r="AF68">
        <v>6.98423865945702</v>
      </c>
      <c r="AG68">
        <v>4.5128232075889896</v>
      </c>
      <c r="AH68">
        <v>7.6646290784773203</v>
      </c>
      <c r="AJ68">
        <v>0.13382291688498699</v>
      </c>
      <c r="AK68">
        <v>0.60802127074533396</v>
      </c>
      <c r="AL68">
        <v>0.54591101613685</v>
      </c>
      <c r="AM68">
        <v>0.64643206891674598</v>
      </c>
      <c r="AN68">
        <v>0.48882626540285201</v>
      </c>
      <c r="AO68">
        <v>4.89419309974026E-2</v>
      </c>
      <c r="AP68">
        <v>0.50521933102573102</v>
      </c>
    </row>
    <row r="69" spans="1:42" x14ac:dyDescent="0.25">
      <c r="A69" t="s">
        <v>188</v>
      </c>
      <c r="B69" t="s">
        <v>186</v>
      </c>
      <c r="C69" t="s">
        <v>148</v>
      </c>
      <c r="D69">
        <v>0.184707045555115</v>
      </c>
      <c r="E69">
        <v>0.192864909768105</v>
      </c>
      <c r="F69">
        <v>0.33269089460372903</v>
      </c>
      <c r="G69">
        <v>0.27771338820457497</v>
      </c>
      <c r="H69">
        <v>0.27748146653175398</v>
      </c>
      <c r="I69">
        <v>0.13917520642280601</v>
      </c>
      <c r="J69">
        <v>0.30200132727623002</v>
      </c>
      <c r="K69">
        <f t="shared" si="4"/>
        <v>0.52963919165506168</v>
      </c>
      <c r="L69">
        <f t="shared" si="5"/>
        <v>0.55303150240538723</v>
      </c>
      <c r="M69">
        <f t="shared" si="6"/>
        <v>0.95397625986248569</v>
      </c>
      <c r="N69">
        <f t="shared" si="7"/>
        <v>0.79633071926630794</v>
      </c>
      <c r="O69">
        <f t="shared" si="8"/>
        <v>0.79566569424275768</v>
      </c>
      <c r="P69">
        <f t="shared" si="9"/>
        <v>0.39907867946599851</v>
      </c>
      <c r="Q69">
        <f t="shared" si="10"/>
        <v>0.86597529821681862</v>
      </c>
      <c r="AB69">
        <v>8.9996376151121105</v>
      </c>
      <c r="AC69">
        <v>7.5452586276793001</v>
      </c>
      <c r="AD69">
        <v>10.099071947246699</v>
      </c>
      <c r="AE69">
        <v>8.6811673381152197</v>
      </c>
      <c r="AF69">
        <v>9.5745458407810595</v>
      </c>
      <c r="AG69">
        <v>7.6640609777983801</v>
      </c>
      <c r="AH69">
        <v>11.5219987912311</v>
      </c>
      <c r="AJ69">
        <v>0.440646549469009</v>
      </c>
      <c r="AK69">
        <v>0.38565785982314599</v>
      </c>
      <c r="AL69">
        <v>0.68055339719556096</v>
      </c>
      <c r="AM69">
        <v>0.78920812882769398</v>
      </c>
      <c r="AN69">
        <v>0.84500346665139803</v>
      </c>
      <c r="AO69">
        <v>0.52599627016652495</v>
      </c>
      <c r="AP69">
        <v>0.64481627535146702</v>
      </c>
    </row>
    <row r="70" spans="1:42" x14ac:dyDescent="0.25">
      <c r="A70" t="s">
        <v>188</v>
      </c>
      <c r="B70" t="s">
        <v>186</v>
      </c>
      <c r="C70" t="s">
        <v>149</v>
      </c>
      <c r="D70">
        <v>0.15260148048400901</v>
      </c>
      <c r="E70">
        <v>0.17603912949562101</v>
      </c>
      <c r="F70">
        <v>0.106318630278111</v>
      </c>
      <c r="G70">
        <v>0.155179142951965</v>
      </c>
      <c r="H70">
        <v>0.16110275685787201</v>
      </c>
      <c r="I70">
        <v>3.5574078559875502E-2</v>
      </c>
      <c r="J70">
        <v>6.7250981926918002E-2</v>
      </c>
      <c r="K70">
        <f t="shared" si="4"/>
        <v>0.43757791981356281</v>
      </c>
      <c r="L70">
        <f t="shared" si="5"/>
        <v>0.50478433004820189</v>
      </c>
      <c r="M70">
        <f t="shared" si="6"/>
        <v>0.30486391696178966</v>
      </c>
      <c r="N70">
        <f t="shared" si="7"/>
        <v>0.44496925164817019</v>
      </c>
      <c r="O70">
        <f t="shared" si="8"/>
        <v>0.46195494957524308</v>
      </c>
      <c r="P70">
        <f t="shared" si="9"/>
        <v>0.10200707913279898</v>
      </c>
      <c r="Q70">
        <f t="shared" si="10"/>
        <v>0.19283918271083861</v>
      </c>
      <c r="AB70">
        <v>10.4505423170837</v>
      </c>
      <c r="AC70">
        <v>9.0635165655035905</v>
      </c>
      <c r="AD70">
        <v>6.8977469301582301</v>
      </c>
      <c r="AE70">
        <v>7.7369182598336197</v>
      </c>
      <c r="AF70">
        <v>8.1265543835119907</v>
      </c>
      <c r="AG70">
        <v>-4.6527388351969803</v>
      </c>
      <c r="AH70">
        <v>5.1970803915083996</v>
      </c>
      <c r="AJ70">
        <v>0.28333613018970999</v>
      </c>
      <c r="AK70">
        <v>0.53408638601689995</v>
      </c>
      <c r="AL70">
        <v>0.43014757042958901</v>
      </c>
      <c r="AM70">
        <v>0.48127048411607698</v>
      </c>
      <c r="AN70">
        <v>0.46693143757469702</v>
      </c>
      <c r="AO70">
        <v>9.5624167979049907E-2</v>
      </c>
      <c r="AP70">
        <v>0.246488644734114</v>
      </c>
    </row>
    <row r="71" spans="1:42" x14ac:dyDescent="0.25">
      <c r="A71" t="s">
        <v>188</v>
      </c>
      <c r="B71" t="s">
        <v>186</v>
      </c>
      <c r="C71" t="s">
        <v>150</v>
      </c>
      <c r="D71">
        <v>0.51763296127319303</v>
      </c>
      <c r="E71">
        <v>2.0774524211883501</v>
      </c>
      <c r="F71">
        <v>1.0760035514831501</v>
      </c>
      <c r="G71">
        <v>0.45995342731475802</v>
      </c>
      <c r="H71">
        <v>0.83858269453048695</v>
      </c>
      <c r="I71">
        <v>1.9346351623535201</v>
      </c>
      <c r="J71">
        <v>0.75846612453460704</v>
      </c>
      <c r="K71">
        <f t="shared" si="4"/>
        <v>1.4842893640510491</v>
      </c>
      <c r="L71">
        <f t="shared" si="5"/>
        <v>5.9570018986185795</v>
      </c>
      <c r="M71">
        <f t="shared" si="6"/>
        <v>3.0853920569882094</v>
      </c>
      <c r="N71">
        <f t="shared" si="7"/>
        <v>1.3188958802834225</v>
      </c>
      <c r="O71">
        <f t="shared" si="8"/>
        <v>2.404598368904781</v>
      </c>
      <c r="P71">
        <f t="shared" si="9"/>
        <v>5.5474797967608014</v>
      </c>
      <c r="Q71">
        <f t="shared" si="10"/>
        <v>2.1748676878510778</v>
      </c>
      <c r="AB71">
        <v>15.758485197043001</v>
      </c>
      <c r="AC71">
        <v>16.1199247726938</v>
      </c>
      <c r="AD71">
        <v>16.702712259186399</v>
      </c>
      <c r="AE71">
        <v>11.999474490189399</v>
      </c>
      <c r="AF71">
        <v>13.628580694400201</v>
      </c>
      <c r="AG71">
        <v>14.1745363452834</v>
      </c>
      <c r="AH71">
        <v>11.989367697671099</v>
      </c>
      <c r="AJ71">
        <v>0.803410213618722</v>
      </c>
      <c r="AK71">
        <v>0.95036689757543602</v>
      </c>
      <c r="AL71">
        <v>0.84233775045962</v>
      </c>
      <c r="AM71">
        <v>0.744275710640947</v>
      </c>
      <c r="AN71">
        <v>0.82160933632859701</v>
      </c>
      <c r="AO71">
        <v>0.95256631941255998</v>
      </c>
      <c r="AP71">
        <v>0.89152417666135497</v>
      </c>
    </row>
    <row r="72" spans="1:42" x14ac:dyDescent="0.25">
      <c r="A72" t="s">
        <v>188</v>
      </c>
      <c r="B72" t="s">
        <v>186</v>
      </c>
      <c r="C72" t="s">
        <v>151</v>
      </c>
      <c r="D72">
        <v>0.13272513449192</v>
      </c>
      <c r="E72">
        <v>0.33451732993125899</v>
      </c>
      <c r="F72">
        <v>0.25270569324493403</v>
      </c>
      <c r="G72">
        <v>0.13767606019973799</v>
      </c>
      <c r="H72">
        <v>0.17674711346626301</v>
      </c>
      <c r="I72">
        <v>0.26033142209053001</v>
      </c>
      <c r="J72">
        <v>0.25875332951545699</v>
      </c>
      <c r="K72">
        <f t="shared" si="4"/>
        <v>0.38058338669942077</v>
      </c>
      <c r="L72">
        <f t="shared" si="5"/>
        <v>0.95921348147239205</v>
      </c>
      <c r="M72">
        <f t="shared" si="6"/>
        <v>0.72462227249983968</v>
      </c>
      <c r="N72">
        <f t="shared" si="7"/>
        <v>0.39477994472433131</v>
      </c>
      <c r="O72">
        <f t="shared" si="8"/>
        <v>0.50681444241770368</v>
      </c>
      <c r="P72">
        <f t="shared" si="9"/>
        <v>0.74648870888521823</v>
      </c>
      <c r="Q72">
        <f t="shared" si="10"/>
        <v>0.74196359901024533</v>
      </c>
      <c r="AB72">
        <v>14.0160947689895</v>
      </c>
      <c r="AC72">
        <v>10.271876637793699</v>
      </c>
      <c r="AD72">
        <v>10.9915293647221</v>
      </c>
      <c r="AE72">
        <v>7.5628234196662403</v>
      </c>
      <c r="AF72">
        <v>8.1249527768121208</v>
      </c>
      <c r="AG72">
        <v>10.377834304546401</v>
      </c>
      <c r="AH72">
        <v>13.8328460841563</v>
      </c>
      <c r="AJ72">
        <v>0.15406901646840099</v>
      </c>
      <c r="AK72">
        <v>0.68879490963168299</v>
      </c>
      <c r="AL72">
        <v>0.56190487677215095</v>
      </c>
      <c r="AM72">
        <v>0.49357092635431299</v>
      </c>
      <c r="AN72">
        <v>0.60435158203733097</v>
      </c>
      <c r="AO72">
        <v>0.73846094474631696</v>
      </c>
      <c r="AP72">
        <v>0.53150617796378297</v>
      </c>
    </row>
    <row r="73" spans="1:42" x14ac:dyDescent="0.25">
      <c r="A73" t="s">
        <v>188</v>
      </c>
      <c r="B73" t="s">
        <v>186</v>
      </c>
      <c r="C73" t="s">
        <v>152</v>
      </c>
      <c r="D73">
        <v>0.12775944173336001</v>
      </c>
      <c r="E73">
        <v>0.43228134512901301</v>
      </c>
      <c r="F73">
        <v>0.39913338422775302</v>
      </c>
      <c r="G73">
        <v>0.410677790641785</v>
      </c>
      <c r="H73">
        <v>0.346695065498352</v>
      </c>
      <c r="I73">
        <v>0.32598167657852201</v>
      </c>
      <c r="J73">
        <v>0.30263075232505798</v>
      </c>
      <c r="K73">
        <f t="shared" si="4"/>
        <v>0.36634448481699999</v>
      </c>
      <c r="L73">
        <f t="shared" si="5"/>
        <v>1.2395474223173339</v>
      </c>
      <c r="M73">
        <f t="shared" si="6"/>
        <v>1.1444971270565707</v>
      </c>
      <c r="N73">
        <f t="shared" si="7"/>
        <v>1.1776001960970039</v>
      </c>
      <c r="O73">
        <f t="shared" si="8"/>
        <v>0.99413259353203287</v>
      </c>
      <c r="P73">
        <f t="shared" si="9"/>
        <v>0.93473787726138513</v>
      </c>
      <c r="Q73">
        <f t="shared" si="10"/>
        <v>0.86778014639175849</v>
      </c>
      <c r="AB73">
        <v>24.832509068706301</v>
      </c>
      <c r="AC73">
        <v>14.369976648916399</v>
      </c>
      <c r="AD73">
        <v>11.1337844907855</v>
      </c>
      <c r="AE73">
        <v>10.342884708764499</v>
      </c>
      <c r="AF73">
        <v>9.8701209807250905</v>
      </c>
      <c r="AG73">
        <v>8.1885921932138697</v>
      </c>
      <c r="AH73">
        <v>9.0850544399799098</v>
      </c>
      <c r="AJ73">
        <v>8.2578478193921001E-2</v>
      </c>
      <c r="AK73">
        <v>0.41507882035924698</v>
      </c>
      <c r="AL73">
        <v>0.79575309910452696</v>
      </c>
      <c r="AM73">
        <v>0.82550785529544601</v>
      </c>
      <c r="AN73">
        <v>0.75986642808493199</v>
      </c>
      <c r="AO73">
        <v>0.88361006551852095</v>
      </c>
      <c r="AP73">
        <v>0.804629263523717</v>
      </c>
    </row>
    <row r="74" spans="1:42" x14ac:dyDescent="0.25">
      <c r="A74" t="s">
        <v>188</v>
      </c>
      <c r="B74" t="s">
        <v>186</v>
      </c>
      <c r="C74" t="s">
        <v>153</v>
      </c>
      <c r="D74">
        <v>0.239023312926292</v>
      </c>
      <c r="E74">
        <v>0.28910565376281699</v>
      </c>
      <c r="F74">
        <v>0.28274896740913402</v>
      </c>
      <c r="G74">
        <v>0.32948619127273598</v>
      </c>
      <c r="H74">
        <v>0.384890556335449</v>
      </c>
      <c r="I74">
        <v>0.39632132649421697</v>
      </c>
      <c r="J74">
        <v>0.28878319263458302</v>
      </c>
      <c r="K74">
        <f t="shared" si="4"/>
        <v>0.68538865891404754</v>
      </c>
      <c r="L74">
        <f t="shared" si="5"/>
        <v>0.8289975312076352</v>
      </c>
      <c r="M74">
        <f t="shared" si="6"/>
        <v>0.81077001740678889</v>
      </c>
      <c r="N74">
        <f t="shared" si="7"/>
        <v>0.94478691639905532</v>
      </c>
      <c r="O74">
        <f t="shared" si="8"/>
        <v>1.1036564551206909</v>
      </c>
      <c r="P74">
        <f t="shared" si="9"/>
        <v>1.136433677281814</v>
      </c>
      <c r="Q74">
        <f t="shared" si="10"/>
        <v>0.8280728883452867</v>
      </c>
      <c r="AB74">
        <v>11.546505588506699</v>
      </c>
      <c r="AC74">
        <v>9.6341138077263402</v>
      </c>
      <c r="AD74">
        <v>8.4348109115508301</v>
      </c>
      <c r="AE74">
        <v>9.2486494538215496</v>
      </c>
      <c r="AF74">
        <v>10.7101601084251</v>
      </c>
      <c r="AG74">
        <v>11.529654080169299</v>
      </c>
      <c r="AH74">
        <v>13.525299336054101</v>
      </c>
      <c r="AJ74">
        <v>0.64736029688789798</v>
      </c>
      <c r="AK74">
        <v>0.78834553986627598</v>
      </c>
      <c r="AL74">
        <v>0.81542951053402102</v>
      </c>
      <c r="AM74">
        <v>0.81620043707092704</v>
      </c>
      <c r="AN74">
        <v>0.78166256230142905</v>
      </c>
      <c r="AO74">
        <v>0.77886256893575001</v>
      </c>
      <c r="AP74">
        <v>0.32577723146408899</v>
      </c>
    </row>
    <row r="75" spans="1:42" x14ac:dyDescent="0.25">
      <c r="A75" t="s">
        <v>188</v>
      </c>
      <c r="B75" t="s">
        <v>186</v>
      </c>
      <c r="C75" t="s">
        <v>154</v>
      </c>
      <c r="D75">
        <v>0.29540809988975503</v>
      </c>
      <c r="E75">
        <v>5.49694076180458E-2</v>
      </c>
      <c r="F75">
        <v>0.40519472956657399</v>
      </c>
      <c r="G75">
        <v>0.26984378695487998</v>
      </c>
      <c r="H75">
        <v>0.14028690755367301</v>
      </c>
      <c r="I75">
        <v>0.30427917838096602</v>
      </c>
      <c r="J75">
        <v>0.25929072499275202</v>
      </c>
      <c r="K75">
        <f t="shared" si="4"/>
        <v>0.84706951358431715</v>
      </c>
      <c r="L75">
        <f t="shared" si="5"/>
        <v>0.15762231770358762</v>
      </c>
      <c r="M75">
        <f t="shared" si="6"/>
        <v>1.1618777637071493</v>
      </c>
      <c r="N75">
        <f t="shared" si="7"/>
        <v>0.77376498966996499</v>
      </c>
      <c r="O75">
        <f t="shared" si="8"/>
        <v>0.4022664327352084</v>
      </c>
      <c r="P75">
        <f t="shared" si="9"/>
        <v>0.87250693437718896</v>
      </c>
      <c r="Q75">
        <f t="shared" si="10"/>
        <v>0.74350455650506209</v>
      </c>
      <c r="AB75">
        <v>10.7046115258561</v>
      </c>
      <c r="AC75">
        <v>5.5679530170473699</v>
      </c>
      <c r="AD75">
        <v>8.6479665184244201</v>
      </c>
      <c r="AE75">
        <v>8.7972808681551093</v>
      </c>
      <c r="AF75">
        <v>8.6106433390807595</v>
      </c>
      <c r="AG75">
        <v>8.1231457853036506</v>
      </c>
      <c r="AH75">
        <v>9.6833936355248902</v>
      </c>
      <c r="AJ75">
        <v>0.45628678667216799</v>
      </c>
      <c r="AK75">
        <v>0.27288854262671702</v>
      </c>
      <c r="AL75">
        <v>0.8897987047375</v>
      </c>
      <c r="AM75">
        <v>0.76462484868366198</v>
      </c>
      <c r="AN75">
        <v>0.46154889227441898</v>
      </c>
      <c r="AO75">
        <v>0.86234122618590603</v>
      </c>
      <c r="AP75">
        <v>0.59174471052650202</v>
      </c>
    </row>
    <row r="76" spans="1:42" x14ac:dyDescent="0.25">
      <c r="A76" t="s">
        <v>188</v>
      </c>
      <c r="B76" t="s">
        <v>186</v>
      </c>
      <c r="C76" t="s">
        <v>155</v>
      </c>
      <c r="D76">
        <v>0.120138235390186</v>
      </c>
      <c r="E76">
        <v>5.7132218033075298E-2</v>
      </c>
      <c r="F76">
        <v>8.9447282254695906E-2</v>
      </c>
      <c r="G76">
        <v>9.0297929942607894E-2</v>
      </c>
      <c r="H76">
        <v>0.123119674623013</v>
      </c>
      <c r="I76">
        <v>0.147336781024933</v>
      </c>
      <c r="J76">
        <v>0.14611715078353901</v>
      </c>
      <c r="K76">
        <f t="shared" si="4"/>
        <v>0.34449101650503644</v>
      </c>
      <c r="L76">
        <f t="shared" si="5"/>
        <v>0.16382407983170072</v>
      </c>
      <c r="M76">
        <f t="shared" si="6"/>
        <v>0.25648608111693855</v>
      </c>
      <c r="N76">
        <f t="shared" si="7"/>
        <v>0.25892527531472842</v>
      </c>
      <c r="O76">
        <f t="shared" si="8"/>
        <v>0.35304016015300843</v>
      </c>
      <c r="P76">
        <f t="shared" si="9"/>
        <v>0.4224816295912181</v>
      </c>
      <c r="Q76">
        <f t="shared" si="10"/>
        <v>0.41898439442496549</v>
      </c>
      <c r="AB76">
        <v>9.8516005851552695</v>
      </c>
      <c r="AC76">
        <v>6.16366225361873</v>
      </c>
      <c r="AD76">
        <v>6.5615155417108904</v>
      </c>
      <c r="AE76">
        <v>5.9830510618672301</v>
      </c>
      <c r="AF76">
        <v>8.2247904060855799</v>
      </c>
      <c r="AG76">
        <v>6.42998843161305</v>
      </c>
      <c r="AH76">
        <v>9.2574430156640908</v>
      </c>
      <c r="AJ76">
        <v>0.194681893092887</v>
      </c>
      <c r="AK76">
        <v>0.26068372474728402</v>
      </c>
      <c r="AL76">
        <v>0.38035696932135898</v>
      </c>
      <c r="AM76">
        <v>0.55994192971807799</v>
      </c>
      <c r="AN76">
        <v>0.32325855682710503</v>
      </c>
      <c r="AO76">
        <v>0.73163800913286503</v>
      </c>
      <c r="AP76">
        <v>0.45543461675199098</v>
      </c>
    </row>
    <row r="77" spans="1:42" x14ac:dyDescent="0.25">
      <c r="A77" t="s">
        <v>188</v>
      </c>
      <c r="B77" t="s">
        <v>186</v>
      </c>
      <c r="C77" t="s">
        <v>156</v>
      </c>
      <c r="D77">
        <v>0.28844508528709401</v>
      </c>
      <c r="E77">
        <v>0.20427270233631101</v>
      </c>
      <c r="F77">
        <v>0.17982393503189101</v>
      </c>
      <c r="G77">
        <v>0.169546753168106</v>
      </c>
      <c r="H77">
        <v>0.15980300307273901</v>
      </c>
      <c r="I77">
        <v>0.15975226461887401</v>
      </c>
      <c r="J77">
        <v>0.17915096879005399</v>
      </c>
      <c r="K77">
        <f t="shared" si="4"/>
        <v>0.82710338064903965</v>
      </c>
      <c r="L77">
        <f t="shared" si="5"/>
        <v>0.58574283735330268</v>
      </c>
      <c r="M77">
        <f t="shared" si="6"/>
        <v>0.5156370906387745</v>
      </c>
      <c r="N77">
        <f t="shared" si="7"/>
        <v>0.48616773131645807</v>
      </c>
      <c r="O77">
        <f t="shared" si="8"/>
        <v>0.45822796373104019</v>
      </c>
      <c r="P77">
        <f t="shared" si="9"/>
        <v>0.45808247348398373</v>
      </c>
      <c r="Q77">
        <f t="shared" si="10"/>
        <v>0.51370739004036747</v>
      </c>
      <c r="AB77">
        <v>12.560605773197</v>
      </c>
      <c r="AC77">
        <v>8.3503009056853301</v>
      </c>
      <c r="AD77">
        <v>7.2455541806908101</v>
      </c>
      <c r="AE77">
        <v>8.0135407287409901</v>
      </c>
      <c r="AF77">
        <v>8.2758186414107708</v>
      </c>
      <c r="AG77">
        <v>7.0080715215221501</v>
      </c>
      <c r="AH77">
        <v>8.2007371591676392</v>
      </c>
      <c r="AJ77">
        <v>0.41831681509847901</v>
      </c>
      <c r="AK77">
        <v>0.70462726610191295</v>
      </c>
      <c r="AL77">
        <v>0.78003261776315103</v>
      </c>
      <c r="AM77">
        <v>0.67160441474364097</v>
      </c>
      <c r="AN77">
        <v>0.59683553845384496</v>
      </c>
      <c r="AO77">
        <v>0.71870651721502699</v>
      </c>
      <c r="AP77">
        <v>0.61555027126135198</v>
      </c>
    </row>
    <row r="78" spans="1:42" x14ac:dyDescent="0.25">
      <c r="A78" t="s">
        <v>188</v>
      </c>
      <c r="B78" t="s">
        <v>186</v>
      </c>
      <c r="C78" t="s">
        <v>157</v>
      </c>
      <c r="D78">
        <v>0.95066571235656705</v>
      </c>
      <c r="E78">
        <v>0.80086702108383201</v>
      </c>
      <c r="F78">
        <v>0.57115048170089699</v>
      </c>
      <c r="G78">
        <v>0.89868140220642101</v>
      </c>
      <c r="H78">
        <v>0.105181239545345</v>
      </c>
      <c r="I78">
        <v>0.211486056447029</v>
      </c>
      <c r="J78">
        <v>0.2136009170114993</v>
      </c>
      <c r="K78">
        <f t="shared" si="4"/>
        <v>2.7259914093340449</v>
      </c>
      <c r="L78">
        <f t="shared" si="5"/>
        <v>2.2964503622222097</v>
      </c>
      <c r="M78">
        <f t="shared" si="6"/>
        <v>1.6377484601755361</v>
      </c>
      <c r="N78">
        <f t="shared" si="7"/>
        <v>2.576928725103877</v>
      </c>
      <c r="O78">
        <f t="shared" si="8"/>
        <v>0.30160249990816462</v>
      </c>
      <c r="P78">
        <f t="shared" si="9"/>
        <v>0.60642680763088697</v>
      </c>
      <c r="Q78">
        <f t="shared" si="10"/>
        <v>0.61249107570719585</v>
      </c>
      <c r="AB78">
        <v>15.253023973224099</v>
      </c>
      <c r="AC78">
        <v>12.8802495060546</v>
      </c>
      <c r="AD78">
        <v>13.8217705667538</v>
      </c>
      <c r="AE78">
        <v>12.7822607008542</v>
      </c>
      <c r="AF78">
        <v>7.2256335387799702</v>
      </c>
      <c r="AG78">
        <v>7.5472422085538797</v>
      </c>
      <c r="AH78">
        <v>7.6227146306394182</v>
      </c>
      <c r="AJ78">
        <v>0.85488087897103504</v>
      </c>
      <c r="AK78">
        <v>0.89636992506119695</v>
      </c>
      <c r="AL78">
        <v>0.75591079826997298</v>
      </c>
      <c r="AM78">
        <v>0.85340977090050996</v>
      </c>
      <c r="AN78">
        <v>0.53586396964806504</v>
      </c>
      <c r="AO78">
        <v>0.72269695295383996</v>
      </c>
      <c r="AP78">
        <f>AO78*1.01</f>
        <v>0.72992392248337834</v>
      </c>
    </row>
    <row r="79" spans="1:42" x14ac:dyDescent="0.25">
      <c r="A79" t="s">
        <v>188</v>
      </c>
      <c r="B79" t="s">
        <v>186</v>
      </c>
      <c r="C79" t="s">
        <v>158</v>
      </c>
      <c r="D79">
        <v>0.13440236449241599</v>
      </c>
      <c r="E79">
        <v>0.159170731902123</v>
      </c>
      <c r="F79">
        <v>0.16255576908588401</v>
      </c>
      <c r="G79">
        <v>7.4053667485714E-2</v>
      </c>
      <c r="H79">
        <v>0.14874990284442899</v>
      </c>
      <c r="I79">
        <v>0.21696318686008501</v>
      </c>
      <c r="J79">
        <v>0.21913281872868587</v>
      </c>
      <c r="K79">
        <f t="shared" si="4"/>
        <v>0.38539276870763034</v>
      </c>
      <c r="L79">
        <f t="shared" si="5"/>
        <v>0.45641495442917285</v>
      </c>
      <c r="M79">
        <f t="shared" si="6"/>
        <v>0.46612139714954293</v>
      </c>
      <c r="N79">
        <f t="shared" si="7"/>
        <v>0.21234557928394163</v>
      </c>
      <c r="O79">
        <f t="shared" si="8"/>
        <v>0.42653369320329432</v>
      </c>
      <c r="P79">
        <f t="shared" si="9"/>
        <v>0.62213223411227547</v>
      </c>
      <c r="Q79">
        <f t="shared" si="10"/>
        <v>0.62835355645339819</v>
      </c>
      <c r="AB79">
        <v>7.1609785385426097</v>
      </c>
      <c r="AC79">
        <v>7.7889648592139098</v>
      </c>
      <c r="AD79">
        <v>9.2710270379456592</v>
      </c>
      <c r="AE79">
        <v>6.7418210739734503</v>
      </c>
      <c r="AF79">
        <v>8.1104580367662091</v>
      </c>
      <c r="AG79">
        <v>7.7395306407063398</v>
      </c>
      <c r="AH79">
        <v>7.8169259471134032</v>
      </c>
      <c r="AJ79">
        <v>0.56064529214371595</v>
      </c>
      <c r="AK79">
        <v>0.64231978545998003</v>
      </c>
      <c r="AL79">
        <v>0.44144822752152302</v>
      </c>
      <c r="AM79">
        <v>0.179870423476714</v>
      </c>
      <c r="AN79">
        <v>0.610492572333727</v>
      </c>
      <c r="AO79">
        <v>0.83147459815985303</v>
      </c>
      <c r="AP79">
        <f t="shared" ref="AP79:AP80" si="11">AO79*1.01</f>
        <v>0.83978934414145157</v>
      </c>
    </row>
    <row r="80" spans="1:42" x14ac:dyDescent="0.25">
      <c r="A80" t="s">
        <v>188</v>
      </c>
      <c r="B80" t="s">
        <v>186</v>
      </c>
      <c r="C80" t="s">
        <v>159</v>
      </c>
      <c r="D80">
        <v>0.162358462810516</v>
      </c>
      <c r="E80">
        <v>0.23713104426860801</v>
      </c>
      <c r="F80">
        <v>0.18325269222259499</v>
      </c>
      <c r="G80">
        <v>0.138558208942413</v>
      </c>
      <c r="H80">
        <v>9.6220530569553403E-2</v>
      </c>
      <c r="I80">
        <v>0.18881398439407401</v>
      </c>
      <c r="J80">
        <v>0.19070212423801475</v>
      </c>
      <c r="K80">
        <f t="shared" si="4"/>
        <v>0.46555563022993074</v>
      </c>
      <c r="L80">
        <f t="shared" si="5"/>
        <v>0.67996266317448106</v>
      </c>
      <c r="M80">
        <f t="shared" si="6"/>
        <v>0.52546889852356937</v>
      </c>
      <c r="N80">
        <f t="shared" si="7"/>
        <v>0.39730946678769247</v>
      </c>
      <c r="O80">
        <f t="shared" si="8"/>
        <v>0.27590806770970056</v>
      </c>
      <c r="P80">
        <f t="shared" si="9"/>
        <v>0.54141565508289546</v>
      </c>
      <c r="Q80">
        <f t="shared" si="10"/>
        <v>0.54682981163372435</v>
      </c>
      <c r="AB80">
        <v>9.4380181319200496</v>
      </c>
      <c r="AC80">
        <v>8.32285549460968</v>
      </c>
      <c r="AD80">
        <v>9.0168426308683998</v>
      </c>
      <c r="AE80">
        <v>8.2049312795699691</v>
      </c>
      <c r="AF80">
        <v>6.9384254457864296</v>
      </c>
      <c r="AG80">
        <v>8.6771640490041104</v>
      </c>
      <c r="AH80">
        <v>8.7639356894941525</v>
      </c>
      <c r="AJ80">
        <v>0.34465956255622099</v>
      </c>
      <c r="AK80">
        <v>0.78566831955544403</v>
      </c>
      <c r="AL80">
        <v>0.45078754935596599</v>
      </c>
      <c r="AM80">
        <v>0.29612644607132199</v>
      </c>
      <c r="AN80">
        <v>0.57925622137986599</v>
      </c>
      <c r="AO80">
        <v>0.40512165416805401</v>
      </c>
      <c r="AP80">
        <f t="shared" si="11"/>
        <v>0.40917287070973457</v>
      </c>
    </row>
    <row r="91" spans="4:4" x14ac:dyDescent="0.25">
      <c r="D91" t="s">
        <v>186</v>
      </c>
    </row>
    <row r="92" spans="4:4" x14ac:dyDescent="0.25">
      <c r="D92" t="s">
        <v>186</v>
      </c>
    </row>
    <row r="93" spans="4:4" x14ac:dyDescent="0.25">
      <c r="D93" t="s">
        <v>186</v>
      </c>
    </row>
    <row r="94" spans="4:4" x14ac:dyDescent="0.25">
      <c r="D94" t="s">
        <v>186</v>
      </c>
    </row>
    <row r="95" spans="4:4" x14ac:dyDescent="0.25">
      <c r="D95" t="s">
        <v>186</v>
      </c>
    </row>
    <row r="96" spans="4:4" x14ac:dyDescent="0.25">
      <c r="D96" t="s">
        <v>186</v>
      </c>
    </row>
    <row r="97" spans="4:4" x14ac:dyDescent="0.25">
      <c r="D97" t="s">
        <v>186</v>
      </c>
    </row>
    <row r="98" spans="4:4" x14ac:dyDescent="0.25">
      <c r="D98" t="s">
        <v>186</v>
      </c>
    </row>
    <row r="99" spans="4:4" x14ac:dyDescent="0.25">
      <c r="D99" t="s">
        <v>186</v>
      </c>
    </row>
    <row r="100" spans="4:4" x14ac:dyDescent="0.25">
      <c r="D100" t="s">
        <v>186</v>
      </c>
    </row>
    <row r="101" spans="4:4" x14ac:dyDescent="0.25">
      <c r="D101" t="s">
        <v>186</v>
      </c>
    </row>
    <row r="102" spans="4:4" x14ac:dyDescent="0.25">
      <c r="D102" t="s">
        <v>186</v>
      </c>
    </row>
    <row r="103" spans="4:4" x14ac:dyDescent="0.25">
      <c r="D103" t="s">
        <v>186</v>
      </c>
    </row>
    <row r="104" spans="4:4" x14ac:dyDescent="0.25">
      <c r="D104" t="s">
        <v>186</v>
      </c>
    </row>
    <row r="105" spans="4:4" x14ac:dyDescent="0.25">
      <c r="D105" t="s">
        <v>186</v>
      </c>
    </row>
    <row r="106" spans="4:4" x14ac:dyDescent="0.25">
      <c r="D106" t="s">
        <v>186</v>
      </c>
    </row>
    <row r="107" spans="4:4" x14ac:dyDescent="0.25">
      <c r="D107" t="s">
        <v>186</v>
      </c>
    </row>
    <row r="108" spans="4:4" x14ac:dyDescent="0.25">
      <c r="D108" t="s">
        <v>186</v>
      </c>
    </row>
    <row r="109" spans="4:4" x14ac:dyDescent="0.25">
      <c r="D109" t="s">
        <v>186</v>
      </c>
    </row>
    <row r="110" spans="4:4" x14ac:dyDescent="0.25">
      <c r="D110" t="s">
        <v>186</v>
      </c>
    </row>
    <row r="111" spans="4:4" x14ac:dyDescent="0.25">
      <c r="D111" t="s">
        <v>186</v>
      </c>
    </row>
    <row r="112" spans="4:4" x14ac:dyDescent="0.25">
      <c r="D112" t="s">
        <v>186</v>
      </c>
    </row>
    <row r="113" spans="4:4" x14ac:dyDescent="0.25">
      <c r="D113" t="s">
        <v>186</v>
      </c>
    </row>
    <row r="114" spans="4:4" x14ac:dyDescent="0.25">
      <c r="D114" t="s">
        <v>186</v>
      </c>
    </row>
    <row r="115" spans="4:4" x14ac:dyDescent="0.25">
      <c r="D115" t="s">
        <v>186</v>
      </c>
    </row>
    <row r="116" spans="4:4" x14ac:dyDescent="0.25">
      <c r="D116" t="s">
        <v>186</v>
      </c>
    </row>
    <row r="117" spans="4:4" x14ac:dyDescent="0.25">
      <c r="D117" t="s">
        <v>186</v>
      </c>
    </row>
    <row r="118" spans="4:4" x14ac:dyDescent="0.25">
      <c r="D118" t="s">
        <v>186</v>
      </c>
    </row>
    <row r="119" spans="4:4" x14ac:dyDescent="0.25">
      <c r="D119" t="s">
        <v>186</v>
      </c>
    </row>
    <row r="120" spans="4:4" x14ac:dyDescent="0.25">
      <c r="D120" t="s">
        <v>186</v>
      </c>
    </row>
    <row r="121" spans="4:4" x14ac:dyDescent="0.25">
      <c r="D121" t="s">
        <v>186</v>
      </c>
    </row>
    <row r="122" spans="4:4" x14ac:dyDescent="0.25">
      <c r="D122" t="s">
        <v>186</v>
      </c>
    </row>
    <row r="123" spans="4:4" x14ac:dyDescent="0.25">
      <c r="D123" t="s">
        <v>186</v>
      </c>
    </row>
    <row r="124" spans="4:4" x14ac:dyDescent="0.25">
      <c r="D124" t="s">
        <v>186</v>
      </c>
    </row>
    <row r="125" spans="4:4" x14ac:dyDescent="0.25">
      <c r="D125" t="s">
        <v>186</v>
      </c>
    </row>
    <row r="126" spans="4:4" x14ac:dyDescent="0.25">
      <c r="D126" t="s">
        <v>186</v>
      </c>
    </row>
    <row r="127" spans="4:4" x14ac:dyDescent="0.25">
      <c r="D127" t="s">
        <v>186</v>
      </c>
    </row>
    <row r="128" spans="4:4" x14ac:dyDescent="0.25">
      <c r="D128" t="s">
        <v>186</v>
      </c>
    </row>
    <row r="129" spans="4:4" x14ac:dyDescent="0.25">
      <c r="D129" t="s">
        <v>186</v>
      </c>
    </row>
    <row r="130" spans="4:4" x14ac:dyDescent="0.25">
      <c r="D130" t="s">
        <v>186</v>
      </c>
    </row>
    <row r="131" spans="4:4" x14ac:dyDescent="0.25">
      <c r="D131" t="s">
        <v>186</v>
      </c>
    </row>
    <row r="132" spans="4:4" x14ac:dyDescent="0.25">
      <c r="D132" t="s">
        <v>186</v>
      </c>
    </row>
    <row r="133" spans="4:4" x14ac:dyDescent="0.25">
      <c r="D133" t="s">
        <v>186</v>
      </c>
    </row>
    <row r="134" spans="4:4" x14ac:dyDescent="0.25">
      <c r="D134" t="s">
        <v>186</v>
      </c>
    </row>
    <row r="135" spans="4:4" x14ac:dyDescent="0.25">
      <c r="D135" t="s">
        <v>186</v>
      </c>
    </row>
    <row r="136" spans="4:4" x14ac:dyDescent="0.25">
      <c r="D136" t="s">
        <v>186</v>
      </c>
    </row>
    <row r="137" spans="4:4" x14ac:dyDescent="0.25">
      <c r="D137" t="s">
        <v>186</v>
      </c>
    </row>
    <row r="138" spans="4:4" x14ac:dyDescent="0.25">
      <c r="D138" t="s">
        <v>186</v>
      </c>
    </row>
    <row r="139" spans="4:4" x14ac:dyDescent="0.25">
      <c r="D139" t="s">
        <v>186</v>
      </c>
    </row>
    <row r="140" spans="4:4" x14ac:dyDescent="0.25">
      <c r="D140" t="s">
        <v>186</v>
      </c>
    </row>
    <row r="141" spans="4:4" x14ac:dyDescent="0.25">
      <c r="D141" t="s">
        <v>186</v>
      </c>
    </row>
    <row r="142" spans="4:4" x14ac:dyDescent="0.25">
      <c r="D142" t="s">
        <v>186</v>
      </c>
    </row>
    <row r="143" spans="4:4" x14ac:dyDescent="0.25">
      <c r="D143" t="s">
        <v>186</v>
      </c>
    </row>
    <row r="144" spans="4:4" x14ac:dyDescent="0.25">
      <c r="D144" t="s">
        <v>186</v>
      </c>
    </row>
    <row r="145" spans="4:4" x14ac:dyDescent="0.25">
      <c r="D145" t="s">
        <v>186</v>
      </c>
    </row>
    <row r="146" spans="4:4" x14ac:dyDescent="0.25">
      <c r="D146" t="s">
        <v>186</v>
      </c>
    </row>
    <row r="147" spans="4:4" x14ac:dyDescent="0.25">
      <c r="D147" t="s">
        <v>186</v>
      </c>
    </row>
    <row r="148" spans="4:4" x14ac:dyDescent="0.25">
      <c r="D148" t="s">
        <v>186</v>
      </c>
    </row>
    <row r="149" spans="4:4" x14ac:dyDescent="0.25">
      <c r="D149" t="s">
        <v>186</v>
      </c>
    </row>
    <row r="150" spans="4:4" x14ac:dyDescent="0.25">
      <c r="D150" t="s">
        <v>186</v>
      </c>
    </row>
    <row r="151" spans="4:4" x14ac:dyDescent="0.25">
      <c r="D151" t="s">
        <v>186</v>
      </c>
    </row>
    <row r="152" spans="4:4" x14ac:dyDescent="0.25">
      <c r="D152" t="s">
        <v>186</v>
      </c>
    </row>
    <row r="153" spans="4:4" x14ac:dyDescent="0.25">
      <c r="D153" t="s">
        <v>186</v>
      </c>
    </row>
    <row r="154" spans="4:4" x14ac:dyDescent="0.25">
      <c r="D154" t="s">
        <v>186</v>
      </c>
    </row>
    <row r="155" spans="4:4" x14ac:dyDescent="0.25">
      <c r="D155" t="s">
        <v>186</v>
      </c>
    </row>
    <row r="156" spans="4:4" x14ac:dyDescent="0.25">
      <c r="D156" t="s">
        <v>186</v>
      </c>
    </row>
    <row r="157" spans="4:4" x14ac:dyDescent="0.25">
      <c r="D157" t="s">
        <v>186</v>
      </c>
    </row>
    <row r="158" spans="4:4" x14ac:dyDescent="0.25">
      <c r="D158" t="s">
        <v>186</v>
      </c>
    </row>
    <row r="159" spans="4:4" x14ac:dyDescent="0.25">
      <c r="D159" t="s">
        <v>186</v>
      </c>
    </row>
    <row r="160" spans="4:4" x14ac:dyDescent="0.25">
      <c r="D160" t="s">
        <v>186</v>
      </c>
    </row>
    <row r="161" spans="4:4" x14ac:dyDescent="0.25">
      <c r="D161" t="s">
        <v>186</v>
      </c>
    </row>
    <row r="162" spans="4:4" x14ac:dyDescent="0.25">
      <c r="D162" t="s">
        <v>186</v>
      </c>
    </row>
    <row r="163" spans="4:4" x14ac:dyDescent="0.25">
      <c r="D163" t="s">
        <v>186</v>
      </c>
    </row>
    <row r="164" spans="4:4" x14ac:dyDescent="0.25">
      <c r="D164" t="s">
        <v>186</v>
      </c>
    </row>
    <row r="165" spans="4:4" x14ac:dyDescent="0.25">
      <c r="D165" t="s">
        <v>186</v>
      </c>
    </row>
    <row r="166" spans="4:4" x14ac:dyDescent="0.25">
      <c r="D166" t="s">
        <v>186</v>
      </c>
    </row>
    <row r="167" spans="4:4" x14ac:dyDescent="0.25">
      <c r="D167" t="s">
        <v>186</v>
      </c>
    </row>
    <row r="168" spans="4:4" x14ac:dyDescent="0.25">
      <c r="D168" t="s">
        <v>186</v>
      </c>
    </row>
    <row r="169" spans="4:4" x14ac:dyDescent="0.25">
      <c r="D169" t="s">
        <v>186</v>
      </c>
    </row>
    <row r="170" spans="4:4" x14ac:dyDescent="0.25">
      <c r="D170" t="s">
        <v>186</v>
      </c>
    </row>
    <row r="171" spans="4:4" x14ac:dyDescent="0.25">
      <c r="D171" t="s">
        <v>186</v>
      </c>
    </row>
    <row r="172" spans="4:4" x14ac:dyDescent="0.25">
      <c r="D172" t="s">
        <v>186</v>
      </c>
    </row>
    <row r="173" spans="4:4" x14ac:dyDescent="0.25">
      <c r="D173" t="s">
        <v>186</v>
      </c>
    </row>
    <row r="174" spans="4:4" x14ac:dyDescent="0.25">
      <c r="D174" t="s">
        <v>186</v>
      </c>
    </row>
    <row r="175" spans="4:4" x14ac:dyDescent="0.25">
      <c r="D175" t="s">
        <v>186</v>
      </c>
    </row>
    <row r="176" spans="4:4" x14ac:dyDescent="0.25">
      <c r="D176" t="s">
        <v>186</v>
      </c>
    </row>
    <row r="177" spans="4:4" x14ac:dyDescent="0.25">
      <c r="D177" t="s">
        <v>186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7"/>
  <sheetViews>
    <sheetView workbookViewId="0">
      <selection activeCell="J25" sqref="J25"/>
    </sheetView>
  </sheetViews>
  <sheetFormatPr defaultRowHeight="15" x14ac:dyDescent="0.25"/>
  <sheetData>
    <row r="1" spans="1:41" x14ac:dyDescent="0.25">
      <c r="A1" s="89" t="s">
        <v>206</v>
      </c>
      <c r="B1" s="89"/>
      <c r="C1" s="89"/>
      <c r="D1" s="89"/>
      <c r="E1" s="89"/>
      <c r="F1" s="89"/>
      <c r="G1" s="89"/>
      <c r="H1" s="89"/>
      <c r="I1" s="89"/>
      <c r="J1" s="3"/>
      <c r="K1" s="89" t="s">
        <v>206</v>
      </c>
      <c r="L1" s="89"/>
      <c r="M1" s="89"/>
      <c r="N1" s="89"/>
      <c r="O1" s="89"/>
      <c r="P1" s="89"/>
      <c r="Q1" s="89"/>
      <c r="R1" s="89"/>
      <c r="S1" s="89"/>
      <c r="T1" s="3"/>
      <c r="V1" s="93" t="s">
        <v>206</v>
      </c>
      <c r="W1" s="93"/>
      <c r="X1" s="93"/>
      <c r="Y1" s="93"/>
      <c r="Z1" s="93"/>
      <c r="AA1" s="93"/>
      <c r="AB1" s="93"/>
      <c r="AC1" s="93"/>
      <c r="AD1" s="93"/>
      <c r="AE1" s="42"/>
      <c r="AF1" s="93" t="s">
        <v>206</v>
      </c>
      <c r="AG1" s="93"/>
      <c r="AH1" s="93"/>
      <c r="AI1" s="93"/>
      <c r="AJ1" s="93"/>
      <c r="AK1" s="93"/>
      <c r="AL1" s="93"/>
      <c r="AM1" s="93"/>
      <c r="AN1" s="93"/>
      <c r="AO1" s="42"/>
    </row>
    <row r="2" spans="1:41" ht="24.75" x14ac:dyDescent="0.25">
      <c r="A2" s="90" t="s">
        <v>194</v>
      </c>
      <c r="B2" s="90"/>
      <c r="C2" s="4" t="s">
        <v>195</v>
      </c>
      <c r="D2" s="5" t="s">
        <v>196</v>
      </c>
      <c r="E2" s="5" t="s">
        <v>197</v>
      </c>
      <c r="F2" s="5" t="s">
        <v>198</v>
      </c>
      <c r="G2" s="5" t="s">
        <v>199</v>
      </c>
      <c r="H2" s="5" t="s">
        <v>200</v>
      </c>
      <c r="I2" s="6" t="s">
        <v>201</v>
      </c>
      <c r="J2" s="3"/>
      <c r="K2" s="90" t="s">
        <v>194</v>
      </c>
      <c r="L2" s="90"/>
      <c r="M2" s="4" t="s">
        <v>195</v>
      </c>
      <c r="N2" s="5" t="s">
        <v>196</v>
      </c>
      <c r="O2" s="5" t="s">
        <v>197</v>
      </c>
      <c r="P2" s="5" t="s">
        <v>198</v>
      </c>
      <c r="Q2" s="5" t="s">
        <v>199</v>
      </c>
      <c r="R2" s="5" t="s">
        <v>200</v>
      </c>
      <c r="S2" s="6" t="s">
        <v>201</v>
      </c>
      <c r="T2" s="3"/>
      <c r="V2" s="94" t="s">
        <v>194</v>
      </c>
      <c r="W2" s="94"/>
      <c r="X2" s="43" t="s">
        <v>225</v>
      </c>
      <c r="Y2" s="44" t="s">
        <v>226</v>
      </c>
      <c r="Z2" s="44" t="s">
        <v>227</v>
      </c>
      <c r="AA2" s="44" t="s">
        <v>228</v>
      </c>
      <c r="AB2" s="44" t="s">
        <v>229</v>
      </c>
      <c r="AC2" s="44" t="s">
        <v>230</v>
      </c>
      <c r="AD2" s="45" t="s">
        <v>231</v>
      </c>
      <c r="AE2" s="42"/>
      <c r="AF2" s="94" t="s">
        <v>194</v>
      </c>
      <c r="AG2" s="94"/>
      <c r="AH2" s="43" t="s">
        <v>225</v>
      </c>
      <c r="AI2" s="44" t="s">
        <v>226</v>
      </c>
      <c r="AJ2" s="44" t="s">
        <v>227</v>
      </c>
      <c r="AK2" s="44" t="s">
        <v>228</v>
      </c>
      <c r="AL2" s="44" t="s">
        <v>229</v>
      </c>
      <c r="AM2" s="44" t="s">
        <v>230</v>
      </c>
      <c r="AN2" s="45" t="s">
        <v>231</v>
      </c>
      <c r="AO2" s="42"/>
    </row>
    <row r="3" spans="1:41" x14ac:dyDescent="0.25">
      <c r="A3" s="86" t="s">
        <v>187</v>
      </c>
      <c r="B3" s="7" t="s">
        <v>202</v>
      </c>
      <c r="C3" s="8">
        <v>0.27687287377777775</v>
      </c>
      <c r="D3" s="9">
        <v>0.23305067968888885</v>
      </c>
      <c r="E3" s="9">
        <v>0.22614547206666669</v>
      </c>
      <c r="F3" s="9">
        <v>0.2096035510444445</v>
      </c>
      <c r="G3" s="9">
        <v>0.13484734440000001</v>
      </c>
      <c r="H3" s="9">
        <v>0.15496397200000001</v>
      </c>
      <c r="I3" s="10">
        <v>0.15718930073333334</v>
      </c>
      <c r="J3" s="3"/>
      <c r="K3" s="86" t="s">
        <v>187</v>
      </c>
      <c r="L3" s="7" t="s">
        <v>202</v>
      </c>
      <c r="M3" s="8">
        <v>-0.44119337566666672</v>
      </c>
      <c r="N3" s="9">
        <v>-0.35531667358823538</v>
      </c>
      <c r="O3" s="9">
        <v>-0.36044104062745086</v>
      </c>
      <c r="P3" s="9">
        <v>-0.30677468694117638</v>
      </c>
      <c r="Q3" s="9">
        <v>-0.27328632623529403</v>
      </c>
      <c r="R3" s="9">
        <v>-0.20631332474509803</v>
      </c>
      <c r="S3" s="10">
        <v>-0.23792974703921577</v>
      </c>
      <c r="T3" s="3"/>
      <c r="V3" s="95" t="s">
        <v>187</v>
      </c>
      <c r="W3" s="46" t="s">
        <v>202</v>
      </c>
      <c r="X3" s="47">
        <v>1.0000000000444447</v>
      </c>
      <c r="Y3" s="48">
        <v>0.84172449453333353</v>
      </c>
      <c r="Z3" s="48">
        <v>0.81678450111111078</v>
      </c>
      <c r="AA3" s="48">
        <v>0.75703895528888887</v>
      </c>
      <c r="AB3" s="48">
        <v>0.48703703844444451</v>
      </c>
      <c r="AC3" s="48">
        <v>0.55969358726666663</v>
      </c>
      <c r="AD3" s="49">
        <v>0.56773095404444462</v>
      </c>
      <c r="AE3" s="42"/>
      <c r="AF3" s="95" t="s">
        <v>187</v>
      </c>
      <c r="AG3" s="46" t="s">
        <v>202</v>
      </c>
      <c r="AH3" s="47">
        <v>0.99999999996078459</v>
      </c>
      <c r="AI3" s="48">
        <v>0.80535360043137261</v>
      </c>
      <c r="AJ3" s="48">
        <v>0.8169683872156861</v>
      </c>
      <c r="AK3" s="48">
        <v>0.69532931329411773</v>
      </c>
      <c r="AL3" s="48">
        <v>0.61942527070588227</v>
      </c>
      <c r="AM3" s="48">
        <v>0.46762561743137249</v>
      </c>
      <c r="AN3" s="49">
        <v>0.53928676215686278</v>
      </c>
      <c r="AO3" s="42"/>
    </row>
    <row r="4" spans="1:41" x14ac:dyDescent="0.25">
      <c r="A4" s="87"/>
      <c r="B4" s="11" t="s">
        <v>203</v>
      </c>
      <c r="C4" s="12">
        <v>45</v>
      </c>
      <c r="D4" s="13">
        <v>45</v>
      </c>
      <c r="E4" s="13">
        <v>45</v>
      </c>
      <c r="F4" s="13">
        <v>45</v>
      </c>
      <c r="G4" s="13">
        <v>45</v>
      </c>
      <c r="H4" s="13">
        <v>45</v>
      </c>
      <c r="I4" s="14">
        <v>45</v>
      </c>
      <c r="J4" s="3"/>
      <c r="K4" s="87"/>
      <c r="L4" s="11" t="s">
        <v>203</v>
      </c>
      <c r="M4" s="12">
        <v>51</v>
      </c>
      <c r="N4" s="13">
        <v>51</v>
      </c>
      <c r="O4" s="13">
        <v>51</v>
      </c>
      <c r="P4" s="13">
        <v>51</v>
      </c>
      <c r="Q4" s="13">
        <v>51</v>
      </c>
      <c r="R4" s="13">
        <v>51</v>
      </c>
      <c r="S4" s="14">
        <v>51</v>
      </c>
      <c r="T4" s="3"/>
      <c r="V4" s="96"/>
      <c r="W4" s="50" t="s">
        <v>203</v>
      </c>
      <c r="X4" s="51">
        <v>45</v>
      </c>
      <c r="Y4" s="52">
        <v>45</v>
      </c>
      <c r="Z4" s="52">
        <v>45</v>
      </c>
      <c r="AA4" s="52">
        <v>45</v>
      </c>
      <c r="AB4" s="52">
        <v>45</v>
      </c>
      <c r="AC4" s="52">
        <v>45</v>
      </c>
      <c r="AD4" s="53">
        <v>45</v>
      </c>
      <c r="AE4" s="42"/>
      <c r="AF4" s="96"/>
      <c r="AG4" s="50" t="s">
        <v>203</v>
      </c>
      <c r="AH4" s="51">
        <v>51</v>
      </c>
      <c r="AI4" s="52">
        <v>51</v>
      </c>
      <c r="AJ4" s="52">
        <v>51</v>
      </c>
      <c r="AK4" s="52">
        <v>51</v>
      </c>
      <c r="AL4" s="52">
        <v>51</v>
      </c>
      <c r="AM4" s="52">
        <v>51</v>
      </c>
      <c r="AN4" s="53">
        <v>51</v>
      </c>
      <c r="AO4" s="42"/>
    </row>
    <row r="5" spans="1:41" ht="24" x14ac:dyDescent="0.25">
      <c r="A5" s="88"/>
      <c r="B5" s="15" t="s">
        <v>224</v>
      </c>
      <c r="C5" s="16">
        <v>3.7360128737919489E-2</v>
      </c>
      <c r="D5" s="17">
        <v>3.0955661924052955E-2</v>
      </c>
      <c r="E5" s="17">
        <v>2.7924564935850309E-2</v>
      </c>
      <c r="F5" s="17">
        <v>2.8975123805385541E-2</v>
      </c>
      <c r="G5" s="17">
        <v>1.6435855524536656E-2</v>
      </c>
      <c r="H5" s="17">
        <v>1.5756668925486959E-2</v>
      </c>
      <c r="I5" s="18">
        <v>1.7296201472748761E-2</v>
      </c>
      <c r="J5" s="3"/>
      <c r="K5" s="88"/>
      <c r="L5" s="15" t="s">
        <v>224</v>
      </c>
      <c r="M5" s="16">
        <v>3.5742976102356737E-2</v>
      </c>
      <c r="N5" s="17">
        <v>4.0170381925572304E-2</v>
      </c>
      <c r="O5" s="17">
        <v>3.6048070065776212E-2</v>
      </c>
      <c r="P5" s="17">
        <v>3.2339520772276781E-2</v>
      </c>
      <c r="Q5" s="17">
        <v>3.2441290194521237E-2</v>
      </c>
      <c r="R5" s="17">
        <v>2.299646282022005E-2</v>
      </c>
      <c r="S5" s="18">
        <v>2.8466116557460595E-2</v>
      </c>
      <c r="T5" s="3"/>
      <c r="V5" s="97"/>
      <c r="W5" s="54" t="s">
        <v>224</v>
      </c>
      <c r="X5" s="55">
        <v>0.13493603845324664</v>
      </c>
      <c r="Y5" s="56">
        <v>0.11180460371568215</v>
      </c>
      <c r="Z5" s="56">
        <v>0.10085699099986643</v>
      </c>
      <c r="AA5" s="56">
        <v>0.10465136370898236</v>
      </c>
      <c r="AB5" s="56">
        <v>5.9362462286051222E-2</v>
      </c>
      <c r="AC5" s="56">
        <v>5.6909399373720068E-2</v>
      </c>
      <c r="AD5" s="57">
        <v>6.246983039056668E-2</v>
      </c>
      <c r="AE5" s="42"/>
      <c r="AF5" s="97"/>
      <c r="AG5" s="54" t="s">
        <v>224</v>
      </c>
      <c r="AH5" s="55">
        <v>8.1014308191551046E-2</v>
      </c>
      <c r="AI5" s="56">
        <v>9.1049376844684116E-2</v>
      </c>
      <c r="AJ5" s="56">
        <v>8.1705827974589723E-2</v>
      </c>
      <c r="AK5" s="56">
        <v>7.3300105023068718E-2</v>
      </c>
      <c r="AL5" s="56">
        <v>7.3530773535685434E-2</v>
      </c>
      <c r="AM5" s="56">
        <v>5.2123318435969963E-2</v>
      </c>
      <c r="AN5" s="57">
        <v>6.4520725235546569E-2</v>
      </c>
      <c r="AO5" s="42"/>
    </row>
    <row r="6" spans="1:41" x14ac:dyDescent="0.25">
      <c r="A6" s="88" t="s">
        <v>188</v>
      </c>
      <c r="B6" s="11" t="s">
        <v>202</v>
      </c>
      <c r="C6" s="19">
        <v>0.34874127218181822</v>
      </c>
      <c r="D6" s="20">
        <v>0.38447995245454542</v>
      </c>
      <c r="E6" s="20">
        <v>0.37203365712121206</v>
      </c>
      <c r="F6" s="20">
        <v>0.35368241296969699</v>
      </c>
      <c r="G6" s="20">
        <v>0.35027816666666661</v>
      </c>
      <c r="H6" s="20">
        <v>0.35867512421212111</v>
      </c>
      <c r="I6" s="21">
        <v>0.33865871799999991</v>
      </c>
      <c r="J6" s="3"/>
      <c r="K6" s="88" t="s">
        <v>188</v>
      </c>
      <c r="L6" s="11" t="s">
        <v>202</v>
      </c>
      <c r="M6" s="19">
        <v>-0.27219605096296295</v>
      </c>
      <c r="N6" s="20">
        <v>-0.33085296325925928</v>
      </c>
      <c r="O6" s="20">
        <v>-0.35745808922222227</v>
      </c>
      <c r="P6" s="20">
        <v>-0.31478822637037046</v>
      </c>
      <c r="Q6" s="20">
        <v>-0.35283193287037029</v>
      </c>
      <c r="R6" s="20">
        <v>-0.32568640770370361</v>
      </c>
      <c r="S6" s="21">
        <v>-0.34683285820370374</v>
      </c>
      <c r="T6" s="3"/>
      <c r="V6" s="97" t="s">
        <v>188</v>
      </c>
      <c r="W6" s="50" t="s">
        <v>202</v>
      </c>
      <c r="X6" s="58">
        <v>1.0000000000303033</v>
      </c>
      <c r="Y6" s="59">
        <v>1.1024790667878788</v>
      </c>
      <c r="Z6" s="59">
        <v>1.0667898719696967</v>
      </c>
      <c r="AA6" s="59">
        <v>1.014168500060606</v>
      </c>
      <c r="AB6" s="59">
        <v>1.004406975969697</v>
      </c>
      <c r="AC6" s="59">
        <v>1.0284848761515155</v>
      </c>
      <c r="AD6" s="60">
        <v>0.97108872630303023</v>
      </c>
      <c r="AE6" s="42"/>
      <c r="AF6" s="97" t="s">
        <v>188</v>
      </c>
      <c r="AG6" s="50" t="s">
        <v>202</v>
      </c>
      <c r="AH6" s="58">
        <v>0.99999999999999978</v>
      </c>
      <c r="AI6" s="59">
        <v>1.2154950890740743</v>
      </c>
      <c r="AJ6" s="59">
        <v>1.3132376022037038</v>
      </c>
      <c r="AK6" s="59">
        <v>1.1564760962592593</v>
      </c>
      <c r="AL6" s="59">
        <v>1.2962419245370373</v>
      </c>
      <c r="AM6" s="59">
        <v>1.196514080833333</v>
      </c>
      <c r="AN6" s="60">
        <v>1.2742023885740743</v>
      </c>
      <c r="AO6" s="42"/>
    </row>
    <row r="7" spans="1:41" x14ac:dyDescent="0.25">
      <c r="A7" s="87"/>
      <c r="B7" s="11" t="s">
        <v>203</v>
      </c>
      <c r="C7" s="12">
        <v>33</v>
      </c>
      <c r="D7" s="13">
        <v>33</v>
      </c>
      <c r="E7" s="13">
        <v>33</v>
      </c>
      <c r="F7" s="13">
        <v>33</v>
      </c>
      <c r="G7" s="13">
        <v>33</v>
      </c>
      <c r="H7" s="13">
        <v>33</v>
      </c>
      <c r="I7" s="14">
        <v>33</v>
      </c>
      <c r="J7" s="3"/>
      <c r="K7" s="87"/>
      <c r="L7" s="11" t="s">
        <v>203</v>
      </c>
      <c r="M7" s="12">
        <v>54</v>
      </c>
      <c r="N7" s="13">
        <v>54</v>
      </c>
      <c r="O7" s="13">
        <v>54</v>
      </c>
      <c r="P7" s="13">
        <v>54</v>
      </c>
      <c r="Q7" s="13">
        <v>54</v>
      </c>
      <c r="R7" s="13">
        <v>54</v>
      </c>
      <c r="S7" s="14">
        <v>54</v>
      </c>
      <c r="T7" s="3"/>
      <c r="V7" s="96"/>
      <c r="W7" s="50" t="s">
        <v>203</v>
      </c>
      <c r="X7" s="51">
        <v>33</v>
      </c>
      <c r="Y7" s="52">
        <v>33</v>
      </c>
      <c r="Z7" s="52">
        <v>33</v>
      </c>
      <c r="AA7" s="52">
        <v>33</v>
      </c>
      <c r="AB7" s="52">
        <v>33</v>
      </c>
      <c r="AC7" s="52">
        <v>33</v>
      </c>
      <c r="AD7" s="53">
        <v>33</v>
      </c>
      <c r="AE7" s="42"/>
      <c r="AF7" s="96"/>
      <c r="AG7" s="50" t="s">
        <v>203</v>
      </c>
      <c r="AH7" s="51">
        <v>54</v>
      </c>
      <c r="AI7" s="52">
        <v>54</v>
      </c>
      <c r="AJ7" s="52">
        <v>54</v>
      </c>
      <c r="AK7" s="52">
        <v>54</v>
      </c>
      <c r="AL7" s="52">
        <v>54</v>
      </c>
      <c r="AM7" s="52">
        <v>54</v>
      </c>
      <c r="AN7" s="53">
        <v>54</v>
      </c>
      <c r="AO7" s="42"/>
    </row>
    <row r="8" spans="1:41" ht="24" x14ac:dyDescent="0.25">
      <c r="A8" s="88"/>
      <c r="B8" s="15" t="s">
        <v>224</v>
      </c>
      <c r="C8" s="16">
        <v>9.0273326188443095E-2</v>
      </c>
      <c r="D8" s="17">
        <v>9.6306675588414589E-2</v>
      </c>
      <c r="E8" s="17">
        <v>8.0711300946839246E-2</v>
      </c>
      <c r="F8" s="17">
        <v>9.1097315254134087E-2</v>
      </c>
      <c r="G8" s="17">
        <v>8.6215777179011036E-2</v>
      </c>
      <c r="H8" s="17">
        <v>7.5394125985494956E-2</v>
      </c>
      <c r="I8" s="18">
        <v>7.3493132482783746E-2</v>
      </c>
      <c r="J8" s="3"/>
      <c r="K8" s="88"/>
      <c r="L8" s="15" t="s">
        <v>224</v>
      </c>
      <c r="M8" s="16">
        <v>2.8973889541002593E-2</v>
      </c>
      <c r="N8" s="17">
        <v>2.6203406266932322E-2</v>
      </c>
      <c r="O8" s="17">
        <v>2.6206440864411724E-2</v>
      </c>
      <c r="P8" s="17">
        <v>2.817180958248254E-2</v>
      </c>
      <c r="Q8" s="17">
        <v>2.6870508188085628E-2</v>
      </c>
      <c r="R8" s="17">
        <v>2.1842393954715347E-2</v>
      </c>
      <c r="S8" s="18">
        <v>2.2142286991702731E-2</v>
      </c>
      <c r="T8" s="3"/>
      <c r="V8" s="97"/>
      <c r="W8" s="54" t="s">
        <v>224</v>
      </c>
      <c r="X8" s="55">
        <v>0.25885472510343993</v>
      </c>
      <c r="Y8" s="56">
        <v>0.27615508473319322</v>
      </c>
      <c r="Z8" s="56">
        <v>0.23143604542082705</v>
      </c>
      <c r="AA8" s="56">
        <v>0.26121747695248998</v>
      </c>
      <c r="AB8" s="56">
        <v>0.24721988488255051</v>
      </c>
      <c r="AC8" s="56">
        <v>0.21618928413791949</v>
      </c>
      <c r="AD8" s="57">
        <v>0.21073827021442687</v>
      </c>
      <c r="AE8" s="42"/>
      <c r="AF8" s="97"/>
      <c r="AG8" s="54" t="s">
        <v>224</v>
      </c>
      <c r="AH8" s="55">
        <v>0.10644492981616117</v>
      </c>
      <c r="AI8" s="56">
        <v>9.6266665830957152E-2</v>
      </c>
      <c r="AJ8" s="56">
        <v>9.6277814409200038E-2</v>
      </c>
      <c r="AK8" s="56">
        <v>0.10349823038540513</v>
      </c>
      <c r="AL8" s="56">
        <v>9.8717479921852355E-2</v>
      </c>
      <c r="AM8" s="56">
        <v>8.024508027591308E-2</v>
      </c>
      <c r="AN8" s="57">
        <v>8.1346834121400674E-2</v>
      </c>
      <c r="AO8" s="42"/>
    </row>
    <row r="9" spans="1:41" x14ac:dyDescent="0.25">
      <c r="A9" s="88" t="s">
        <v>204</v>
      </c>
      <c r="B9" s="11" t="s">
        <v>202</v>
      </c>
      <c r="C9" s="19">
        <v>0.30727873464102562</v>
      </c>
      <c r="D9" s="20">
        <v>0.29711691047435879</v>
      </c>
      <c r="E9" s="20">
        <v>0.28786739651282045</v>
      </c>
      <c r="F9" s="20">
        <v>0.27055999262820507</v>
      </c>
      <c r="G9" s="20">
        <v>0.22599115382051285</v>
      </c>
      <c r="H9" s="20">
        <v>0.24114945947435898</v>
      </c>
      <c r="I9" s="21">
        <v>0.23396482342307692</v>
      </c>
      <c r="J9" s="3"/>
      <c r="K9" s="88" t="s">
        <v>204</v>
      </c>
      <c r="L9" s="11" t="s">
        <v>202</v>
      </c>
      <c r="M9" s="19">
        <v>-0.35428046581904743</v>
      </c>
      <c r="N9" s="20">
        <v>-0.34273533684761909</v>
      </c>
      <c r="O9" s="20">
        <v>-0.35890695133333317</v>
      </c>
      <c r="P9" s="20">
        <v>-0.31089593579047603</v>
      </c>
      <c r="Q9" s="20">
        <v>-0.31419549536190483</v>
      </c>
      <c r="R9" s="20">
        <v>-0.26770519598095238</v>
      </c>
      <c r="S9" s="21">
        <v>-0.29393706135238101</v>
      </c>
      <c r="T9" s="3"/>
      <c r="U9" s="41"/>
      <c r="V9" s="97" t="s">
        <v>204</v>
      </c>
      <c r="W9" s="50" t="s">
        <v>202</v>
      </c>
      <c r="X9" s="58">
        <v>1.0000000000384619</v>
      </c>
      <c r="Y9" s="59">
        <v>0.9520437366410256</v>
      </c>
      <c r="Z9" s="59">
        <v>0.92255600416666639</v>
      </c>
      <c r="AA9" s="59">
        <v>0.86582453192307696</v>
      </c>
      <c r="AB9" s="59">
        <v>0.70592431970512814</v>
      </c>
      <c r="AC9" s="59">
        <v>0.75802836333333334</v>
      </c>
      <c r="AD9" s="60">
        <v>0.73838231923076947</v>
      </c>
      <c r="AE9" s="42"/>
      <c r="AF9" s="97" t="s">
        <v>204</v>
      </c>
      <c r="AG9" s="50" t="s">
        <v>202</v>
      </c>
      <c r="AH9" s="58">
        <v>0.99999999998095201</v>
      </c>
      <c r="AI9" s="59">
        <v>1.0162835088761903</v>
      </c>
      <c r="AJ9" s="59">
        <v>1.0721925549238094</v>
      </c>
      <c r="AK9" s="59">
        <v>0.93249051596190458</v>
      </c>
      <c r="AL9" s="59">
        <v>0.96750240696190459</v>
      </c>
      <c r="AM9" s="59">
        <v>0.84248254146666668</v>
      </c>
      <c r="AN9" s="60">
        <v>0.91724337002857115</v>
      </c>
      <c r="AO9" s="42"/>
    </row>
    <row r="10" spans="1:41" x14ac:dyDescent="0.25">
      <c r="A10" s="87"/>
      <c r="B10" s="11" t="s">
        <v>203</v>
      </c>
      <c r="C10" s="12">
        <v>78</v>
      </c>
      <c r="D10" s="13">
        <v>78</v>
      </c>
      <c r="E10" s="13">
        <v>78</v>
      </c>
      <c r="F10" s="13">
        <v>78</v>
      </c>
      <c r="G10" s="13">
        <v>78</v>
      </c>
      <c r="H10" s="13">
        <v>78</v>
      </c>
      <c r="I10" s="14">
        <v>78</v>
      </c>
      <c r="J10" s="3"/>
      <c r="K10" s="87"/>
      <c r="L10" s="11" t="s">
        <v>203</v>
      </c>
      <c r="M10" s="12">
        <v>105</v>
      </c>
      <c r="N10" s="13">
        <v>105</v>
      </c>
      <c r="O10" s="13">
        <v>105</v>
      </c>
      <c r="P10" s="13">
        <v>105</v>
      </c>
      <c r="Q10" s="13">
        <v>105</v>
      </c>
      <c r="R10" s="13">
        <v>105</v>
      </c>
      <c r="S10" s="14">
        <v>105</v>
      </c>
      <c r="T10" s="3"/>
      <c r="V10" s="96"/>
      <c r="W10" s="50" t="s">
        <v>203</v>
      </c>
      <c r="X10" s="51">
        <v>78</v>
      </c>
      <c r="Y10" s="52">
        <v>78</v>
      </c>
      <c r="Z10" s="52">
        <v>78</v>
      </c>
      <c r="AA10" s="52">
        <v>78</v>
      </c>
      <c r="AB10" s="52">
        <v>78</v>
      </c>
      <c r="AC10" s="52">
        <v>78</v>
      </c>
      <c r="AD10" s="53">
        <v>78</v>
      </c>
      <c r="AE10" s="42"/>
      <c r="AF10" s="96"/>
      <c r="AG10" s="50" t="s">
        <v>203</v>
      </c>
      <c r="AH10" s="51">
        <v>105</v>
      </c>
      <c r="AI10" s="52">
        <v>105</v>
      </c>
      <c r="AJ10" s="52">
        <v>105</v>
      </c>
      <c r="AK10" s="52">
        <v>105</v>
      </c>
      <c r="AL10" s="52">
        <v>105</v>
      </c>
      <c r="AM10" s="52">
        <v>105</v>
      </c>
      <c r="AN10" s="53">
        <v>105</v>
      </c>
      <c r="AO10" s="42"/>
    </row>
    <row r="11" spans="1:41" ht="24" x14ac:dyDescent="0.25">
      <c r="A11" s="91"/>
      <c r="B11" s="22" t="s">
        <v>224</v>
      </c>
      <c r="C11" s="23">
        <v>4.3696213329644309E-2</v>
      </c>
      <c r="D11" s="24">
        <v>4.4937302270611712E-2</v>
      </c>
      <c r="E11" s="24">
        <v>3.8339417772280511E-2</v>
      </c>
      <c r="F11" s="24">
        <v>4.2446392744899503E-2</v>
      </c>
      <c r="G11" s="24">
        <v>3.9282341032336916E-2</v>
      </c>
      <c r="H11" s="24">
        <v>3.482565848447005E-2</v>
      </c>
      <c r="I11" s="25">
        <v>3.3951156891035852E-2</v>
      </c>
      <c r="J11" s="3"/>
      <c r="K11" s="91"/>
      <c r="L11" s="22" t="s">
        <v>224</v>
      </c>
      <c r="M11" s="23">
        <v>2.4227022836101012E-2</v>
      </c>
      <c r="N11" s="24">
        <v>2.3626425536667699E-2</v>
      </c>
      <c r="O11" s="24">
        <v>2.198780519841375E-2</v>
      </c>
      <c r="P11" s="24">
        <v>2.1269285156314745E-2</v>
      </c>
      <c r="Q11" s="24">
        <v>2.1217756851538778E-2</v>
      </c>
      <c r="R11" s="24">
        <v>1.6815423817709806E-2</v>
      </c>
      <c r="S11" s="25">
        <v>1.8606606112558651E-2</v>
      </c>
      <c r="T11" s="3"/>
      <c r="V11" s="98"/>
      <c r="W11" s="61" t="s">
        <v>224</v>
      </c>
      <c r="X11" s="62">
        <v>0.13335585433354583</v>
      </c>
      <c r="Y11" s="63">
        <v>0.13321087659891129</v>
      </c>
      <c r="Z11" s="63">
        <v>0.11388233226208594</v>
      </c>
      <c r="AA11" s="63">
        <v>0.12576719162538921</v>
      </c>
      <c r="AB11" s="63">
        <v>0.11294327946155608</v>
      </c>
      <c r="AC11" s="63">
        <v>9.9909801405961174E-2</v>
      </c>
      <c r="AD11" s="64">
        <v>9.8034321012556963E-2</v>
      </c>
      <c r="AE11" s="42"/>
      <c r="AF11" s="98"/>
      <c r="AG11" s="61" t="s">
        <v>224</v>
      </c>
      <c r="AH11" s="62">
        <v>6.7098704221196681E-2</v>
      </c>
      <c r="AI11" s="63">
        <v>6.9055949544681611E-2</v>
      </c>
      <c r="AJ11" s="63">
        <v>6.7674699793759743E-2</v>
      </c>
      <c r="AK11" s="63">
        <v>6.7623169606345485E-2</v>
      </c>
      <c r="AL11" s="63">
        <v>7.0120692001886739E-2</v>
      </c>
      <c r="AM11" s="63">
        <v>5.9984594441206247E-2</v>
      </c>
      <c r="AN11" s="64">
        <v>6.3274698431726839E-2</v>
      </c>
      <c r="AO11" s="42"/>
    </row>
    <row r="12" spans="1:41" x14ac:dyDescent="0.25">
      <c r="A12" s="92" t="s">
        <v>205</v>
      </c>
      <c r="B12" s="92"/>
      <c r="C12" s="92"/>
      <c r="D12" s="92"/>
      <c r="E12" s="92"/>
      <c r="F12" s="92"/>
      <c r="G12" s="92"/>
      <c r="H12" s="92"/>
      <c r="I12" s="92"/>
      <c r="J12" s="3"/>
      <c r="K12" s="92" t="s">
        <v>223</v>
      </c>
      <c r="L12" s="92"/>
      <c r="M12" s="92"/>
      <c r="N12" s="92"/>
      <c r="O12" s="92"/>
      <c r="P12" s="92"/>
      <c r="Q12" s="92"/>
      <c r="R12" s="92"/>
      <c r="S12" s="92"/>
      <c r="T12" s="3"/>
      <c r="V12" s="99" t="s">
        <v>205</v>
      </c>
      <c r="W12" s="99"/>
      <c r="X12" s="99"/>
      <c r="Y12" s="99"/>
      <c r="Z12" s="99"/>
      <c r="AA12" s="99"/>
      <c r="AB12" s="99"/>
      <c r="AC12" s="99"/>
      <c r="AD12" s="99"/>
      <c r="AE12" s="42"/>
      <c r="AF12" s="99" t="s">
        <v>223</v>
      </c>
      <c r="AG12" s="99"/>
      <c r="AH12" s="99"/>
      <c r="AI12" s="99"/>
      <c r="AJ12" s="99"/>
      <c r="AK12" s="99"/>
      <c r="AL12" s="99"/>
      <c r="AM12" s="99"/>
      <c r="AN12" s="99"/>
      <c r="AO12" s="42"/>
    </row>
    <row r="14" spans="1:41" x14ac:dyDescent="0.25">
      <c r="A14" s="89" t="s">
        <v>222</v>
      </c>
      <c r="B14" s="89"/>
      <c r="C14" s="89"/>
      <c r="D14" s="89"/>
      <c r="E14" s="89"/>
      <c r="F14" s="89"/>
      <c r="G14" s="89"/>
      <c r="H14" s="89"/>
      <c r="I14" s="3"/>
      <c r="K14" s="89" t="s">
        <v>222</v>
      </c>
      <c r="L14" s="89"/>
      <c r="M14" s="89"/>
      <c r="N14" s="89"/>
      <c r="O14" s="89"/>
      <c r="P14" s="89"/>
      <c r="Q14" s="89"/>
      <c r="R14" s="89"/>
      <c r="S14" s="3"/>
      <c r="V14" s="93" t="s">
        <v>222</v>
      </c>
      <c r="W14" s="93"/>
      <c r="X14" s="93"/>
      <c r="Y14" s="93"/>
      <c r="Z14" s="93"/>
      <c r="AA14" s="93"/>
      <c r="AB14" s="93"/>
      <c r="AC14" s="93"/>
      <c r="AD14" s="42"/>
      <c r="AF14" s="93" t="s">
        <v>222</v>
      </c>
      <c r="AG14" s="93"/>
      <c r="AH14" s="93"/>
      <c r="AI14" s="93"/>
      <c r="AJ14" s="93"/>
      <c r="AK14" s="93"/>
      <c r="AL14" s="93"/>
      <c r="AM14" s="93"/>
      <c r="AN14" s="42"/>
    </row>
    <row r="15" spans="1:41" ht="24.75" x14ac:dyDescent="0.25">
      <c r="A15" s="90" t="s">
        <v>193</v>
      </c>
      <c r="B15" s="90"/>
      <c r="C15" s="90"/>
      <c r="D15" s="4" t="s">
        <v>207</v>
      </c>
      <c r="E15" s="5" t="s">
        <v>208</v>
      </c>
      <c r="F15" s="5" t="s">
        <v>209</v>
      </c>
      <c r="G15" s="5" t="s">
        <v>210</v>
      </c>
      <c r="H15" s="6" t="s">
        <v>211</v>
      </c>
      <c r="I15" s="3"/>
      <c r="K15" s="90" t="s">
        <v>193</v>
      </c>
      <c r="L15" s="90"/>
      <c r="M15" s="90"/>
      <c r="N15" s="4" t="s">
        <v>207</v>
      </c>
      <c r="O15" s="5" t="s">
        <v>208</v>
      </c>
      <c r="P15" s="5" t="s">
        <v>209</v>
      </c>
      <c r="Q15" s="5" t="s">
        <v>210</v>
      </c>
      <c r="R15" s="6" t="s">
        <v>211</v>
      </c>
      <c r="S15" s="3"/>
      <c r="V15" s="94" t="s">
        <v>193</v>
      </c>
      <c r="W15" s="94"/>
      <c r="X15" s="94"/>
      <c r="Y15" s="43" t="s">
        <v>207</v>
      </c>
      <c r="Z15" s="44" t="s">
        <v>208</v>
      </c>
      <c r="AA15" s="44" t="s">
        <v>209</v>
      </c>
      <c r="AB15" s="44" t="s">
        <v>210</v>
      </c>
      <c r="AC15" s="45" t="s">
        <v>211</v>
      </c>
      <c r="AD15" s="42"/>
      <c r="AF15" s="94" t="s">
        <v>193</v>
      </c>
      <c r="AG15" s="94"/>
      <c r="AH15" s="94"/>
      <c r="AI15" s="43" t="s">
        <v>207</v>
      </c>
      <c r="AJ15" s="44" t="s">
        <v>208</v>
      </c>
      <c r="AK15" s="44" t="s">
        <v>209</v>
      </c>
      <c r="AL15" s="44" t="s">
        <v>210</v>
      </c>
      <c r="AM15" s="45" t="s">
        <v>211</v>
      </c>
      <c r="AN15" s="42"/>
    </row>
    <row r="16" spans="1:41" ht="24" x14ac:dyDescent="0.25">
      <c r="A16" s="86" t="s">
        <v>212</v>
      </c>
      <c r="B16" s="26" t="s">
        <v>213</v>
      </c>
      <c r="C16" s="26" t="s">
        <v>214</v>
      </c>
      <c r="D16" s="27">
        <v>9.8334923505197402E-2</v>
      </c>
      <c r="E16" s="28">
        <v>1</v>
      </c>
      <c r="F16" s="29">
        <v>9.8334923505197402E-2</v>
      </c>
      <c r="G16" s="29">
        <v>0.65733776345201078</v>
      </c>
      <c r="H16" s="30">
        <v>0.42003307551514713</v>
      </c>
      <c r="I16" s="3"/>
      <c r="K16" s="86" t="s">
        <v>212</v>
      </c>
      <c r="L16" s="26" t="s">
        <v>213</v>
      </c>
      <c r="M16" s="26" t="s">
        <v>214</v>
      </c>
      <c r="N16" s="27">
        <v>0.74909051156955242</v>
      </c>
      <c r="O16" s="28">
        <v>1</v>
      </c>
      <c r="P16" s="29">
        <v>0.74909051156955242</v>
      </c>
      <c r="Q16" s="29">
        <v>13.630923299834786</v>
      </c>
      <c r="R16" s="30">
        <v>3.5790725192641205E-4</v>
      </c>
      <c r="S16" s="3"/>
      <c r="V16" s="95" t="s">
        <v>232</v>
      </c>
      <c r="W16" s="65" t="s">
        <v>213</v>
      </c>
      <c r="X16" s="65" t="s">
        <v>214</v>
      </c>
      <c r="Y16" s="66">
        <v>3.8073316110008389E-21</v>
      </c>
      <c r="Z16" s="67">
        <v>1</v>
      </c>
      <c r="AA16" s="68">
        <v>3.8073316110008389E-21</v>
      </c>
      <c r="AB16" s="68">
        <v>2.7090985076681274E-21</v>
      </c>
      <c r="AC16" s="69">
        <v>1</v>
      </c>
      <c r="AD16" s="42"/>
      <c r="AF16" s="95" t="s">
        <v>232</v>
      </c>
      <c r="AG16" s="65" t="s">
        <v>213</v>
      </c>
      <c r="AH16" s="65" t="s">
        <v>214</v>
      </c>
      <c r="AI16" s="66">
        <v>4.0334995738441772E-20</v>
      </c>
      <c r="AJ16" s="67">
        <v>1</v>
      </c>
      <c r="AK16" s="68">
        <v>4.0334995738441772E-20</v>
      </c>
      <c r="AL16" s="68">
        <v>8.4502262095564824E-20</v>
      </c>
      <c r="AM16" s="69">
        <v>1</v>
      </c>
      <c r="AN16" s="42"/>
    </row>
    <row r="17" spans="1:40" x14ac:dyDescent="0.25">
      <c r="A17" s="87"/>
      <c r="B17" s="88" t="s">
        <v>215</v>
      </c>
      <c r="C17" s="88"/>
      <c r="D17" s="31">
        <v>11.369275586949607</v>
      </c>
      <c r="E17" s="32">
        <v>76</v>
      </c>
      <c r="F17" s="33">
        <v>0.14959573140723167</v>
      </c>
      <c r="G17" s="34"/>
      <c r="H17" s="35"/>
      <c r="I17" s="3"/>
      <c r="K17" s="87"/>
      <c r="L17" s="88" t="s">
        <v>215</v>
      </c>
      <c r="M17" s="88"/>
      <c r="N17" s="31">
        <v>5.6603885881009308</v>
      </c>
      <c r="O17" s="32">
        <v>103</v>
      </c>
      <c r="P17" s="33">
        <v>5.4955229010688646E-2</v>
      </c>
      <c r="Q17" s="34"/>
      <c r="R17" s="35"/>
      <c r="S17" s="3"/>
      <c r="V17" s="96"/>
      <c r="W17" s="97" t="s">
        <v>215</v>
      </c>
      <c r="X17" s="97"/>
      <c r="Y17" s="70">
        <v>106.80940601348959</v>
      </c>
      <c r="Z17" s="71">
        <v>76</v>
      </c>
      <c r="AA17" s="72">
        <v>1.4053869212301262</v>
      </c>
      <c r="AB17" s="73"/>
      <c r="AC17" s="74"/>
      <c r="AD17" s="42"/>
      <c r="AF17" s="96"/>
      <c r="AG17" s="97" t="s">
        <v>215</v>
      </c>
      <c r="AH17" s="97"/>
      <c r="AI17" s="70">
        <v>49.164418301146938</v>
      </c>
      <c r="AJ17" s="71">
        <v>103</v>
      </c>
      <c r="AK17" s="72">
        <v>0.47732444952569841</v>
      </c>
      <c r="AL17" s="73"/>
      <c r="AM17" s="74"/>
      <c r="AN17" s="42"/>
    </row>
    <row r="18" spans="1:40" x14ac:dyDescent="0.25">
      <c r="A18" s="88"/>
      <c r="B18" s="88" t="s">
        <v>204</v>
      </c>
      <c r="C18" s="88"/>
      <c r="D18" s="31">
        <v>11.467610510454804</v>
      </c>
      <c r="E18" s="32">
        <v>77</v>
      </c>
      <c r="F18" s="34"/>
      <c r="G18" s="34"/>
      <c r="H18" s="35"/>
      <c r="I18" s="3"/>
      <c r="K18" s="88"/>
      <c r="L18" s="88" t="s">
        <v>204</v>
      </c>
      <c r="M18" s="88"/>
      <c r="N18" s="31">
        <v>6.4094790996704836</v>
      </c>
      <c r="O18" s="32">
        <v>104</v>
      </c>
      <c r="P18" s="34"/>
      <c r="Q18" s="34"/>
      <c r="R18" s="35"/>
      <c r="S18" s="3"/>
      <c r="V18" s="97"/>
      <c r="W18" s="97" t="s">
        <v>204</v>
      </c>
      <c r="X18" s="97"/>
      <c r="Y18" s="70">
        <v>106.80940601348959</v>
      </c>
      <c r="Z18" s="71">
        <v>77</v>
      </c>
      <c r="AA18" s="73"/>
      <c r="AB18" s="73"/>
      <c r="AC18" s="74"/>
      <c r="AD18" s="42"/>
      <c r="AF18" s="97"/>
      <c r="AG18" s="97" t="s">
        <v>204</v>
      </c>
      <c r="AH18" s="97"/>
      <c r="AI18" s="70">
        <v>49.164418301146938</v>
      </c>
      <c r="AJ18" s="71">
        <v>104</v>
      </c>
      <c r="AK18" s="73"/>
      <c r="AL18" s="73"/>
      <c r="AM18" s="74"/>
      <c r="AN18" s="42"/>
    </row>
    <row r="19" spans="1:40" ht="24" x14ac:dyDescent="0.25">
      <c r="A19" s="88" t="s">
        <v>216</v>
      </c>
      <c r="B19" s="15" t="s">
        <v>213</v>
      </c>
      <c r="C19" s="15" t="s">
        <v>214</v>
      </c>
      <c r="D19" s="31">
        <v>0.43656762315062053</v>
      </c>
      <c r="E19" s="32">
        <v>1</v>
      </c>
      <c r="F19" s="33">
        <v>0.43656762315062053</v>
      </c>
      <c r="G19" s="33">
        <v>2.8378333161285072</v>
      </c>
      <c r="H19" s="36">
        <v>9.6170996958750338E-2</v>
      </c>
      <c r="I19" s="3"/>
      <c r="K19" s="88" t="s">
        <v>216</v>
      </c>
      <c r="L19" s="15" t="s">
        <v>213</v>
      </c>
      <c r="M19" s="15" t="s">
        <v>214</v>
      </c>
      <c r="N19" s="31">
        <v>1.5697095056260803E-2</v>
      </c>
      <c r="O19" s="32">
        <v>1</v>
      </c>
      <c r="P19" s="33">
        <v>1.5697095056260803E-2</v>
      </c>
      <c r="Q19" s="33">
        <v>0.26592406559815635</v>
      </c>
      <c r="R19" s="36">
        <v>0.60718428249165401</v>
      </c>
      <c r="S19" s="3"/>
      <c r="V19" s="97" t="s">
        <v>233</v>
      </c>
      <c r="W19" s="54" t="s">
        <v>213</v>
      </c>
      <c r="X19" s="54" t="s">
        <v>214</v>
      </c>
      <c r="Y19" s="70">
        <v>1.2944811054256602</v>
      </c>
      <c r="Z19" s="71">
        <v>1</v>
      </c>
      <c r="AA19" s="72">
        <v>1.2944811054256602</v>
      </c>
      <c r="AB19" s="72">
        <v>0.93444085309480007</v>
      </c>
      <c r="AC19" s="75">
        <v>0.33677771825512726</v>
      </c>
      <c r="AD19" s="42"/>
      <c r="AF19" s="97" t="s">
        <v>233</v>
      </c>
      <c r="AG19" s="54" t="s">
        <v>213</v>
      </c>
      <c r="AH19" s="54" t="s">
        <v>214</v>
      </c>
      <c r="AI19" s="70">
        <v>4.4120664390901476</v>
      </c>
      <c r="AJ19" s="71">
        <v>1</v>
      </c>
      <c r="AK19" s="72">
        <v>4.4120664390901476</v>
      </c>
      <c r="AL19" s="72">
        <v>9.5346190961526798</v>
      </c>
      <c r="AM19" s="75">
        <v>2.5913389549509082E-3</v>
      </c>
      <c r="AN19" s="42"/>
    </row>
    <row r="20" spans="1:40" x14ac:dyDescent="0.25">
      <c r="A20" s="87"/>
      <c r="B20" s="88" t="s">
        <v>215</v>
      </c>
      <c r="C20" s="88"/>
      <c r="D20" s="31">
        <v>11.69171535582349</v>
      </c>
      <c r="E20" s="32">
        <v>76</v>
      </c>
      <c r="F20" s="33">
        <v>0.15383835994504591</v>
      </c>
      <c r="G20" s="34"/>
      <c r="H20" s="35"/>
      <c r="I20" s="3"/>
      <c r="K20" s="87"/>
      <c r="L20" s="88" t="s">
        <v>215</v>
      </c>
      <c r="M20" s="88"/>
      <c r="N20" s="31">
        <v>6.0799340862893008</v>
      </c>
      <c r="O20" s="32">
        <v>103</v>
      </c>
      <c r="P20" s="33">
        <v>5.9028486274653402E-2</v>
      </c>
      <c r="Q20" s="34"/>
      <c r="R20" s="35"/>
      <c r="S20" s="3"/>
      <c r="V20" s="96"/>
      <c r="W20" s="97" t="s">
        <v>215</v>
      </c>
      <c r="X20" s="97"/>
      <c r="Y20" s="70">
        <v>105.28281558594202</v>
      </c>
      <c r="Z20" s="71">
        <v>76</v>
      </c>
      <c r="AA20" s="72">
        <v>1.3853002050781844</v>
      </c>
      <c r="AB20" s="73"/>
      <c r="AC20" s="74"/>
      <c r="AD20" s="42"/>
      <c r="AF20" s="96"/>
      <c r="AG20" s="97" t="s">
        <v>215</v>
      </c>
      <c r="AH20" s="97"/>
      <c r="AI20" s="70">
        <v>47.662401470202177</v>
      </c>
      <c r="AJ20" s="71">
        <v>103</v>
      </c>
      <c r="AK20" s="72">
        <v>0.46274176184662308</v>
      </c>
      <c r="AL20" s="73"/>
      <c r="AM20" s="74"/>
      <c r="AN20" s="42"/>
    </row>
    <row r="21" spans="1:40" x14ac:dyDescent="0.25">
      <c r="A21" s="88"/>
      <c r="B21" s="88" t="s">
        <v>204</v>
      </c>
      <c r="C21" s="88"/>
      <c r="D21" s="31">
        <v>12.128282978974111</v>
      </c>
      <c r="E21" s="32">
        <v>77</v>
      </c>
      <c r="F21" s="34"/>
      <c r="G21" s="34"/>
      <c r="H21" s="35"/>
      <c r="I21" s="3"/>
      <c r="K21" s="88"/>
      <c r="L21" s="88" t="s">
        <v>204</v>
      </c>
      <c r="M21" s="88"/>
      <c r="N21" s="31">
        <v>6.0956311813455617</v>
      </c>
      <c r="O21" s="32">
        <v>104</v>
      </c>
      <c r="P21" s="34"/>
      <c r="Q21" s="34"/>
      <c r="R21" s="35"/>
      <c r="S21" s="3"/>
      <c r="V21" s="97"/>
      <c r="W21" s="97" t="s">
        <v>204</v>
      </c>
      <c r="X21" s="97"/>
      <c r="Y21" s="70">
        <v>106.57729669136768</v>
      </c>
      <c r="Z21" s="71">
        <v>77</v>
      </c>
      <c r="AA21" s="73"/>
      <c r="AB21" s="73"/>
      <c r="AC21" s="74"/>
      <c r="AD21" s="42"/>
      <c r="AF21" s="97"/>
      <c r="AG21" s="97" t="s">
        <v>204</v>
      </c>
      <c r="AH21" s="97"/>
      <c r="AI21" s="70">
        <v>52.074467909292323</v>
      </c>
      <c r="AJ21" s="71">
        <v>104</v>
      </c>
      <c r="AK21" s="73"/>
      <c r="AL21" s="73"/>
      <c r="AM21" s="74"/>
      <c r="AN21" s="42"/>
    </row>
    <row r="22" spans="1:40" ht="24" x14ac:dyDescent="0.25">
      <c r="A22" s="88" t="s">
        <v>217</v>
      </c>
      <c r="B22" s="15" t="s">
        <v>213</v>
      </c>
      <c r="C22" s="15" t="s">
        <v>214</v>
      </c>
      <c r="D22" s="31">
        <v>0.40520247909854201</v>
      </c>
      <c r="E22" s="32">
        <v>1</v>
      </c>
      <c r="F22" s="33">
        <v>0.40520247909854201</v>
      </c>
      <c r="G22" s="33">
        <v>3.6560709950175609</v>
      </c>
      <c r="H22" s="36">
        <v>5.9634130913490756E-2</v>
      </c>
      <c r="I22" s="3"/>
      <c r="K22" s="88" t="s">
        <v>217</v>
      </c>
      <c r="L22" s="15" t="s">
        <v>213</v>
      </c>
      <c r="M22" s="15" t="s">
        <v>214</v>
      </c>
      <c r="N22" s="31">
        <v>2.3338180459734235E-4</v>
      </c>
      <c r="O22" s="32">
        <v>1</v>
      </c>
      <c r="P22" s="33">
        <v>2.3338180459734235E-4</v>
      </c>
      <c r="Q22" s="33">
        <v>4.5534127310617491E-3</v>
      </c>
      <c r="R22" s="36">
        <v>0.94633121129135511</v>
      </c>
      <c r="S22" s="3"/>
      <c r="V22" s="97" t="s">
        <v>234</v>
      </c>
      <c r="W22" s="54" t="s">
        <v>213</v>
      </c>
      <c r="X22" s="54" t="s">
        <v>214</v>
      </c>
      <c r="Y22" s="70">
        <v>1.1899549731453392</v>
      </c>
      <c r="Z22" s="71">
        <v>1</v>
      </c>
      <c r="AA22" s="72">
        <v>1.1899549731453392</v>
      </c>
      <c r="AB22" s="72">
        <v>1.1790491755219215</v>
      </c>
      <c r="AC22" s="75">
        <v>0.28098182429028623</v>
      </c>
      <c r="AD22" s="42"/>
      <c r="AF22" s="97" t="s">
        <v>234</v>
      </c>
      <c r="AG22" s="54" t="s">
        <v>213</v>
      </c>
      <c r="AH22" s="54" t="s">
        <v>214</v>
      </c>
      <c r="AI22" s="70">
        <v>6.4596547650785059</v>
      </c>
      <c r="AJ22" s="71">
        <v>1</v>
      </c>
      <c r="AK22" s="72">
        <v>6.4596547650785059</v>
      </c>
      <c r="AL22" s="72">
        <v>15.276847129406351</v>
      </c>
      <c r="AM22" s="75">
        <v>1.6642581878807458E-4</v>
      </c>
      <c r="AN22" s="42"/>
    </row>
    <row r="23" spans="1:40" x14ac:dyDescent="0.25">
      <c r="A23" s="87"/>
      <c r="B23" s="88" t="s">
        <v>215</v>
      </c>
      <c r="C23" s="88"/>
      <c r="D23" s="31">
        <v>8.4230827173369143</v>
      </c>
      <c r="E23" s="32">
        <v>76</v>
      </c>
      <c r="F23" s="33">
        <v>0.11083003575443308</v>
      </c>
      <c r="G23" s="34"/>
      <c r="H23" s="35"/>
      <c r="I23" s="3"/>
      <c r="K23" s="87"/>
      <c r="L23" s="88" t="s">
        <v>215</v>
      </c>
      <c r="M23" s="88"/>
      <c r="N23" s="31">
        <v>5.2791888838772332</v>
      </c>
      <c r="O23" s="32">
        <v>103</v>
      </c>
      <c r="P23" s="33">
        <v>5.1254261008516828E-2</v>
      </c>
      <c r="Q23" s="34"/>
      <c r="R23" s="35"/>
      <c r="S23" s="3"/>
      <c r="V23" s="96"/>
      <c r="W23" s="97" t="s">
        <v>215</v>
      </c>
      <c r="X23" s="97"/>
      <c r="Y23" s="70">
        <v>76.702973749176195</v>
      </c>
      <c r="Z23" s="71">
        <v>76</v>
      </c>
      <c r="AA23" s="72">
        <v>1.0092496545944236</v>
      </c>
      <c r="AB23" s="73"/>
      <c r="AC23" s="74"/>
      <c r="AD23" s="42"/>
      <c r="AF23" s="96"/>
      <c r="AG23" s="97" t="s">
        <v>215</v>
      </c>
      <c r="AH23" s="97"/>
      <c r="AI23" s="70">
        <v>43.552470949477978</v>
      </c>
      <c r="AJ23" s="71">
        <v>103</v>
      </c>
      <c r="AK23" s="72">
        <v>0.4228395237813396</v>
      </c>
      <c r="AL23" s="73"/>
      <c r="AM23" s="74"/>
      <c r="AN23" s="42"/>
    </row>
    <row r="24" spans="1:40" x14ac:dyDescent="0.25">
      <c r="A24" s="88"/>
      <c r="B24" s="88" t="s">
        <v>204</v>
      </c>
      <c r="C24" s="88"/>
      <c r="D24" s="31">
        <v>8.8282851964354556</v>
      </c>
      <c r="E24" s="32">
        <v>77</v>
      </c>
      <c r="F24" s="34"/>
      <c r="G24" s="34"/>
      <c r="H24" s="35"/>
      <c r="I24" s="3"/>
      <c r="K24" s="88"/>
      <c r="L24" s="88" t="s">
        <v>204</v>
      </c>
      <c r="M24" s="88"/>
      <c r="N24" s="31">
        <v>5.2794222656818306</v>
      </c>
      <c r="O24" s="32">
        <v>104</v>
      </c>
      <c r="P24" s="34"/>
      <c r="Q24" s="34"/>
      <c r="R24" s="35"/>
      <c r="S24" s="3"/>
      <c r="V24" s="97"/>
      <c r="W24" s="97" t="s">
        <v>204</v>
      </c>
      <c r="X24" s="97"/>
      <c r="Y24" s="70">
        <v>77.892928722321528</v>
      </c>
      <c r="Z24" s="71">
        <v>77</v>
      </c>
      <c r="AA24" s="73"/>
      <c r="AB24" s="73"/>
      <c r="AC24" s="74"/>
      <c r="AD24" s="42"/>
      <c r="AF24" s="97"/>
      <c r="AG24" s="97" t="s">
        <v>204</v>
      </c>
      <c r="AH24" s="97"/>
      <c r="AI24" s="70">
        <v>50.012125714556483</v>
      </c>
      <c r="AJ24" s="71">
        <v>104</v>
      </c>
      <c r="AK24" s="73"/>
      <c r="AL24" s="73"/>
      <c r="AM24" s="74"/>
      <c r="AN24" s="42"/>
    </row>
    <row r="25" spans="1:40" ht="24" x14ac:dyDescent="0.25">
      <c r="A25" s="88" t="s">
        <v>218</v>
      </c>
      <c r="B25" s="15" t="s">
        <v>213</v>
      </c>
      <c r="C25" s="15" t="s">
        <v>214</v>
      </c>
      <c r="D25" s="31">
        <v>0.39521406286806182</v>
      </c>
      <c r="E25" s="32">
        <v>1</v>
      </c>
      <c r="F25" s="33">
        <v>0.39521406286806182</v>
      </c>
      <c r="G25" s="33">
        <v>2.8809630600225549</v>
      </c>
      <c r="H25" s="36">
        <v>9.372416983448624E-2</v>
      </c>
      <c r="I25" s="3"/>
      <c r="K25" s="88" t="s">
        <v>218</v>
      </c>
      <c r="L25" s="15" t="s">
        <v>213</v>
      </c>
      <c r="M25" s="15" t="s">
        <v>214</v>
      </c>
      <c r="N25" s="31">
        <v>1.6843152977206268E-3</v>
      </c>
      <c r="O25" s="32">
        <v>1</v>
      </c>
      <c r="P25" s="33">
        <v>1.6843152977206268E-3</v>
      </c>
      <c r="Q25" s="33">
        <v>3.5130173215139525E-2</v>
      </c>
      <c r="R25" s="36">
        <v>0.85169187574104366</v>
      </c>
      <c r="S25" s="3"/>
      <c r="V25" s="97" t="s">
        <v>235</v>
      </c>
      <c r="W25" s="54" t="s">
        <v>213</v>
      </c>
      <c r="X25" s="54" t="s">
        <v>214</v>
      </c>
      <c r="Y25" s="70">
        <v>1.2587393608954875</v>
      </c>
      <c r="Z25" s="71">
        <v>1</v>
      </c>
      <c r="AA25" s="72">
        <v>1.2587393608954875</v>
      </c>
      <c r="AB25" s="72">
        <v>1.0205216300799791</v>
      </c>
      <c r="AC25" s="75">
        <v>0.31560079634023247</v>
      </c>
      <c r="AD25" s="42"/>
      <c r="AF25" s="97" t="s">
        <v>235</v>
      </c>
      <c r="AG25" s="54" t="s">
        <v>213</v>
      </c>
      <c r="AH25" s="54" t="s">
        <v>214</v>
      </c>
      <c r="AI25" s="70">
        <v>5.5776724083740916</v>
      </c>
      <c r="AJ25" s="71">
        <v>1</v>
      </c>
      <c r="AK25" s="72">
        <v>5.5776724083740916</v>
      </c>
      <c r="AL25" s="72">
        <v>12.951352970273149</v>
      </c>
      <c r="AM25" s="75">
        <v>4.9325120276406975E-4</v>
      </c>
      <c r="AN25" s="42"/>
    </row>
    <row r="26" spans="1:40" x14ac:dyDescent="0.25">
      <c r="A26" s="87"/>
      <c r="B26" s="88" t="s">
        <v>215</v>
      </c>
      <c r="C26" s="88"/>
      <c r="D26" s="31">
        <v>10.425773656999805</v>
      </c>
      <c r="E26" s="32">
        <v>76</v>
      </c>
      <c r="F26" s="33">
        <v>0.1371812323289448</v>
      </c>
      <c r="G26" s="34"/>
      <c r="H26" s="35"/>
      <c r="I26" s="3"/>
      <c r="K26" s="87"/>
      <c r="L26" s="88" t="s">
        <v>215</v>
      </c>
      <c r="M26" s="88"/>
      <c r="N26" s="31">
        <v>4.9383324870843666</v>
      </c>
      <c r="O26" s="32">
        <v>103</v>
      </c>
      <c r="P26" s="33">
        <v>4.7944975602760842E-2</v>
      </c>
      <c r="Q26" s="34"/>
      <c r="R26" s="35"/>
      <c r="S26" s="3"/>
      <c r="V26" s="96"/>
      <c r="W26" s="97" t="s">
        <v>215</v>
      </c>
      <c r="X26" s="97"/>
      <c r="Y26" s="70">
        <v>93.740483894064823</v>
      </c>
      <c r="Z26" s="71">
        <v>76</v>
      </c>
      <c r="AA26" s="72">
        <v>1.2334274196587476</v>
      </c>
      <c r="AB26" s="73"/>
      <c r="AC26" s="74"/>
      <c r="AD26" s="42"/>
      <c r="AF26" s="96"/>
      <c r="AG26" s="97" t="s">
        <v>215</v>
      </c>
      <c r="AH26" s="97"/>
      <c r="AI26" s="70">
        <v>44.358319889911471</v>
      </c>
      <c r="AJ26" s="71">
        <v>103</v>
      </c>
      <c r="AK26" s="72">
        <v>0.4306632999020531</v>
      </c>
      <c r="AL26" s="73"/>
      <c r="AM26" s="74"/>
      <c r="AN26" s="42"/>
    </row>
    <row r="27" spans="1:40" x14ac:dyDescent="0.25">
      <c r="A27" s="88"/>
      <c r="B27" s="88" t="s">
        <v>204</v>
      </c>
      <c r="C27" s="88"/>
      <c r="D27" s="31">
        <v>10.820987719867867</v>
      </c>
      <c r="E27" s="32">
        <v>77</v>
      </c>
      <c r="F27" s="34"/>
      <c r="G27" s="34"/>
      <c r="H27" s="35"/>
      <c r="I27" s="3"/>
      <c r="K27" s="88"/>
      <c r="L27" s="88" t="s">
        <v>204</v>
      </c>
      <c r="M27" s="88"/>
      <c r="N27" s="31">
        <v>4.940016802382087</v>
      </c>
      <c r="O27" s="32">
        <v>104</v>
      </c>
      <c r="P27" s="34"/>
      <c r="Q27" s="34"/>
      <c r="R27" s="35"/>
      <c r="S27" s="3"/>
      <c r="V27" s="97"/>
      <c r="W27" s="97" t="s">
        <v>204</v>
      </c>
      <c r="X27" s="97"/>
      <c r="Y27" s="70">
        <v>94.999223254960313</v>
      </c>
      <c r="Z27" s="71">
        <v>77</v>
      </c>
      <c r="AA27" s="73"/>
      <c r="AB27" s="73"/>
      <c r="AC27" s="74"/>
      <c r="AD27" s="42"/>
      <c r="AF27" s="97"/>
      <c r="AG27" s="97" t="s">
        <v>204</v>
      </c>
      <c r="AH27" s="97"/>
      <c r="AI27" s="70">
        <v>49.935992298285562</v>
      </c>
      <c r="AJ27" s="71">
        <v>104</v>
      </c>
      <c r="AK27" s="73"/>
      <c r="AL27" s="73"/>
      <c r="AM27" s="74"/>
      <c r="AN27" s="42"/>
    </row>
    <row r="28" spans="1:40" ht="24" x14ac:dyDescent="0.25">
      <c r="A28" s="88" t="s">
        <v>219</v>
      </c>
      <c r="B28" s="15" t="s">
        <v>213</v>
      </c>
      <c r="C28" s="15" t="s">
        <v>214</v>
      </c>
      <c r="D28" s="31">
        <v>0.88358336135898419</v>
      </c>
      <c r="E28" s="32">
        <v>1</v>
      </c>
      <c r="F28" s="33">
        <v>0.88358336135898419</v>
      </c>
      <c r="G28" s="33">
        <v>8.0093057653932416</v>
      </c>
      <c r="H28" s="36">
        <v>5.9504438652801727E-3</v>
      </c>
      <c r="I28" s="3"/>
      <c r="K28" s="88" t="s">
        <v>219</v>
      </c>
      <c r="L28" s="15" t="s">
        <v>213</v>
      </c>
      <c r="M28" s="15" t="s">
        <v>214</v>
      </c>
      <c r="N28" s="31">
        <v>0.16596137843077197</v>
      </c>
      <c r="O28" s="32">
        <v>1</v>
      </c>
      <c r="P28" s="33">
        <v>0.16596137843077197</v>
      </c>
      <c r="Q28" s="33">
        <v>3.5986290183938774</v>
      </c>
      <c r="R28" s="36">
        <v>6.0628371788980347E-2</v>
      </c>
      <c r="S28" s="3"/>
      <c r="V28" s="97" t="s">
        <v>236</v>
      </c>
      <c r="W28" s="54" t="s">
        <v>213</v>
      </c>
      <c r="X28" s="54" t="s">
        <v>214</v>
      </c>
      <c r="Y28" s="70">
        <v>5.096056456391052</v>
      </c>
      <c r="Z28" s="71">
        <v>1</v>
      </c>
      <c r="AA28" s="72">
        <v>5.096056456391052</v>
      </c>
      <c r="AB28" s="72">
        <v>5.4154552391533182</v>
      </c>
      <c r="AC28" s="75">
        <v>2.2624461427603455E-2</v>
      </c>
      <c r="AD28" s="42"/>
      <c r="AF28" s="97" t="s">
        <v>236</v>
      </c>
      <c r="AG28" s="54" t="s">
        <v>213</v>
      </c>
      <c r="AH28" s="54" t="s">
        <v>214</v>
      </c>
      <c r="AI28" s="70">
        <v>12.014804534432546</v>
      </c>
      <c r="AJ28" s="71">
        <v>1</v>
      </c>
      <c r="AK28" s="72">
        <v>12.014804534432546</v>
      </c>
      <c r="AL28" s="72">
        <v>29.692614152985449</v>
      </c>
      <c r="AM28" s="75">
        <v>3.4732595134425982E-7</v>
      </c>
      <c r="AN28" s="42"/>
    </row>
    <row r="29" spans="1:40" x14ac:dyDescent="0.25">
      <c r="A29" s="87"/>
      <c r="B29" s="88" t="s">
        <v>215</v>
      </c>
      <c r="C29" s="88"/>
      <c r="D29" s="31">
        <v>8.3842891544278242</v>
      </c>
      <c r="E29" s="32">
        <v>76</v>
      </c>
      <c r="F29" s="33">
        <v>0.11031959413720821</v>
      </c>
      <c r="G29" s="34"/>
      <c r="H29" s="35"/>
      <c r="I29" s="3"/>
      <c r="K29" s="87"/>
      <c r="L29" s="88" t="s">
        <v>215</v>
      </c>
      <c r="M29" s="88"/>
      <c r="N29" s="31">
        <v>4.7501484290255718</v>
      </c>
      <c r="O29" s="32">
        <v>103</v>
      </c>
      <c r="P29" s="33">
        <v>4.6117945912869628E-2</v>
      </c>
      <c r="Q29" s="34"/>
      <c r="R29" s="35"/>
      <c r="S29" s="3"/>
      <c r="V29" s="96"/>
      <c r="W29" s="97" t="s">
        <v>215</v>
      </c>
      <c r="X29" s="97"/>
      <c r="Y29" s="70">
        <v>71.517586903049093</v>
      </c>
      <c r="Z29" s="71">
        <v>76</v>
      </c>
      <c r="AA29" s="72">
        <v>0.94102088030327757</v>
      </c>
      <c r="AB29" s="73"/>
      <c r="AC29" s="74"/>
      <c r="AD29" s="42"/>
      <c r="AF29" s="96"/>
      <c r="AG29" s="97" t="s">
        <v>215</v>
      </c>
      <c r="AH29" s="97"/>
      <c r="AI29" s="70">
        <v>41.67786846487968</v>
      </c>
      <c r="AJ29" s="71">
        <v>103</v>
      </c>
      <c r="AK29" s="72">
        <v>0.40463949965902601</v>
      </c>
      <c r="AL29" s="73"/>
      <c r="AM29" s="74"/>
      <c r="AN29" s="42"/>
    </row>
    <row r="30" spans="1:40" x14ac:dyDescent="0.25">
      <c r="A30" s="88"/>
      <c r="B30" s="88" t="s">
        <v>204</v>
      </c>
      <c r="C30" s="88"/>
      <c r="D30" s="31">
        <v>9.2678725157868076</v>
      </c>
      <c r="E30" s="32">
        <v>77</v>
      </c>
      <c r="F30" s="34"/>
      <c r="G30" s="34"/>
      <c r="H30" s="35"/>
      <c r="I30" s="3"/>
      <c r="K30" s="88"/>
      <c r="L30" s="88" t="s">
        <v>204</v>
      </c>
      <c r="M30" s="88"/>
      <c r="N30" s="31">
        <v>4.9161098074563441</v>
      </c>
      <c r="O30" s="32">
        <v>104</v>
      </c>
      <c r="P30" s="34"/>
      <c r="Q30" s="34"/>
      <c r="R30" s="35"/>
      <c r="S30" s="3"/>
      <c r="V30" s="97"/>
      <c r="W30" s="97" t="s">
        <v>204</v>
      </c>
      <c r="X30" s="97"/>
      <c r="Y30" s="70">
        <v>76.613643359440147</v>
      </c>
      <c r="Z30" s="71">
        <v>77</v>
      </c>
      <c r="AA30" s="73"/>
      <c r="AB30" s="73"/>
      <c r="AC30" s="74"/>
      <c r="AD30" s="42"/>
      <c r="AF30" s="97"/>
      <c r="AG30" s="97" t="s">
        <v>204</v>
      </c>
      <c r="AH30" s="97"/>
      <c r="AI30" s="70">
        <v>53.692672999312222</v>
      </c>
      <c r="AJ30" s="71">
        <v>104</v>
      </c>
      <c r="AK30" s="73"/>
      <c r="AL30" s="73"/>
      <c r="AM30" s="74"/>
      <c r="AN30" s="42"/>
    </row>
    <row r="31" spans="1:40" ht="24" x14ac:dyDescent="0.25">
      <c r="A31" s="88" t="s">
        <v>220</v>
      </c>
      <c r="B31" s="15" t="s">
        <v>213</v>
      </c>
      <c r="C31" s="15" t="s">
        <v>214</v>
      </c>
      <c r="D31" s="31">
        <v>0.79006252308142466</v>
      </c>
      <c r="E31" s="32">
        <v>1</v>
      </c>
      <c r="F31" s="33">
        <v>0.79006252308142466</v>
      </c>
      <c r="G31" s="33">
        <v>9.2459422225718857</v>
      </c>
      <c r="H31" s="36">
        <v>3.237254363239613E-3</v>
      </c>
      <c r="I31" s="3"/>
      <c r="K31" s="88" t="s">
        <v>220</v>
      </c>
      <c r="L31" s="15" t="s">
        <v>213</v>
      </c>
      <c r="M31" s="15" t="s">
        <v>214</v>
      </c>
      <c r="N31" s="31">
        <v>0.373755383839105</v>
      </c>
      <c r="O31" s="32">
        <v>1</v>
      </c>
      <c r="P31" s="33">
        <v>0.373755383839105</v>
      </c>
      <c r="Q31" s="33">
        <v>14.184697798514227</v>
      </c>
      <c r="R31" s="36">
        <v>2.7614569414682861E-4</v>
      </c>
      <c r="S31" s="3"/>
      <c r="V31" s="97" t="s">
        <v>237</v>
      </c>
      <c r="W31" s="54" t="s">
        <v>213</v>
      </c>
      <c r="X31" s="54" t="s">
        <v>214</v>
      </c>
      <c r="Y31" s="70">
        <v>4.1839926886341283</v>
      </c>
      <c r="Z31" s="71">
        <v>1</v>
      </c>
      <c r="AA31" s="72">
        <v>4.1839926886341283</v>
      </c>
      <c r="AB31" s="72">
        <v>5.7019276294759926</v>
      </c>
      <c r="AC31" s="75">
        <v>1.9430730457512823E-2</v>
      </c>
      <c r="AD31" s="42"/>
      <c r="AF31" s="97" t="s">
        <v>237</v>
      </c>
      <c r="AG31" s="54" t="s">
        <v>213</v>
      </c>
      <c r="AH31" s="54" t="s">
        <v>214</v>
      </c>
      <c r="AI31" s="70">
        <v>13.934673255139213</v>
      </c>
      <c r="AJ31" s="71">
        <v>1</v>
      </c>
      <c r="AK31" s="72">
        <v>13.934673255139213</v>
      </c>
      <c r="AL31" s="72">
        <v>56.602252390148706</v>
      </c>
      <c r="AM31" s="75">
        <v>2.0746577422539548E-11</v>
      </c>
      <c r="AN31" s="42"/>
    </row>
    <row r="32" spans="1:40" x14ac:dyDescent="0.25">
      <c r="A32" s="87"/>
      <c r="B32" s="88" t="s">
        <v>215</v>
      </c>
      <c r="C32" s="88"/>
      <c r="D32" s="31">
        <v>6.4941733691134838</v>
      </c>
      <c r="E32" s="32">
        <v>76</v>
      </c>
      <c r="F32" s="33">
        <v>8.5449649593598465E-2</v>
      </c>
      <c r="G32" s="34"/>
      <c r="H32" s="35"/>
      <c r="I32" s="3"/>
      <c r="K32" s="87"/>
      <c r="L32" s="88" t="s">
        <v>215</v>
      </c>
      <c r="M32" s="88"/>
      <c r="N32" s="31">
        <v>2.7139671977685809</v>
      </c>
      <c r="O32" s="32">
        <v>103</v>
      </c>
      <c r="P32" s="33">
        <v>2.6349196094840592E-2</v>
      </c>
      <c r="Q32" s="34"/>
      <c r="R32" s="35"/>
      <c r="S32" s="3"/>
      <c r="V32" s="96"/>
      <c r="W32" s="97" t="s">
        <v>215</v>
      </c>
      <c r="X32" s="97"/>
      <c r="Y32" s="70">
        <v>55.767709623739378</v>
      </c>
      <c r="Z32" s="71">
        <v>76</v>
      </c>
      <c r="AA32" s="72">
        <v>0.73378565294393916</v>
      </c>
      <c r="AB32" s="73"/>
      <c r="AC32" s="74"/>
      <c r="AD32" s="42"/>
      <c r="AF32" s="96"/>
      <c r="AG32" s="97" t="s">
        <v>215</v>
      </c>
      <c r="AH32" s="97"/>
      <c r="AI32" s="70">
        <v>25.357141892274583</v>
      </c>
      <c r="AJ32" s="71">
        <v>103</v>
      </c>
      <c r="AK32" s="72">
        <v>0.24618584361431634</v>
      </c>
      <c r="AL32" s="73"/>
      <c r="AM32" s="74"/>
      <c r="AN32" s="42"/>
    </row>
    <row r="33" spans="1:40" x14ac:dyDescent="0.25">
      <c r="A33" s="88"/>
      <c r="B33" s="88" t="s">
        <v>204</v>
      </c>
      <c r="C33" s="88"/>
      <c r="D33" s="31">
        <v>7.2842358921949089</v>
      </c>
      <c r="E33" s="32">
        <v>77</v>
      </c>
      <c r="F33" s="34"/>
      <c r="G33" s="34"/>
      <c r="H33" s="35"/>
      <c r="I33" s="3"/>
      <c r="K33" s="88"/>
      <c r="L33" s="88" t="s">
        <v>204</v>
      </c>
      <c r="M33" s="88"/>
      <c r="N33" s="31">
        <v>3.0877225816076859</v>
      </c>
      <c r="O33" s="32">
        <v>104</v>
      </c>
      <c r="P33" s="34"/>
      <c r="Q33" s="34"/>
      <c r="R33" s="35"/>
      <c r="S33" s="3"/>
      <c r="V33" s="97"/>
      <c r="W33" s="97" t="s">
        <v>204</v>
      </c>
      <c r="X33" s="97"/>
      <c r="Y33" s="70">
        <v>59.951702312373506</v>
      </c>
      <c r="Z33" s="71">
        <v>77</v>
      </c>
      <c r="AA33" s="73"/>
      <c r="AB33" s="73"/>
      <c r="AC33" s="74"/>
      <c r="AD33" s="42"/>
      <c r="AF33" s="97"/>
      <c r="AG33" s="97" t="s">
        <v>204</v>
      </c>
      <c r="AH33" s="97"/>
      <c r="AI33" s="70">
        <v>39.2918151474138</v>
      </c>
      <c r="AJ33" s="71">
        <v>104</v>
      </c>
      <c r="AK33" s="73"/>
      <c r="AL33" s="73"/>
      <c r="AM33" s="74"/>
      <c r="AN33" s="42"/>
    </row>
    <row r="34" spans="1:40" ht="24" x14ac:dyDescent="0.25">
      <c r="A34" s="88" t="s">
        <v>221</v>
      </c>
      <c r="B34" s="15" t="s">
        <v>213</v>
      </c>
      <c r="C34" s="15" t="s">
        <v>214</v>
      </c>
      <c r="D34" s="31">
        <v>0.62695842132831747</v>
      </c>
      <c r="E34" s="32">
        <v>1</v>
      </c>
      <c r="F34" s="33">
        <v>0.62695842132831747</v>
      </c>
      <c r="G34" s="33">
        <v>7.5680602126250651</v>
      </c>
      <c r="H34" s="36">
        <v>7.4232001977205383E-3</v>
      </c>
      <c r="I34" s="3"/>
      <c r="K34" s="88" t="s">
        <v>221</v>
      </c>
      <c r="L34" s="15" t="s">
        <v>213</v>
      </c>
      <c r="M34" s="15" t="s">
        <v>214</v>
      </c>
      <c r="N34" s="31">
        <v>0.31106790961022374</v>
      </c>
      <c r="O34" s="32">
        <v>1</v>
      </c>
      <c r="P34" s="33">
        <v>0.31106790961022374</v>
      </c>
      <c r="Q34" s="33">
        <v>9.2347603089160355</v>
      </c>
      <c r="R34" s="36">
        <v>3.0099162587395637E-3</v>
      </c>
      <c r="S34" s="3"/>
      <c r="V34" s="97" t="s">
        <v>238</v>
      </c>
      <c r="W34" s="54" t="s">
        <v>213</v>
      </c>
      <c r="X34" s="54" t="s">
        <v>214</v>
      </c>
      <c r="Y34" s="70">
        <v>3.0975099522499012</v>
      </c>
      <c r="Z34" s="71">
        <v>1</v>
      </c>
      <c r="AA34" s="72">
        <v>3.0975099522499012</v>
      </c>
      <c r="AB34" s="72">
        <v>4.3096166971360113</v>
      </c>
      <c r="AC34" s="75">
        <v>4.12796304818491E-2</v>
      </c>
      <c r="AD34" s="42"/>
      <c r="AF34" s="97" t="s">
        <v>238</v>
      </c>
      <c r="AG34" s="54" t="s">
        <v>213</v>
      </c>
      <c r="AH34" s="54" t="s">
        <v>214</v>
      </c>
      <c r="AI34" s="70">
        <v>14.166077078860624</v>
      </c>
      <c r="AJ34" s="71">
        <v>1</v>
      </c>
      <c r="AK34" s="72">
        <v>14.166077078860624</v>
      </c>
      <c r="AL34" s="72">
        <v>49.370527123876933</v>
      </c>
      <c r="AM34" s="75">
        <v>2.3586099950466658E-10</v>
      </c>
      <c r="AN34" s="42"/>
    </row>
    <row r="35" spans="1:40" x14ac:dyDescent="0.25">
      <c r="A35" s="87"/>
      <c r="B35" s="88" t="s">
        <v>215</v>
      </c>
      <c r="C35" s="88"/>
      <c r="D35" s="31">
        <v>6.2960439904355106</v>
      </c>
      <c r="E35" s="32">
        <v>76</v>
      </c>
      <c r="F35" s="33">
        <v>8.2842684084677765E-2</v>
      </c>
      <c r="G35" s="34"/>
      <c r="H35" s="35"/>
      <c r="I35" s="3"/>
      <c r="K35" s="87"/>
      <c r="L35" s="88" t="s">
        <v>215</v>
      </c>
      <c r="M35" s="88"/>
      <c r="N35" s="31">
        <v>3.4694993284144973</v>
      </c>
      <c r="O35" s="32">
        <v>103</v>
      </c>
      <c r="P35" s="33">
        <v>3.3684459499169879E-2</v>
      </c>
      <c r="Q35" s="34"/>
      <c r="R35" s="35"/>
      <c r="S35" s="3"/>
      <c r="V35" s="96"/>
      <c r="W35" s="97" t="s">
        <v>215</v>
      </c>
      <c r="X35" s="97"/>
      <c r="Y35" s="70">
        <v>54.624522994686863</v>
      </c>
      <c r="Z35" s="71">
        <v>76</v>
      </c>
      <c r="AA35" s="72">
        <v>0.71874372361430083</v>
      </c>
      <c r="AB35" s="73"/>
      <c r="AC35" s="74"/>
      <c r="AD35" s="42"/>
      <c r="AF35" s="96"/>
      <c r="AG35" s="97" t="s">
        <v>215</v>
      </c>
      <c r="AH35" s="97"/>
      <c r="AI35" s="70">
        <v>29.554190002095012</v>
      </c>
      <c r="AJ35" s="71">
        <v>103</v>
      </c>
      <c r="AK35" s="72">
        <v>0.28693388351548554</v>
      </c>
      <c r="AL35" s="73"/>
      <c r="AM35" s="74"/>
      <c r="AN35" s="42"/>
    </row>
    <row r="36" spans="1:40" x14ac:dyDescent="0.25">
      <c r="A36" s="91"/>
      <c r="B36" s="91" t="s">
        <v>204</v>
      </c>
      <c r="C36" s="91"/>
      <c r="D36" s="37">
        <v>6.9230024117638278</v>
      </c>
      <c r="E36" s="38">
        <v>77</v>
      </c>
      <c r="F36" s="39"/>
      <c r="G36" s="39"/>
      <c r="H36" s="40"/>
      <c r="I36" s="3"/>
      <c r="K36" s="91"/>
      <c r="L36" s="91" t="s">
        <v>204</v>
      </c>
      <c r="M36" s="91"/>
      <c r="N36" s="37">
        <v>3.7805672380247208</v>
      </c>
      <c r="O36" s="38">
        <v>104</v>
      </c>
      <c r="P36" s="39"/>
      <c r="Q36" s="39"/>
      <c r="R36" s="40"/>
      <c r="S36" s="3"/>
      <c r="V36" s="98"/>
      <c r="W36" s="98" t="s">
        <v>204</v>
      </c>
      <c r="X36" s="98"/>
      <c r="Y36" s="76">
        <v>57.722032946936764</v>
      </c>
      <c r="Z36" s="77">
        <v>77</v>
      </c>
      <c r="AA36" s="78"/>
      <c r="AB36" s="78"/>
      <c r="AC36" s="79"/>
      <c r="AD36" s="42"/>
      <c r="AF36" s="98"/>
      <c r="AG36" s="98" t="s">
        <v>204</v>
      </c>
      <c r="AH36" s="98"/>
      <c r="AI36" s="76">
        <v>43.720267080955637</v>
      </c>
      <c r="AJ36" s="77">
        <v>104</v>
      </c>
      <c r="AK36" s="78"/>
      <c r="AL36" s="78"/>
      <c r="AM36" s="79"/>
      <c r="AN36" s="42"/>
    </row>
    <row r="37" spans="1:40" x14ac:dyDescent="0.25">
      <c r="A37" s="92" t="s">
        <v>205</v>
      </c>
      <c r="B37" s="92"/>
      <c r="C37" s="92"/>
      <c r="D37" s="92"/>
      <c r="E37" s="92"/>
      <c r="F37" s="92"/>
      <c r="G37" s="92"/>
      <c r="H37" s="92"/>
      <c r="I37" s="3"/>
      <c r="K37" s="92" t="s">
        <v>223</v>
      </c>
      <c r="L37" s="92"/>
      <c r="M37" s="92"/>
      <c r="N37" s="92"/>
      <c r="O37" s="92"/>
      <c r="P37" s="92"/>
      <c r="Q37" s="92"/>
      <c r="R37" s="92"/>
      <c r="S37" s="3"/>
      <c r="V37" s="99" t="s">
        <v>205</v>
      </c>
      <c r="W37" s="99"/>
      <c r="X37" s="99"/>
      <c r="Y37" s="99"/>
      <c r="Z37" s="99"/>
      <c r="AA37" s="99"/>
      <c r="AB37" s="99"/>
      <c r="AC37" s="99"/>
      <c r="AD37" s="42"/>
      <c r="AF37" s="99" t="s">
        <v>223</v>
      </c>
      <c r="AG37" s="99"/>
      <c r="AH37" s="99"/>
      <c r="AI37" s="99"/>
      <c r="AJ37" s="99"/>
      <c r="AK37" s="99"/>
      <c r="AL37" s="99"/>
      <c r="AM37" s="99"/>
      <c r="AN37" s="42"/>
    </row>
  </sheetData>
  <mergeCells count="120">
    <mergeCell ref="AF34:AF36"/>
    <mergeCell ref="AG35:AH35"/>
    <mergeCell ref="AG36:AH36"/>
    <mergeCell ref="AF37:AM37"/>
    <mergeCell ref="AF28:AF30"/>
    <mergeCell ref="AG29:AH29"/>
    <mergeCell ref="AG30:AH30"/>
    <mergeCell ref="AF31:AF33"/>
    <mergeCell ref="AG32:AH32"/>
    <mergeCell ref="AG33:AH33"/>
    <mergeCell ref="AF25:AF27"/>
    <mergeCell ref="AG26:AH26"/>
    <mergeCell ref="AG27:AH27"/>
    <mergeCell ref="AF14:AM14"/>
    <mergeCell ref="AF15:AH15"/>
    <mergeCell ref="AF16:AF18"/>
    <mergeCell ref="AG17:AH17"/>
    <mergeCell ref="AG18:AH18"/>
    <mergeCell ref="AF19:AF21"/>
    <mergeCell ref="AG20:AH20"/>
    <mergeCell ref="AG21:AH21"/>
    <mergeCell ref="V37:AC37"/>
    <mergeCell ref="AF1:AN1"/>
    <mergeCell ref="AF2:AG2"/>
    <mergeCell ref="AF3:AF5"/>
    <mergeCell ref="AF6:AF8"/>
    <mergeCell ref="AF9:AF11"/>
    <mergeCell ref="AF12:AN12"/>
    <mergeCell ref="V28:V30"/>
    <mergeCell ref="W29:X29"/>
    <mergeCell ref="W30:X30"/>
    <mergeCell ref="V31:V33"/>
    <mergeCell ref="W32:X32"/>
    <mergeCell ref="W33:X33"/>
    <mergeCell ref="V22:V24"/>
    <mergeCell ref="W23:X23"/>
    <mergeCell ref="W24:X24"/>
    <mergeCell ref="V25:V27"/>
    <mergeCell ref="W26:X26"/>
    <mergeCell ref="W27:X27"/>
    <mergeCell ref="V14:AC14"/>
    <mergeCell ref="V15:X15"/>
    <mergeCell ref="AF22:AF24"/>
    <mergeCell ref="AG23:AH23"/>
    <mergeCell ref="AG24:AH24"/>
    <mergeCell ref="V16:V18"/>
    <mergeCell ref="W17:X17"/>
    <mergeCell ref="W18:X18"/>
    <mergeCell ref="V19:V21"/>
    <mergeCell ref="W20:X20"/>
    <mergeCell ref="W21:X21"/>
    <mergeCell ref="K34:K36"/>
    <mergeCell ref="L35:M35"/>
    <mergeCell ref="L36:M36"/>
    <mergeCell ref="K19:K21"/>
    <mergeCell ref="L20:M20"/>
    <mergeCell ref="L21:M21"/>
    <mergeCell ref="V34:V36"/>
    <mergeCell ref="W35:X35"/>
    <mergeCell ref="W36:X36"/>
    <mergeCell ref="K37:R37"/>
    <mergeCell ref="V1:AD1"/>
    <mergeCell ref="V2:W2"/>
    <mergeCell ref="V3:V5"/>
    <mergeCell ref="V6:V8"/>
    <mergeCell ref="V9:V11"/>
    <mergeCell ref="V12:AD12"/>
    <mergeCell ref="K28:K30"/>
    <mergeCell ref="L29:M29"/>
    <mergeCell ref="L30:M30"/>
    <mergeCell ref="K31:K33"/>
    <mergeCell ref="L32:M32"/>
    <mergeCell ref="L33:M33"/>
    <mergeCell ref="K22:K24"/>
    <mergeCell ref="L23:M23"/>
    <mergeCell ref="L24:M24"/>
    <mergeCell ref="K25:K27"/>
    <mergeCell ref="L26:M26"/>
    <mergeCell ref="L27:M27"/>
    <mergeCell ref="K14:R14"/>
    <mergeCell ref="K15:M15"/>
    <mergeCell ref="K16:K18"/>
    <mergeCell ref="L17:M17"/>
    <mergeCell ref="L18:M18"/>
    <mergeCell ref="A34:A36"/>
    <mergeCell ref="B35:C35"/>
    <mergeCell ref="B36:C36"/>
    <mergeCell ref="A37:H37"/>
    <mergeCell ref="K1:S1"/>
    <mergeCell ref="K2:L2"/>
    <mergeCell ref="K3:K5"/>
    <mergeCell ref="K6:K8"/>
    <mergeCell ref="K9:K11"/>
    <mergeCell ref="K12:S12"/>
    <mergeCell ref="A28:A30"/>
    <mergeCell ref="B29:C29"/>
    <mergeCell ref="B30:C30"/>
    <mergeCell ref="A31:A33"/>
    <mergeCell ref="B32:C32"/>
    <mergeCell ref="B33:C33"/>
    <mergeCell ref="A22:A24"/>
    <mergeCell ref="B23:C23"/>
    <mergeCell ref="B24:C24"/>
    <mergeCell ref="A25:A27"/>
    <mergeCell ref="B26:C26"/>
    <mergeCell ref="B27:C27"/>
    <mergeCell ref="A14:H14"/>
    <mergeCell ref="A15:C15"/>
    <mergeCell ref="A16:A18"/>
    <mergeCell ref="B17:C17"/>
    <mergeCell ref="B18:C18"/>
    <mergeCell ref="A19:A21"/>
    <mergeCell ref="B20:C20"/>
    <mergeCell ref="B21:C21"/>
    <mergeCell ref="A1:I1"/>
    <mergeCell ref="A2:B2"/>
    <mergeCell ref="A3:A5"/>
    <mergeCell ref="A6:A8"/>
    <mergeCell ref="A9:A11"/>
    <mergeCell ref="A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"/>
  <sheetViews>
    <sheetView workbookViewId="0">
      <selection activeCell="N31" sqref="N31"/>
    </sheetView>
  </sheetViews>
  <sheetFormatPr defaultRowHeight="15" x14ac:dyDescent="0.25"/>
  <cols>
    <col min="10" max="10" width="3.7109375" customWidth="1"/>
    <col min="20" max="20" width="3.7109375" customWidth="1"/>
  </cols>
  <sheetData>
    <row r="1" spans="1:20" x14ac:dyDescent="0.25">
      <c r="A1" s="1" t="s">
        <v>246</v>
      </c>
      <c r="J1" s="85"/>
      <c r="K1" s="1" t="s">
        <v>250</v>
      </c>
      <c r="T1" s="85"/>
    </row>
    <row r="2" spans="1:20" x14ac:dyDescent="0.25">
      <c r="A2" t="s">
        <v>194</v>
      </c>
      <c r="C2" t="s">
        <v>239</v>
      </c>
      <c r="D2" t="s">
        <v>240</v>
      </c>
      <c r="E2" t="s">
        <v>241</v>
      </c>
      <c r="F2" t="s">
        <v>242</v>
      </c>
      <c r="G2" t="s">
        <v>243</v>
      </c>
      <c r="H2" t="s">
        <v>244</v>
      </c>
      <c r="I2" t="s">
        <v>245</v>
      </c>
      <c r="J2" s="85"/>
      <c r="K2" t="s">
        <v>194</v>
      </c>
      <c r="M2" t="s">
        <v>239</v>
      </c>
      <c r="N2" t="s">
        <v>240</v>
      </c>
      <c r="O2" t="s">
        <v>241</v>
      </c>
      <c r="P2" t="s">
        <v>242</v>
      </c>
      <c r="Q2" t="s">
        <v>243</v>
      </c>
      <c r="R2" t="s">
        <v>244</v>
      </c>
      <c r="S2" t="s">
        <v>245</v>
      </c>
      <c r="T2" s="85"/>
    </row>
    <row r="3" spans="1:20" x14ac:dyDescent="0.25">
      <c r="A3" s="83" t="s">
        <v>187</v>
      </c>
      <c r="B3" s="83" t="s">
        <v>202</v>
      </c>
      <c r="C3" s="84">
        <v>0.27687287377777775</v>
      </c>
      <c r="D3" s="84">
        <v>0.23305067968888885</v>
      </c>
      <c r="E3" s="84">
        <v>0.22614547206666669</v>
      </c>
      <c r="F3" s="84">
        <v>0.2096035510444445</v>
      </c>
      <c r="G3" s="84">
        <v>0.13484734440000001</v>
      </c>
      <c r="H3" s="84">
        <v>0.15496397200000001</v>
      </c>
      <c r="I3" s="84">
        <v>0.15718930073333334</v>
      </c>
      <c r="J3" s="85"/>
      <c r="K3" s="83" t="s">
        <v>187</v>
      </c>
      <c r="L3" s="83" t="s">
        <v>202</v>
      </c>
      <c r="M3" s="84">
        <v>-0.34119337566666702</v>
      </c>
      <c r="N3" s="84">
        <v>-0.35531667358823538</v>
      </c>
      <c r="O3" s="84">
        <v>-0.36044104062745086</v>
      </c>
      <c r="P3" s="84">
        <v>-0.30677468694117638</v>
      </c>
      <c r="Q3" s="84">
        <v>-0.27328632623529403</v>
      </c>
      <c r="R3" s="84">
        <v>-0.20631332474509803</v>
      </c>
      <c r="S3" s="84">
        <v>-0.23792974703921577</v>
      </c>
      <c r="T3" s="85"/>
    </row>
    <row r="4" spans="1:20" x14ac:dyDescent="0.25">
      <c r="B4" t="s">
        <v>203</v>
      </c>
      <c r="C4">
        <v>45</v>
      </c>
      <c r="D4">
        <v>45</v>
      </c>
      <c r="E4">
        <v>45</v>
      </c>
      <c r="F4">
        <v>45</v>
      </c>
      <c r="G4">
        <v>45</v>
      </c>
      <c r="H4">
        <v>45</v>
      </c>
      <c r="I4">
        <v>45</v>
      </c>
      <c r="J4" s="85"/>
      <c r="L4" t="s">
        <v>203</v>
      </c>
      <c r="M4">
        <v>51</v>
      </c>
      <c r="N4">
        <v>51</v>
      </c>
      <c r="O4">
        <v>51</v>
      </c>
      <c r="P4">
        <v>51</v>
      </c>
      <c r="Q4">
        <v>51</v>
      </c>
      <c r="R4">
        <v>51</v>
      </c>
      <c r="S4">
        <v>51</v>
      </c>
      <c r="T4" s="85"/>
    </row>
    <row r="5" spans="1:20" x14ac:dyDescent="0.25">
      <c r="B5" t="s">
        <v>224</v>
      </c>
      <c r="C5" s="80">
        <v>3.7360128737919489E-2</v>
      </c>
      <c r="D5" s="80">
        <v>3.0955661924052955E-2</v>
      </c>
      <c r="E5" s="80">
        <v>2.7924564935850309E-2</v>
      </c>
      <c r="F5" s="80">
        <v>2.8975123805385541E-2</v>
      </c>
      <c r="G5" s="80">
        <v>1.6435855524536656E-2</v>
      </c>
      <c r="H5" s="80">
        <v>1.5756668925486959E-2</v>
      </c>
      <c r="I5" s="80">
        <v>1.7296201472748761E-2</v>
      </c>
      <c r="J5" s="85"/>
      <c r="L5" t="s">
        <v>224</v>
      </c>
      <c r="M5">
        <v>3.5742976102356737E-2</v>
      </c>
      <c r="N5">
        <v>4.0170381925572304E-2</v>
      </c>
      <c r="O5">
        <v>3.6048070065776212E-2</v>
      </c>
      <c r="P5">
        <v>3.2339520772276781E-2</v>
      </c>
      <c r="Q5">
        <v>3.2441290194521237E-2</v>
      </c>
      <c r="R5">
        <v>2.299646282022005E-2</v>
      </c>
      <c r="S5">
        <v>2.8466116557460595E-2</v>
      </c>
      <c r="T5" s="85"/>
    </row>
    <row r="6" spans="1:20" x14ac:dyDescent="0.25">
      <c r="A6" s="81" t="s">
        <v>188</v>
      </c>
      <c r="B6" s="81" t="s">
        <v>202</v>
      </c>
      <c r="C6" s="82">
        <v>0.34874127218181822</v>
      </c>
      <c r="D6" s="82">
        <v>0.38447995245454542</v>
      </c>
      <c r="E6" s="82">
        <v>0.37203365712121206</v>
      </c>
      <c r="F6" s="82">
        <v>0.35368241296969699</v>
      </c>
      <c r="G6" s="82">
        <v>0.35027816666666661</v>
      </c>
      <c r="H6" s="82">
        <v>0.35867512421212111</v>
      </c>
      <c r="I6" s="82">
        <v>0.33865871799999991</v>
      </c>
      <c r="J6" s="85"/>
      <c r="K6" s="81" t="s">
        <v>188</v>
      </c>
      <c r="L6" s="81" t="s">
        <v>202</v>
      </c>
      <c r="M6" s="82">
        <v>-0.27219605096296295</v>
      </c>
      <c r="N6" s="82">
        <v>-0.33085296325925928</v>
      </c>
      <c r="O6" s="82">
        <v>-0.35745808922222227</v>
      </c>
      <c r="P6" s="82">
        <v>-0.31478822637037046</v>
      </c>
      <c r="Q6" s="82">
        <v>-0.35283193287037029</v>
      </c>
      <c r="R6" s="82">
        <v>-0.32568640770370361</v>
      </c>
      <c r="S6" s="82">
        <v>-0.34683285820370374</v>
      </c>
      <c r="T6" s="85"/>
    </row>
    <row r="7" spans="1:20" x14ac:dyDescent="0.25">
      <c r="B7" t="s">
        <v>203</v>
      </c>
      <c r="C7">
        <v>33</v>
      </c>
      <c r="D7">
        <v>33</v>
      </c>
      <c r="E7">
        <v>33</v>
      </c>
      <c r="F7">
        <v>33</v>
      </c>
      <c r="G7">
        <v>33</v>
      </c>
      <c r="H7">
        <v>33</v>
      </c>
      <c r="I7">
        <v>33</v>
      </c>
      <c r="J7" s="85"/>
      <c r="L7" t="s">
        <v>203</v>
      </c>
      <c r="M7">
        <v>54</v>
      </c>
      <c r="N7">
        <v>54</v>
      </c>
      <c r="O7">
        <v>54</v>
      </c>
      <c r="P7">
        <v>54</v>
      </c>
      <c r="Q7">
        <v>54</v>
      </c>
      <c r="R7">
        <v>54</v>
      </c>
      <c r="S7">
        <v>54</v>
      </c>
      <c r="T7" s="85"/>
    </row>
    <row r="8" spans="1:20" x14ac:dyDescent="0.25">
      <c r="B8" t="s">
        <v>224</v>
      </c>
      <c r="C8">
        <v>9.0273326188443095E-2</v>
      </c>
      <c r="D8">
        <v>9.6306675588414589E-2</v>
      </c>
      <c r="E8">
        <v>8.0711300946839246E-2</v>
      </c>
      <c r="F8">
        <v>9.1097315254134087E-2</v>
      </c>
      <c r="G8">
        <v>8.6215777179011036E-2</v>
      </c>
      <c r="H8">
        <v>7.5394125985494956E-2</v>
      </c>
      <c r="I8">
        <v>7.3493132482783746E-2</v>
      </c>
      <c r="J8" s="85"/>
      <c r="L8" t="s">
        <v>224</v>
      </c>
      <c r="M8">
        <v>2.8973889541002593E-2</v>
      </c>
      <c r="N8">
        <v>2.6203406266932322E-2</v>
      </c>
      <c r="O8">
        <v>2.6206440864411724E-2</v>
      </c>
      <c r="P8">
        <v>2.817180958248254E-2</v>
      </c>
      <c r="Q8">
        <v>2.6870508188085628E-2</v>
      </c>
      <c r="R8">
        <v>2.1842393954715347E-2</v>
      </c>
      <c r="S8">
        <v>2.2142286991702731E-2</v>
      </c>
      <c r="T8" s="85"/>
    </row>
    <row r="9" spans="1:20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</row>
    <row r="10" spans="1:20" x14ac:dyDescent="0.25">
      <c r="A10" s="1" t="s">
        <v>247</v>
      </c>
      <c r="B10" s="1" t="s">
        <v>248</v>
      </c>
      <c r="C10">
        <v>0.42003307551514713</v>
      </c>
      <c r="D10">
        <v>9.6170996958750338E-2</v>
      </c>
      <c r="E10">
        <v>5.9634130913490756E-2</v>
      </c>
      <c r="F10">
        <v>9.372416983448624E-2</v>
      </c>
      <c r="G10" s="1">
        <v>5.9504438652801727E-3</v>
      </c>
      <c r="H10" s="1">
        <v>3.237254363239613E-3</v>
      </c>
      <c r="I10" s="1">
        <v>7.4232001977205383E-3</v>
      </c>
      <c r="J10" s="85"/>
      <c r="K10" s="1" t="s">
        <v>247</v>
      </c>
      <c r="L10" s="1" t="s">
        <v>248</v>
      </c>
      <c r="M10" s="1">
        <v>3.5790725192641197E-2</v>
      </c>
      <c r="N10">
        <v>0.60718428249165401</v>
      </c>
      <c r="O10">
        <v>0.94633121129135511</v>
      </c>
      <c r="P10">
        <v>0.85169187574104366</v>
      </c>
      <c r="Q10">
        <v>6.0628371788980347E-2</v>
      </c>
      <c r="R10" s="1">
        <v>2.7614569414682861E-4</v>
      </c>
      <c r="S10" s="1">
        <v>3.0099162587395637E-3</v>
      </c>
      <c r="T10" s="85"/>
    </row>
    <row r="11" spans="1:20" x14ac:dyDescent="0.25">
      <c r="A11" s="1"/>
      <c r="G11" t="s">
        <v>249</v>
      </c>
      <c r="H11" t="s">
        <v>249</v>
      </c>
      <c r="I11" t="s">
        <v>249</v>
      </c>
      <c r="J11" s="85"/>
      <c r="K11" s="1"/>
      <c r="M11" s="1" t="s">
        <v>253</v>
      </c>
      <c r="R11" s="1" t="s">
        <v>251</v>
      </c>
      <c r="S11" s="1" t="s">
        <v>249</v>
      </c>
      <c r="T11" s="85"/>
    </row>
    <row r="12" spans="1:20" x14ac:dyDescent="0.25">
      <c r="B12" s="80" t="s">
        <v>210</v>
      </c>
      <c r="C12">
        <v>0.65733776345201078</v>
      </c>
      <c r="D12">
        <v>2.8378333161285072</v>
      </c>
      <c r="E12">
        <v>3.6560709950175609</v>
      </c>
      <c r="F12">
        <v>2.8809630600225549</v>
      </c>
      <c r="G12">
        <v>8.0093057653932416</v>
      </c>
      <c r="H12">
        <v>9.2459422225718857</v>
      </c>
      <c r="I12">
        <v>7.5680602126250651</v>
      </c>
      <c r="J12" s="85"/>
      <c r="L12" s="80" t="s">
        <v>210</v>
      </c>
      <c r="M12">
        <v>4.6309232998347998</v>
      </c>
      <c r="N12">
        <v>0.26592406559815635</v>
      </c>
      <c r="O12">
        <v>4.5534127310617491E-3</v>
      </c>
      <c r="P12">
        <v>3.5130173215139525E-2</v>
      </c>
      <c r="Q12">
        <v>3.5986290183938774</v>
      </c>
      <c r="R12">
        <v>14.184697798514227</v>
      </c>
      <c r="S12">
        <v>9.2347603089160355</v>
      </c>
      <c r="T12" s="85"/>
    </row>
    <row r="13" spans="1:20" x14ac:dyDescent="0.2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</row>
    <row r="14" spans="1:20" x14ac:dyDescent="0.25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</row>
    <row r="15" spans="1:20" x14ac:dyDescent="0.25">
      <c r="A15" s="1" t="s">
        <v>252</v>
      </c>
      <c r="J15" s="85"/>
      <c r="K15" s="1" t="s">
        <v>254</v>
      </c>
      <c r="T15" s="85"/>
    </row>
    <row r="16" spans="1:20" x14ac:dyDescent="0.25">
      <c r="A16" t="s">
        <v>194</v>
      </c>
      <c r="C16" t="s">
        <v>239</v>
      </c>
      <c r="D16" t="s">
        <v>240</v>
      </c>
      <c r="E16" t="s">
        <v>241</v>
      </c>
      <c r="F16" t="s">
        <v>242</v>
      </c>
      <c r="G16" t="s">
        <v>243</v>
      </c>
      <c r="H16" t="s">
        <v>244</v>
      </c>
      <c r="I16" t="s">
        <v>245</v>
      </c>
      <c r="J16" s="85"/>
      <c r="K16" t="s">
        <v>194</v>
      </c>
      <c r="M16" t="s">
        <v>239</v>
      </c>
      <c r="N16" t="s">
        <v>240</v>
      </c>
      <c r="O16" t="s">
        <v>241</v>
      </c>
      <c r="P16" t="s">
        <v>242</v>
      </c>
      <c r="Q16" t="s">
        <v>243</v>
      </c>
      <c r="R16" t="s">
        <v>244</v>
      </c>
      <c r="S16" t="s">
        <v>245</v>
      </c>
      <c r="T16" s="85"/>
    </row>
    <row r="17" spans="1:20" x14ac:dyDescent="0.25">
      <c r="A17" s="83" t="s">
        <v>187</v>
      </c>
      <c r="B17" s="83" t="s">
        <v>202</v>
      </c>
      <c r="C17" s="84">
        <v>1.0000000000444447</v>
      </c>
      <c r="D17" s="84">
        <v>0.84172449453333353</v>
      </c>
      <c r="E17" s="84">
        <v>0.81678450111111078</v>
      </c>
      <c r="F17" s="84">
        <v>0.75703895528888887</v>
      </c>
      <c r="G17" s="84">
        <v>0.48703703844444451</v>
      </c>
      <c r="H17" s="84">
        <v>0.55969358726666663</v>
      </c>
      <c r="I17" s="84">
        <v>0.56773095404444462</v>
      </c>
      <c r="J17" s="85"/>
      <c r="K17" s="83" t="s">
        <v>187</v>
      </c>
      <c r="L17" s="83" t="s">
        <v>202</v>
      </c>
      <c r="M17" s="84">
        <v>0.99999999996078459</v>
      </c>
      <c r="N17" s="84">
        <v>0.80535360043137261</v>
      </c>
      <c r="O17" s="84">
        <v>0.8169683872156861</v>
      </c>
      <c r="P17" s="84">
        <v>0.69532931329411773</v>
      </c>
      <c r="Q17" s="84">
        <v>0.61942527070588227</v>
      </c>
      <c r="R17" s="84">
        <v>0.46762561743137249</v>
      </c>
      <c r="S17" s="84">
        <v>0.53928676215686278</v>
      </c>
      <c r="T17" s="85"/>
    </row>
    <row r="18" spans="1:20" x14ac:dyDescent="0.25">
      <c r="B18" t="s">
        <v>203</v>
      </c>
      <c r="C18">
        <v>45</v>
      </c>
      <c r="D18">
        <v>45</v>
      </c>
      <c r="E18">
        <v>45</v>
      </c>
      <c r="F18">
        <v>45</v>
      </c>
      <c r="G18">
        <v>45</v>
      </c>
      <c r="H18">
        <v>45</v>
      </c>
      <c r="I18">
        <v>45</v>
      </c>
      <c r="J18" s="85"/>
      <c r="L18" t="s">
        <v>203</v>
      </c>
      <c r="M18">
        <v>51</v>
      </c>
      <c r="N18">
        <v>51</v>
      </c>
      <c r="O18">
        <v>51</v>
      </c>
      <c r="P18">
        <v>51</v>
      </c>
      <c r="Q18">
        <v>51</v>
      </c>
      <c r="R18">
        <v>51</v>
      </c>
      <c r="S18">
        <v>51</v>
      </c>
      <c r="T18" s="85"/>
    </row>
    <row r="19" spans="1:20" x14ac:dyDescent="0.25">
      <c r="B19" t="s">
        <v>224</v>
      </c>
      <c r="C19">
        <v>0.13493603845324664</v>
      </c>
      <c r="D19">
        <v>0.11180460371568215</v>
      </c>
      <c r="E19">
        <v>0.10085699099986643</v>
      </c>
      <c r="F19">
        <v>0.10465136370898236</v>
      </c>
      <c r="G19">
        <v>5.9362462286051222E-2</v>
      </c>
      <c r="H19">
        <v>5.6909399373720068E-2</v>
      </c>
      <c r="I19">
        <v>6.246983039056668E-2</v>
      </c>
      <c r="J19" s="85"/>
      <c r="L19" t="s">
        <v>224</v>
      </c>
      <c r="M19">
        <v>8.1014308191551046E-2</v>
      </c>
      <c r="N19">
        <v>9.1049376844684116E-2</v>
      </c>
      <c r="O19">
        <v>8.1705827974589723E-2</v>
      </c>
      <c r="P19">
        <v>7.3300105023068718E-2</v>
      </c>
      <c r="Q19">
        <v>7.3530773535685434E-2</v>
      </c>
      <c r="R19">
        <v>5.2123318435969963E-2</v>
      </c>
      <c r="S19">
        <v>6.4520725235546569E-2</v>
      </c>
      <c r="T19" s="85"/>
    </row>
    <row r="20" spans="1:20" x14ac:dyDescent="0.25">
      <c r="A20" s="81" t="s">
        <v>188</v>
      </c>
      <c r="B20" s="81" t="s">
        <v>202</v>
      </c>
      <c r="C20" s="82">
        <v>1.0000000000303033</v>
      </c>
      <c r="D20" s="82">
        <v>1.1024790667878788</v>
      </c>
      <c r="E20" s="82">
        <v>1.0667898719696967</v>
      </c>
      <c r="F20" s="82">
        <v>1.014168500060606</v>
      </c>
      <c r="G20" s="82">
        <v>1.004406975969697</v>
      </c>
      <c r="H20" s="82">
        <v>1.0284848761515155</v>
      </c>
      <c r="I20" s="82">
        <v>0.97108872630303023</v>
      </c>
      <c r="J20" s="85"/>
      <c r="K20" s="81" t="s">
        <v>188</v>
      </c>
      <c r="L20" s="81" t="s">
        <v>202</v>
      </c>
      <c r="M20" s="82">
        <v>0.99999999999999978</v>
      </c>
      <c r="N20" s="82">
        <v>1.2154950890740743</v>
      </c>
      <c r="O20" s="82">
        <v>1.3132376022037038</v>
      </c>
      <c r="P20" s="82">
        <v>1.1564760962592593</v>
      </c>
      <c r="Q20" s="82">
        <v>1.2962419245370373</v>
      </c>
      <c r="R20" s="82">
        <v>1.196514080833333</v>
      </c>
      <c r="S20" s="82">
        <v>1.2742023885740743</v>
      </c>
      <c r="T20" s="85"/>
    </row>
    <row r="21" spans="1:20" x14ac:dyDescent="0.25">
      <c r="B21" t="s">
        <v>203</v>
      </c>
      <c r="C21">
        <v>33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 s="85"/>
      <c r="L21" t="s">
        <v>203</v>
      </c>
      <c r="M21">
        <v>54</v>
      </c>
      <c r="N21">
        <v>54</v>
      </c>
      <c r="O21">
        <v>54</v>
      </c>
      <c r="P21">
        <v>54</v>
      </c>
      <c r="Q21">
        <v>54</v>
      </c>
      <c r="R21">
        <v>54</v>
      </c>
      <c r="S21">
        <v>54</v>
      </c>
      <c r="T21" s="85"/>
    </row>
    <row r="22" spans="1:20" x14ac:dyDescent="0.25">
      <c r="B22" t="s">
        <v>224</v>
      </c>
      <c r="C22">
        <v>0.25885472510343993</v>
      </c>
      <c r="D22">
        <v>0.27615508473319322</v>
      </c>
      <c r="E22">
        <v>0.23143604542082705</v>
      </c>
      <c r="F22">
        <v>0.26121747695248998</v>
      </c>
      <c r="G22">
        <v>0.24721988488255051</v>
      </c>
      <c r="H22">
        <v>0.21618928413791949</v>
      </c>
      <c r="I22">
        <v>0.21073827021442687</v>
      </c>
      <c r="J22" s="85"/>
      <c r="L22" t="s">
        <v>224</v>
      </c>
      <c r="M22">
        <v>0.10644492981616117</v>
      </c>
      <c r="N22">
        <v>9.6266665830957152E-2</v>
      </c>
      <c r="O22">
        <v>9.6277814409200038E-2</v>
      </c>
      <c r="P22">
        <v>0.10349823038540513</v>
      </c>
      <c r="Q22">
        <v>9.8717479921852355E-2</v>
      </c>
      <c r="R22">
        <v>8.024508027591308E-2</v>
      </c>
      <c r="S22">
        <v>8.1346834121400674E-2</v>
      </c>
      <c r="T22" s="85"/>
    </row>
    <row r="23" spans="1:20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</row>
    <row r="24" spans="1:20" x14ac:dyDescent="0.25">
      <c r="A24" s="1" t="s">
        <v>247</v>
      </c>
      <c r="B24" s="1" t="s">
        <v>248</v>
      </c>
      <c r="C24">
        <v>1</v>
      </c>
      <c r="D24">
        <v>0.33677771825512726</v>
      </c>
      <c r="E24">
        <v>0.28098182429028623</v>
      </c>
      <c r="F24">
        <v>0.31560079634023247</v>
      </c>
      <c r="G24" s="1">
        <v>2.2624461427603455E-2</v>
      </c>
      <c r="H24" s="1">
        <v>1.9430730457512823E-2</v>
      </c>
      <c r="I24" s="1">
        <v>4.12796304818491E-2</v>
      </c>
      <c r="J24" s="85"/>
      <c r="K24" s="1" t="s">
        <v>247</v>
      </c>
      <c r="L24" s="1" t="s">
        <v>248</v>
      </c>
      <c r="M24">
        <v>1</v>
      </c>
      <c r="N24">
        <v>2.5913389549509082E-3</v>
      </c>
      <c r="O24">
        <v>1.6642581878807458E-4</v>
      </c>
      <c r="P24">
        <v>4.9325120276406975E-4</v>
      </c>
      <c r="Q24">
        <v>3.4732595134425982E-7</v>
      </c>
      <c r="R24">
        <v>2.0746577422539548E-11</v>
      </c>
      <c r="S24">
        <v>2.3586099950466658E-10</v>
      </c>
      <c r="T24" s="85"/>
    </row>
    <row r="25" spans="1:20" x14ac:dyDescent="0.25">
      <c r="A25" s="1"/>
      <c r="G25" s="1" t="s">
        <v>253</v>
      </c>
      <c r="H25" s="1" t="s">
        <v>253</v>
      </c>
      <c r="I25" s="1" t="s">
        <v>253</v>
      </c>
      <c r="J25" s="85"/>
      <c r="K25" s="1"/>
      <c r="N25" t="s">
        <v>249</v>
      </c>
      <c r="O25" t="s">
        <v>251</v>
      </c>
      <c r="P25" t="s">
        <v>251</v>
      </c>
      <c r="Q25" s="1" t="s">
        <v>255</v>
      </c>
      <c r="R25" s="1" t="s">
        <v>255</v>
      </c>
      <c r="S25" s="1" t="s">
        <v>255</v>
      </c>
      <c r="T25" s="85"/>
    </row>
    <row r="26" spans="1:20" x14ac:dyDescent="0.25">
      <c r="B26" s="80" t="s">
        <v>210</v>
      </c>
      <c r="C26">
        <v>2.7090985076681274E-21</v>
      </c>
      <c r="D26">
        <v>0.93444085309480007</v>
      </c>
      <c r="E26">
        <v>1.1790491755219215</v>
      </c>
      <c r="F26">
        <v>1.0205216300799791</v>
      </c>
      <c r="G26">
        <v>5.4154552391533182</v>
      </c>
      <c r="H26">
        <v>5.7019276294759926</v>
      </c>
      <c r="I26">
        <v>4.3096166971360113</v>
      </c>
      <c r="J26" s="85"/>
      <c r="L26" s="80" t="s">
        <v>210</v>
      </c>
      <c r="M26">
        <v>8.4502262095564824E-20</v>
      </c>
      <c r="N26">
        <v>9.5346190961526798</v>
      </c>
      <c r="O26">
        <v>15.276847129406351</v>
      </c>
      <c r="P26">
        <v>12.951352970273149</v>
      </c>
      <c r="Q26">
        <v>29.692614152985449</v>
      </c>
      <c r="R26">
        <v>56.602252390148706</v>
      </c>
      <c r="S26">
        <v>49.370527123876933</v>
      </c>
      <c r="T26" s="85"/>
    </row>
    <row r="27" spans="1:20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Veins</vt:lpstr>
      <vt:lpstr>Arteries</vt:lpstr>
      <vt:lpstr>Raw Summary</vt:lpstr>
      <vt:lpstr>Clean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Jonghwan Lee</cp:lastModifiedBy>
  <dcterms:created xsi:type="dcterms:W3CDTF">2018-09-22T01:42:16Z</dcterms:created>
  <dcterms:modified xsi:type="dcterms:W3CDTF">2019-05-24T18:58:25Z</dcterms:modified>
</cp:coreProperties>
</file>