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vtxcy-my.sharepoint.com/personal/opusvix_vtxcy_onmicrosoft_com/Documents/Cursos_Novos_vtxcy/DIO.me/2024-12-Caixa-IA Generativa/Projeto Planilhas Intelegentes/"/>
    </mc:Choice>
  </mc:AlternateContent>
  <xr:revisionPtr revIDLastSave="527" documentId="13_ncr:1_{2B18215C-0201-408E-94E7-DD749B37A60F}" xr6:coauthVersionLast="47" xr6:coauthVersionMax="47" xr10:uidLastSave="{C247853B-F877-4332-ADD4-7E712290C3ED}"/>
  <bookViews>
    <workbookView minimized="1" xWindow="645" yWindow="780" windowWidth="26445" windowHeight="12105" tabRatio="296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_xlnm.Print_Area" localSheetId="3">Dashboard!$A$1:$U$39</definedName>
    <definedName name="SegmentaçãodeDados_CATEGORIA">#N/A</definedName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<sst xmlns="http://schemas.openxmlformats.org/spreadsheetml/2006/main" count="261" uniqueCount="80">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</sst>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 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2" fillId="0" borderId="0" xfId="0" applyFont="1"/>
    <xf numFmtId="14" fontId="0" fillId="0" borderId="0" xfId="0" applyNumberFormat="1" applyAlignment="1">
      <alignment horizontal="center"/>
    </xf>
    <xf numFmtId="0" fontId="3" fillId="2" borderId="0" xfId="2"/>
    <xf numFmtId="0" fontId="0" fillId="0" borderId="0" xfId="0" applyFill="1"/>
  </cellXfs>
  <cellStyles count="3">
    <cellStyle name="Ênfase2" xfId="2" builtinId="33"/>
    <cellStyle name="Moeda" xfId="1" builtinId="4"/>
    <cellStyle name="Normal" xfId="0" builtinId="0"/>
  </cellStyles>
  <dxfs count="15">
    <dxf>
      <numFmt numFmtId="165" formatCode="&quot;R$ &quot;\ #,##0.0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yle" pivot="0" table="0" count="10" xr9:uid="{E4DA8184-FBC6-428C-942E-535B432E7ACA}">
      <tableStyleElement type="wholeTable" dxfId="14"/>
      <tableStyleElement type="headerRow" dxfId="13"/>
    </tableStyle>
  </tableStyles>
  <colors>
    <mruColors>
      <color rgb="FFFB6F54"/>
      <color rgb="FFFB6F5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[Money App.xlsx]Controller!tbl_saida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 "\ 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1-4CB9-87BD-7FDCFA844C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34317103"/>
        <c:axId val="1534315663"/>
      </c:barChart>
      <c:catAx>
        <c:axId val="15343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315663"/>
        <c:crosses val="autoZero"/>
        <c:auto val="1"/>
        <c:lblAlgn val="ctr"/>
        <c:lblOffset val="100"/>
        <c:noMultiLvlLbl val="0"/>
      </c:catAx>
      <c:valAx>
        <c:axId val="153431566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 &quot;\ #,##0.00" sourceLinked="1"/>
        <c:majorTickMark val="none"/>
        <c:minorTickMark val="none"/>
        <c:tickLblPos val="nextTo"/>
        <c:crossAx val="1534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[Money App.xlsx]Controller!tbl_entrada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 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623-A793-6F8BE0EADC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39615"/>
        <c:axId val="128638655"/>
      </c:barChart>
      <c:catAx>
        <c:axId val="1286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38655"/>
        <c:crosses val="autoZero"/>
        <c:auto val="1"/>
        <c:lblAlgn val="ctr"/>
        <c:lblOffset val="100"/>
        <c:noMultiLvlLbl val="0"/>
      </c:catAx>
      <c:valAx>
        <c:axId val="128638655"/>
        <c:scaling>
          <c:orientation val="minMax"/>
        </c:scaling>
        <c:delete val="1"/>
        <c:axPos val="l"/>
        <c:numFmt formatCode="&quot;R$ &quot;\ #,##0.00" sourceLinked="1"/>
        <c:majorTickMark val="none"/>
        <c:minorTickMark val="none"/>
        <c:tickLblPos val="nextTo"/>
        <c:crossAx val="1286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 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2-42CE-A217-A140817F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100"/>
        <c:axId val="262091119"/>
        <c:axId val="262089679"/>
      </c:barChart>
      <c:barChart>
        <c:barDir val="col"/>
        <c:grouping val="percentStacked"/>
        <c:varyColors val="0"/>
        <c:ser>
          <c:idx val="0"/>
          <c:order val="0"/>
          <c:spPr>
            <a:gradFill flip="none" rotWithShape="1">
              <a:gsLst>
                <a:gs pos="33000">
                  <a:srgbClr val="FB6F54"/>
                </a:gs>
                <a:gs pos="83000">
                  <a:schemeClr val="bg1">
                    <a:lumMod val="95000"/>
                    <a:alpha val="56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 "\ #,##0.00</c:formatCode>
                <c:ptCount val="1"/>
                <c:pt idx="0">
                  <c:v>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2-42CE-A217-A140817F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100"/>
        <c:axId val="102706703"/>
        <c:axId val="102706223"/>
      </c:barChart>
      <c:catAx>
        <c:axId val="262091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2089679"/>
        <c:crosses val="autoZero"/>
        <c:auto val="1"/>
        <c:lblAlgn val="ctr"/>
        <c:lblOffset val="100"/>
        <c:noMultiLvlLbl val="0"/>
      </c:catAx>
      <c:valAx>
        <c:axId val="2620896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2091119"/>
        <c:crosses val="autoZero"/>
        <c:crossBetween val="between"/>
      </c:valAx>
      <c:valAx>
        <c:axId val="10270622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02706703"/>
        <c:crosses val="max"/>
        <c:crossBetween val="between"/>
      </c:valAx>
      <c:catAx>
        <c:axId val="102706703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06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114300</xdr:rowOff>
    </xdr:from>
    <xdr:to>
      <xdr:col>20</xdr:col>
      <xdr:colOff>495300</xdr:colOff>
      <xdr:row>4</xdr:row>
      <xdr:rowOff>180974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C0F472AB-30D2-01F5-D428-1D1101A53B5A}"/>
            </a:ext>
          </a:extLst>
        </xdr:cNvPr>
        <xdr:cNvGrpSpPr/>
      </xdr:nvGrpSpPr>
      <xdr:grpSpPr>
        <a:xfrm>
          <a:off x="1600200" y="114300"/>
          <a:ext cx="11982450" cy="828674"/>
          <a:chOff x="1600200" y="114300"/>
          <a:chExt cx="11982450" cy="828674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1280D4C-6E7D-40BB-83E7-405BBA2301D8}"/>
              </a:ext>
            </a:extLst>
          </xdr:cNvPr>
          <xdr:cNvSpPr/>
        </xdr:nvSpPr>
        <xdr:spPr>
          <a:xfrm>
            <a:off x="1600200" y="152399"/>
            <a:ext cx="11982450" cy="79057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81D8D41-B4DF-4022-947F-133D173087E1}"/>
              </a:ext>
            </a:extLst>
          </xdr:cNvPr>
          <xdr:cNvSpPr/>
        </xdr:nvSpPr>
        <xdr:spPr>
          <a:xfrm>
            <a:off x="1828799" y="257176"/>
            <a:ext cx="685801" cy="590548"/>
          </a:xfrm>
          <a:prstGeom prst="roundRect">
            <a:avLst>
              <a:gd name="adj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ECFD965-B3DC-EDD4-DA42-195B4167F71D}"/>
              </a:ext>
            </a:extLst>
          </xdr:cNvPr>
          <xdr:cNvSpPr txBox="1"/>
        </xdr:nvSpPr>
        <xdr:spPr>
          <a:xfrm>
            <a:off x="2819400" y="152400"/>
            <a:ext cx="2333625" cy="3905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Maurício!</a:t>
            </a: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B1C12317-B6C7-4407-83B1-7A6E3F898006}"/>
              </a:ext>
            </a:extLst>
          </xdr:cNvPr>
          <xdr:cNvSpPr txBox="1"/>
        </xdr:nvSpPr>
        <xdr:spPr>
          <a:xfrm>
            <a:off x="2819400" y="542925"/>
            <a:ext cx="3781425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 kern="120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33" name="Imagem 32" descr="Personagem 3d PNGs para download gratuito">
            <a:extLst>
              <a:ext uri="{FF2B5EF4-FFF2-40B4-BE49-F238E27FC236}">
                <a16:creationId xmlns:a16="http://schemas.microsoft.com/office/drawing/2014/main" id="{61411B8A-30E1-DFC6-05E4-74A1AF12C49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722" t="-1" r="34703" b="47805"/>
          <a:stretch/>
        </xdr:blipFill>
        <xdr:spPr bwMode="auto">
          <a:xfrm>
            <a:off x="1665765" y="114300"/>
            <a:ext cx="783270" cy="7334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95250</xdr:colOff>
      <xdr:row>20</xdr:row>
      <xdr:rowOff>123825</xdr:rowOff>
    </xdr:from>
    <xdr:to>
      <xdr:col>20</xdr:col>
      <xdr:colOff>485775</xdr:colOff>
      <xdr:row>36</xdr:row>
      <xdr:rowOff>19050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5401FA2-61F5-6911-8862-50E5B8570EFA}"/>
            </a:ext>
          </a:extLst>
        </xdr:cNvPr>
        <xdr:cNvGrpSpPr/>
      </xdr:nvGrpSpPr>
      <xdr:grpSpPr>
        <a:xfrm>
          <a:off x="1600200" y="3933825"/>
          <a:ext cx="11972925" cy="2943225"/>
          <a:chOff x="1343025" y="3533775"/>
          <a:chExt cx="11972925" cy="348615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1CFDF8C-6E96-7F3C-2631-C97C425E9822}"/>
              </a:ext>
            </a:extLst>
          </xdr:cNvPr>
          <xdr:cNvGrpSpPr/>
        </xdr:nvGrpSpPr>
        <xdr:grpSpPr>
          <a:xfrm>
            <a:off x="1343025" y="3533775"/>
            <a:ext cx="11972925" cy="3486150"/>
            <a:chOff x="1333500" y="3714750"/>
            <a:chExt cx="11830050" cy="287655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2FC23544-85F2-5173-E87C-D586890AA386}"/>
                </a:ext>
              </a:extLst>
            </xdr:cNvPr>
            <xdr:cNvGrpSpPr/>
          </xdr:nvGrpSpPr>
          <xdr:grpSpPr>
            <a:xfrm>
              <a:off x="1333500" y="3714750"/>
              <a:ext cx="11830050" cy="2876550"/>
              <a:chOff x="1333500" y="3590925"/>
              <a:chExt cx="11830050" cy="287655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FB5B52D0-D22C-6E99-1712-F3D0109B022F}"/>
                  </a:ext>
                </a:extLst>
              </xdr:cNvPr>
              <xdr:cNvGrpSpPr/>
            </xdr:nvGrpSpPr>
            <xdr:grpSpPr>
              <a:xfrm>
                <a:off x="1333500" y="3590925"/>
                <a:ext cx="11830050" cy="2876550"/>
                <a:chOff x="1333500" y="3590925"/>
                <a:chExt cx="11830050" cy="287655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4082AE99-9CCE-4C24-85A2-A0CA9038823F}"/>
                    </a:ext>
                  </a:extLst>
                </xdr:cNvPr>
                <xdr:cNvSpPr/>
              </xdr:nvSpPr>
              <xdr:spPr>
                <a:xfrm>
                  <a:off x="1333500" y="3590925"/>
                  <a:ext cx="11830050" cy="2876550"/>
                </a:xfrm>
                <a:prstGeom prst="roundRect">
                  <a:avLst>
                    <a:gd name="adj" fmla="val 14680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A84119C9-1564-F8D9-3552-9783AEE2F043}"/>
                    </a:ext>
                  </a:extLst>
                </xdr:cNvPr>
                <xdr:cNvSpPr/>
              </xdr:nvSpPr>
              <xdr:spPr>
                <a:xfrm>
                  <a:off x="1333500" y="3590925"/>
                  <a:ext cx="11830050" cy="4667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3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28E7CE0-DFE1-4F24-BD43-4FD960081ED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00175" y="4276725"/>
              <a:ext cx="11696700" cy="21288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D462796-B895-D517-3D30-C4068710B668}"/>
                </a:ext>
              </a:extLst>
            </xdr:cNvPr>
            <xdr:cNvSpPr txBox="1"/>
          </xdr:nvSpPr>
          <xdr:spPr>
            <a:xfrm>
              <a:off x="1857375" y="3714750"/>
              <a:ext cx="4724400" cy="447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F3CFEE55-FAC1-29D4-59A4-769C5CF26F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476375" y="3590925"/>
            <a:ext cx="504826" cy="50482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5</xdr:row>
      <xdr:rowOff>161925</xdr:rowOff>
    </xdr:from>
    <xdr:to>
      <xdr:col>9</xdr:col>
      <xdr:colOff>581025</xdr:colOff>
      <xdr:row>19</xdr:row>
      <xdr:rowOff>142875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E6CDA2F-B94F-C609-9D1A-20EAB8401CB5}"/>
            </a:ext>
          </a:extLst>
        </xdr:cNvPr>
        <xdr:cNvGrpSpPr/>
      </xdr:nvGrpSpPr>
      <xdr:grpSpPr>
        <a:xfrm>
          <a:off x="1600200" y="1114425"/>
          <a:ext cx="5362575" cy="2647950"/>
          <a:chOff x="1343025" y="428625"/>
          <a:chExt cx="5362575" cy="292417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695AFAB-4D82-F261-F793-6D74B092628C}"/>
              </a:ext>
            </a:extLst>
          </xdr:cNvPr>
          <xdr:cNvGrpSpPr/>
        </xdr:nvGrpSpPr>
        <xdr:grpSpPr>
          <a:xfrm>
            <a:off x="1343025" y="428625"/>
            <a:ext cx="5362575" cy="2924175"/>
            <a:chOff x="1333500" y="504825"/>
            <a:chExt cx="5362575" cy="292417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C31E76B-DB76-6A1D-A6FD-FC48AE1320E7}"/>
                </a:ext>
              </a:extLst>
            </xdr:cNvPr>
            <xdr:cNvGrpSpPr/>
          </xdr:nvGrpSpPr>
          <xdr:grpSpPr>
            <a:xfrm>
              <a:off x="1333500" y="542925"/>
              <a:ext cx="5362575" cy="2886075"/>
              <a:chOff x="1438275" y="542925"/>
              <a:chExt cx="4800600" cy="2886075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BAE33605-6013-6D59-D0B8-24AEFC0500F3}"/>
                  </a:ext>
                </a:extLst>
              </xdr:cNvPr>
              <xdr:cNvGrpSpPr/>
            </xdr:nvGrpSpPr>
            <xdr:grpSpPr>
              <a:xfrm>
                <a:off x="1438275" y="542925"/>
                <a:ext cx="4800600" cy="2886075"/>
                <a:chOff x="1438275" y="542925"/>
                <a:chExt cx="4800600" cy="2886075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33E550BA-6007-45D3-D9B1-2566725DD3DA}"/>
                    </a:ext>
                  </a:extLst>
                </xdr:cNvPr>
                <xdr:cNvSpPr/>
              </xdr:nvSpPr>
              <xdr:spPr>
                <a:xfrm>
                  <a:off x="1438275" y="552450"/>
                  <a:ext cx="4800600" cy="2876550"/>
                </a:xfrm>
                <a:prstGeom prst="roundRect">
                  <a:avLst>
                    <a:gd name="adj" fmla="val 14680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0D83D977-430A-13BC-C3C4-408FE7E30700}"/>
                    </a:ext>
                  </a:extLst>
                </xdr:cNvPr>
                <xdr:cNvSpPr/>
              </xdr:nvSpPr>
              <xdr:spPr>
                <a:xfrm>
                  <a:off x="1438275" y="542925"/>
                  <a:ext cx="4800600" cy="41910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3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4E0727C3-0508-46BE-A96A-04B02CEF962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43050" y="1085849"/>
              <a:ext cx="4571999" cy="22383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DBDA1E17-F4BA-AB56-D52A-4159716D633C}"/>
                </a:ext>
              </a:extLst>
            </xdr:cNvPr>
            <xdr:cNvSpPr txBox="1"/>
          </xdr:nvSpPr>
          <xdr:spPr>
            <a:xfrm>
              <a:off x="1895475" y="504825"/>
              <a:ext cx="348615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EE66D68B-197D-CCE7-442D-7B3776D0F9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428749" y="441530"/>
            <a:ext cx="542925" cy="47287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9525</xdr:rowOff>
    </xdr:from>
    <xdr:to>
      <xdr:col>1</xdr:col>
      <xdr:colOff>0</xdr:colOff>
      <xdr:row>13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49D97EC5-E2FB-4246-9FA7-92B990F73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1575"/>
              <a:ext cx="150495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15</xdr:row>
      <xdr:rowOff>133349</xdr:rowOff>
    </xdr:from>
    <xdr:to>
      <xdr:col>0</xdr:col>
      <xdr:colOff>1485901</xdr:colOff>
      <xdr:row>38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CATEGORIA">
              <a:extLst>
                <a:ext uri="{FF2B5EF4-FFF2-40B4-BE49-F238E27FC236}">
                  <a16:creationId xmlns:a16="http://schemas.microsoft.com/office/drawing/2014/main" id="{4607D102-C9B3-4219-92B0-DE681B424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009899"/>
              <a:ext cx="1485900" cy="4352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28457</xdr:colOff>
      <xdr:row>1</xdr:row>
      <xdr:rowOff>171450</xdr:rowOff>
    </xdr:from>
    <xdr:to>
      <xdr:col>16</xdr:col>
      <xdr:colOff>133351</xdr:colOff>
      <xdr:row>3</xdr:row>
      <xdr:rowOff>142875</xdr:rowOff>
    </xdr:to>
    <xdr:grpSp>
      <xdr:nvGrpSpPr>
        <xdr:cNvPr id="31" name="Agrupar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0163EE-1AA8-D129-8503-9A0B7AEF7FF3}"/>
            </a:ext>
          </a:extLst>
        </xdr:cNvPr>
        <xdr:cNvGrpSpPr/>
      </xdr:nvGrpSpPr>
      <xdr:grpSpPr>
        <a:xfrm>
          <a:off x="7629407" y="361950"/>
          <a:ext cx="3152894" cy="352425"/>
          <a:chOff x="7629407" y="361950"/>
          <a:chExt cx="3152894" cy="352425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F476DCB9-20C4-445A-B342-E7C9E30F031C}"/>
              </a:ext>
            </a:extLst>
          </xdr:cNvPr>
          <xdr:cNvSpPr/>
        </xdr:nvSpPr>
        <xdr:spPr>
          <a:xfrm>
            <a:off x="7629407" y="371476"/>
            <a:ext cx="3152894" cy="342899"/>
          </a:xfrm>
          <a:prstGeom prst="roundRect">
            <a:avLst>
              <a:gd name="adj" fmla="val 50000"/>
            </a:avLst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20DA4422-2C59-BA78-9EC8-D8CF16F25D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372725" y="361950"/>
            <a:ext cx="342900" cy="3429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171449</xdr:rowOff>
    </xdr:from>
    <xdr:to>
      <xdr:col>1</xdr:col>
      <xdr:colOff>9525</xdr:colOff>
      <xdr:row>4</xdr:row>
      <xdr:rowOff>57150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2B35E8CB-4400-FEC0-367F-17CF7BC9C929}"/>
            </a:ext>
          </a:extLst>
        </xdr:cNvPr>
        <xdr:cNvSpPr/>
      </xdr:nvSpPr>
      <xdr:spPr>
        <a:xfrm>
          <a:off x="0" y="171449"/>
          <a:ext cx="1514475" cy="666751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990600</xdr:colOff>
      <xdr:row>1</xdr:row>
      <xdr:rowOff>47625</xdr:rowOff>
    </xdr:from>
    <xdr:to>
      <xdr:col>0</xdr:col>
      <xdr:colOff>1485900</xdr:colOff>
      <xdr:row>3</xdr:row>
      <xdr:rowOff>161925</xdr:rowOff>
    </xdr:to>
    <xdr:pic>
      <xdr:nvPicPr>
        <xdr:cNvPr id="37" name="Gráfico 36" descr="Dinheiro com preenchimento sólido">
          <a:extLst>
            <a:ext uri="{FF2B5EF4-FFF2-40B4-BE49-F238E27FC236}">
              <a16:creationId xmlns:a16="http://schemas.microsoft.com/office/drawing/2014/main" id="{29140910-5C35-DD54-344E-059DB053D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0600" y="257175"/>
          <a:ext cx="495300" cy="495300"/>
        </a:xfrm>
        <a:prstGeom prst="rect">
          <a:avLst/>
        </a:prstGeom>
      </xdr:spPr>
    </xdr:pic>
    <xdr:clientData/>
  </xdr:twoCellAnchor>
  <xdr:twoCellAnchor>
    <xdr:from>
      <xdr:col>10</xdr:col>
      <xdr:colOff>542926</xdr:colOff>
      <xdr:row>5</xdr:row>
      <xdr:rowOff>161925</xdr:rowOff>
    </xdr:from>
    <xdr:to>
      <xdr:col>20</xdr:col>
      <xdr:colOff>485776</xdr:colOff>
      <xdr:row>19</xdr:row>
      <xdr:rowOff>142875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1DB55049-42AB-405B-B592-B22ED2D2F5B8}"/>
            </a:ext>
          </a:extLst>
        </xdr:cNvPr>
        <xdr:cNvGrpSpPr/>
      </xdr:nvGrpSpPr>
      <xdr:grpSpPr>
        <a:xfrm>
          <a:off x="7534276" y="1114425"/>
          <a:ext cx="6038850" cy="2647950"/>
          <a:chOff x="1343025" y="428625"/>
          <a:chExt cx="5362575" cy="2924175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1C7E0771-0385-E4A2-2D92-FA82D1881C39}"/>
              </a:ext>
            </a:extLst>
          </xdr:cNvPr>
          <xdr:cNvGrpSpPr/>
        </xdr:nvGrpSpPr>
        <xdr:grpSpPr>
          <a:xfrm>
            <a:off x="1343025" y="428625"/>
            <a:ext cx="5362575" cy="2924175"/>
            <a:chOff x="1333500" y="504825"/>
            <a:chExt cx="5362575" cy="2924175"/>
          </a:xfrm>
        </xdr:grpSpPr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26488C65-AE64-E09B-BB77-3679169BA82D}"/>
                </a:ext>
              </a:extLst>
            </xdr:cNvPr>
            <xdr:cNvGrpSpPr/>
          </xdr:nvGrpSpPr>
          <xdr:grpSpPr>
            <a:xfrm>
              <a:off x="1333500" y="542925"/>
              <a:ext cx="5362575" cy="2886075"/>
              <a:chOff x="1438275" y="542925"/>
              <a:chExt cx="4800600" cy="2886075"/>
            </a:xfrm>
          </xdr:grpSpPr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B3B0C8F7-4D32-BE4E-0B07-049FA131B71E}"/>
                  </a:ext>
                </a:extLst>
              </xdr:cNvPr>
              <xdr:cNvSpPr/>
            </xdr:nvSpPr>
            <xdr:spPr>
              <a:xfrm>
                <a:off x="1438275" y="552450"/>
                <a:ext cx="4800600" cy="2876550"/>
              </a:xfrm>
              <a:prstGeom prst="roundRect">
                <a:avLst>
                  <a:gd name="adj" fmla="val 1468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6" name="Retângulo: Cantos Superiores Arredondados 45">
                <a:extLst>
                  <a:ext uri="{FF2B5EF4-FFF2-40B4-BE49-F238E27FC236}">
                    <a16:creationId xmlns:a16="http://schemas.microsoft.com/office/drawing/2014/main" id="{12C3F12D-C8E3-0835-1B28-228568516955}"/>
                  </a:ext>
                </a:extLst>
              </xdr:cNvPr>
              <xdr:cNvSpPr/>
            </xdr:nvSpPr>
            <xdr:spPr>
              <a:xfrm>
                <a:off x="1438275" y="542925"/>
                <a:ext cx="4800600" cy="4191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3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0C89DA5C-FF4F-0710-55C3-B85A0AB138BA}"/>
                </a:ext>
              </a:extLst>
            </xdr:cNvPr>
            <xdr:cNvSpPr txBox="1"/>
          </xdr:nvSpPr>
          <xdr:spPr>
            <a:xfrm>
              <a:off x="1895475" y="504825"/>
              <a:ext cx="348615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0" name="Gráfico 39" descr="Cofrinho estrutura de tópicos">
            <a:extLst>
              <a:ext uri="{FF2B5EF4-FFF2-40B4-BE49-F238E27FC236}">
                <a16:creationId xmlns:a16="http://schemas.microsoft.com/office/drawing/2014/main" id="{5C0B39E2-8892-005A-72F7-2FCEEF04A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486111" y="441530"/>
            <a:ext cx="428201" cy="472869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104775</xdr:colOff>
      <xdr:row>8</xdr:row>
      <xdr:rowOff>9525</xdr:rowOff>
    </xdr:from>
    <xdr:to>
      <xdr:col>19</xdr:col>
      <xdr:colOff>352425</xdr:colOff>
      <xdr:row>19</xdr:row>
      <xdr:rowOff>85725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5DF7435-EAC1-4324-8B57-8ABFF2667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ício Barros" refreshedDate="45644.625903356478" createdVersion="8" refreshedVersion="8" minRefreshableVersion="3" recordCount="44" xr:uid="{D69E0853-8984-4789-BCEE-BCE02A7CB4B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647608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A0A8D-6370-409F-B8C1-5A8ADCD780E7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6" numFmtId="165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700C5-B0F5-4BEF-9FB4-D65944047280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6DAA18A-B794-4976-A838-DD858CB1A71E}" sourceName="MÊS">
  <pivotTables>
    <pivotTable tabId="2" name="tbl_saida"/>
    <pivotTable tabId="2" name="tbl_entrada"/>
  </pivotTables>
  <data>
    <tabular pivotCacheId="166476083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C00F96E6-0978-412B-B363-8FA6C4426908}" sourceName="CATEGORIA">
  <pivotTables>
    <pivotTable tabId="2" name="tbl_saida"/>
  </pivotTables>
  <data>
    <tabular pivotCacheId="1664760831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5D85C77-B59C-437A-BE2E-0291F97D9047}" cache="SegmentaçãodeDados_MÊS" caption="Mês" style="myStyle" rowHeight="241300"/>
  <slicer name="CATEGORIA" xr10:uid="{A4CBE26B-D571-44A4-9A3F-856FE82DA49A}" cache="SegmentaçãodeDados_CATEGORIA" caption="Categoria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4FE5F-3803-43EB-98AC-F6D7BB6C2C89}" name="tbl_operations" displayName="tbl_operations" ref="A1:H45" totalsRowShown="0" headerRowDxfId="12" dataDxfId="11">
  <autoFilter ref="A1:H45" xr:uid="{4A14FE5F-3803-43EB-98AC-F6D7BB6C2C89}"/>
  <tableColumns count="8">
    <tableColumn id="1" xr3:uid="{4C7C0937-0E63-4BCF-BD4B-988C4A0FC3CD}" name="DATA" dataDxfId="10"/>
    <tableColumn id="8" xr3:uid="{51B4DF0C-BC4B-4416-B378-AB519792CA1E}" name="MÊS" dataDxfId="9">
      <calculatedColumnFormula>MONTH(tbl_operations[[#This Row],[DATA]])</calculatedColumnFormula>
    </tableColumn>
    <tableColumn id="2" xr3:uid="{901090FA-41F3-4C2A-BFC1-F7C3AE37AF7F}" name="TIPO" dataDxfId="8"/>
    <tableColumn id="3" xr3:uid="{18EDE511-4FEA-4359-B2EF-0BDE98CFAD93}" name="CATEGORIA" dataDxfId="7"/>
    <tableColumn id="4" xr3:uid="{52627B59-F680-4B78-9D51-5DE51A21301A}" name="DESCRIÇÃO" dataDxfId="6"/>
    <tableColumn id="5" xr3:uid="{85096E7B-EF5E-4D7A-AF30-9B83F22A9B31}" name="VALOR" dataDxfId="5" dataCellStyle="Moeda"/>
    <tableColumn id="6" xr3:uid="{F9794730-C21F-4C5C-ADE1-CDF2CDF461C0}" name="OPERAÇÃO" dataDxfId="4"/>
    <tableColumn id="7" xr3:uid="{41CE36BB-D02E-43ED-8DF6-E51D1B43BE70}" name="STATUS" dataDxfId="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0EC025-7C14-4C47-B8C9-E2BA5EC8BC70}" name="Tabela2" displayName="Tabela2" ref="C6:D17" totalsRowShown="0" headerRowDxfId="2">
  <autoFilter ref="C6:D17" xr:uid="{7C0EC025-7C14-4C47-B8C9-E2BA5EC8BC70}"/>
  <tableColumns count="2">
    <tableColumn id="1" xr3:uid="{A246E9CD-2E13-4828-B56E-743589DFB555}" name="Data de Lançamento" dataDxfId="1"/>
    <tableColumn id="2" xr3:uid="{B3C1283E-143D-4B29-97BB-84D8EF914EF2}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tabSelected="1" workbookViewId="0">
      <selection sqref="A1:XFD1"/>
    </sheetView>
  </sheetViews>
  <sheetFormatPr defaultRowHeight="15" x14ac:dyDescent="0.25"/>
  <cols>
    <col min="1" max="1" width="13.42578125" style="5" customWidth="1"/>
    <col min="2" max="2" width="13.42578125" style="12" customWidth="1"/>
    <col min="3" max="3" width="12.5703125" style="5" customWidth="1"/>
    <col min="4" max="4" width="20.85546875" style="6" bestFit="1" customWidth="1"/>
    <col min="5" max="5" width="34.42578125" style="6" bestFit="1" customWidth="1"/>
    <col min="6" max="6" width="15.5703125" style="5" customWidth="1"/>
    <col min="7" max="7" width="23.140625" style="6" customWidth="1"/>
    <col min="8" max="8" width="12.5703125" style="6" customWidth="1"/>
    <col min="9" max="16384" width="9.140625" style="4"/>
  </cols>
  <sheetData>
    <row r="1" spans="1:8" x14ac:dyDescent="0.25">
      <c r="A1" s="5" t="s">
        <v>65</v>
      </c>
      <c r="B1" s="12" t="s">
        <v>75</v>
      </c>
      <c r="C1" s="5" t="s">
        <v>66</v>
      </c>
      <c r="D1" s="6" t="s">
        <v>67</v>
      </c>
      <c r="E1" s="6" t="s">
        <v>68</v>
      </c>
      <c r="F1" s="5" t="s">
        <v>69</v>
      </c>
      <c r="G1" s="6" t="s">
        <v>70</v>
      </c>
      <c r="H1" s="6" t="s">
        <v>71</v>
      </c>
    </row>
    <row r="2" spans="1:8" x14ac:dyDescent="0.25">
      <c r="A2" s="1">
        <v>45505</v>
      </c>
      <c r="B2" s="13">
        <f>MONTH(tbl_operations[[#This Row],[DATA]])</f>
        <v>8</v>
      </c>
      <c r="C2" s="2" t="s">
        <v>0</v>
      </c>
      <c r="D2" s="8" t="s">
        <v>1</v>
      </c>
      <c r="E2" s="6" t="s">
        <v>2</v>
      </c>
      <c r="F2" s="3">
        <v>5000</v>
      </c>
      <c r="G2" s="8" t="s">
        <v>3</v>
      </c>
      <c r="H2" s="8" t="s">
        <v>4</v>
      </c>
    </row>
    <row r="3" spans="1:8" x14ac:dyDescent="0.25">
      <c r="A3" s="1">
        <v>45505</v>
      </c>
      <c r="B3" s="13">
        <f>MONTH(tbl_operations[[#This Row],[DATA]])</f>
        <v>8</v>
      </c>
      <c r="C3" s="2" t="s">
        <v>5</v>
      </c>
      <c r="D3" s="8" t="s">
        <v>6</v>
      </c>
      <c r="E3" s="6" t="s">
        <v>7</v>
      </c>
      <c r="F3" s="3">
        <v>550</v>
      </c>
      <c r="G3" s="8" t="s">
        <v>8</v>
      </c>
      <c r="H3" s="8" t="s">
        <v>9</v>
      </c>
    </row>
    <row r="4" spans="1:8" x14ac:dyDescent="0.25">
      <c r="A4" s="1">
        <v>45507</v>
      </c>
      <c r="B4" s="13">
        <f>MONTH(tbl_operations[[#This Row],[DATA]])</f>
        <v>8</v>
      </c>
      <c r="C4" s="2" t="s">
        <v>5</v>
      </c>
      <c r="D4" s="8" t="s">
        <v>10</v>
      </c>
      <c r="E4" s="6" t="s">
        <v>11</v>
      </c>
      <c r="F4" s="3">
        <v>300</v>
      </c>
      <c r="G4" s="8" t="s">
        <v>12</v>
      </c>
      <c r="H4" s="8" t="s">
        <v>13</v>
      </c>
    </row>
    <row r="5" spans="1:8" x14ac:dyDescent="0.25">
      <c r="A5" s="1">
        <v>45509</v>
      </c>
      <c r="B5" s="13">
        <f>MONTH(tbl_operations[[#This Row],[DATA]])</f>
        <v>8</v>
      </c>
      <c r="C5" s="2" t="s">
        <v>5</v>
      </c>
      <c r="D5" s="8" t="s">
        <v>14</v>
      </c>
      <c r="E5" s="6" t="s">
        <v>15</v>
      </c>
      <c r="F5" s="3">
        <v>120</v>
      </c>
      <c r="G5" s="8" t="s">
        <v>12</v>
      </c>
      <c r="H5" s="8" t="s">
        <v>13</v>
      </c>
    </row>
    <row r="6" spans="1:8" x14ac:dyDescent="0.25">
      <c r="A6" s="1">
        <v>45511</v>
      </c>
      <c r="B6" s="13">
        <f>MONTH(tbl_operations[[#This Row],[DATA]])</f>
        <v>8</v>
      </c>
      <c r="C6" s="2" t="s">
        <v>5</v>
      </c>
      <c r="D6" s="8" t="s">
        <v>16</v>
      </c>
      <c r="E6" s="6" t="s">
        <v>17</v>
      </c>
      <c r="F6" s="3">
        <v>250</v>
      </c>
      <c r="G6" s="8" t="s">
        <v>3</v>
      </c>
      <c r="H6" s="8" t="s">
        <v>13</v>
      </c>
    </row>
    <row r="7" spans="1:8" x14ac:dyDescent="0.25">
      <c r="A7" s="1">
        <v>45514</v>
      </c>
      <c r="B7" s="13">
        <f>MONTH(tbl_operations[[#This Row],[DATA]])</f>
        <v>8</v>
      </c>
      <c r="C7" s="2" t="s">
        <v>5</v>
      </c>
      <c r="D7" s="8" t="s">
        <v>18</v>
      </c>
      <c r="E7" s="6" t="s">
        <v>19</v>
      </c>
      <c r="F7" s="3">
        <v>400</v>
      </c>
      <c r="G7" s="8" t="s">
        <v>8</v>
      </c>
      <c r="H7" s="8" t="s">
        <v>9</v>
      </c>
    </row>
    <row r="8" spans="1:8" x14ac:dyDescent="0.25">
      <c r="A8" s="1">
        <v>45516</v>
      </c>
      <c r="B8" s="13">
        <f>MONTH(tbl_operations[[#This Row],[DATA]])</f>
        <v>8</v>
      </c>
      <c r="C8" s="2" t="s">
        <v>5</v>
      </c>
      <c r="D8" s="8" t="s">
        <v>20</v>
      </c>
      <c r="E8" s="6" t="s">
        <v>21</v>
      </c>
      <c r="F8" s="3">
        <v>600</v>
      </c>
      <c r="G8" s="8" t="s">
        <v>12</v>
      </c>
      <c r="H8" s="8" t="s">
        <v>9</v>
      </c>
    </row>
    <row r="9" spans="1:8" x14ac:dyDescent="0.25">
      <c r="A9" s="1">
        <v>45519</v>
      </c>
      <c r="B9" s="13">
        <f>MONTH(tbl_operations[[#This Row],[DATA]])</f>
        <v>8</v>
      </c>
      <c r="C9" s="2" t="s">
        <v>0</v>
      </c>
      <c r="D9" s="8" t="s">
        <v>22</v>
      </c>
      <c r="E9" s="6" t="s">
        <v>23</v>
      </c>
      <c r="F9" s="3">
        <v>800</v>
      </c>
      <c r="G9" s="8" t="s">
        <v>3</v>
      </c>
      <c r="H9" s="8" t="s">
        <v>4</v>
      </c>
    </row>
    <row r="10" spans="1:8" x14ac:dyDescent="0.25">
      <c r="A10" s="1">
        <v>45519</v>
      </c>
      <c r="B10" s="13">
        <f>MONTH(tbl_operations[[#This Row],[DATA]])</f>
        <v>8</v>
      </c>
      <c r="C10" s="2" t="s">
        <v>5</v>
      </c>
      <c r="D10" s="8" t="s">
        <v>24</v>
      </c>
      <c r="E10" s="6" t="s">
        <v>25</v>
      </c>
      <c r="F10" s="3">
        <v>150</v>
      </c>
      <c r="G10" s="8" t="s">
        <v>3</v>
      </c>
      <c r="H10" s="8" t="s">
        <v>13</v>
      </c>
    </row>
    <row r="11" spans="1:8" x14ac:dyDescent="0.25">
      <c r="A11" s="1">
        <v>45522</v>
      </c>
      <c r="B11" s="13">
        <f>MONTH(tbl_operations[[#This Row],[DATA]])</f>
        <v>8</v>
      </c>
      <c r="C11" s="2" t="s">
        <v>5</v>
      </c>
      <c r="D11" s="8" t="s">
        <v>26</v>
      </c>
      <c r="E11" s="6" t="s">
        <v>27</v>
      </c>
      <c r="F11" s="3">
        <v>1200</v>
      </c>
      <c r="G11" s="8" t="s">
        <v>12</v>
      </c>
      <c r="H11" s="8" t="s">
        <v>9</v>
      </c>
    </row>
    <row r="12" spans="1:8" x14ac:dyDescent="0.25">
      <c r="A12" s="1">
        <v>45524</v>
      </c>
      <c r="B12" s="13">
        <f>MONTH(tbl_operations[[#This Row],[DATA]])</f>
        <v>8</v>
      </c>
      <c r="C12" s="2" t="s">
        <v>5</v>
      </c>
      <c r="D12" s="8" t="s">
        <v>28</v>
      </c>
      <c r="E12" s="6" t="s">
        <v>29</v>
      </c>
      <c r="F12" s="3">
        <v>450</v>
      </c>
      <c r="G12" s="8" t="s">
        <v>8</v>
      </c>
      <c r="H12" s="8" t="s">
        <v>13</v>
      </c>
    </row>
    <row r="13" spans="1:8" x14ac:dyDescent="0.25">
      <c r="A13" s="1">
        <v>45526</v>
      </c>
      <c r="B13" s="13">
        <f>MONTH(tbl_operations[[#This Row],[DATA]])</f>
        <v>8</v>
      </c>
      <c r="C13" s="2" t="s">
        <v>5</v>
      </c>
      <c r="D13" s="8" t="s">
        <v>30</v>
      </c>
      <c r="E13" s="6" t="s">
        <v>31</v>
      </c>
      <c r="F13" s="3">
        <v>180</v>
      </c>
      <c r="G13" s="8" t="s">
        <v>3</v>
      </c>
      <c r="H13" s="8" t="s">
        <v>9</v>
      </c>
    </row>
    <row r="14" spans="1:8" x14ac:dyDescent="0.25">
      <c r="A14" s="1">
        <v>45528</v>
      </c>
      <c r="B14" s="13">
        <f>MONTH(tbl_operations[[#This Row],[DATA]])</f>
        <v>8</v>
      </c>
      <c r="C14" s="2" t="s">
        <v>5</v>
      </c>
      <c r="D14" s="8" t="s">
        <v>32</v>
      </c>
      <c r="E14" s="6" t="s">
        <v>33</v>
      </c>
      <c r="F14" s="3">
        <v>90</v>
      </c>
      <c r="G14" s="8" t="s">
        <v>8</v>
      </c>
      <c r="H14" s="8" t="s">
        <v>13</v>
      </c>
    </row>
    <row r="15" spans="1:8" x14ac:dyDescent="0.25">
      <c r="A15" s="1">
        <v>45532</v>
      </c>
      <c r="B15" s="13">
        <f>MONTH(tbl_operations[[#This Row],[DATA]])</f>
        <v>8</v>
      </c>
      <c r="C15" s="2" t="s">
        <v>5</v>
      </c>
      <c r="D15" s="8" t="s">
        <v>34</v>
      </c>
      <c r="E15" s="6" t="s">
        <v>35</v>
      </c>
      <c r="F15" s="3">
        <v>200</v>
      </c>
      <c r="G15" s="8" t="s">
        <v>8</v>
      </c>
      <c r="H15" s="8" t="s">
        <v>13</v>
      </c>
    </row>
    <row r="16" spans="1:8" x14ac:dyDescent="0.25">
      <c r="A16" s="1">
        <v>45534</v>
      </c>
      <c r="B16" s="13">
        <f>MONTH(tbl_operations[[#This Row],[DATA]])</f>
        <v>8</v>
      </c>
      <c r="C16" s="2" t="s">
        <v>5</v>
      </c>
      <c r="D16" s="8" t="s">
        <v>36</v>
      </c>
      <c r="E16" s="6" t="s">
        <v>37</v>
      </c>
      <c r="F16" s="3">
        <v>750</v>
      </c>
      <c r="G16" s="8" t="s">
        <v>3</v>
      </c>
      <c r="H16" s="8" t="s">
        <v>9</v>
      </c>
    </row>
    <row r="17" spans="1:8" x14ac:dyDescent="0.25">
      <c r="A17" s="1">
        <v>45535</v>
      </c>
      <c r="B17" s="13">
        <f>MONTH(tbl_operations[[#This Row],[DATA]])</f>
        <v>8</v>
      </c>
      <c r="C17" s="2" t="s">
        <v>5</v>
      </c>
      <c r="D17" s="8" t="s">
        <v>38</v>
      </c>
      <c r="E17" s="6" t="s">
        <v>39</v>
      </c>
      <c r="F17" s="3">
        <v>350</v>
      </c>
      <c r="G17" s="8" t="s">
        <v>12</v>
      </c>
      <c r="H17" s="8" t="s">
        <v>13</v>
      </c>
    </row>
    <row r="18" spans="1:8" x14ac:dyDescent="0.25">
      <c r="A18" s="1">
        <v>45536</v>
      </c>
      <c r="B18" s="13">
        <f>MONTH(tbl_operations[[#This Row],[DATA]])</f>
        <v>9</v>
      </c>
      <c r="C18" s="2" t="s">
        <v>0</v>
      </c>
      <c r="D18" s="8" t="s">
        <v>1</v>
      </c>
      <c r="E18" s="6" t="s">
        <v>2</v>
      </c>
      <c r="F18" s="3">
        <v>5000</v>
      </c>
      <c r="G18" s="8" t="s">
        <v>3</v>
      </c>
      <c r="H18" s="8" t="s">
        <v>4</v>
      </c>
    </row>
    <row r="19" spans="1:8" x14ac:dyDescent="0.25">
      <c r="A19" s="1">
        <v>45537</v>
      </c>
      <c r="B19" s="13">
        <f>MONTH(tbl_operations[[#This Row],[DATA]])</f>
        <v>9</v>
      </c>
      <c r="C19" s="2" t="s">
        <v>5</v>
      </c>
      <c r="D19" s="8" t="s">
        <v>6</v>
      </c>
      <c r="E19" s="7" t="s">
        <v>7</v>
      </c>
      <c r="F19" s="3">
        <v>450</v>
      </c>
      <c r="G19" s="8" t="s">
        <v>8</v>
      </c>
      <c r="H19" s="8" t="s">
        <v>9</v>
      </c>
    </row>
    <row r="20" spans="1:8" x14ac:dyDescent="0.25">
      <c r="A20" s="1">
        <v>45540</v>
      </c>
      <c r="B20" s="13">
        <f>MONTH(tbl_operations[[#This Row],[DATA]])</f>
        <v>9</v>
      </c>
      <c r="C20" s="2" t="s">
        <v>5</v>
      </c>
      <c r="D20" s="8" t="s">
        <v>10</v>
      </c>
      <c r="E20" s="7" t="s">
        <v>11</v>
      </c>
      <c r="F20" s="3">
        <v>300</v>
      </c>
      <c r="G20" s="8" t="s">
        <v>8</v>
      </c>
      <c r="H20" s="8" t="s">
        <v>13</v>
      </c>
    </row>
    <row r="21" spans="1:8" x14ac:dyDescent="0.25">
      <c r="A21" s="1">
        <v>45543</v>
      </c>
      <c r="B21" s="13">
        <f>MONTH(tbl_operations[[#This Row],[DATA]])</f>
        <v>9</v>
      </c>
      <c r="C21" s="2" t="s">
        <v>5</v>
      </c>
      <c r="D21" s="8" t="s">
        <v>14</v>
      </c>
      <c r="E21" s="7" t="s">
        <v>40</v>
      </c>
      <c r="F21" s="3">
        <v>200</v>
      </c>
      <c r="G21" s="8" t="s">
        <v>3</v>
      </c>
      <c r="H21" s="8" t="s">
        <v>13</v>
      </c>
    </row>
    <row r="22" spans="1:8" x14ac:dyDescent="0.25">
      <c r="A22" s="1">
        <v>45546</v>
      </c>
      <c r="B22" s="13">
        <f>MONTH(tbl_operations[[#This Row],[DATA]])</f>
        <v>9</v>
      </c>
      <c r="C22" s="2" t="s">
        <v>5</v>
      </c>
      <c r="D22" s="8" t="s">
        <v>16</v>
      </c>
      <c r="E22" s="7" t="s">
        <v>41</v>
      </c>
      <c r="F22" s="3">
        <v>600</v>
      </c>
      <c r="G22" s="8" t="s">
        <v>8</v>
      </c>
      <c r="H22" s="8" t="s">
        <v>9</v>
      </c>
    </row>
    <row r="23" spans="1:8" x14ac:dyDescent="0.25">
      <c r="A23" s="1">
        <v>45549</v>
      </c>
      <c r="B23" s="13">
        <f>MONTH(tbl_operations[[#This Row],[DATA]])</f>
        <v>9</v>
      </c>
      <c r="C23" s="2" t="s">
        <v>5</v>
      </c>
      <c r="D23" s="8" t="s">
        <v>18</v>
      </c>
      <c r="E23" s="7" t="s">
        <v>19</v>
      </c>
      <c r="F23" s="3">
        <v>350</v>
      </c>
      <c r="G23" s="8" t="s">
        <v>3</v>
      </c>
      <c r="H23" s="8" t="s">
        <v>13</v>
      </c>
    </row>
    <row r="24" spans="1:8" x14ac:dyDescent="0.25">
      <c r="A24" s="1">
        <v>45552</v>
      </c>
      <c r="B24" s="13">
        <f>MONTH(tbl_operations[[#This Row],[DATA]])</f>
        <v>9</v>
      </c>
      <c r="C24" s="2" t="s">
        <v>5</v>
      </c>
      <c r="D24" s="8" t="s">
        <v>20</v>
      </c>
      <c r="E24" s="7" t="s">
        <v>42</v>
      </c>
      <c r="F24" s="3">
        <v>500</v>
      </c>
      <c r="G24" s="8" t="s">
        <v>12</v>
      </c>
      <c r="H24" s="8" t="s">
        <v>9</v>
      </c>
    </row>
    <row r="25" spans="1:8" x14ac:dyDescent="0.25">
      <c r="A25" s="1">
        <v>45555</v>
      </c>
      <c r="B25" s="13">
        <f>MONTH(tbl_operations[[#This Row],[DATA]])</f>
        <v>9</v>
      </c>
      <c r="C25" s="2" t="s">
        <v>0</v>
      </c>
      <c r="D25" s="8" t="s">
        <v>43</v>
      </c>
      <c r="E25" s="6" t="s">
        <v>44</v>
      </c>
      <c r="F25" s="3">
        <v>1200</v>
      </c>
      <c r="G25" s="8" t="s">
        <v>3</v>
      </c>
      <c r="H25" s="8" t="s">
        <v>4</v>
      </c>
    </row>
    <row r="26" spans="1:8" x14ac:dyDescent="0.25">
      <c r="A26" s="1">
        <v>45555</v>
      </c>
      <c r="B26" s="13">
        <f>MONTH(tbl_operations[[#This Row],[DATA]])</f>
        <v>9</v>
      </c>
      <c r="C26" s="2" t="s">
        <v>5</v>
      </c>
      <c r="D26" s="8" t="s">
        <v>24</v>
      </c>
      <c r="E26" s="7" t="s">
        <v>45</v>
      </c>
      <c r="F26" s="3">
        <v>800</v>
      </c>
      <c r="G26" s="8" t="s">
        <v>3</v>
      </c>
      <c r="H26" s="8" t="s">
        <v>13</v>
      </c>
    </row>
    <row r="27" spans="1:8" x14ac:dyDescent="0.25">
      <c r="A27" s="1">
        <v>45558</v>
      </c>
      <c r="B27" s="13">
        <f>MONTH(tbl_operations[[#This Row],[DATA]])</f>
        <v>9</v>
      </c>
      <c r="C27" s="2" t="s">
        <v>5</v>
      </c>
      <c r="D27" s="8" t="s">
        <v>26</v>
      </c>
      <c r="E27" s="7" t="s">
        <v>46</v>
      </c>
      <c r="F27" s="3">
        <v>1500</v>
      </c>
      <c r="G27" s="8" t="s">
        <v>12</v>
      </c>
      <c r="H27" s="8" t="s">
        <v>9</v>
      </c>
    </row>
    <row r="28" spans="1:8" x14ac:dyDescent="0.25">
      <c r="A28" s="1">
        <v>45561</v>
      </c>
      <c r="B28" s="13">
        <f>MONTH(tbl_operations[[#This Row],[DATA]])</f>
        <v>9</v>
      </c>
      <c r="C28" s="2" t="s">
        <v>5</v>
      </c>
      <c r="D28" s="8" t="s">
        <v>47</v>
      </c>
      <c r="E28" s="7" t="s">
        <v>48</v>
      </c>
      <c r="F28" s="3">
        <v>250</v>
      </c>
      <c r="G28" s="8" t="s">
        <v>8</v>
      </c>
      <c r="H28" s="8" t="s">
        <v>13</v>
      </c>
    </row>
    <row r="29" spans="1:8" x14ac:dyDescent="0.25">
      <c r="A29" s="1">
        <v>45564</v>
      </c>
      <c r="B29" s="13">
        <f>MONTH(tbl_operations[[#This Row],[DATA]])</f>
        <v>9</v>
      </c>
      <c r="C29" s="2" t="s">
        <v>5</v>
      </c>
      <c r="D29" s="8" t="s">
        <v>30</v>
      </c>
      <c r="E29" s="7" t="s">
        <v>49</v>
      </c>
      <c r="F29" s="3">
        <v>400</v>
      </c>
      <c r="G29" s="8" t="s">
        <v>12</v>
      </c>
      <c r="H29" s="8" t="s">
        <v>9</v>
      </c>
    </row>
    <row r="30" spans="1:8" x14ac:dyDescent="0.25">
      <c r="A30" s="1">
        <v>45566</v>
      </c>
      <c r="B30" s="13">
        <f>MONTH(tbl_operations[[#This Row],[DATA]])</f>
        <v>10</v>
      </c>
      <c r="C30" s="2" t="s">
        <v>0</v>
      </c>
      <c r="D30" s="8" t="s">
        <v>1</v>
      </c>
      <c r="E30" s="6" t="s">
        <v>2</v>
      </c>
      <c r="F30" s="3">
        <v>5000</v>
      </c>
      <c r="G30" s="8" t="s">
        <v>3</v>
      </c>
      <c r="H30" s="8" t="s">
        <v>4</v>
      </c>
    </row>
    <row r="31" spans="1:8" x14ac:dyDescent="0.25">
      <c r="A31" s="1">
        <v>45566</v>
      </c>
      <c r="B31" s="13">
        <f>MONTH(tbl_operations[[#This Row],[DATA]])</f>
        <v>10</v>
      </c>
      <c r="C31" s="2" t="s">
        <v>5</v>
      </c>
      <c r="D31" s="8" t="s">
        <v>6</v>
      </c>
      <c r="E31" s="6" t="s">
        <v>7</v>
      </c>
      <c r="F31" s="3">
        <v>600</v>
      </c>
      <c r="G31" s="8" t="s">
        <v>8</v>
      </c>
      <c r="H31" s="8" t="s">
        <v>9</v>
      </c>
    </row>
    <row r="32" spans="1:8" x14ac:dyDescent="0.25">
      <c r="A32" s="1">
        <v>45568</v>
      </c>
      <c r="B32" s="13">
        <f>MONTH(tbl_operations[[#This Row],[DATA]])</f>
        <v>10</v>
      </c>
      <c r="C32" s="2" t="s">
        <v>5</v>
      </c>
      <c r="D32" s="8" t="s">
        <v>10</v>
      </c>
      <c r="E32" s="6" t="s">
        <v>50</v>
      </c>
      <c r="F32" s="3">
        <v>200</v>
      </c>
      <c r="G32" s="8" t="s">
        <v>12</v>
      </c>
      <c r="H32" s="8" t="s">
        <v>13</v>
      </c>
    </row>
    <row r="33" spans="1:8" x14ac:dyDescent="0.25">
      <c r="A33" s="1">
        <v>45570</v>
      </c>
      <c r="B33" s="13">
        <f>MONTH(tbl_operations[[#This Row],[DATA]])</f>
        <v>10</v>
      </c>
      <c r="C33" s="2" t="s">
        <v>5</v>
      </c>
      <c r="D33" s="8" t="s">
        <v>14</v>
      </c>
      <c r="E33" s="6" t="s">
        <v>51</v>
      </c>
      <c r="F33" s="3">
        <v>180</v>
      </c>
      <c r="G33" s="8" t="s">
        <v>3</v>
      </c>
      <c r="H33" s="8" t="s">
        <v>13</v>
      </c>
    </row>
    <row r="34" spans="1:8" x14ac:dyDescent="0.25">
      <c r="A34" s="1">
        <v>45573</v>
      </c>
      <c r="B34" s="13">
        <f>MONTH(tbl_operations[[#This Row],[DATA]])</f>
        <v>10</v>
      </c>
      <c r="C34" s="2" t="s">
        <v>5</v>
      </c>
      <c r="D34" s="8" t="s">
        <v>16</v>
      </c>
      <c r="E34" s="6" t="s">
        <v>52</v>
      </c>
      <c r="F34" s="3">
        <v>120</v>
      </c>
      <c r="G34" s="8" t="s">
        <v>8</v>
      </c>
      <c r="H34" s="8" t="s">
        <v>9</v>
      </c>
    </row>
    <row r="35" spans="1:8" x14ac:dyDescent="0.25">
      <c r="A35" s="1">
        <v>45575</v>
      </c>
      <c r="B35" s="13">
        <f>MONTH(tbl_operations[[#This Row],[DATA]])</f>
        <v>10</v>
      </c>
      <c r="C35" s="2" t="s">
        <v>5</v>
      </c>
      <c r="D35" s="8" t="s">
        <v>18</v>
      </c>
      <c r="E35" s="6" t="s">
        <v>53</v>
      </c>
      <c r="F35" s="3">
        <v>350</v>
      </c>
      <c r="G35" s="8" t="s">
        <v>12</v>
      </c>
      <c r="H35" s="8" t="s">
        <v>9</v>
      </c>
    </row>
    <row r="36" spans="1:8" x14ac:dyDescent="0.25">
      <c r="A36" s="1">
        <v>45578</v>
      </c>
      <c r="B36" s="13">
        <f>MONTH(tbl_operations[[#This Row],[DATA]])</f>
        <v>10</v>
      </c>
      <c r="C36" s="2" t="s">
        <v>5</v>
      </c>
      <c r="D36" s="8" t="s">
        <v>20</v>
      </c>
      <c r="E36" s="6" t="s">
        <v>54</v>
      </c>
      <c r="F36" s="3">
        <v>400</v>
      </c>
      <c r="G36" s="8" t="s">
        <v>3</v>
      </c>
      <c r="H36" s="8" t="s">
        <v>13</v>
      </c>
    </row>
    <row r="37" spans="1:8" x14ac:dyDescent="0.25">
      <c r="A37" s="1">
        <v>45580</v>
      </c>
      <c r="B37" s="13">
        <f>MONTH(tbl_operations[[#This Row],[DATA]])</f>
        <v>10</v>
      </c>
      <c r="C37" s="2" t="s">
        <v>5</v>
      </c>
      <c r="D37" s="8" t="s">
        <v>24</v>
      </c>
      <c r="E37" s="6" t="s">
        <v>55</v>
      </c>
      <c r="F37" s="3">
        <v>450</v>
      </c>
      <c r="G37" s="8" t="s">
        <v>8</v>
      </c>
      <c r="H37" s="8" t="s">
        <v>13</v>
      </c>
    </row>
    <row r="38" spans="1:8" x14ac:dyDescent="0.25">
      <c r="A38" s="1">
        <v>45583</v>
      </c>
      <c r="B38" s="13">
        <f>MONTH(tbl_operations[[#This Row],[DATA]])</f>
        <v>10</v>
      </c>
      <c r="C38" s="2" t="s">
        <v>0</v>
      </c>
      <c r="D38" s="8" t="s">
        <v>56</v>
      </c>
      <c r="E38" s="6" t="s">
        <v>57</v>
      </c>
      <c r="F38" s="3">
        <v>1500</v>
      </c>
      <c r="G38" s="8" t="s">
        <v>3</v>
      </c>
      <c r="H38" s="8" t="s">
        <v>4</v>
      </c>
    </row>
    <row r="39" spans="1:8" x14ac:dyDescent="0.25">
      <c r="A39" s="1">
        <v>45583</v>
      </c>
      <c r="B39" s="13">
        <f>MONTH(tbl_operations[[#This Row],[DATA]])</f>
        <v>10</v>
      </c>
      <c r="C39" s="2" t="s">
        <v>5</v>
      </c>
      <c r="D39" s="8" t="s">
        <v>26</v>
      </c>
      <c r="E39" s="6" t="s">
        <v>58</v>
      </c>
      <c r="F39" s="3">
        <v>300</v>
      </c>
      <c r="G39" s="8" t="s">
        <v>12</v>
      </c>
      <c r="H39" s="8" t="s">
        <v>9</v>
      </c>
    </row>
    <row r="40" spans="1:8" x14ac:dyDescent="0.25">
      <c r="A40" s="1">
        <v>45585</v>
      </c>
      <c r="B40" s="13">
        <f>MONTH(tbl_operations[[#This Row],[DATA]])</f>
        <v>10</v>
      </c>
      <c r="C40" s="2" t="s">
        <v>5</v>
      </c>
      <c r="D40" s="8" t="s">
        <v>28</v>
      </c>
      <c r="E40" s="6" t="s">
        <v>59</v>
      </c>
      <c r="F40" s="3">
        <v>800</v>
      </c>
      <c r="G40" s="8" t="s">
        <v>3</v>
      </c>
      <c r="H40" s="8" t="s">
        <v>13</v>
      </c>
    </row>
    <row r="41" spans="1:8" x14ac:dyDescent="0.25">
      <c r="A41" s="1">
        <v>45587</v>
      </c>
      <c r="B41" s="13">
        <f>MONTH(tbl_operations[[#This Row],[DATA]])</f>
        <v>10</v>
      </c>
      <c r="C41" s="2" t="s">
        <v>5</v>
      </c>
      <c r="D41" s="8" t="s">
        <v>30</v>
      </c>
      <c r="E41" s="6" t="s">
        <v>60</v>
      </c>
      <c r="F41" s="3">
        <v>250</v>
      </c>
      <c r="G41" s="8" t="s">
        <v>12</v>
      </c>
      <c r="H41" s="8" t="s">
        <v>9</v>
      </c>
    </row>
    <row r="42" spans="1:8" x14ac:dyDescent="0.25">
      <c r="A42" s="1">
        <v>45589</v>
      </c>
      <c r="B42" s="13">
        <f>MONTH(tbl_operations[[#This Row],[DATA]])</f>
        <v>10</v>
      </c>
      <c r="C42" s="2" t="s">
        <v>5</v>
      </c>
      <c r="D42" s="8" t="s">
        <v>34</v>
      </c>
      <c r="E42" s="6" t="s">
        <v>61</v>
      </c>
      <c r="F42" s="3">
        <v>150</v>
      </c>
      <c r="G42" s="8" t="s">
        <v>8</v>
      </c>
      <c r="H42" s="8" t="s">
        <v>13</v>
      </c>
    </row>
    <row r="43" spans="1:8" x14ac:dyDescent="0.25">
      <c r="A43" s="1">
        <v>45591</v>
      </c>
      <c r="B43" s="13">
        <f>MONTH(tbl_operations[[#This Row],[DATA]])</f>
        <v>10</v>
      </c>
      <c r="C43" s="2" t="s">
        <v>5</v>
      </c>
      <c r="D43" s="8" t="s">
        <v>32</v>
      </c>
      <c r="E43" s="6" t="s">
        <v>62</v>
      </c>
      <c r="F43" s="3">
        <v>250</v>
      </c>
      <c r="G43" s="8" t="s">
        <v>3</v>
      </c>
      <c r="H43" s="8" t="s">
        <v>9</v>
      </c>
    </row>
    <row r="44" spans="1:8" x14ac:dyDescent="0.25">
      <c r="A44" s="1">
        <v>45595</v>
      </c>
      <c r="B44" s="13">
        <f>MONTH(tbl_operations[[#This Row],[DATA]])</f>
        <v>10</v>
      </c>
      <c r="C44" s="2" t="s">
        <v>5</v>
      </c>
      <c r="D44" s="8" t="s">
        <v>38</v>
      </c>
      <c r="E44" s="6" t="s">
        <v>63</v>
      </c>
      <c r="F44" s="3">
        <v>220</v>
      </c>
      <c r="G44" s="8" t="s">
        <v>3</v>
      </c>
      <c r="H44" s="8" t="s">
        <v>9</v>
      </c>
    </row>
    <row r="45" spans="1:8" x14ac:dyDescent="0.25">
      <c r="A45" s="1">
        <v>45596</v>
      </c>
      <c r="B45" s="13">
        <f>MONTH(tbl_operations[[#This Row],[DATA]])</f>
        <v>10</v>
      </c>
      <c r="C45" s="2" t="s">
        <v>5</v>
      </c>
      <c r="D45" s="8" t="s">
        <v>36</v>
      </c>
      <c r="E45" s="6" t="s">
        <v>64</v>
      </c>
      <c r="F45" s="3">
        <v>500</v>
      </c>
      <c r="G45" s="8" t="s">
        <v>12</v>
      </c>
      <c r="H45" s="8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FE53-BF1B-4111-B29B-D9255D91039E}">
  <sheetPr>
    <tabColor rgb="FF00B0F0"/>
  </sheetPr>
  <dimension ref="A1:F19"/>
  <sheetViews>
    <sheetView workbookViewId="0">
      <selection sqref="A1:XFD1"/>
    </sheetView>
  </sheetViews>
  <sheetFormatPr defaultRowHeight="15" x14ac:dyDescent="0.25"/>
  <cols>
    <col min="1" max="1" width="20.85546875" bestFit="1" customWidth="1"/>
    <col min="2" max="2" width="15.140625" bestFit="1" customWidth="1"/>
    <col min="5" max="5" width="18" bestFit="1" customWidth="1"/>
    <col min="6" max="6" width="15.140625" bestFit="1" customWidth="1"/>
  </cols>
  <sheetData>
    <row r="1" spans="1:6" x14ac:dyDescent="0.25">
      <c r="A1" s="9" t="s">
        <v>66</v>
      </c>
      <c r="B1" t="s">
        <v>5</v>
      </c>
      <c r="E1" s="9" t="s">
        <v>66</v>
      </c>
      <c r="F1" t="s">
        <v>0</v>
      </c>
    </row>
    <row r="3" spans="1:6" x14ac:dyDescent="0.25">
      <c r="A3" s="9" t="s">
        <v>72</v>
      </c>
      <c r="B3" t="s">
        <v>74</v>
      </c>
      <c r="E3" s="9" t="s">
        <v>72</v>
      </c>
      <c r="F3" t="s">
        <v>74</v>
      </c>
    </row>
    <row r="4" spans="1:6" x14ac:dyDescent="0.25">
      <c r="A4" s="10" t="s">
        <v>6</v>
      </c>
      <c r="B4" s="11">
        <v>1600</v>
      </c>
      <c r="E4" s="10" t="s">
        <v>43</v>
      </c>
      <c r="F4" s="11">
        <v>1200</v>
      </c>
    </row>
    <row r="5" spans="1:6" x14ac:dyDescent="0.25">
      <c r="A5" s="10" t="s">
        <v>32</v>
      </c>
      <c r="B5" s="11">
        <v>340</v>
      </c>
      <c r="E5" s="10" t="s">
        <v>22</v>
      </c>
      <c r="F5" s="11">
        <v>800</v>
      </c>
    </row>
    <row r="6" spans="1:6" x14ac:dyDescent="0.25">
      <c r="A6" s="10" t="s">
        <v>18</v>
      </c>
      <c r="B6" s="11">
        <v>1100</v>
      </c>
      <c r="E6" s="10" t="s">
        <v>1</v>
      </c>
      <c r="F6" s="11">
        <v>15000</v>
      </c>
    </row>
    <row r="7" spans="1:6" x14ac:dyDescent="0.25">
      <c r="A7" s="10" t="s">
        <v>26</v>
      </c>
      <c r="B7" s="11">
        <v>3000</v>
      </c>
      <c r="E7" s="10" t="s">
        <v>56</v>
      </c>
      <c r="F7" s="11">
        <v>1500</v>
      </c>
    </row>
    <row r="8" spans="1:6" x14ac:dyDescent="0.25">
      <c r="A8" s="10" t="s">
        <v>38</v>
      </c>
      <c r="B8" s="11">
        <v>570</v>
      </c>
      <c r="E8" s="10" t="s">
        <v>73</v>
      </c>
      <c r="F8" s="11">
        <v>18500</v>
      </c>
    </row>
    <row r="9" spans="1:6" x14ac:dyDescent="0.25">
      <c r="A9" s="10" t="s">
        <v>14</v>
      </c>
      <c r="B9" s="11">
        <v>500</v>
      </c>
    </row>
    <row r="10" spans="1:6" x14ac:dyDescent="0.25">
      <c r="A10" s="10" t="s">
        <v>34</v>
      </c>
      <c r="B10" s="11">
        <v>350</v>
      </c>
    </row>
    <row r="11" spans="1:6" x14ac:dyDescent="0.25">
      <c r="A11" s="10" t="s">
        <v>30</v>
      </c>
      <c r="B11" s="11">
        <v>830</v>
      </c>
    </row>
    <row r="12" spans="1:6" x14ac:dyDescent="0.25">
      <c r="A12" s="10" t="s">
        <v>16</v>
      </c>
      <c r="B12" s="11">
        <v>970</v>
      </c>
    </row>
    <row r="13" spans="1:6" x14ac:dyDescent="0.25">
      <c r="A13" s="10" t="s">
        <v>24</v>
      </c>
      <c r="B13" s="11">
        <v>1400</v>
      </c>
    </row>
    <row r="14" spans="1:6" x14ac:dyDescent="0.25">
      <c r="A14" s="10" t="s">
        <v>10</v>
      </c>
      <c r="B14" s="11">
        <v>800</v>
      </c>
    </row>
    <row r="15" spans="1:6" x14ac:dyDescent="0.25">
      <c r="A15" s="10" t="s">
        <v>47</v>
      </c>
      <c r="B15" s="11">
        <v>250</v>
      </c>
    </row>
    <row r="16" spans="1:6" x14ac:dyDescent="0.25">
      <c r="A16" s="10" t="s">
        <v>28</v>
      </c>
      <c r="B16" s="11">
        <v>1250</v>
      </c>
    </row>
    <row r="17" spans="1:2" x14ac:dyDescent="0.25">
      <c r="A17" s="10" t="s">
        <v>20</v>
      </c>
      <c r="B17" s="11">
        <v>1500</v>
      </c>
    </row>
    <row r="18" spans="1:2" x14ac:dyDescent="0.25">
      <c r="A18" s="10" t="s">
        <v>36</v>
      </c>
      <c r="B18" s="11">
        <v>1250</v>
      </c>
    </row>
    <row r="19" spans="1:2" x14ac:dyDescent="0.25">
      <c r="A19" s="10" t="s">
        <v>73</v>
      </c>
      <c r="B19" s="11">
        <v>15710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B9E8-7FD9-404A-8F4A-1A1BB624A40D}">
  <sheetPr>
    <tabColor rgb="FF00B0F0"/>
  </sheetPr>
  <dimension ref="C3:D17"/>
  <sheetViews>
    <sheetView workbookViewId="0">
      <selection sqref="A1:XFD1"/>
    </sheetView>
  </sheetViews>
  <sheetFormatPr defaultRowHeight="15" x14ac:dyDescent="0.25"/>
  <cols>
    <col min="3" max="3" width="21" customWidth="1"/>
    <col min="4" max="4" width="20.85546875" customWidth="1"/>
  </cols>
  <sheetData>
    <row r="3" spans="3:4" x14ac:dyDescent="0.25">
      <c r="C3" s="16" t="s">
        <v>78</v>
      </c>
      <c r="D3" s="11">
        <f>SUM(Tabela2[Depósito Reservado])</f>
        <v>2632</v>
      </c>
    </row>
    <row r="4" spans="3:4" x14ac:dyDescent="0.25">
      <c r="C4" s="16" t="s">
        <v>79</v>
      </c>
      <c r="D4" s="11">
        <v>20000</v>
      </c>
    </row>
    <row r="6" spans="3:4" x14ac:dyDescent="0.25">
      <c r="C6" s="14" t="s">
        <v>76</v>
      </c>
      <c r="D6" s="14" t="s">
        <v>77</v>
      </c>
    </row>
    <row r="7" spans="3:4" x14ac:dyDescent="0.25">
      <c r="C7" s="15">
        <v>45603</v>
      </c>
      <c r="D7" s="11">
        <v>50</v>
      </c>
    </row>
    <row r="8" spans="3:4" x14ac:dyDescent="0.25">
      <c r="C8" s="15">
        <v>45604</v>
      </c>
      <c r="D8" s="11">
        <v>237</v>
      </c>
    </row>
    <row r="9" spans="3:4" x14ac:dyDescent="0.25">
      <c r="C9" s="15">
        <v>45605</v>
      </c>
      <c r="D9" s="11">
        <v>420</v>
      </c>
    </row>
    <row r="10" spans="3:4" x14ac:dyDescent="0.25">
      <c r="C10" s="15">
        <v>45606</v>
      </c>
      <c r="D10" s="11">
        <v>352</v>
      </c>
    </row>
    <row r="11" spans="3:4" x14ac:dyDescent="0.25">
      <c r="C11" s="15">
        <v>45607</v>
      </c>
      <c r="D11" s="11">
        <v>299</v>
      </c>
    </row>
    <row r="12" spans="3:4" x14ac:dyDescent="0.25">
      <c r="C12" s="15">
        <v>45608</v>
      </c>
      <c r="D12" s="11">
        <v>27</v>
      </c>
    </row>
    <row r="13" spans="3:4" x14ac:dyDescent="0.25">
      <c r="C13" s="15">
        <v>45609</v>
      </c>
      <c r="D13" s="11">
        <v>305</v>
      </c>
    </row>
    <row r="14" spans="3:4" x14ac:dyDescent="0.25">
      <c r="C14" s="15">
        <v>45610</v>
      </c>
      <c r="D14" s="11">
        <v>312</v>
      </c>
    </row>
    <row r="15" spans="3:4" x14ac:dyDescent="0.25">
      <c r="C15" s="15">
        <v>45611</v>
      </c>
      <c r="D15" s="11">
        <v>162</v>
      </c>
    </row>
    <row r="16" spans="3:4" x14ac:dyDescent="0.25">
      <c r="C16" s="15">
        <v>45612</v>
      </c>
      <c r="D16" s="11">
        <v>324</v>
      </c>
    </row>
    <row r="17" spans="3:4" x14ac:dyDescent="0.25">
      <c r="C17" s="15">
        <v>45613</v>
      </c>
      <c r="D17" s="11">
        <v>144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28E6-E22E-449C-B47C-5216A0ED05F2}">
  <sheetPr>
    <pageSetUpPr fitToPage="1"/>
  </sheetPr>
  <dimension ref="A1:U40"/>
  <sheetViews>
    <sheetView showGridLines="0" zoomScaleNormal="100" workbookViewId="0">
      <selection activeCell="K7" sqref="K7"/>
    </sheetView>
  </sheetViews>
  <sheetFormatPr defaultColWidth="0" defaultRowHeight="15" zeroHeight="1" x14ac:dyDescent="0.25"/>
  <cols>
    <col min="1" max="1" width="22.5703125" style="17" customWidth="1"/>
    <col min="2" max="21" width="9.140625" style="17" customWidth="1"/>
    <col min="22" max="16384" width="9.140625" style="17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hidden="1" x14ac:dyDescent="0.25"/>
  </sheetData>
  <pageMargins left="0.511811024" right="0.511811024" top="0.78740157499999996" bottom="0.78740157499999996" header="0.31496062000000002" footer="0.31496062000000002"/>
  <pageSetup paperSize="9" scale="45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Controller</vt:lpstr>
      <vt:lpstr>Caixinha</vt:lpstr>
      <vt:lpstr>Dashboard</vt:lpstr>
      <vt:lpstr>Dashboard!Area_de_impressao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Maurício Barros</cp:lastModifiedBy>
  <cp:revision/>
  <dcterms:created xsi:type="dcterms:W3CDTF">2015-06-05T18:19:34Z</dcterms:created>
  <dcterms:modified xsi:type="dcterms:W3CDTF">2024-12-19T12:21:22Z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