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autoCompressPictures="0" defaultThemeVersion="124226"/>
  <mc:AlternateContent xmlns:mc="http://schemas.openxmlformats.org/markup-compatibility/2006">
    <mc:Choice Requires="x15">
      <x15ac:absPath xmlns:x15ac="http://schemas.microsoft.com/office/spreadsheetml/2010/11/ac" url="C:\Users\ryans\Desktop\TeamHW5\"/>
    </mc:Choice>
  </mc:AlternateContent>
  <xr:revisionPtr revIDLastSave="0" documentId="13_ncr:1_{7A794E78-13AF-47BF-9FFA-6BDB816C2502}" xr6:coauthVersionLast="47" xr6:coauthVersionMax="47" xr10:uidLastSave="{00000000-0000-0000-0000-000000000000}"/>
  <bookViews>
    <workbookView xWindow="-108" yWindow="-108" windowWidth="23256" windowHeight="12576" tabRatio="845" xr2:uid="{00000000-000D-0000-FFFF-FFFF00000000}"/>
  </bookViews>
  <sheets>
    <sheet name="Executive Summary" sheetId="12" r:id="rId1"/>
    <sheet name="Memo" sheetId="5" r:id="rId2"/>
    <sheet name="CD PT" sheetId="11" r:id="rId3"/>
    <sheet name="Year Based Data" sheetId="2" r:id="rId4"/>
    <sheet name="Cost Database" sheetId="10" r:id="rId5"/>
    <sheet name="PT TWB" sheetId="13" r:id="rId6"/>
    <sheet name="PT AF TWB" sheetId="14" r:id="rId7"/>
    <sheet name="Top WorldWide Boxoffice" sheetId="9" r:id="rId8"/>
    <sheet name="Top 10" sheetId="15" r:id="rId9"/>
    <sheet name="Studios" sheetId="3" r:id="rId10"/>
    <sheet name="Discounted Cash Flow" sheetId="6" r:id="rId11"/>
    <sheet name="How Movies Make Money" sheetId="8" r:id="rId12"/>
  </sheets>
  <definedNames>
    <definedName name="_xlnm._FilterDatabase" localSheetId="7" hidden="1">'Top WorldWide Boxoffice'!$A$1:$P$775</definedName>
    <definedName name="_xlnm.Print_Titles" localSheetId="2">'CD PT'!$3:$3</definedName>
    <definedName name="_xlnm.Print_Titles" localSheetId="4">'Cost Database'!$1:$1</definedName>
    <definedName name="_xlnm.Print_Titles" localSheetId="7">'Top WorldWide Boxoffice'!$1:$2</definedName>
    <definedName name="_xlnm.Print_Titles" localSheetId="3">'Year Based Data'!$1:$1</definedName>
  </definedNames>
  <calcPr calcId="191028" concurrentCalc="0"/>
  <pivotCaches>
    <pivotCache cacheId="0" r:id="rId13"/>
    <pivotCache cacheId="1" r:id="rId14"/>
    <pivotCache cacheId="2"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O11" i="2" l="1"/>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9" i="2"/>
  <c r="O10" i="2"/>
  <c r="P11" i="2" a="1"/>
  <c r="P11" i="2"/>
  <c r="P12" i="2" a="1"/>
  <c r="P12" i="2"/>
  <c r="P13" i="2" a="1"/>
  <c r="P13" i="2"/>
  <c r="P14" i="2" a="1"/>
  <c r="P14" i="2"/>
  <c r="P15" i="2" a="1"/>
  <c r="P15" i="2"/>
  <c r="P16" i="2" a="1"/>
  <c r="P16" i="2"/>
  <c r="P17" i="2" a="1"/>
  <c r="P17" i="2"/>
  <c r="P18" i="2" a="1"/>
  <c r="P18" i="2"/>
  <c r="P19" i="2" a="1"/>
  <c r="P19" i="2"/>
  <c r="P20" i="2" a="1"/>
  <c r="P20" i="2"/>
  <c r="P21" i="2" a="1"/>
  <c r="P21" i="2"/>
  <c r="P22" i="2" a="1"/>
  <c r="P22" i="2"/>
  <c r="P23" i="2" a="1"/>
  <c r="P23" i="2"/>
  <c r="P24" i="2" a="1"/>
  <c r="P24" i="2"/>
  <c r="P25" i="2" a="1"/>
  <c r="P25" i="2"/>
  <c r="P26" i="2" a="1"/>
  <c r="P26" i="2"/>
  <c r="P27" i="2" a="1"/>
  <c r="P27" i="2"/>
  <c r="P28" i="2" a="1"/>
  <c r="P28" i="2"/>
  <c r="P29" i="2" a="1"/>
  <c r="P29" i="2"/>
  <c r="P30" i="2" a="1"/>
  <c r="P30" i="2"/>
  <c r="P31" i="2" a="1"/>
  <c r="P31" i="2"/>
  <c r="P32" i="2" a="1"/>
  <c r="P32" i="2"/>
  <c r="P33" i="2" a="1"/>
  <c r="P33" i="2"/>
  <c r="P34" i="2" a="1"/>
  <c r="P34" i="2"/>
  <c r="P35" i="2" a="1"/>
  <c r="P35" i="2"/>
  <c r="P36" i="2" a="1"/>
  <c r="P36" i="2"/>
  <c r="P37" i="2" a="1"/>
  <c r="P37" i="2"/>
  <c r="P38" i="2" a="1"/>
  <c r="P38" i="2"/>
  <c r="P39" i="2" a="1"/>
  <c r="P39" i="2"/>
  <c r="P40" i="2" a="1"/>
  <c r="P40" i="2"/>
  <c r="P41" i="2" a="1"/>
  <c r="P41" i="2"/>
  <c r="O4" i="2"/>
  <c r="O5" i="2"/>
  <c r="O6" i="2"/>
  <c r="O7" i="2"/>
  <c r="O8" i="2"/>
  <c r="O2" i="2"/>
  <c r="O3" i="2"/>
  <c r="P2" i="2"/>
  <c r="P3" i="2" a="1"/>
  <c r="P3" i="2"/>
  <c r="P5" i="2" a="1"/>
  <c r="P5" i="2"/>
  <c r="P6" i="2" a="1"/>
  <c r="P6" i="2"/>
  <c r="P7" i="2" a="1"/>
  <c r="P7" i="2"/>
  <c r="P8" i="2" a="1"/>
  <c r="P8" i="2"/>
  <c r="P9" i="2" a="1"/>
  <c r="P9" i="2"/>
  <c r="P10" i="2" a="1"/>
  <c r="P10" i="2"/>
  <c r="P4" i="2" a="1"/>
  <c r="P4" i="2"/>
  <c r="C4" i="6"/>
  <c r="D4" i="6"/>
  <c r="C5" i="6"/>
  <c r="D5" i="6"/>
  <c r="C6" i="6"/>
  <c r="D6" i="6"/>
  <c r="C7" i="6"/>
  <c r="D7" i="6"/>
  <c r="C8" i="6"/>
  <c r="D8" i="6"/>
  <c r="C9" i="6"/>
  <c r="D9" i="6"/>
  <c r="C10" i="6"/>
  <c r="D10" i="6"/>
  <c r="C11" i="6"/>
  <c r="D11" i="6"/>
  <c r="C12" i="6"/>
  <c r="D12" i="6"/>
  <c r="C13" i="6"/>
  <c r="D13" i="6"/>
  <c r="C14" i="6"/>
  <c r="D14" i="6"/>
  <c r="C15" i="6"/>
  <c r="D15" i="6"/>
  <c r="C16" i="6"/>
  <c r="D16" i="6"/>
  <c r="C3" i="6"/>
  <c r="D3" i="6"/>
  <c r="E4" i="3"/>
  <c r="E5" i="3"/>
  <c r="E6" i="3"/>
  <c r="E7" i="3"/>
  <c r="E8" i="3"/>
  <c r="E9" i="3"/>
  <c r="E10" i="3"/>
  <c r="E11" i="3"/>
  <c r="E12" i="3"/>
  <c r="E13" i="3"/>
  <c r="E14" i="3"/>
  <c r="E15" i="3"/>
  <c r="E16" i="3"/>
  <c r="E17" i="3"/>
  <c r="E3" i="3"/>
  <c r="F4" i="3"/>
  <c r="F5" i="3"/>
  <c r="F6" i="3"/>
  <c r="F7" i="3"/>
  <c r="F8" i="3"/>
  <c r="F9" i="3"/>
  <c r="F10" i="3"/>
  <c r="F11" i="3"/>
  <c r="F12" i="3"/>
  <c r="F13" i="3"/>
  <c r="F14" i="3"/>
  <c r="F15" i="3"/>
  <c r="F16" i="3"/>
  <c r="F17" i="3"/>
  <c r="F3" i="3"/>
  <c r="D3" i="9"/>
  <c r="J3" i="9"/>
  <c r="K3" i="9"/>
  <c r="O3" i="9"/>
  <c r="N3" i="9"/>
  <c r="D4" i="9"/>
  <c r="J4" i="9"/>
  <c r="K4" i="9"/>
  <c r="O4" i="9"/>
  <c r="N4" i="9"/>
  <c r="D5" i="9"/>
  <c r="J5" i="9"/>
  <c r="K5" i="9"/>
  <c r="O5" i="9"/>
  <c r="N5" i="9"/>
  <c r="D6" i="9"/>
  <c r="J6" i="9"/>
  <c r="K6" i="9"/>
  <c r="O6" i="9"/>
  <c r="N6" i="9"/>
  <c r="D7" i="9"/>
  <c r="J7" i="9"/>
  <c r="K7" i="9"/>
  <c r="O7" i="9"/>
  <c r="N7" i="9"/>
  <c r="D8" i="9"/>
  <c r="J8" i="9"/>
  <c r="K8" i="9"/>
  <c r="O8" i="9"/>
  <c r="N8" i="9"/>
  <c r="D9" i="9"/>
  <c r="J9" i="9"/>
  <c r="K9" i="9"/>
  <c r="O9" i="9"/>
  <c r="N9" i="9"/>
  <c r="D10" i="9"/>
  <c r="J10" i="9"/>
  <c r="K10" i="9"/>
  <c r="O10" i="9"/>
  <c r="N10" i="9"/>
  <c r="D11" i="9"/>
  <c r="J11" i="9"/>
  <c r="K11" i="9"/>
  <c r="O11" i="9"/>
  <c r="N11" i="9"/>
  <c r="D12" i="9"/>
  <c r="J12" i="9"/>
  <c r="K12" i="9"/>
  <c r="O12" i="9"/>
  <c r="N12" i="9"/>
  <c r="D13" i="9"/>
  <c r="J13" i="9"/>
  <c r="K13" i="9"/>
  <c r="O13" i="9"/>
  <c r="N13" i="9"/>
  <c r="D14" i="9"/>
  <c r="J14" i="9"/>
  <c r="K14" i="9"/>
  <c r="O14" i="9"/>
  <c r="N14" i="9"/>
  <c r="D15" i="9"/>
  <c r="J15" i="9"/>
  <c r="K15" i="9"/>
  <c r="O15" i="9"/>
  <c r="N15" i="9"/>
  <c r="D16" i="9"/>
  <c r="J16" i="9"/>
  <c r="K16" i="9"/>
  <c r="O16" i="9"/>
  <c r="N16" i="9"/>
  <c r="D17" i="9"/>
  <c r="J17" i="9"/>
  <c r="K17" i="9"/>
  <c r="O17" i="9"/>
  <c r="N17" i="9"/>
  <c r="D18" i="9"/>
  <c r="J18" i="9"/>
  <c r="K18" i="9"/>
  <c r="O18" i="9"/>
  <c r="N18" i="9"/>
  <c r="D19" i="9"/>
  <c r="J19" i="9"/>
  <c r="K19" i="9"/>
  <c r="O19" i="9"/>
  <c r="N19" i="9"/>
  <c r="D20" i="9"/>
  <c r="J20" i="9"/>
  <c r="K20" i="9"/>
  <c r="O20" i="9"/>
  <c r="N20" i="9"/>
  <c r="D21" i="9"/>
  <c r="J21" i="9"/>
  <c r="K21" i="9"/>
  <c r="O21" i="9"/>
  <c r="N21" i="9"/>
  <c r="D22" i="9"/>
  <c r="J22" i="9"/>
  <c r="K22" i="9"/>
  <c r="O22" i="9"/>
  <c r="N22" i="9"/>
  <c r="D23" i="9"/>
  <c r="J23" i="9"/>
  <c r="K23" i="9"/>
  <c r="O23" i="9"/>
  <c r="N23" i="9"/>
  <c r="D24" i="9"/>
  <c r="J24" i="9"/>
  <c r="K24" i="9"/>
  <c r="O24" i="9"/>
  <c r="N24" i="9"/>
  <c r="D25" i="9"/>
  <c r="J25" i="9"/>
  <c r="K25" i="9"/>
  <c r="O25" i="9"/>
  <c r="N25" i="9"/>
  <c r="D26" i="9"/>
  <c r="J26" i="9"/>
  <c r="K26" i="9"/>
  <c r="O26" i="9"/>
  <c r="N26" i="9"/>
  <c r="D27" i="9"/>
  <c r="J27" i="9"/>
  <c r="K27" i="9"/>
  <c r="O27" i="9"/>
  <c r="N27" i="9"/>
  <c r="D28" i="9"/>
  <c r="J28" i="9"/>
  <c r="K28" i="9"/>
  <c r="O28" i="9"/>
  <c r="N28" i="9"/>
  <c r="D29" i="9"/>
  <c r="J29" i="9"/>
  <c r="K29" i="9"/>
  <c r="O29" i="9"/>
  <c r="N29" i="9"/>
  <c r="D30" i="9"/>
  <c r="J30" i="9"/>
  <c r="K30" i="9"/>
  <c r="O30" i="9"/>
  <c r="N30" i="9"/>
  <c r="D31" i="9"/>
  <c r="J31" i="9"/>
  <c r="K31" i="9"/>
  <c r="O31" i="9"/>
  <c r="N31" i="9"/>
  <c r="D32" i="9"/>
  <c r="J32" i="9"/>
  <c r="K32" i="9"/>
  <c r="O32" i="9"/>
  <c r="N32" i="9"/>
  <c r="D33" i="9"/>
  <c r="J33" i="9"/>
  <c r="K33" i="9"/>
  <c r="O33" i="9"/>
  <c r="N33" i="9"/>
  <c r="D34" i="9"/>
  <c r="J34" i="9"/>
  <c r="K34" i="9"/>
  <c r="O34" i="9"/>
  <c r="N34" i="9"/>
  <c r="D35" i="9"/>
  <c r="J35" i="9"/>
  <c r="K35" i="9"/>
  <c r="O35" i="9"/>
  <c r="N35" i="9"/>
  <c r="D36" i="9"/>
  <c r="J36" i="9"/>
  <c r="K36" i="9"/>
  <c r="O36" i="9"/>
  <c r="N36" i="9"/>
  <c r="D37" i="9"/>
  <c r="J37" i="9"/>
  <c r="K37" i="9"/>
  <c r="O37" i="9"/>
  <c r="N37" i="9"/>
  <c r="D38" i="9"/>
  <c r="J38" i="9"/>
  <c r="K38" i="9"/>
  <c r="O38" i="9"/>
  <c r="N38" i="9"/>
  <c r="D39" i="9"/>
  <c r="J39" i="9"/>
  <c r="K39" i="9"/>
  <c r="O39" i="9"/>
  <c r="N39" i="9"/>
  <c r="D40" i="9"/>
  <c r="J40" i="9"/>
  <c r="K40" i="9"/>
  <c r="O40" i="9"/>
  <c r="N40" i="9"/>
  <c r="D41" i="9"/>
  <c r="J41" i="9"/>
  <c r="K41" i="9"/>
  <c r="O41" i="9"/>
  <c r="N41" i="9"/>
  <c r="D42" i="9"/>
  <c r="J42" i="9"/>
  <c r="K42" i="9"/>
  <c r="O42" i="9"/>
  <c r="N42" i="9"/>
  <c r="D43" i="9"/>
  <c r="J43" i="9"/>
  <c r="K43" i="9"/>
  <c r="O43" i="9"/>
  <c r="N43" i="9"/>
  <c r="D44" i="9"/>
  <c r="J44" i="9"/>
  <c r="K44" i="9"/>
  <c r="O44" i="9"/>
  <c r="N44" i="9"/>
  <c r="D45" i="9"/>
  <c r="J45" i="9"/>
  <c r="K45" i="9"/>
  <c r="O45" i="9"/>
  <c r="N45" i="9"/>
  <c r="D46" i="9"/>
  <c r="J46" i="9"/>
  <c r="K46" i="9"/>
  <c r="O46" i="9"/>
  <c r="N46" i="9"/>
  <c r="D47" i="9"/>
  <c r="J47" i="9"/>
  <c r="K47" i="9"/>
  <c r="O47" i="9"/>
  <c r="N47" i="9"/>
  <c r="D48" i="9"/>
  <c r="J48" i="9"/>
  <c r="K48" i="9"/>
  <c r="O48" i="9"/>
  <c r="N48" i="9"/>
  <c r="D49" i="9"/>
  <c r="J49" i="9"/>
  <c r="K49" i="9"/>
  <c r="O49" i="9"/>
  <c r="N49" i="9"/>
  <c r="D50" i="9"/>
  <c r="J50" i="9"/>
  <c r="K50" i="9"/>
  <c r="O50" i="9"/>
  <c r="N50" i="9"/>
  <c r="D51" i="9"/>
  <c r="J51" i="9"/>
  <c r="K51" i="9"/>
  <c r="O51" i="9"/>
  <c r="N51" i="9"/>
  <c r="D52" i="9"/>
  <c r="J52" i="9"/>
  <c r="K52" i="9"/>
  <c r="O52" i="9"/>
  <c r="N52" i="9"/>
  <c r="D53" i="9"/>
  <c r="J53" i="9"/>
  <c r="K53" i="9"/>
  <c r="O53" i="9"/>
  <c r="N53" i="9"/>
  <c r="D54" i="9"/>
  <c r="J54" i="9"/>
  <c r="K54" i="9"/>
  <c r="O54" i="9"/>
  <c r="N54" i="9"/>
  <c r="D55" i="9"/>
  <c r="J55" i="9"/>
  <c r="K55" i="9"/>
  <c r="O55" i="9"/>
  <c r="N55" i="9"/>
  <c r="D56" i="9"/>
  <c r="J56" i="9"/>
  <c r="K56" i="9"/>
  <c r="O56" i="9"/>
  <c r="N56" i="9"/>
  <c r="D57" i="9"/>
  <c r="J57" i="9"/>
  <c r="K57" i="9"/>
  <c r="O57" i="9"/>
  <c r="N57" i="9"/>
  <c r="D58" i="9"/>
  <c r="J58" i="9"/>
  <c r="K58" i="9"/>
  <c r="O58" i="9"/>
  <c r="N58" i="9"/>
  <c r="D59" i="9"/>
  <c r="J59" i="9"/>
  <c r="K59" i="9"/>
  <c r="O59" i="9"/>
  <c r="N59" i="9"/>
  <c r="D60" i="9"/>
  <c r="J60" i="9"/>
  <c r="K60" i="9"/>
  <c r="O60" i="9"/>
  <c r="N60" i="9"/>
  <c r="D61" i="9"/>
  <c r="J61" i="9"/>
  <c r="K61" i="9"/>
  <c r="O61" i="9"/>
  <c r="N61" i="9"/>
  <c r="D62" i="9"/>
  <c r="J62" i="9"/>
  <c r="K62" i="9"/>
  <c r="O62" i="9"/>
  <c r="N62" i="9"/>
  <c r="D63" i="9"/>
  <c r="J63" i="9"/>
  <c r="K63" i="9"/>
  <c r="O63" i="9"/>
  <c r="N63" i="9"/>
  <c r="D64" i="9"/>
  <c r="J64" i="9"/>
  <c r="K64" i="9"/>
  <c r="O64" i="9"/>
  <c r="N64" i="9"/>
  <c r="D65" i="9"/>
  <c r="J65" i="9"/>
  <c r="K65" i="9"/>
  <c r="O65" i="9"/>
  <c r="N65" i="9"/>
  <c r="D66" i="9"/>
  <c r="J66" i="9"/>
  <c r="K66" i="9"/>
  <c r="O66" i="9"/>
  <c r="N66" i="9"/>
  <c r="D67" i="9"/>
  <c r="J67" i="9"/>
  <c r="K67" i="9"/>
  <c r="O67" i="9"/>
  <c r="N67" i="9"/>
  <c r="D68" i="9"/>
  <c r="J68" i="9"/>
  <c r="K68" i="9"/>
  <c r="O68" i="9"/>
  <c r="N68" i="9"/>
  <c r="D69" i="9"/>
  <c r="J69" i="9"/>
  <c r="K69" i="9"/>
  <c r="O69" i="9"/>
  <c r="N69" i="9"/>
  <c r="D70" i="9"/>
  <c r="J70" i="9"/>
  <c r="K70" i="9"/>
  <c r="O70" i="9"/>
  <c r="N70" i="9"/>
  <c r="D71" i="9"/>
  <c r="J71" i="9"/>
  <c r="K71" i="9"/>
  <c r="O71" i="9"/>
  <c r="N71" i="9"/>
  <c r="D72" i="9"/>
  <c r="J72" i="9"/>
  <c r="K72" i="9"/>
  <c r="O72" i="9"/>
  <c r="N72" i="9"/>
  <c r="D73" i="9"/>
  <c r="J73" i="9"/>
  <c r="K73" i="9"/>
  <c r="O73" i="9"/>
  <c r="N73" i="9"/>
  <c r="D74" i="9"/>
  <c r="J74" i="9"/>
  <c r="K74" i="9"/>
  <c r="O74" i="9"/>
  <c r="N74" i="9"/>
  <c r="D75" i="9"/>
  <c r="J75" i="9"/>
  <c r="K75" i="9"/>
  <c r="O75" i="9"/>
  <c r="N75" i="9"/>
  <c r="D76" i="9"/>
  <c r="J76" i="9"/>
  <c r="K76" i="9"/>
  <c r="O76" i="9"/>
  <c r="N76" i="9"/>
  <c r="D77" i="9"/>
  <c r="J77" i="9"/>
  <c r="K77" i="9"/>
  <c r="O77" i="9"/>
  <c r="N77" i="9"/>
  <c r="D78" i="9"/>
  <c r="J78" i="9"/>
  <c r="K78" i="9"/>
  <c r="O78" i="9"/>
  <c r="N78" i="9"/>
  <c r="D79" i="9"/>
  <c r="J79" i="9"/>
  <c r="K79" i="9"/>
  <c r="O79" i="9"/>
  <c r="N79" i="9"/>
  <c r="D80" i="9"/>
  <c r="J80" i="9"/>
  <c r="K80" i="9"/>
  <c r="O80" i="9"/>
  <c r="N80" i="9"/>
  <c r="D81" i="9"/>
  <c r="J81" i="9"/>
  <c r="K81" i="9"/>
  <c r="O81" i="9"/>
  <c r="N81" i="9"/>
  <c r="D82" i="9"/>
  <c r="J82" i="9"/>
  <c r="K82" i="9"/>
  <c r="O82" i="9"/>
  <c r="N82" i="9"/>
  <c r="D83" i="9"/>
  <c r="J83" i="9"/>
  <c r="K83" i="9"/>
  <c r="O83" i="9"/>
  <c r="N83" i="9"/>
  <c r="D84" i="9"/>
  <c r="J84" i="9"/>
  <c r="K84" i="9"/>
  <c r="O84" i="9"/>
  <c r="N84" i="9"/>
  <c r="D85" i="9"/>
  <c r="J85" i="9"/>
  <c r="K85" i="9"/>
  <c r="O85" i="9"/>
  <c r="N85" i="9"/>
  <c r="D86" i="9"/>
  <c r="J86" i="9"/>
  <c r="K86" i="9"/>
  <c r="O86" i="9"/>
  <c r="N86" i="9"/>
  <c r="D87" i="9"/>
  <c r="J87" i="9"/>
  <c r="K87" i="9"/>
  <c r="O87" i="9"/>
  <c r="N87" i="9"/>
  <c r="D88" i="9"/>
  <c r="J88" i="9"/>
  <c r="K88" i="9"/>
  <c r="O88" i="9"/>
  <c r="N88" i="9"/>
  <c r="D89" i="9"/>
  <c r="J89" i="9"/>
  <c r="K89" i="9"/>
  <c r="O89" i="9"/>
  <c r="N89" i="9"/>
  <c r="D90" i="9"/>
  <c r="J90" i="9"/>
  <c r="K90" i="9"/>
  <c r="O90" i="9"/>
  <c r="N90" i="9"/>
  <c r="D91" i="9"/>
  <c r="J91" i="9"/>
  <c r="K91" i="9"/>
  <c r="O91" i="9"/>
  <c r="N91" i="9"/>
  <c r="D92" i="9"/>
  <c r="J92" i="9"/>
  <c r="K92" i="9"/>
  <c r="O92" i="9"/>
  <c r="N92" i="9"/>
  <c r="D93" i="9"/>
  <c r="J93" i="9"/>
  <c r="K93" i="9"/>
  <c r="O93" i="9"/>
  <c r="N93" i="9"/>
  <c r="D94" i="9"/>
  <c r="J94" i="9"/>
  <c r="K94" i="9"/>
  <c r="O94" i="9"/>
  <c r="N94" i="9"/>
  <c r="D95" i="9"/>
  <c r="J95" i="9"/>
  <c r="K95" i="9"/>
  <c r="O95" i="9"/>
  <c r="N95" i="9"/>
  <c r="D96" i="9"/>
  <c r="J96" i="9"/>
  <c r="K96" i="9"/>
  <c r="O96" i="9"/>
  <c r="N96" i="9"/>
  <c r="D97" i="9"/>
  <c r="J97" i="9"/>
  <c r="K97" i="9"/>
  <c r="O97" i="9"/>
  <c r="N97" i="9"/>
  <c r="D98" i="9"/>
  <c r="J98" i="9"/>
  <c r="K98" i="9"/>
  <c r="O98" i="9"/>
  <c r="N98" i="9"/>
  <c r="D99" i="9"/>
  <c r="J99" i="9"/>
  <c r="K99" i="9"/>
  <c r="O99" i="9"/>
  <c r="N99" i="9"/>
  <c r="D100" i="9"/>
  <c r="J100" i="9"/>
  <c r="K100" i="9"/>
  <c r="O100" i="9"/>
  <c r="N100" i="9"/>
  <c r="D101" i="9"/>
  <c r="J101" i="9"/>
  <c r="K101" i="9"/>
  <c r="O101" i="9"/>
  <c r="N101" i="9"/>
  <c r="D102" i="9"/>
  <c r="J102" i="9"/>
  <c r="K102" i="9"/>
  <c r="O102" i="9"/>
  <c r="N102" i="9"/>
  <c r="D103" i="9"/>
  <c r="J103" i="9"/>
  <c r="K103" i="9"/>
  <c r="O103" i="9"/>
  <c r="N103" i="9"/>
  <c r="D104" i="9"/>
  <c r="J104" i="9"/>
  <c r="K104" i="9"/>
  <c r="O104" i="9"/>
  <c r="N104" i="9"/>
  <c r="D105" i="9"/>
  <c r="J105" i="9"/>
  <c r="K105" i="9"/>
  <c r="O105" i="9"/>
  <c r="N105" i="9"/>
  <c r="D106" i="9"/>
  <c r="J106" i="9"/>
  <c r="K106" i="9"/>
  <c r="O106" i="9"/>
  <c r="N106" i="9"/>
  <c r="D107" i="9"/>
  <c r="J107" i="9"/>
  <c r="K107" i="9"/>
  <c r="O107" i="9"/>
  <c r="N107" i="9"/>
  <c r="D108" i="9"/>
  <c r="J108" i="9"/>
  <c r="K108" i="9"/>
  <c r="O108" i="9"/>
  <c r="N108" i="9"/>
  <c r="D109" i="9"/>
  <c r="J109" i="9"/>
  <c r="K109" i="9"/>
  <c r="O109" i="9"/>
  <c r="N109" i="9"/>
  <c r="D110" i="9"/>
  <c r="J110" i="9"/>
  <c r="K110" i="9"/>
  <c r="O110" i="9"/>
  <c r="N110" i="9"/>
  <c r="D111" i="9"/>
  <c r="J111" i="9"/>
  <c r="K111" i="9"/>
  <c r="O111" i="9"/>
  <c r="N111" i="9"/>
  <c r="D112" i="9"/>
  <c r="J112" i="9"/>
  <c r="K112" i="9"/>
  <c r="O112" i="9"/>
  <c r="N112" i="9"/>
  <c r="D113" i="9"/>
  <c r="J113" i="9"/>
  <c r="K113" i="9"/>
  <c r="O113" i="9"/>
  <c r="N113" i="9"/>
  <c r="D114" i="9"/>
  <c r="J114" i="9"/>
  <c r="K114" i="9"/>
  <c r="O114" i="9"/>
  <c r="N114" i="9"/>
  <c r="D115" i="9"/>
  <c r="J115" i="9"/>
  <c r="K115" i="9"/>
  <c r="O115" i="9"/>
  <c r="N115" i="9"/>
  <c r="D116" i="9"/>
  <c r="J116" i="9"/>
  <c r="K116" i="9"/>
  <c r="O116" i="9"/>
  <c r="N116" i="9"/>
  <c r="D117" i="9"/>
  <c r="J117" i="9"/>
  <c r="K117" i="9"/>
  <c r="O117" i="9"/>
  <c r="N117" i="9"/>
  <c r="D118" i="9"/>
  <c r="J118" i="9"/>
  <c r="K118" i="9"/>
  <c r="O118" i="9"/>
  <c r="N118" i="9"/>
  <c r="D119" i="9"/>
  <c r="J119" i="9"/>
  <c r="K119" i="9"/>
  <c r="O119" i="9"/>
  <c r="N119" i="9"/>
  <c r="D120" i="9"/>
  <c r="J120" i="9"/>
  <c r="K120" i="9"/>
  <c r="O120" i="9"/>
  <c r="N120" i="9"/>
  <c r="D121" i="9"/>
  <c r="J121" i="9"/>
  <c r="K121" i="9"/>
  <c r="O121" i="9"/>
  <c r="N121" i="9"/>
  <c r="D122" i="9"/>
  <c r="J122" i="9"/>
  <c r="K122" i="9"/>
  <c r="O122" i="9"/>
  <c r="N122" i="9"/>
  <c r="D123" i="9"/>
  <c r="J123" i="9"/>
  <c r="K123" i="9"/>
  <c r="O123" i="9"/>
  <c r="N123" i="9"/>
  <c r="D124" i="9"/>
  <c r="J124" i="9"/>
  <c r="K124" i="9"/>
  <c r="O124" i="9"/>
  <c r="N124" i="9"/>
  <c r="D125" i="9"/>
  <c r="J125" i="9"/>
  <c r="K125" i="9"/>
  <c r="O125" i="9"/>
  <c r="N125" i="9"/>
  <c r="D126" i="9"/>
  <c r="J126" i="9"/>
  <c r="K126" i="9"/>
  <c r="O126" i="9"/>
  <c r="N126" i="9"/>
  <c r="D127" i="9"/>
  <c r="J127" i="9"/>
  <c r="K127" i="9"/>
  <c r="O127" i="9"/>
  <c r="N127" i="9"/>
  <c r="D128" i="9"/>
  <c r="J128" i="9"/>
  <c r="K128" i="9"/>
  <c r="O128" i="9"/>
  <c r="N128" i="9"/>
  <c r="D129" i="9"/>
  <c r="J129" i="9"/>
  <c r="K129" i="9"/>
  <c r="O129" i="9"/>
  <c r="N129" i="9"/>
  <c r="D130" i="9"/>
  <c r="J130" i="9"/>
  <c r="K130" i="9"/>
  <c r="O130" i="9"/>
  <c r="N130" i="9"/>
  <c r="D131" i="9"/>
  <c r="J131" i="9"/>
  <c r="K131" i="9"/>
  <c r="O131" i="9"/>
  <c r="N131" i="9"/>
  <c r="D132" i="9"/>
  <c r="J132" i="9"/>
  <c r="K132" i="9"/>
  <c r="O132" i="9"/>
  <c r="N132" i="9"/>
  <c r="D133" i="9"/>
  <c r="J133" i="9"/>
  <c r="K133" i="9"/>
  <c r="O133" i="9"/>
  <c r="N133" i="9"/>
  <c r="D134" i="9"/>
  <c r="J134" i="9"/>
  <c r="K134" i="9"/>
  <c r="O134" i="9"/>
  <c r="N134" i="9"/>
  <c r="D135" i="9"/>
  <c r="J135" i="9"/>
  <c r="K135" i="9"/>
  <c r="O135" i="9"/>
  <c r="N135" i="9"/>
  <c r="D136" i="9"/>
  <c r="J136" i="9"/>
  <c r="K136" i="9"/>
  <c r="O136" i="9"/>
  <c r="N136" i="9"/>
  <c r="D137" i="9"/>
  <c r="J137" i="9"/>
  <c r="K137" i="9"/>
  <c r="O137" i="9"/>
  <c r="N137" i="9"/>
  <c r="D138" i="9"/>
  <c r="J138" i="9"/>
  <c r="K138" i="9"/>
  <c r="O138" i="9"/>
  <c r="N138" i="9"/>
  <c r="D139" i="9"/>
  <c r="J139" i="9"/>
  <c r="K139" i="9"/>
  <c r="O139" i="9"/>
  <c r="N139" i="9"/>
  <c r="D140" i="9"/>
  <c r="J140" i="9"/>
  <c r="K140" i="9"/>
  <c r="O140" i="9"/>
  <c r="N140" i="9"/>
  <c r="D141" i="9"/>
  <c r="J141" i="9"/>
  <c r="K141" i="9"/>
  <c r="O141" i="9"/>
  <c r="N141" i="9"/>
  <c r="D142" i="9"/>
  <c r="J142" i="9"/>
  <c r="K142" i="9"/>
  <c r="O142" i="9"/>
  <c r="N142" i="9"/>
  <c r="D143" i="9"/>
  <c r="J143" i="9"/>
  <c r="K143" i="9"/>
  <c r="O143" i="9"/>
  <c r="N143" i="9"/>
  <c r="D144" i="9"/>
  <c r="J144" i="9"/>
  <c r="K144" i="9"/>
  <c r="O144" i="9"/>
  <c r="N144" i="9"/>
  <c r="D145" i="9"/>
  <c r="J145" i="9"/>
  <c r="K145" i="9"/>
  <c r="O145" i="9"/>
  <c r="N145" i="9"/>
  <c r="D146" i="9"/>
  <c r="J146" i="9"/>
  <c r="K146" i="9"/>
  <c r="O146" i="9"/>
  <c r="N146" i="9"/>
  <c r="D147" i="9"/>
  <c r="J147" i="9"/>
  <c r="K147" i="9"/>
  <c r="O147" i="9"/>
  <c r="N147" i="9"/>
  <c r="D148" i="9"/>
  <c r="J148" i="9"/>
  <c r="K148" i="9"/>
  <c r="O148" i="9"/>
  <c r="N148" i="9"/>
  <c r="D149" i="9"/>
  <c r="J149" i="9"/>
  <c r="K149" i="9"/>
  <c r="O149" i="9"/>
  <c r="N149" i="9"/>
  <c r="D150" i="9"/>
  <c r="J150" i="9"/>
  <c r="K150" i="9"/>
  <c r="O150" i="9"/>
  <c r="N150" i="9"/>
  <c r="D151" i="9"/>
  <c r="J151" i="9"/>
  <c r="K151" i="9"/>
  <c r="O151" i="9"/>
  <c r="N151" i="9"/>
  <c r="D152" i="9"/>
  <c r="J152" i="9"/>
  <c r="K152" i="9"/>
  <c r="O152" i="9"/>
  <c r="N152" i="9"/>
  <c r="D153" i="9"/>
  <c r="J153" i="9"/>
  <c r="K153" i="9"/>
  <c r="O153" i="9"/>
  <c r="N153" i="9"/>
  <c r="D154" i="9"/>
  <c r="J154" i="9"/>
  <c r="K154" i="9"/>
  <c r="O154" i="9"/>
  <c r="N154" i="9"/>
  <c r="D155" i="9"/>
  <c r="J155" i="9"/>
  <c r="K155" i="9"/>
  <c r="O155" i="9"/>
  <c r="N155" i="9"/>
  <c r="D156" i="9"/>
  <c r="J156" i="9"/>
  <c r="K156" i="9"/>
  <c r="O156" i="9"/>
  <c r="N156" i="9"/>
  <c r="D157" i="9"/>
  <c r="J157" i="9"/>
  <c r="K157" i="9"/>
  <c r="O157" i="9"/>
  <c r="N157" i="9"/>
  <c r="D158" i="9"/>
  <c r="J158" i="9"/>
  <c r="K158" i="9"/>
  <c r="O158" i="9"/>
  <c r="N158" i="9"/>
  <c r="D159" i="9"/>
  <c r="J159" i="9"/>
  <c r="K159" i="9"/>
  <c r="O159" i="9"/>
  <c r="N159" i="9"/>
  <c r="D160" i="9"/>
  <c r="J160" i="9"/>
  <c r="K160" i="9"/>
  <c r="O160" i="9"/>
  <c r="N160" i="9"/>
  <c r="D161" i="9"/>
  <c r="J161" i="9"/>
  <c r="K161" i="9"/>
  <c r="O161" i="9"/>
  <c r="N161" i="9"/>
  <c r="D162" i="9"/>
  <c r="J162" i="9"/>
  <c r="K162" i="9"/>
  <c r="O162" i="9"/>
  <c r="N162" i="9"/>
  <c r="D163" i="9"/>
  <c r="J163" i="9"/>
  <c r="K163" i="9"/>
  <c r="O163" i="9"/>
  <c r="N163" i="9"/>
  <c r="D164" i="9"/>
  <c r="J164" i="9"/>
  <c r="K164" i="9"/>
  <c r="O164" i="9"/>
  <c r="N164" i="9"/>
  <c r="D165" i="9"/>
  <c r="J165" i="9"/>
  <c r="K165" i="9"/>
  <c r="O165" i="9"/>
  <c r="N165" i="9"/>
  <c r="D166" i="9"/>
  <c r="J166" i="9"/>
  <c r="K166" i="9"/>
  <c r="O166" i="9"/>
  <c r="N166" i="9"/>
  <c r="D167" i="9"/>
  <c r="J167" i="9"/>
  <c r="K167" i="9"/>
  <c r="O167" i="9"/>
  <c r="N167" i="9"/>
  <c r="D168" i="9"/>
  <c r="J168" i="9"/>
  <c r="K168" i="9"/>
  <c r="O168" i="9"/>
  <c r="N168" i="9"/>
  <c r="D169" i="9"/>
  <c r="J169" i="9"/>
  <c r="K169" i="9"/>
  <c r="O169" i="9"/>
  <c r="N169" i="9"/>
  <c r="D170" i="9"/>
  <c r="J170" i="9"/>
  <c r="K170" i="9"/>
  <c r="O170" i="9"/>
  <c r="N170" i="9"/>
  <c r="D171" i="9"/>
  <c r="J171" i="9"/>
  <c r="K171" i="9"/>
  <c r="O171" i="9"/>
  <c r="N171" i="9"/>
  <c r="D172" i="9"/>
  <c r="J172" i="9"/>
  <c r="K172" i="9"/>
  <c r="O172" i="9"/>
  <c r="N172" i="9"/>
  <c r="D173" i="9"/>
  <c r="J173" i="9"/>
  <c r="K173" i="9"/>
  <c r="O173" i="9"/>
  <c r="N173" i="9"/>
  <c r="D174" i="9"/>
  <c r="J174" i="9"/>
  <c r="K174" i="9"/>
  <c r="O174" i="9"/>
  <c r="N174" i="9"/>
  <c r="D175" i="9"/>
  <c r="J175" i="9"/>
  <c r="K175" i="9"/>
  <c r="O175" i="9"/>
  <c r="N175" i="9"/>
  <c r="D176" i="9"/>
  <c r="J176" i="9"/>
  <c r="K176" i="9"/>
  <c r="O176" i="9"/>
  <c r="N176" i="9"/>
  <c r="D177" i="9"/>
  <c r="J177" i="9"/>
  <c r="K177" i="9"/>
  <c r="O177" i="9"/>
  <c r="N177" i="9"/>
  <c r="D178" i="9"/>
  <c r="J178" i="9"/>
  <c r="K178" i="9"/>
  <c r="O178" i="9"/>
  <c r="N178" i="9"/>
  <c r="D179" i="9"/>
  <c r="J179" i="9"/>
  <c r="K179" i="9"/>
  <c r="O179" i="9"/>
  <c r="N179" i="9"/>
  <c r="D180" i="9"/>
  <c r="J180" i="9"/>
  <c r="K180" i="9"/>
  <c r="O180" i="9"/>
  <c r="N180" i="9"/>
  <c r="D181" i="9"/>
  <c r="J181" i="9"/>
  <c r="K181" i="9"/>
  <c r="O181" i="9"/>
  <c r="N181" i="9"/>
  <c r="D182" i="9"/>
  <c r="J182" i="9"/>
  <c r="K182" i="9"/>
  <c r="O182" i="9"/>
  <c r="N182" i="9"/>
  <c r="D183" i="9"/>
  <c r="J183" i="9"/>
  <c r="K183" i="9"/>
  <c r="O183" i="9"/>
  <c r="N183" i="9"/>
  <c r="D184" i="9"/>
  <c r="J184" i="9"/>
  <c r="K184" i="9"/>
  <c r="O184" i="9"/>
  <c r="N184" i="9"/>
  <c r="D185" i="9"/>
  <c r="J185" i="9"/>
  <c r="K185" i="9"/>
  <c r="O185" i="9"/>
  <c r="N185" i="9"/>
  <c r="D186" i="9"/>
  <c r="J186" i="9"/>
  <c r="K186" i="9"/>
  <c r="O186" i="9"/>
  <c r="N186" i="9"/>
  <c r="D187" i="9"/>
  <c r="J187" i="9"/>
  <c r="K187" i="9"/>
  <c r="O187" i="9"/>
  <c r="N187" i="9"/>
  <c r="D188" i="9"/>
  <c r="J188" i="9"/>
  <c r="K188" i="9"/>
  <c r="O188" i="9"/>
  <c r="N188" i="9"/>
  <c r="D189" i="9"/>
  <c r="J189" i="9"/>
  <c r="K189" i="9"/>
  <c r="O189" i="9"/>
  <c r="N189" i="9"/>
  <c r="D190" i="9"/>
  <c r="J190" i="9"/>
  <c r="K190" i="9"/>
  <c r="O190" i="9"/>
  <c r="N190" i="9"/>
  <c r="D191" i="9"/>
  <c r="J191" i="9"/>
  <c r="K191" i="9"/>
  <c r="O191" i="9"/>
  <c r="N191" i="9"/>
  <c r="D192" i="9"/>
  <c r="J192" i="9"/>
  <c r="K192" i="9"/>
  <c r="O192" i="9"/>
  <c r="N192" i="9"/>
  <c r="D193" i="9"/>
  <c r="J193" i="9"/>
  <c r="K193" i="9"/>
  <c r="O193" i="9"/>
  <c r="N193" i="9"/>
  <c r="D194" i="9"/>
  <c r="J194" i="9"/>
  <c r="K194" i="9"/>
  <c r="O194" i="9"/>
  <c r="N194" i="9"/>
  <c r="D195" i="9"/>
  <c r="J195" i="9"/>
  <c r="K195" i="9"/>
  <c r="O195" i="9"/>
  <c r="N195" i="9"/>
  <c r="D196" i="9"/>
  <c r="J196" i="9"/>
  <c r="K196" i="9"/>
  <c r="O196" i="9"/>
  <c r="N196" i="9"/>
  <c r="D197" i="9"/>
  <c r="J197" i="9"/>
  <c r="K197" i="9"/>
  <c r="O197" i="9"/>
  <c r="N197" i="9"/>
  <c r="D198" i="9"/>
  <c r="J198" i="9"/>
  <c r="K198" i="9"/>
  <c r="O198" i="9"/>
  <c r="N198" i="9"/>
  <c r="D199" i="9"/>
  <c r="J199" i="9"/>
  <c r="K199" i="9"/>
  <c r="O199" i="9"/>
  <c r="N199" i="9"/>
  <c r="D200" i="9"/>
  <c r="J200" i="9"/>
  <c r="K200" i="9"/>
  <c r="O200" i="9"/>
  <c r="N200" i="9"/>
  <c r="D201" i="9"/>
  <c r="J201" i="9"/>
  <c r="K201" i="9"/>
  <c r="O201" i="9"/>
  <c r="N201" i="9"/>
  <c r="D202" i="9"/>
  <c r="J202" i="9"/>
  <c r="K202" i="9"/>
  <c r="O202" i="9"/>
  <c r="N202" i="9"/>
  <c r="D203" i="9"/>
  <c r="J203" i="9"/>
  <c r="K203" i="9"/>
  <c r="O203" i="9"/>
  <c r="N203" i="9"/>
  <c r="D204" i="9"/>
  <c r="J204" i="9"/>
  <c r="K204" i="9"/>
  <c r="O204" i="9"/>
  <c r="N204" i="9"/>
  <c r="D205" i="9"/>
  <c r="J205" i="9"/>
  <c r="K205" i="9"/>
  <c r="O205" i="9"/>
  <c r="N205" i="9"/>
  <c r="D206" i="9"/>
  <c r="J206" i="9"/>
  <c r="K206" i="9"/>
  <c r="O206" i="9"/>
  <c r="N206" i="9"/>
  <c r="D207" i="9"/>
  <c r="J207" i="9"/>
  <c r="K207" i="9"/>
  <c r="O207" i="9"/>
  <c r="N207" i="9"/>
  <c r="D208" i="9"/>
  <c r="J208" i="9"/>
  <c r="K208" i="9"/>
  <c r="O208" i="9"/>
  <c r="N208" i="9"/>
  <c r="D209" i="9"/>
  <c r="J209" i="9"/>
  <c r="K209" i="9"/>
  <c r="O209" i="9"/>
  <c r="N209" i="9"/>
  <c r="D210" i="9"/>
  <c r="J210" i="9"/>
  <c r="K210" i="9"/>
  <c r="O210" i="9"/>
  <c r="N210" i="9"/>
  <c r="D211" i="9"/>
  <c r="J211" i="9"/>
  <c r="K211" i="9"/>
  <c r="O211" i="9"/>
  <c r="N211" i="9"/>
  <c r="D212" i="9"/>
  <c r="J212" i="9"/>
  <c r="K212" i="9"/>
  <c r="O212" i="9"/>
  <c r="N212" i="9"/>
  <c r="D213" i="9"/>
  <c r="J213" i="9"/>
  <c r="K213" i="9"/>
  <c r="O213" i="9"/>
  <c r="N213" i="9"/>
  <c r="D214" i="9"/>
  <c r="J214" i="9"/>
  <c r="K214" i="9"/>
  <c r="O214" i="9"/>
  <c r="N214" i="9"/>
  <c r="D215" i="9"/>
  <c r="J215" i="9"/>
  <c r="K215" i="9"/>
  <c r="O215" i="9"/>
  <c r="N215" i="9"/>
  <c r="D216" i="9"/>
  <c r="J216" i="9"/>
  <c r="K216" i="9"/>
  <c r="O216" i="9"/>
  <c r="N216" i="9"/>
  <c r="D217" i="9"/>
  <c r="J217" i="9"/>
  <c r="K217" i="9"/>
  <c r="O217" i="9"/>
  <c r="N217" i="9"/>
  <c r="D218" i="9"/>
  <c r="J218" i="9"/>
  <c r="K218" i="9"/>
  <c r="O218" i="9"/>
  <c r="N218" i="9"/>
  <c r="D219" i="9"/>
  <c r="J219" i="9"/>
  <c r="K219" i="9"/>
  <c r="O219" i="9"/>
  <c r="N219" i="9"/>
  <c r="D220" i="9"/>
  <c r="J220" i="9"/>
  <c r="K220" i="9"/>
  <c r="O220" i="9"/>
  <c r="N220" i="9"/>
  <c r="D221" i="9"/>
  <c r="J221" i="9"/>
  <c r="K221" i="9"/>
  <c r="O221" i="9"/>
  <c r="N221" i="9"/>
  <c r="D222" i="9"/>
  <c r="J222" i="9"/>
  <c r="K222" i="9"/>
  <c r="O222" i="9"/>
  <c r="N222" i="9"/>
  <c r="D223" i="9"/>
  <c r="J223" i="9"/>
  <c r="K223" i="9"/>
  <c r="O223" i="9"/>
  <c r="N223" i="9"/>
  <c r="D224" i="9"/>
  <c r="J224" i="9"/>
  <c r="K224" i="9"/>
  <c r="O224" i="9"/>
  <c r="N224" i="9"/>
  <c r="D225" i="9"/>
  <c r="J225" i="9"/>
  <c r="K225" i="9"/>
  <c r="O225" i="9"/>
  <c r="N225" i="9"/>
  <c r="D226" i="9"/>
  <c r="J226" i="9"/>
  <c r="K226" i="9"/>
  <c r="O226" i="9"/>
  <c r="N226" i="9"/>
  <c r="D227" i="9"/>
  <c r="J227" i="9"/>
  <c r="K227" i="9"/>
  <c r="O227" i="9"/>
  <c r="N227" i="9"/>
  <c r="D228" i="9"/>
  <c r="J228" i="9"/>
  <c r="K228" i="9"/>
  <c r="O228" i="9"/>
  <c r="N228" i="9"/>
  <c r="D229" i="9"/>
  <c r="J229" i="9"/>
  <c r="K229" i="9"/>
  <c r="O229" i="9"/>
  <c r="N229" i="9"/>
  <c r="D230" i="9"/>
  <c r="J230" i="9"/>
  <c r="K230" i="9"/>
  <c r="O230" i="9"/>
  <c r="N230" i="9"/>
  <c r="D231" i="9"/>
  <c r="J231" i="9"/>
  <c r="K231" i="9"/>
  <c r="O231" i="9"/>
  <c r="N231" i="9"/>
  <c r="D232" i="9"/>
  <c r="J232" i="9"/>
  <c r="K232" i="9"/>
  <c r="O232" i="9"/>
  <c r="N232" i="9"/>
  <c r="D233" i="9"/>
  <c r="J233" i="9"/>
  <c r="K233" i="9"/>
  <c r="O233" i="9"/>
  <c r="N233" i="9"/>
  <c r="D234" i="9"/>
  <c r="J234" i="9"/>
  <c r="K234" i="9"/>
  <c r="O234" i="9"/>
  <c r="N234" i="9"/>
  <c r="D235" i="9"/>
  <c r="J235" i="9"/>
  <c r="K235" i="9"/>
  <c r="O235" i="9"/>
  <c r="N235" i="9"/>
  <c r="D236" i="9"/>
  <c r="J236" i="9"/>
  <c r="K236" i="9"/>
  <c r="O236" i="9"/>
  <c r="N236" i="9"/>
  <c r="D237" i="9"/>
  <c r="J237" i="9"/>
  <c r="K237" i="9"/>
  <c r="O237" i="9"/>
  <c r="N237" i="9"/>
  <c r="D238" i="9"/>
  <c r="J238" i="9"/>
  <c r="K238" i="9"/>
  <c r="O238" i="9"/>
  <c r="N238" i="9"/>
  <c r="D239" i="9"/>
  <c r="J239" i="9"/>
  <c r="K239" i="9"/>
  <c r="O239" i="9"/>
  <c r="N239" i="9"/>
  <c r="D240" i="9"/>
  <c r="J240" i="9"/>
  <c r="K240" i="9"/>
  <c r="O240" i="9"/>
  <c r="N240" i="9"/>
  <c r="D241" i="9"/>
  <c r="J241" i="9"/>
  <c r="K241" i="9"/>
  <c r="O241" i="9"/>
  <c r="N241" i="9"/>
  <c r="D242" i="9"/>
  <c r="J242" i="9"/>
  <c r="K242" i="9"/>
  <c r="O242" i="9"/>
  <c r="N242" i="9"/>
  <c r="D243" i="9"/>
  <c r="J243" i="9"/>
  <c r="K243" i="9"/>
  <c r="O243" i="9"/>
  <c r="N243" i="9"/>
  <c r="D244" i="9"/>
  <c r="J244" i="9"/>
  <c r="K244" i="9"/>
  <c r="O244" i="9"/>
  <c r="N244" i="9"/>
  <c r="D245" i="9"/>
  <c r="J245" i="9"/>
  <c r="K245" i="9"/>
  <c r="O245" i="9"/>
  <c r="N245" i="9"/>
  <c r="D246" i="9"/>
  <c r="J246" i="9"/>
  <c r="K246" i="9"/>
  <c r="O246" i="9"/>
  <c r="N246" i="9"/>
  <c r="D247" i="9"/>
  <c r="J247" i="9"/>
  <c r="K247" i="9"/>
  <c r="O247" i="9"/>
  <c r="N247" i="9"/>
  <c r="D248" i="9"/>
  <c r="J248" i="9"/>
  <c r="K248" i="9"/>
  <c r="O248" i="9"/>
  <c r="N248" i="9"/>
  <c r="D249" i="9"/>
  <c r="J249" i="9"/>
  <c r="K249" i="9"/>
  <c r="O249" i="9"/>
  <c r="N249" i="9"/>
  <c r="D250" i="9"/>
  <c r="J250" i="9"/>
  <c r="K250" i="9"/>
  <c r="O250" i="9"/>
  <c r="N250" i="9"/>
  <c r="D251" i="9"/>
  <c r="J251" i="9"/>
  <c r="K251" i="9"/>
  <c r="O251" i="9"/>
  <c r="N251" i="9"/>
  <c r="D252" i="9"/>
  <c r="J252" i="9"/>
  <c r="K252" i="9"/>
  <c r="O252" i="9"/>
  <c r="N252" i="9"/>
  <c r="D253" i="9"/>
  <c r="J253" i="9"/>
  <c r="K253" i="9"/>
  <c r="O253" i="9"/>
  <c r="N253" i="9"/>
  <c r="D254" i="9"/>
  <c r="J254" i="9"/>
  <c r="K254" i="9"/>
  <c r="O254" i="9"/>
  <c r="N254" i="9"/>
  <c r="D255" i="9"/>
  <c r="J255" i="9"/>
  <c r="K255" i="9"/>
  <c r="O255" i="9"/>
  <c r="N255" i="9"/>
  <c r="D256" i="9"/>
  <c r="J256" i="9"/>
  <c r="K256" i="9"/>
  <c r="O256" i="9"/>
  <c r="N256" i="9"/>
  <c r="D257" i="9"/>
  <c r="J257" i="9"/>
  <c r="K257" i="9"/>
  <c r="O257" i="9"/>
  <c r="N257" i="9"/>
  <c r="D258" i="9"/>
  <c r="J258" i="9"/>
  <c r="K258" i="9"/>
  <c r="O258" i="9"/>
  <c r="N258" i="9"/>
  <c r="D259" i="9"/>
  <c r="J259" i="9"/>
  <c r="K259" i="9"/>
  <c r="O259" i="9"/>
  <c r="N259" i="9"/>
  <c r="D260" i="9"/>
  <c r="J260" i="9"/>
  <c r="K260" i="9"/>
  <c r="O260" i="9"/>
  <c r="N260" i="9"/>
  <c r="D261" i="9"/>
  <c r="J261" i="9"/>
  <c r="K261" i="9"/>
  <c r="O261" i="9"/>
  <c r="N261" i="9"/>
  <c r="D262" i="9"/>
  <c r="J262" i="9"/>
  <c r="K262" i="9"/>
  <c r="O262" i="9"/>
  <c r="N262" i="9"/>
  <c r="D263" i="9"/>
  <c r="J263" i="9"/>
  <c r="K263" i="9"/>
  <c r="O263" i="9"/>
  <c r="N263" i="9"/>
  <c r="D264" i="9"/>
  <c r="J264" i="9"/>
  <c r="K264" i="9"/>
  <c r="O264" i="9"/>
  <c r="N264" i="9"/>
  <c r="D265" i="9"/>
  <c r="J265" i="9"/>
  <c r="K265" i="9"/>
  <c r="O265" i="9"/>
  <c r="N265" i="9"/>
  <c r="D266" i="9"/>
  <c r="J266" i="9"/>
  <c r="K266" i="9"/>
  <c r="O266" i="9"/>
  <c r="N266" i="9"/>
  <c r="D267" i="9"/>
  <c r="J267" i="9"/>
  <c r="K267" i="9"/>
  <c r="O267" i="9"/>
  <c r="N267" i="9"/>
  <c r="D268" i="9"/>
  <c r="J268" i="9"/>
  <c r="K268" i="9"/>
  <c r="O268" i="9"/>
  <c r="N268" i="9"/>
  <c r="D269" i="9"/>
  <c r="J269" i="9"/>
  <c r="K269" i="9"/>
  <c r="O269" i="9"/>
  <c r="N269" i="9"/>
  <c r="D270" i="9"/>
  <c r="J270" i="9"/>
  <c r="K270" i="9"/>
  <c r="O270" i="9"/>
  <c r="N270" i="9"/>
  <c r="D271" i="9"/>
  <c r="J271" i="9"/>
  <c r="K271" i="9"/>
  <c r="O271" i="9"/>
  <c r="N271" i="9"/>
  <c r="D272" i="9"/>
  <c r="J272" i="9"/>
  <c r="K272" i="9"/>
  <c r="O272" i="9"/>
  <c r="N272" i="9"/>
  <c r="D273" i="9"/>
  <c r="J273" i="9"/>
  <c r="K273" i="9"/>
  <c r="O273" i="9"/>
  <c r="N273" i="9"/>
  <c r="D274" i="9"/>
  <c r="J274" i="9"/>
  <c r="K274" i="9"/>
  <c r="O274" i="9"/>
  <c r="N274" i="9"/>
  <c r="D275" i="9"/>
  <c r="J275" i="9"/>
  <c r="K275" i="9"/>
  <c r="O275" i="9"/>
  <c r="N275" i="9"/>
  <c r="D276" i="9"/>
  <c r="J276" i="9"/>
  <c r="K276" i="9"/>
  <c r="O276" i="9"/>
  <c r="N276" i="9"/>
  <c r="D277" i="9"/>
  <c r="J277" i="9"/>
  <c r="K277" i="9"/>
  <c r="O277" i="9"/>
  <c r="N277" i="9"/>
  <c r="D278" i="9"/>
  <c r="J278" i="9"/>
  <c r="K278" i="9"/>
  <c r="O278" i="9"/>
  <c r="N278" i="9"/>
  <c r="D279" i="9"/>
  <c r="J279" i="9"/>
  <c r="K279" i="9"/>
  <c r="O279" i="9"/>
  <c r="N279" i="9"/>
  <c r="D280" i="9"/>
  <c r="J280" i="9"/>
  <c r="K280" i="9"/>
  <c r="O280" i="9"/>
  <c r="N280" i="9"/>
  <c r="D281" i="9"/>
  <c r="J281" i="9"/>
  <c r="K281" i="9"/>
  <c r="O281" i="9"/>
  <c r="N281" i="9"/>
  <c r="D282" i="9"/>
  <c r="J282" i="9"/>
  <c r="K282" i="9"/>
  <c r="O282" i="9"/>
  <c r="N282" i="9"/>
  <c r="D283" i="9"/>
  <c r="J283" i="9"/>
  <c r="K283" i="9"/>
  <c r="O283" i="9"/>
  <c r="N283" i="9"/>
  <c r="D284" i="9"/>
  <c r="J284" i="9"/>
  <c r="K284" i="9"/>
  <c r="O284" i="9"/>
  <c r="N284" i="9"/>
  <c r="D285" i="9"/>
  <c r="J285" i="9"/>
  <c r="K285" i="9"/>
  <c r="O285" i="9"/>
  <c r="N285" i="9"/>
  <c r="D286" i="9"/>
  <c r="J286" i="9"/>
  <c r="K286" i="9"/>
  <c r="O286" i="9"/>
  <c r="N286" i="9"/>
  <c r="D287" i="9"/>
  <c r="J287" i="9"/>
  <c r="K287" i="9"/>
  <c r="O287" i="9"/>
  <c r="N287" i="9"/>
  <c r="D288" i="9"/>
  <c r="J288" i="9"/>
  <c r="K288" i="9"/>
  <c r="O288" i="9"/>
  <c r="N288" i="9"/>
  <c r="D289" i="9"/>
  <c r="J289" i="9"/>
  <c r="K289" i="9"/>
  <c r="O289" i="9"/>
  <c r="N289" i="9"/>
  <c r="D290" i="9"/>
  <c r="J290" i="9"/>
  <c r="K290" i="9"/>
  <c r="O290" i="9"/>
  <c r="N290" i="9"/>
  <c r="D291" i="9"/>
  <c r="J291" i="9"/>
  <c r="K291" i="9"/>
  <c r="O291" i="9"/>
  <c r="N291" i="9"/>
  <c r="D292" i="9"/>
  <c r="J292" i="9"/>
  <c r="K292" i="9"/>
  <c r="O292" i="9"/>
  <c r="N292" i="9"/>
  <c r="D293" i="9"/>
  <c r="J293" i="9"/>
  <c r="K293" i="9"/>
  <c r="O293" i="9"/>
  <c r="N293" i="9"/>
  <c r="D294" i="9"/>
  <c r="J294" i="9"/>
  <c r="K294" i="9"/>
  <c r="O294" i="9"/>
  <c r="N294" i="9"/>
  <c r="D295" i="9"/>
  <c r="J295" i="9"/>
  <c r="K295" i="9"/>
  <c r="O295" i="9"/>
  <c r="N295" i="9"/>
  <c r="D296" i="9"/>
  <c r="J296" i="9"/>
  <c r="K296" i="9"/>
  <c r="O296" i="9"/>
  <c r="N296" i="9"/>
  <c r="D297" i="9"/>
  <c r="J297" i="9"/>
  <c r="K297" i="9"/>
  <c r="O297" i="9"/>
  <c r="N297" i="9"/>
  <c r="D298" i="9"/>
  <c r="J298" i="9"/>
  <c r="K298" i="9"/>
  <c r="O298" i="9"/>
  <c r="N298" i="9"/>
  <c r="D299" i="9"/>
  <c r="J299" i="9"/>
  <c r="K299" i="9"/>
  <c r="O299" i="9"/>
  <c r="N299" i="9"/>
  <c r="D300" i="9"/>
  <c r="J300" i="9"/>
  <c r="K300" i="9"/>
  <c r="O300" i="9"/>
  <c r="N300" i="9"/>
  <c r="D301" i="9"/>
  <c r="J301" i="9"/>
  <c r="K301" i="9"/>
  <c r="O301" i="9"/>
  <c r="N301" i="9"/>
  <c r="D302" i="9"/>
  <c r="J302" i="9"/>
  <c r="K302" i="9"/>
  <c r="O302" i="9"/>
  <c r="N302" i="9"/>
  <c r="D303" i="9"/>
  <c r="J303" i="9"/>
  <c r="K303" i="9"/>
  <c r="O303" i="9"/>
  <c r="N303" i="9"/>
  <c r="D304" i="9"/>
  <c r="J304" i="9"/>
  <c r="K304" i="9"/>
  <c r="O304" i="9"/>
  <c r="N304" i="9"/>
  <c r="D305" i="9"/>
  <c r="J305" i="9"/>
  <c r="K305" i="9"/>
  <c r="O305" i="9"/>
  <c r="N305" i="9"/>
  <c r="D306" i="9"/>
  <c r="J306" i="9"/>
  <c r="K306" i="9"/>
  <c r="O306" i="9"/>
  <c r="N306" i="9"/>
  <c r="D307" i="9"/>
  <c r="J307" i="9"/>
  <c r="K307" i="9"/>
  <c r="O307" i="9"/>
  <c r="N307" i="9"/>
  <c r="D308" i="9"/>
  <c r="J308" i="9"/>
  <c r="K308" i="9"/>
  <c r="O308" i="9"/>
  <c r="N308" i="9"/>
  <c r="D309" i="9"/>
  <c r="J309" i="9"/>
  <c r="K309" i="9"/>
  <c r="O309" i="9"/>
  <c r="N309" i="9"/>
  <c r="D310" i="9"/>
  <c r="J310" i="9"/>
  <c r="K310" i="9"/>
  <c r="O310" i="9"/>
  <c r="N310" i="9"/>
  <c r="D311" i="9"/>
  <c r="J311" i="9"/>
  <c r="K311" i="9"/>
  <c r="O311" i="9"/>
  <c r="N311" i="9"/>
  <c r="D312" i="9"/>
  <c r="J312" i="9"/>
  <c r="K312" i="9"/>
  <c r="O312" i="9"/>
  <c r="N312" i="9"/>
  <c r="D313" i="9"/>
  <c r="J313" i="9"/>
  <c r="K313" i="9"/>
  <c r="O313" i="9"/>
  <c r="N313" i="9"/>
  <c r="D314" i="9"/>
  <c r="J314" i="9"/>
  <c r="K314" i="9"/>
  <c r="O314" i="9"/>
  <c r="N314" i="9"/>
  <c r="D315" i="9"/>
  <c r="J315" i="9"/>
  <c r="K315" i="9"/>
  <c r="O315" i="9"/>
  <c r="N315" i="9"/>
  <c r="D316" i="9"/>
  <c r="J316" i="9"/>
  <c r="K316" i="9"/>
  <c r="O316" i="9"/>
  <c r="N316" i="9"/>
  <c r="D317" i="9"/>
  <c r="J317" i="9"/>
  <c r="K317" i="9"/>
  <c r="O317" i="9"/>
  <c r="N317" i="9"/>
  <c r="D318" i="9"/>
  <c r="J318" i="9"/>
  <c r="K318" i="9"/>
  <c r="O318" i="9"/>
  <c r="N318" i="9"/>
  <c r="D319" i="9"/>
  <c r="J319" i="9"/>
  <c r="K319" i="9"/>
  <c r="O319" i="9"/>
  <c r="N319" i="9"/>
  <c r="D320" i="9"/>
  <c r="J320" i="9"/>
  <c r="K320" i="9"/>
  <c r="O320" i="9"/>
  <c r="N320" i="9"/>
  <c r="D321" i="9"/>
  <c r="J321" i="9"/>
  <c r="K321" i="9"/>
  <c r="O321" i="9"/>
  <c r="N321" i="9"/>
  <c r="D322" i="9"/>
  <c r="J322" i="9"/>
  <c r="K322" i="9"/>
  <c r="O322" i="9"/>
  <c r="N322" i="9"/>
  <c r="D323" i="9"/>
  <c r="J323" i="9"/>
  <c r="K323" i="9"/>
  <c r="O323" i="9"/>
  <c r="N323" i="9"/>
  <c r="D324" i="9"/>
  <c r="J324" i="9"/>
  <c r="K324" i="9"/>
  <c r="O324" i="9"/>
  <c r="N324" i="9"/>
  <c r="D325" i="9"/>
  <c r="J325" i="9"/>
  <c r="K325" i="9"/>
  <c r="O325" i="9"/>
  <c r="N325" i="9"/>
  <c r="D326" i="9"/>
  <c r="J326" i="9"/>
  <c r="K326" i="9"/>
  <c r="O326" i="9"/>
  <c r="N326" i="9"/>
  <c r="D327" i="9"/>
  <c r="J327" i="9"/>
  <c r="K327" i="9"/>
  <c r="O327" i="9"/>
  <c r="N327" i="9"/>
  <c r="D328" i="9"/>
  <c r="J328" i="9"/>
  <c r="K328" i="9"/>
  <c r="O328" i="9"/>
  <c r="N328" i="9"/>
  <c r="D329" i="9"/>
  <c r="J329" i="9"/>
  <c r="K329" i="9"/>
  <c r="O329" i="9"/>
  <c r="N329" i="9"/>
  <c r="D330" i="9"/>
  <c r="J330" i="9"/>
  <c r="K330" i="9"/>
  <c r="O330" i="9"/>
  <c r="N330" i="9"/>
  <c r="D331" i="9"/>
  <c r="J331" i="9"/>
  <c r="K331" i="9"/>
  <c r="O331" i="9"/>
  <c r="N331" i="9"/>
  <c r="D332" i="9"/>
  <c r="J332" i="9"/>
  <c r="K332" i="9"/>
  <c r="O332" i="9"/>
  <c r="N332" i="9"/>
  <c r="D333" i="9"/>
  <c r="J333" i="9"/>
  <c r="K333" i="9"/>
  <c r="O333" i="9"/>
  <c r="N333" i="9"/>
  <c r="D334" i="9"/>
  <c r="J334" i="9"/>
  <c r="K334" i="9"/>
  <c r="O334" i="9"/>
  <c r="N334" i="9"/>
  <c r="D335" i="9"/>
  <c r="J335" i="9"/>
  <c r="K335" i="9"/>
  <c r="O335" i="9"/>
  <c r="N335" i="9"/>
  <c r="D336" i="9"/>
  <c r="J336" i="9"/>
  <c r="K336" i="9"/>
  <c r="O336" i="9"/>
  <c r="N336" i="9"/>
  <c r="D337" i="9"/>
  <c r="J337" i="9"/>
  <c r="K337" i="9"/>
  <c r="O337" i="9"/>
  <c r="N337" i="9"/>
  <c r="D338" i="9"/>
  <c r="J338" i="9"/>
  <c r="K338" i="9"/>
  <c r="O338" i="9"/>
  <c r="N338" i="9"/>
  <c r="D339" i="9"/>
  <c r="J339" i="9"/>
  <c r="K339" i="9"/>
  <c r="O339" i="9"/>
  <c r="N339" i="9"/>
  <c r="D340" i="9"/>
  <c r="J340" i="9"/>
  <c r="K340" i="9"/>
  <c r="O340" i="9"/>
  <c r="N340" i="9"/>
  <c r="D341" i="9"/>
  <c r="J341" i="9"/>
  <c r="K341" i="9"/>
  <c r="O341" i="9"/>
  <c r="N341" i="9"/>
  <c r="D342" i="9"/>
  <c r="J342" i="9"/>
  <c r="K342" i="9"/>
  <c r="O342" i="9"/>
  <c r="N342" i="9"/>
  <c r="D343" i="9"/>
  <c r="J343" i="9"/>
  <c r="K343" i="9"/>
  <c r="O343" i="9"/>
  <c r="N343" i="9"/>
  <c r="D344" i="9"/>
  <c r="J344" i="9"/>
  <c r="K344" i="9"/>
  <c r="O344" i="9"/>
  <c r="N344" i="9"/>
  <c r="D345" i="9"/>
  <c r="J345" i="9"/>
  <c r="K345" i="9"/>
  <c r="O345" i="9"/>
  <c r="N345" i="9"/>
  <c r="D346" i="9"/>
  <c r="J346" i="9"/>
  <c r="K346" i="9"/>
  <c r="O346" i="9"/>
  <c r="N346" i="9"/>
  <c r="D347" i="9"/>
  <c r="J347" i="9"/>
  <c r="K347" i="9"/>
  <c r="O347" i="9"/>
  <c r="N347" i="9"/>
  <c r="D348" i="9"/>
  <c r="J348" i="9"/>
  <c r="K348" i="9"/>
  <c r="O348" i="9"/>
  <c r="N348" i="9"/>
  <c r="D349" i="9"/>
  <c r="J349" i="9"/>
  <c r="K349" i="9"/>
  <c r="O349" i="9"/>
  <c r="N349" i="9"/>
  <c r="D350" i="9"/>
  <c r="J350" i="9"/>
  <c r="K350" i="9"/>
  <c r="O350" i="9"/>
  <c r="N350" i="9"/>
  <c r="D351" i="9"/>
  <c r="J351" i="9"/>
  <c r="K351" i="9"/>
  <c r="O351" i="9"/>
  <c r="N351" i="9"/>
  <c r="D352" i="9"/>
  <c r="J352" i="9"/>
  <c r="K352" i="9"/>
  <c r="O352" i="9"/>
  <c r="N352" i="9"/>
  <c r="D353" i="9"/>
  <c r="J353" i="9"/>
  <c r="K353" i="9"/>
  <c r="O353" i="9"/>
  <c r="N353" i="9"/>
  <c r="D354" i="9"/>
  <c r="J354" i="9"/>
  <c r="K354" i="9"/>
  <c r="O354" i="9"/>
  <c r="N354" i="9"/>
  <c r="D355" i="9"/>
  <c r="J355" i="9"/>
  <c r="K355" i="9"/>
  <c r="O355" i="9"/>
  <c r="N355" i="9"/>
  <c r="D356" i="9"/>
  <c r="J356" i="9"/>
  <c r="K356" i="9"/>
  <c r="O356" i="9"/>
  <c r="N356" i="9"/>
  <c r="D357" i="9"/>
  <c r="J357" i="9"/>
  <c r="K357" i="9"/>
  <c r="O357" i="9"/>
  <c r="N357" i="9"/>
  <c r="D358" i="9"/>
  <c r="J358" i="9"/>
  <c r="K358" i="9"/>
  <c r="O358" i="9"/>
  <c r="N358" i="9"/>
  <c r="D359" i="9"/>
  <c r="J359" i="9"/>
  <c r="K359" i="9"/>
  <c r="O359" i="9"/>
  <c r="N359" i="9"/>
  <c r="D360" i="9"/>
  <c r="J360" i="9"/>
  <c r="K360" i="9"/>
  <c r="O360" i="9"/>
  <c r="N360" i="9"/>
  <c r="D361" i="9"/>
  <c r="J361" i="9"/>
  <c r="K361" i="9"/>
  <c r="O361" i="9"/>
  <c r="N361" i="9"/>
  <c r="D362" i="9"/>
  <c r="J362" i="9"/>
  <c r="K362" i="9"/>
  <c r="O362" i="9"/>
  <c r="N362" i="9"/>
  <c r="D363" i="9"/>
  <c r="J363" i="9"/>
  <c r="K363" i="9"/>
  <c r="O363" i="9"/>
  <c r="N363" i="9"/>
  <c r="D364" i="9"/>
  <c r="J364" i="9"/>
  <c r="K364" i="9"/>
  <c r="O364" i="9"/>
  <c r="N364" i="9"/>
  <c r="D365" i="9"/>
  <c r="J365" i="9"/>
  <c r="K365" i="9"/>
  <c r="O365" i="9"/>
  <c r="N365" i="9"/>
  <c r="D366" i="9"/>
  <c r="J366" i="9"/>
  <c r="K366" i="9"/>
  <c r="O366" i="9"/>
  <c r="N366" i="9"/>
  <c r="D367" i="9"/>
  <c r="J367" i="9"/>
  <c r="K367" i="9"/>
  <c r="O367" i="9"/>
  <c r="N367" i="9"/>
  <c r="D368" i="9"/>
  <c r="J368" i="9"/>
  <c r="K368" i="9"/>
  <c r="O368" i="9"/>
  <c r="N368" i="9"/>
  <c r="D369" i="9"/>
  <c r="J369" i="9"/>
  <c r="K369" i="9"/>
  <c r="O369" i="9"/>
  <c r="N369" i="9"/>
  <c r="D370" i="9"/>
  <c r="J370" i="9"/>
  <c r="K370" i="9"/>
  <c r="O370" i="9"/>
  <c r="N370" i="9"/>
  <c r="D371" i="9"/>
  <c r="J371" i="9"/>
  <c r="K371" i="9"/>
  <c r="O371" i="9"/>
  <c r="N371" i="9"/>
  <c r="D372" i="9"/>
  <c r="J372" i="9"/>
  <c r="K372" i="9"/>
  <c r="O372" i="9"/>
  <c r="N372" i="9"/>
  <c r="D373" i="9"/>
  <c r="J373" i="9"/>
  <c r="K373" i="9"/>
  <c r="O373" i="9"/>
  <c r="N373" i="9"/>
  <c r="D374" i="9"/>
  <c r="J374" i="9"/>
  <c r="K374" i="9"/>
  <c r="O374" i="9"/>
  <c r="N374" i="9"/>
  <c r="D375" i="9"/>
  <c r="J375" i="9"/>
  <c r="K375" i="9"/>
  <c r="O375" i="9"/>
  <c r="N375" i="9"/>
  <c r="D376" i="9"/>
  <c r="J376" i="9"/>
  <c r="K376" i="9"/>
  <c r="O376" i="9"/>
  <c r="N376" i="9"/>
  <c r="D377" i="9"/>
  <c r="J377" i="9"/>
  <c r="K377" i="9"/>
  <c r="O377" i="9"/>
  <c r="N377" i="9"/>
  <c r="D378" i="9"/>
  <c r="J378" i="9"/>
  <c r="K378" i="9"/>
  <c r="O378" i="9"/>
  <c r="N378" i="9"/>
  <c r="D379" i="9"/>
  <c r="J379" i="9"/>
  <c r="K379" i="9"/>
  <c r="O379" i="9"/>
  <c r="N379" i="9"/>
  <c r="D380" i="9"/>
  <c r="J380" i="9"/>
  <c r="K380" i="9"/>
  <c r="O380" i="9"/>
  <c r="N380" i="9"/>
  <c r="D381" i="9"/>
  <c r="J381" i="9"/>
  <c r="K381" i="9"/>
  <c r="O381" i="9"/>
  <c r="N381" i="9"/>
  <c r="D382" i="9"/>
  <c r="J382" i="9"/>
  <c r="K382" i="9"/>
  <c r="O382" i="9"/>
  <c r="N382" i="9"/>
  <c r="D383" i="9"/>
  <c r="J383" i="9"/>
  <c r="K383" i="9"/>
  <c r="O383" i="9"/>
  <c r="N383" i="9"/>
  <c r="D384" i="9"/>
  <c r="J384" i="9"/>
  <c r="K384" i="9"/>
  <c r="O384" i="9"/>
  <c r="N384" i="9"/>
  <c r="D385" i="9"/>
  <c r="J385" i="9"/>
  <c r="K385" i="9"/>
  <c r="O385" i="9"/>
  <c r="N385" i="9"/>
  <c r="D386" i="9"/>
  <c r="J386" i="9"/>
  <c r="K386" i="9"/>
  <c r="O386" i="9"/>
  <c r="N386" i="9"/>
  <c r="D387" i="9"/>
  <c r="J387" i="9"/>
  <c r="K387" i="9"/>
  <c r="O387" i="9"/>
  <c r="N387" i="9"/>
  <c r="D388" i="9"/>
  <c r="J388" i="9"/>
  <c r="K388" i="9"/>
  <c r="O388" i="9"/>
  <c r="N388" i="9"/>
  <c r="D389" i="9"/>
  <c r="J389" i="9"/>
  <c r="K389" i="9"/>
  <c r="O389" i="9"/>
  <c r="N389" i="9"/>
  <c r="D390" i="9"/>
  <c r="J390" i="9"/>
  <c r="K390" i="9"/>
  <c r="O390" i="9"/>
  <c r="N390" i="9"/>
  <c r="D391" i="9"/>
  <c r="J391" i="9"/>
  <c r="K391" i="9"/>
  <c r="O391" i="9"/>
  <c r="N391" i="9"/>
  <c r="D392" i="9"/>
  <c r="J392" i="9"/>
  <c r="K392" i="9"/>
  <c r="O392" i="9"/>
  <c r="N392" i="9"/>
  <c r="D393" i="9"/>
  <c r="J393" i="9"/>
  <c r="K393" i="9"/>
  <c r="O393" i="9"/>
  <c r="N393" i="9"/>
  <c r="D394" i="9"/>
  <c r="J394" i="9"/>
  <c r="K394" i="9"/>
  <c r="O394" i="9"/>
  <c r="N394" i="9"/>
  <c r="D395" i="9"/>
  <c r="J395" i="9"/>
  <c r="K395" i="9"/>
  <c r="O395" i="9"/>
  <c r="N395" i="9"/>
  <c r="D396" i="9"/>
  <c r="J396" i="9"/>
  <c r="K396" i="9"/>
  <c r="O396" i="9"/>
  <c r="N396" i="9"/>
  <c r="D397" i="9"/>
  <c r="J397" i="9"/>
  <c r="K397" i="9"/>
  <c r="O397" i="9"/>
  <c r="N397" i="9"/>
  <c r="D398" i="9"/>
  <c r="J398" i="9"/>
  <c r="K398" i="9"/>
  <c r="O398" i="9"/>
  <c r="N398" i="9"/>
  <c r="D399" i="9"/>
  <c r="J399" i="9"/>
  <c r="K399" i="9"/>
  <c r="O399" i="9"/>
  <c r="N399" i="9"/>
  <c r="D400" i="9"/>
  <c r="J400" i="9"/>
  <c r="K400" i="9"/>
  <c r="O400" i="9"/>
  <c r="N400" i="9"/>
  <c r="D401" i="9"/>
  <c r="J401" i="9"/>
  <c r="K401" i="9"/>
  <c r="O401" i="9"/>
  <c r="N401" i="9"/>
  <c r="D402" i="9"/>
  <c r="J402" i="9"/>
  <c r="K402" i="9"/>
  <c r="O402" i="9"/>
  <c r="N402" i="9"/>
  <c r="D403" i="9"/>
  <c r="J403" i="9"/>
  <c r="K403" i="9"/>
  <c r="O403" i="9"/>
  <c r="N403" i="9"/>
  <c r="D404" i="9"/>
  <c r="J404" i="9"/>
  <c r="K404" i="9"/>
  <c r="O404" i="9"/>
  <c r="N404" i="9"/>
  <c r="D405" i="9"/>
  <c r="J405" i="9"/>
  <c r="K405" i="9"/>
  <c r="O405" i="9"/>
  <c r="N405" i="9"/>
  <c r="D406" i="9"/>
  <c r="J406" i="9"/>
  <c r="K406" i="9"/>
  <c r="O406" i="9"/>
  <c r="N406" i="9"/>
  <c r="D407" i="9"/>
  <c r="J407" i="9"/>
  <c r="K407" i="9"/>
  <c r="O407" i="9"/>
  <c r="N407" i="9"/>
  <c r="D408" i="9"/>
  <c r="J408" i="9"/>
  <c r="K408" i="9"/>
  <c r="O408" i="9"/>
  <c r="N408" i="9"/>
  <c r="D409" i="9"/>
  <c r="J409" i="9"/>
  <c r="K409" i="9"/>
  <c r="O409" i="9"/>
  <c r="N409" i="9"/>
  <c r="D410" i="9"/>
  <c r="J410" i="9"/>
  <c r="K410" i="9"/>
  <c r="O410" i="9"/>
  <c r="N410" i="9"/>
  <c r="D411" i="9"/>
  <c r="J411" i="9"/>
  <c r="K411" i="9"/>
  <c r="O411" i="9"/>
  <c r="N411" i="9"/>
  <c r="D412" i="9"/>
  <c r="J412" i="9"/>
  <c r="K412" i="9"/>
  <c r="O412" i="9"/>
  <c r="N412" i="9"/>
  <c r="D413" i="9"/>
  <c r="J413" i="9"/>
  <c r="K413" i="9"/>
  <c r="O413" i="9"/>
  <c r="N413" i="9"/>
  <c r="D414" i="9"/>
  <c r="J414" i="9"/>
  <c r="K414" i="9"/>
  <c r="O414" i="9"/>
  <c r="N414" i="9"/>
  <c r="D415" i="9"/>
  <c r="J415" i="9"/>
  <c r="K415" i="9"/>
  <c r="O415" i="9"/>
  <c r="N415" i="9"/>
  <c r="D416" i="9"/>
  <c r="J416" i="9"/>
  <c r="K416" i="9"/>
  <c r="O416" i="9"/>
  <c r="N416" i="9"/>
  <c r="D417" i="9"/>
  <c r="J417" i="9"/>
  <c r="K417" i="9"/>
  <c r="O417" i="9"/>
  <c r="N417" i="9"/>
  <c r="D418" i="9"/>
  <c r="J418" i="9"/>
  <c r="K418" i="9"/>
  <c r="O418" i="9"/>
  <c r="N418" i="9"/>
  <c r="D419" i="9"/>
  <c r="J419" i="9"/>
  <c r="K419" i="9"/>
  <c r="O419" i="9"/>
  <c r="N419" i="9"/>
  <c r="D420" i="9"/>
  <c r="J420" i="9"/>
  <c r="K420" i="9"/>
  <c r="O420" i="9"/>
  <c r="N420" i="9"/>
  <c r="D421" i="9"/>
  <c r="J421" i="9"/>
  <c r="K421" i="9"/>
  <c r="O421" i="9"/>
  <c r="N421" i="9"/>
  <c r="D422" i="9"/>
  <c r="J422" i="9"/>
  <c r="K422" i="9"/>
  <c r="O422" i="9"/>
  <c r="N422" i="9"/>
  <c r="D423" i="9"/>
  <c r="J423" i="9"/>
  <c r="K423" i="9"/>
  <c r="O423" i="9"/>
  <c r="N423" i="9"/>
  <c r="D424" i="9"/>
  <c r="J424" i="9"/>
  <c r="K424" i="9"/>
  <c r="O424" i="9"/>
  <c r="N424" i="9"/>
  <c r="D425" i="9"/>
  <c r="J425" i="9"/>
  <c r="K425" i="9"/>
  <c r="O425" i="9"/>
  <c r="N425" i="9"/>
  <c r="D426" i="9"/>
  <c r="J426" i="9"/>
  <c r="K426" i="9"/>
  <c r="O426" i="9"/>
  <c r="N426" i="9"/>
  <c r="D427" i="9"/>
  <c r="J427" i="9"/>
  <c r="K427" i="9"/>
  <c r="O427" i="9"/>
  <c r="N427" i="9"/>
  <c r="D428" i="9"/>
  <c r="J428" i="9"/>
  <c r="K428" i="9"/>
  <c r="O428" i="9"/>
  <c r="N428" i="9"/>
  <c r="D429" i="9"/>
  <c r="J429" i="9"/>
  <c r="K429" i="9"/>
  <c r="O429" i="9"/>
  <c r="N429" i="9"/>
  <c r="D430" i="9"/>
  <c r="J430" i="9"/>
  <c r="K430" i="9"/>
  <c r="O430" i="9"/>
  <c r="N430" i="9"/>
  <c r="D431" i="9"/>
  <c r="J431" i="9"/>
  <c r="K431" i="9"/>
  <c r="O431" i="9"/>
  <c r="N431" i="9"/>
  <c r="D432" i="9"/>
  <c r="J432" i="9"/>
  <c r="K432" i="9"/>
  <c r="O432" i="9"/>
  <c r="N432" i="9"/>
  <c r="D433" i="9"/>
  <c r="J433" i="9"/>
  <c r="K433" i="9"/>
  <c r="O433" i="9"/>
  <c r="N433" i="9"/>
  <c r="D434" i="9"/>
  <c r="J434" i="9"/>
  <c r="K434" i="9"/>
  <c r="O434" i="9"/>
  <c r="N434" i="9"/>
  <c r="D435" i="9"/>
  <c r="J435" i="9"/>
  <c r="K435" i="9"/>
  <c r="O435" i="9"/>
  <c r="N435" i="9"/>
  <c r="D436" i="9"/>
  <c r="J436" i="9"/>
  <c r="K436" i="9"/>
  <c r="O436" i="9"/>
  <c r="N436" i="9"/>
  <c r="D437" i="9"/>
  <c r="J437" i="9"/>
  <c r="K437" i="9"/>
  <c r="O437" i="9"/>
  <c r="N437" i="9"/>
  <c r="D438" i="9"/>
  <c r="J438" i="9"/>
  <c r="K438" i="9"/>
  <c r="O438" i="9"/>
  <c r="N438" i="9"/>
  <c r="D439" i="9"/>
  <c r="J439" i="9"/>
  <c r="K439" i="9"/>
  <c r="O439" i="9"/>
  <c r="N439" i="9"/>
  <c r="D440" i="9"/>
  <c r="J440" i="9"/>
  <c r="K440" i="9"/>
  <c r="O440" i="9"/>
  <c r="N440" i="9"/>
  <c r="D441" i="9"/>
  <c r="J441" i="9"/>
  <c r="K441" i="9"/>
  <c r="O441" i="9"/>
  <c r="N441" i="9"/>
  <c r="D442" i="9"/>
  <c r="J442" i="9"/>
  <c r="K442" i="9"/>
  <c r="O442" i="9"/>
  <c r="N442" i="9"/>
  <c r="D443" i="9"/>
  <c r="J443" i="9"/>
  <c r="K443" i="9"/>
  <c r="O443" i="9"/>
  <c r="N443" i="9"/>
  <c r="D444" i="9"/>
  <c r="J444" i="9"/>
  <c r="K444" i="9"/>
  <c r="O444" i="9"/>
  <c r="N444" i="9"/>
  <c r="D445" i="9"/>
  <c r="J445" i="9"/>
  <c r="K445" i="9"/>
  <c r="O445" i="9"/>
  <c r="N445" i="9"/>
  <c r="D446" i="9"/>
  <c r="J446" i="9"/>
  <c r="K446" i="9"/>
  <c r="O446" i="9"/>
  <c r="N446" i="9"/>
  <c r="D447" i="9"/>
  <c r="J447" i="9"/>
  <c r="K447" i="9"/>
  <c r="O447" i="9"/>
  <c r="N447" i="9"/>
  <c r="D448" i="9"/>
  <c r="J448" i="9"/>
  <c r="K448" i="9"/>
  <c r="O448" i="9"/>
  <c r="N448" i="9"/>
  <c r="D449" i="9"/>
  <c r="J449" i="9"/>
  <c r="K449" i="9"/>
  <c r="O449" i="9"/>
  <c r="N449" i="9"/>
  <c r="D450" i="9"/>
  <c r="J450" i="9"/>
  <c r="K450" i="9"/>
  <c r="O450" i="9"/>
  <c r="N450" i="9"/>
  <c r="D451" i="9"/>
  <c r="J451" i="9"/>
  <c r="K451" i="9"/>
  <c r="O451" i="9"/>
  <c r="N451" i="9"/>
  <c r="D452" i="9"/>
  <c r="J452" i="9"/>
  <c r="K452" i="9"/>
  <c r="O452" i="9"/>
  <c r="N452" i="9"/>
  <c r="D453" i="9"/>
  <c r="J453" i="9"/>
  <c r="K453" i="9"/>
  <c r="O453" i="9"/>
  <c r="N453" i="9"/>
  <c r="D454" i="9"/>
  <c r="J454" i="9"/>
  <c r="K454" i="9"/>
  <c r="O454" i="9"/>
  <c r="N454" i="9"/>
  <c r="D455" i="9"/>
  <c r="J455" i="9"/>
  <c r="K455" i="9"/>
  <c r="O455" i="9"/>
  <c r="N455" i="9"/>
  <c r="D456" i="9"/>
  <c r="J456" i="9"/>
  <c r="K456" i="9"/>
  <c r="O456" i="9"/>
  <c r="N456" i="9"/>
  <c r="D457" i="9"/>
  <c r="J457" i="9"/>
  <c r="K457" i="9"/>
  <c r="O457" i="9"/>
  <c r="N457" i="9"/>
  <c r="D458" i="9"/>
  <c r="J458" i="9"/>
  <c r="K458" i="9"/>
  <c r="O458" i="9"/>
  <c r="N458" i="9"/>
  <c r="D459" i="9"/>
  <c r="J459" i="9"/>
  <c r="K459" i="9"/>
  <c r="O459" i="9"/>
  <c r="N459" i="9"/>
  <c r="D460" i="9"/>
  <c r="J460" i="9"/>
  <c r="K460" i="9"/>
  <c r="O460" i="9"/>
  <c r="N460" i="9"/>
  <c r="D461" i="9"/>
  <c r="J461" i="9"/>
  <c r="K461" i="9"/>
  <c r="O461" i="9"/>
  <c r="N461" i="9"/>
  <c r="D462" i="9"/>
  <c r="J462" i="9"/>
  <c r="K462" i="9"/>
  <c r="O462" i="9"/>
  <c r="N462" i="9"/>
  <c r="D463" i="9"/>
  <c r="J463" i="9"/>
  <c r="K463" i="9"/>
  <c r="O463" i="9"/>
  <c r="N463" i="9"/>
  <c r="D464" i="9"/>
  <c r="J464" i="9"/>
  <c r="K464" i="9"/>
  <c r="O464" i="9"/>
  <c r="N464" i="9"/>
  <c r="D465" i="9"/>
  <c r="J465" i="9"/>
  <c r="K465" i="9"/>
  <c r="O465" i="9"/>
  <c r="N465" i="9"/>
  <c r="D466" i="9"/>
  <c r="J466" i="9"/>
  <c r="K466" i="9"/>
  <c r="O466" i="9"/>
  <c r="N466" i="9"/>
  <c r="D467" i="9"/>
  <c r="J467" i="9"/>
  <c r="K467" i="9"/>
  <c r="O467" i="9"/>
  <c r="N467" i="9"/>
  <c r="D468" i="9"/>
  <c r="J468" i="9"/>
  <c r="K468" i="9"/>
  <c r="O468" i="9"/>
  <c r="N468" i="9"/>
  <c r="D469" i="9"/>
  <c r="J469" i="9"/>
  <c r="K469" i="9"/>
  <c r="O469" i="9"/>
  <c r="N469" i="9"/>
  <c r="D470" i="9"/>
  <c r="J470" i="9"/>
  <c r="K470" i="9"/>
  <c r="O470" i="9"/>
  <c r="N470" i="9"/>
  <c r="D471" i="9"/>
  <c r="J471" i="9"/>
  <c r="K471" i="9"/>
  <c r="O471" i="9"/>
  <c r="N471" i="9"/>
  <c r="D472" i="9"/>
  <c r="J472" i="9"/>
  <c r="K472" i="9"/>
  <c r="O472" i="9"/>
  <c r="N472" i="9"/>
  <c r="D473" i="9"/>
  <c r="J473" i="9"/>
  <c r="K473" i="9"/>
  <c r="O473" i="9"/>
  <c r="N473" i="9"/>
  <c r="D474" i="9"/>
  <c r="J474" i="9"/>
  <c r="K474" i="9"/>
  <c r="O474" i="9"/>
  <c r="N474" i="9"/>
  <c r="D475" i="9"/>
  <c r="J475" i="9"/>
  <c r="K475" i="9"/>
  <c r="O475" i="9"/>
  <c r="N475" i="9"/>
  <c r="D476" i="9"/>
  <c r="J476" i="9"/>
  <c r="K476" i="9"/>
  <c r="O476" i="9"/>
  <c r="N476" i="9"/>
  <c r="D477" i="9"/>
  <c r="J477" i="9"/>
  <c r="K477" i="9"/>
  <c r="O477" i="9"/>
  <c r="N477" i="9"/>
  <c r="D478" i="9"/>
  <c r="J478" i="9"/>
  <c r="K478" i="9"/>
  <c r="O478" i="9"/>
  <c r="N478" i="9"/>
  <c r="D479" i="9"/>
  <c r="J479" i="9"/>
  <c r="K479" i="9"/>
  <c r="O479" i="9"/>
  <c r="N479" i="9"/>
  <c r="D480" i="9"/>
  <c r="J480" i="9"/>
  <c r="K480" i="9"/>
  <c r="O480" i="9"/>
  <c r="N480" i="9"/>
  <c r="D481" i="9"/>
  <c r="J481" i="9"/>
  <c r="K481" i="9"/>
  <c r="O481" i="9"/>
  <c r="N481" i="9"/>
  <c r="D482" i="9"/>
  <c r="J482" i="9"/>
  <c r="K482" i="9"/>
  <c r="O482" i="9"/>
  <c r="N482" i="9"/>
  <c r="D483" i="9"/>
  <c r="J483" i="9"/>
  <c r="K483" i="9"/>
  <c r="O483" i="9"/>
  <c r="N483" i="9"/>
  <c r="D484" i="9"/>
  <c r="J484" i="9"/>
  <c r="K484" i="9"/>
  <c r="O484" i="9"/>
  <c r="N484" i="9"/>
  <c r="D485" i="9"/>
  <c r="J485" i="9"/>
  <c r="K485" i="9"/>
  <c r="O485" i="9"/>
  <c r="N485" i="9"/>
  <c r="D486" i="9"/>
  <c r="J486" i="9"/>
  <c r="K486" i="9"/>
  <c r="O486" i="9"/>
  <c r="N486" i="9"/>
  <c r="D487" i="9"/>
  <c r="J487" i="9"/>
  <c r="K487" i="9"/>
  <c r="O487" i="9"/>
  <c r="N487" i="9"/>
  <c r="D488" i="9"/>
  <c r="J488" i="9"/>
  <c r="K488" i="9"/>
  <c r="O488" i="9"/>
  <c r="N488" i="9"/>
  <c r="D489" i="9"/>
  <c r="J489" i="9"/>
  <c r="K489" i="9"/>
  <c r="O489" i="9"/>
  <c r="N489" i="9"/>
  <c r="D490" i="9"/>
  <c r="J490" i="9"/>
  <c r="K490" i="9"/>
  <c r="O490" i="9"/>
  <c r="N490" i="9"/>
  <c r="D491" i="9"/>
  <c r="J491" i="9"/>
  <c r="K491" i="9"/>
  <c r="O491" i="9"/>
  <c r="N491" i="9"/>
  <c r="D492" i="9"/>
  <c r="J492" i="9"/>
  <c r="K492" i="9"/>
  <c r="O492" i="9"/>
  <c r="N492" i="9"/>
  <c r="D493" i="9"/>
  <c r="J493" i="9"/>
  <c r="K493" i="9"/>
  <c r="O493" i="9"/>
  <c r="N493" i="9"/>
  <c r="D494" i="9"/>
  <c r="J494" i="9"/>
  <c r="K494" i="9"/>
  <c r="O494" i="9"/>
  <c r="N494" i="9"/>
  <c r="D495" i="9"/>
  <c r="J495" i="9"/>
  <c r="K495" i="9"/>
  <c r="O495" i="9"/>
  <c r="N495" i="9"/>
  <c r="D496" i="9"/>
  <c r="J496" i="9"/>
  <c r="K496" i="9"/>
  <c r="O496" i="9"/>
  <c r="N496" i="9"/>
  <c r="D497" i="9"/>
  <c r="J497" i="9"/>
  <c r="K497" i="9"/>
  <c r="O497" i="9"/>
  <c r="N497" i="9"/>
  <c r="D498" i="9"/>
  <c r="J498" i="9"/>
  <c r="K498" i="9"/>
  <c r="O498" i="9"/>
  <c r="N498" i="9"/>
  <c r="D499" i="9"/>
  <c r="J499" i="9"/>
  <c r="K499" i="9"/>
  <c r="O499" i="9"/>
  <c r="N499" i="9"/>
  <c r="D500" i="9"/>
  <c r="J500" i="9"/>
  <c r="K500" i="9"/>
  <c r="O500" i="9"/>
  <c r="N500" i="9"/>
  <c r="D501" i="9"/>
  <c r="J501" i="9"/>
  <c r="K501" i="9"/>
  <c r="O501" i="9"/>
  <c r="N501" i="9"/>
  <c r="D502" i="9"/>
  <c r="J502" i="9"/>
  <c r="K502" i="9"/>
  <c r="O502" i="9"/>
  <c r="N502" i="9"/>
  <c r="D503" i="9"/>
  <c r="J503" i="9"/>
  <c r="K503" i="9"/>
  <c r="O503" i="9"/>
  <c r="N503" i="9"/>
  <c r="D504" i="9"/>
  <c r="J504" i="9"/>
  <c r="K504" i="9"/>
  <c r="O504" i="9"/>
  <c r="N504" i="9"/>
  <c r="D505" i="9"/>
  <c r="J505" i="9"/>
  <c r="K505" i="9"/>
  <c r="O505" i="9"/>
  <c r="N505" i="9"/>
  <c r="D506" i="9"/>
  <c r="J506" i="9"/>
  <c r="K506" i="9"/>
  <c r="O506" i="9"/>
  <c r="N506" i="9"/>
  <c r="D507" i="9"/>
  <c r="J507" i="9"/>
  <c r="K507" i="9"/>
  <c r="O507" i="9"/>
  <c r="N507" i="9"/>
  <c r="D508" i="9"/>
  <c r="J508" i="9"/>
  <c r="K508" i="9"/>
  <c r="O508" i="9"/>
  <c r="N508" i="9"/>
  <c r="D509" i="9"/>
  <c r="J509" i="9"/>
  <c r="K509" i="9"/>
  <c r="O509" i="9"/>
  <c r="N509" i="9"/>
  <c r="D510" i="9"/>
  <c r="J510" i="9"/>
  <c r="K510" i="9"/>
  <c r="O510" i="9"/>
  <c r="N510" i="9"/>
  <c r="D511" i="9"/>
  <c r="J511" i="9"/>
  <c r="K511" i="9"/>
  <c r="O511" i="9"/>
  <c r="N511" i="9"/>
  <c r="D512" i="9"/>
  <c r="J512" i="9"/>
  <c r="K512" i="9"/>
  <c r="O512" i="9"/>
  <c r="N512" i="9"/>
  <c r="D513" i="9"/>
  <c r="J513" i="9"/>
  <c r="K513" i="9"/>
  <c r="O513" i="9"/>
  <c r="N513" i="9"/>
  <c r="D514" i="9"/>
  <c r="J514" i="9"/>
  <c r="K514" i="9"/>
  <c r="O514" i="9"/>
  <c r="N514" i="9"/>
  <c r="D515" i="9"/>
  <c r="J515" i="9"/>
  <c r="K515" i="9"/>
  <c r="O515" i="9"/>
  <c r="N515" i="9"/>
  <c r="D516" i="9"/>
  <c r="J516" i="9"/>
  <c r="K516" i="9"/>
  <c r="O516" i="9"/>
  <c r="N516" i="9"/>
  <c r="D517" i="9"/>
  <c r="J517" i="9"/>
  <c r="K517" i="9"/>
  <c r="O517" i="9"/>
  <c r="N517" i="9"/>
  <c r="D518" i="9"/>
  <c r="J518" i="9"/>
  <c r="K518" i="9"/>
  <c r="O518" i="9"/>
  <c r="N518" i="9"/>
  <c r="D519" i="9"/>
  <c r="J519" i="9"/>
  <c r="K519" i="9"/>
  <c r="O519" i="9"/>
  <c r="N519" i="9"/>
  <c r="D520" i="9"/>
  <c r="J520" i="9"/>
  <c r="K520" i="9"/>
  <c r="O520" i="9"/>
  <c r="N520" i="9"/>
  <c r="D521" i="9"/>
  <c r="J521" i="9"/>
  <c r="K521" i="9"/>
  <c r="O521" i="9"/>
  <c r="N521" i="9"/>
  <c r="D522" i="9"/>
  <c r="J522" i="9"/>
  <c r="K522" i="9"/>
  <c r="O522" i="9"/>
  <c r="N522" i="9"/>
  <c r="D523" i="9"/>
  <c r="J523" i="9"/>
  <c r="K523" i="9"/>
  <c r="O523" i="9"/>
  <c r="N523" i="9"/>
  <c r="D524" i="9"/>
  <c r="J524" i="9"/>
  <c r="K524" i="9"/>
  <c r="O524" i="9"/>
  <c r="N524" i="9"/>
  <c r="D525" i="9"/>
  <c r="J525" i="9"/>
  <c r="K525" i="9"/>
  <c r="O525" i="9"/>
  <c r="N525" i="9"/>
  <c r="D526" i="9"/>
  <c r="J526" i="9"/>
  <c r="K526" i="9"/>
  <c r="O526" i="9"/>
  <c r="N526" i="9"/>
  <c r="D527" i="9"/>
  <c r="J527" i="9"/>
  <c r="K527" i="9"/>
  <c r="O527" i="9"/>
  <c r="N527" i="9"/>
  <c r="D528" i="9"/>
  <c r="J528" i="9"/>
  <c r="K528" i="9"/>
  <c r="O528" i="9"/>
  <c r="N528" i="9"/>
  <c r="D529" i="9"/>
  <c r="J529" i="9"/>
  <c r="K529" i="9"/>
  <c r="O529" i="9"/>
  <c r="N529" i="9"/>
  <c r="D530" i="9"/>
  <c r="J530" i="9"/>
  <c r="K530" i="9"/>
  <c r="O530" i="9"/>
  <c r="N530" i="9"/>
  <c r="D531" i="9"/>
  <c r="J531" i="9"/>
  <c r="K531" i="9"/>
  <c r="O531" i="9"/>
  <c r="N531" i="9"/>
  <c r="D532" i="9"/>
  <c r="J532" i="9"/>
  <c r="K532" i="9"/>
  <c r="O532" i="9"/>
  <c r="N532" i="9"/>
  <c r="D533" i="9"/>
  <c r="J533" i="9"/>
  <c r="K533" i="9"/>
  <c r="O533" i="9"/>
  <c r="N533" i="9"/>
  <c r="D534" i="9"/>
  <c r="J534" i="9"/>
  <c r="K534" i="9"/>
  <c r="O534" i="9"/>
  <c r="N534" i="9"/>
  <c r="D535" i="9"/>
  <c r="J535" i="9"/>
  <c r="K535" i="9"/>
  <c r="O535" i="9"/>
  <c r="N535" i="9"/>
  <c r="D536" i="9"/>
  <c r="J536" i="9"/>
  <c r="K536" i="9"/>
  <c r="O536" i="9"/>
  <c r="N536" i="9"/>
  <c r="D537" i="9"/>
  <c r="J537" i="9"/>
  <c r="K537" i="9"/>
  <c r="O537" i="9"/>
  <c r="N537" i="9"/>
  <c r="D538" i="9"/>
  <c r="J538" i="9"/>
  <c r="K538" i="9"/>
  <c r="O538" i="9"/>
  <c r="N538" i="9"/>
  <c r="D539" i="9"/>
  <c r="J539" i="9"/>
  <c r="K539" i="9"/>
  <c r="O539" i="9"/>
  <c r="N539" i="9"/>
  <c r="D540" i="9"/>
  <c r="J540" i="9"/>
  <c r="K540" i="9"/>
  <c r="O540" i="9"/>
  <c r="N540" i="9"/>
  <c r="D541" i="9"/>
  <c r="J541" i="9"/>
  <c r="K541" i="9"/>
  <c r="O541" i="9"/>
  <c r="N541" i="9"/>
  <c r="D542" i="9"/>
  <c r="J542" i="9"/>
  <c r="K542" i="9"/>
  <c r="O542" i="9"/>
  <c r="N542" i="9"/>
  <c r="D543" i="9"/>
  <c r="J543" i="9"/>
  <c r="K543" i="9"/>
  <c r="O543" i="9"/>
  <c r="N543" i="9"/>
  <c r="D544" i="9"/>
  <c r="J544" i="9"/>
  <c r="K544" i="9"/>
  <c r="O544" i="9"/>
  <c r="N544" i="9"/>
  <c r="D545" i="9"/>
  <c r="J545" i="9"/>
  <c r="K545" i="9"/>
  <c r="O545" i="9"/>
  <c r="N545" i="9"/>
  <c r="D546" i="9"/>
  <c r="J546" i="9"/>
  <c r="K546" i="9"/>
  <c r="O546" i="9"/>
  <c r="N546" i="9"/>
  <c r="D547" i="9"/>
  <c r="J547" i="9"/>
  <c r="K547" i="9"/>
  <c r="O547" i="9"/>
  <c r="N547" i="9"/>
  <c r="D548" i="9"/>
  <c r="J548" i="9"/>
  <c r="K548" i="9"/>
  <c r="O548" i="9"/>
  <c r="N548" i="9"/>
  <c r="D549" i="9"/>
  <c r="J549" i="9"/>
  <c r="K549" i="9"/>
  <c r="O549" i="9"/>
  <c r="N549" i="9"/>
  <c r="D550" i="9"/>
  <c r="J550" i="9"/>
  <c r="K550" i="9"/>
  <c r="O550" i="9"/>
  <c r="N550" i="9"/>
  <c r="D551" i="9"/>
  <c r="J551" i="9"/>
  <c r="K551" i="9"/>
  <c r="O551" i="9"/>
  <c r="N551" i="9"/>
  <c r="D552" i="9"/>
  <c r="J552" i="9"/>
  <c r="K552" i="9"/>
  <c r="O552" i="9"/>
  <c r="N552" i="9"/>
  <c r="D553" i="9"/>
  <c r="J553" i="9"/>
  <c r="K553" i="9"/>
  <c r="O553" i="9"/>
  <c r="N553" i="9"/>
  <c r="D554" i="9"/>
  <c r="J554" i="9"/>
  <c r="K554" i="9"/>
  <c r="O554" i="9"/>
  <c r="N554" i="9"/>
  <c r="D555" i="9"/>
  <c r="J555" i="9"/>
  <c r="K555" i="9"/>
  <c r="O555" i="9"/>
  <c r="N555" i="9"/>
  <c r="D556" i="9"/>
  <c r="J556" i="9"/>
  <c r="K556" i="9"/>
  <c r="O556" i="9"/>
  <c r="N556" i="9"/>
  <c r="D557" i="9"/>
  <c r="J557" i="9"/>
  <c r="K557" i="9"/>
  <c r="O557" i="9"/>
  <c r="N557" i="9"/>
  <c r="D558" i="9"/>
  <c r="J558" i="9"/>
  <c r="K558" i="9"/>
  <c r="O558" i="9"/>
  <c r="N558" i="9"/>
  <c r="D559" i="9"/>
  <c r="J559" i="9"/>
  <c r="K559" i="9"/>
  <c r="O559" i="9"/>
  <c r="N559" i="9"/>
  <c r="D560" i="9"/>
  <c r="J560" i="9"/>
  <c r="K560" i="9"/>
  <c r="O560" i="9"/>
  <c r="N560" i="9"/>
  <c r="D561" i="9"/>
  <c r="J561" i="9"/>
  <c r="K561" i="9"/>
  <c r="O561" i="9"/>
  <c r="N561" i="9"/>
  <c r="D562" i="9"/>
  <c r="J562" i="9"/>
  <c r="K562" i="9"/>
  <c r="O562" i="9"/>
  <c r="N562" i="9"/>
  <c r="D563" i="9"/>
  <c r="J563" i="9"/>
  <c r="K563" i="9"/>
  <c r="O563" i="9"/>
  <c r="N563" i="9"/>
  <c r="D564" i="9"/>
  <c r="J564" i="9"/>
  <c r="K564" i="9"/>
  <c r="O564" i="9"/>
  <c r="N564" i="9"/>
  <c r="D565" i="9"/>
  <c r="J565" i="9"/>
  <c r="K565" i="9"/>
  <c r="O565" i="9"/>
  <c r="N565" i="9"/>
  <c r="D566" i="9"/>
  <c r="J566" i="9"/>
  <c r="K566" i="9"/>
  <c r="O566" i="9"/>
  <c r="N566" i="9"/>
  <c r="D567" i="9"/>
  <c r="J567" i="9"/>
  <c r="K567" i="9"/>
  <c r="O567" i="9"/>
  <c r="N567" i="9"/>
  <c r="D568" i="9"/>
  <c r="J568" i="9"/>
  <c r="K568" i="9"/>
  <c r="O568" i="9"/>
  <c r="N568" i="9"/>
  <c r="D569" i="9"/>
  <c r="J569" i="9"/>
  <c r="K569" i="9"/>
  <c r="O569" i="9"/>
  <c r="N569" i="9"/>
  <c r="D570" i="9"/>
  <c r="J570" i="9"/>
  <c r="K570" i="9"/>
  <c r="O570" i="9"/>
  <c r="N570" i="9"/>
  <c r="D571" i="9"/>
  <c r="J571" i="9"/>
  <c r="K571" i="9"/>
  <c r="O571" i="9"/>
  <c r="N571" i="9"/>
  <c r="D572" i="9"/>
  <c r="J572" i="9"/>
  <c r="K572" i="9"/>
  <c r="O572" i="9"/>
  <c r="N572" i="9"/>
  <c r="D573" i="9"/>
  <c r="J573" i="9"/>
  <c r="K573" i="9"/>
  <c r="O573" i="9"/>
  <c r="N573" i="9"/>
  <c r="D574" i="9"/>
  <c r="J574" i="9"/>
  <c r="K574" i="9"/>
  <c r="O574" i="9"/>
  <c r="N574" i="9"/>
  <c r="D575" i="9"/>
  <c r="J575" i="9"/>
  <c r="K575" i="9"/>
  <c r="O575" i="9"/>
  <c r="N575" i="9"/>
  <c r="D576" i="9"/>
  <c r="J576" i="9"/>
  <c r="K576" i="9"/>
  <c r="O576" i="9"/>
  <c r="N576" i="9"/>
  <c r="D577" i="9"/>
  <c r="J577" i="9"/>
  <c r="K577" i="9"/>
  <c r="O577" i="9"/>
  <c r="N577" i="9"/>
  <c r="D578" i="9"/>
  <c r="J578" i="9"/>
  <c r="K578" i="9"/>
  <c r="O578" i="9"/>
  <c r="N578" i="9"/>
  <c r="D579" i="9"/>
  <c r="J579" i="9"/>
  <c r="K579" i="9"/>
  <c r="O579" i="9"/>
  <c r="N579" i="9"/>
  <c r="D580" i="9"/>
  <c r="J580" i="9"/>
  <c r="K580" i="9"/>
  <c r="O580" i="9"/>
  <c r="N580" i="9"/>
  <c r="D581" i="9"/>
  <c r="J581" i="9"/>
  <c r="K581" i="9"/>
  <c r="O581" i="9"/>
  <c r="N581" i="9"/>
  <c r="D582" i="9"/>
  <c r="J582" i="9"/>
  <c r="K582" i="9"/>
  <c r="O582" i="9"/>
  <c r="N582" i="9"/>
  <c r="D583" i="9"/>
  <c r="J583" i="9"/>
  <c r="K583" i="9"/>
  <c r="O583" i="9"/>
  <c r="N583" i="9"/>
  <c r="D584" i="9"/>
  <c r="J584" i="9"/>
  <c r="K584" i="9"/>
  <c r="O584" i="9"/>
  <c r="N584" i="9"/>
  <c r="D585" i="9"/>
  <c r="J585" i="9"/>
  <c r="K585" i="9"/>
  <c r="O585" i="9"/>
  <c r="N585" i="9"/>
  <c r="D586" i="9"/>
  <c r="J586" i="9"/>
  <c r="K586" i="9"/>
  <c r="O586" i="9"/>
  <c r="N586" i="9"/>
  <c r="D587" i="9"/>
  <c r="J587" i="9"/>
  <c r="K587" i="9"/>
  <c r="O587" i="9"/>
  <c r="N587" i="9"/>
  <c r="D588" i="9"/>
  <c r="J588" i="9"/>
  <c r="K588" i="9"/>
  <c r="O588" i="9"/>
  <c r="N588" i="9"/>
  <c r="D589" i="9"/>
  <c r="J589" i="9"/>
  <c r="K589" i="9"/>
  <c r="O589" i="9"/>
  <c r="N589" i="9"/>
  <c r="D590" i="9"/>
  <c r="J590" i="9"/>
  <c r="K590" i="9"/>
  <c r="O590" i="9"/>
  <c r="N590" i="9"/>
  <c r="D591" i="9"/>
  <c r="J591" i="9"/>
  <c r="K591" i="9"/>
  <c r="O591" i="9"/>
  <c r="N591" i="9"/>
  <c r="D592" i="9"/>
  <c r="J592" i="9"/>
  <c r="K592" i="9"/>
  <c r="O592" i="9"/>
  <c r="N592" i="9"/>
  <c r="D593" i="9"/>
  <c r="J593" i="9"/>
  <c r="K593" i="9"/>
  <c r="O593" i="9"/>
  <c r="N593" i="9"/>
  <c r="D594" i="9"/>
  <c r="J594" i="9"/>
  <c r="K594" i="9"/>
  <c r="O594" i="9"/>
  <c r="N594" i="9"/>
  <c r="D595" i="9"/>
  <c r="J595" i="9"/>
  <c r="K595" i="9"/>
  <c r="O595" i="9"/>
  <c r="N595" i="9"/>
  <c r="D596" i="9"/>
  <c r="J596" i="9"/>
  <c r="K596" i="9"/>
  <c r="O596" i="9"/>
  <c r="N596" i="9"/>
  <c r="D597" i="9"/>
  <c r="J597" i="9"/>
  <c r="K597" i="9"/>
  <c r="O597" i="9"/>
  <c r="N597" i="9"/>
  <c r="D598" i="9"/>
  <c r="J598" i="9"/>
  <c r="K598" i="9"/>
  <c r="O598" i="9"/>
  <c r="N598" i="9"/>
  <c r="D599" i="9"/>
  <c r="J599" i="9"/>
  <c r="K599" i="9"/>
  <c r="O599" i="9"/>
  <c r="N599" i="9"/>
  <c r="D600" i="9"/>
  <c r="J600" i="9"/>
  <c r="K600" i="9"/>
  <c r="O600" i="9"/>
  <c r="N600" i="9"/>
  <c r="D601" i="9"/>
  <c r="J601" i="9"/>
  <c r="K601" i="9"/>
  <c r="O601" i="9"/>
  <c r="N601" i="9"/>
  <c r="D602" i="9"/>
  <c r="J602" i="9"/>
  <c r="K602" i="9"/>
  <c r="O602" i="9"/>
  <c r="N602" i="9"/>
  <c r="D603" i="9"/>
  <c r="J603" i="9"/>
  <c r="K603" i="9"/>
  <c r="O603" i="9"/>
  <c r="N603" i="9"/>
  <c r="D604" i="9"/>
  <c r="J604" i="9"/>
  <c r="K604" i="9"/>
  <c r="O604" i="9"/>
  <c r="N604" i="9"/>
  <c r="D605" i="9"/>
  <c r="J605" i="9"/>
  <c r="K605" i="9"/>
  <c r="O605" i="9"/>
  <c r="N605" i="9"/>
  <c r="D606" i="9"/>
  <c r="J606" i="9"/>
  <c r="K606" i="9"/>
  <c r="O606" i="9"/>
  <c r="N606" i="9"/>
  <c r="D607" i="9"/>
  <c r="J607" i="9"/>
  <c r="K607" i="9"/>
  <c r="O607" i="9"/>
  <c r="N607" i="9"/>
  <c r="D608" i="9"/>
  <c r="J608" i="9"/>
  <c r="K608" i="9"/>
  <c r="O608" i="9"/>
  <c r="N608" i="9"/>
  <c r="D609" i="9"/>
  <c r="J609" i="9"/>
  <c r="K609" i="9"/>
  <c r="O609" i="9"/>
  <c r="N609" i="9"/>
  <c r="D610" i="9"/>
  <c r="J610" i="9"/>
  <c r="K610" i="9"/>
  <c r="O610" i="9"/>
  <c r="N610" i="9"/>
  <c r="D611" i="9"/>
  <c r="J611" i="9"/>
  <c r="K611" i="9"/>
  <c r="O611" i="9"/>
  <c r="N611" i="9"/>
  <c r="D612" i="9"/>
  <c r="J612" i="9"/>
  <c r="K612" i="9"/>
  <c r="O612" i="9"/>
  <c r="N612" i="9"/>
  <c r="D613" i="9"/>
  <c r="J613" i="9"/>
  <c r="K613" i="9"/>
  <c r="O613" i="9"/>
  <c r="N613" i="9"/>
  <c r="D614" i="9"/>
  <c r="J614" i="9"/>
  <c r="K614" i="9"/>
  <c r="O614" i="9"/>
  <c r="N614" i="9"/>
  <c r="D615" i="9"/>
  <c r="J615" i="9"/>
  <c r="K615" i="9"/>
  <c r="O615" i="9"/>
  <c r="N615" i="9"/>
  <c r="D616" i="9"/>
  <c r="J616" i="9"/>
  <c r="K616" i="9"/>
  <c r="O616" i="9"/>
  <c r="N616" i="9"/>
  <c r="D617" i="9"/>
  <c r="J617" i="9"/>
  <c r="K617" i="9"/>
  <c r="O617" i="9"/>
  <c r="N617" i="9"/>
  <c r="D618" i="9"/>
  <c r="J618" i="9"/>
  <c r="K618" i="9"/>
  <c r="O618" i="9"/>
  <c r="N618" i="9"/>
  <c r="D619" i="9"/>
  <c r="J619" i="9"/>
  <c r="K619" i="9"/>
  <c r="O619" i="9"/>
  <c r="N619" i="9"/>
  <c r="D620" i="9"/>
  <c r="J620" i="9"/>
  <c r="K620" i="9"/>
  <c r="O620" i="9"/>
  <c r="N620" i="9"/>
  <c r="D621" i="9"/>
  <c r="J621" i="9"/>
  <c r="K621" i="9"/>
  <c r="O621" i="9"/>
  <c r="N621" i="9"/>
  <c r="D622" i="9"/>
  <c r="J622" i="9"/>
  <c r="K622" i="9"/>
  <c r="O622" i="9"/>
  <c r="N622" i="9"/>
  <c r="D623" i="9"/>
  <c r="J623" i="9"/>
  <c r="K623" i="9"/>
  <c r="O623" i="9"/>
  <c r="N623" i="9"/>
  <c r="D624" i="9"/>
  <c r="J624" i="9"/>
  <c r="K624" i="9"/>
  <c r="O624" i="9"/>
  <c r="N624" i="9"/>
  <c r="D625" i="9"/>
  <c r="J625" i="9"/>
  <c r="K625" i="9"/>
  <c r="O625" i="9"/>
  <c r="N625" i="9"/>
  <c r="D626" i="9"/>
  <c r="J626" i="9"/>
  <c r="K626" i="9"/>
  <c r="O626" i="9"/>
  <c r="N626" i="9"/>
  <c r="D627" i="9"/>
  <c r="J627" i="9"/>
  <c r="K627" i="9"/>
  <c r="O627" i="9"/>
  <c r="N627" i="9"/>
  <c r="D628" i="9"/>
  <c r="J628" i="9"/>
  <c r="K628" i="9"/>
  <c r="O628" i="9"/>
  <c r="N628" i="9"/>
  <c r="D629" i="9"/>
  <c r="J629" i="9"/>
  <c r="K629" i="9"/>
  <c r="O629" i="9"/>
  <c r="N629" i="9"/>
  <c r="D630" i="9"/>
  <c r="J630" i="9"/>
  <c r="K630" i="9"/>
  <c r="O630" i="9"/>
  <c r="N630" i="9"/>
  <c r="D631" i="9"/>
  <c r="J631" i="9"/>
  <c r="K631" i="9"/>
  <c r="O631" i="9"/>
  <c r="N631" i="9"/>
  <c r="D632" i="9"/>
  <c r="J632" i="9"/>
  <c r="K632" i="9"/>
  <c r="O632" i="9"/>
  <c r="N632" i="9"/>
  <c r="D633" i="9"/>
  <c r="J633" i="9"/>
  <c r="K633" i="9"/>
  <c r="O633" i="9"/>
  <c r="N633" i="9"/>
  <c r="D634" i="9"/>
  <c r="J634" i="9"/>
  <c r="K634" i="9"/>
  <c r="O634" i="9"/>
  <c r="N634" i="9"/>
  <c r="D635" i="9"/>
  <c r="J635" i="9"/>
  <c r="K635" i="9"/>
  <c r="O635" i="9"/>
  <c r="N635" i="9"/>
  <c r="D636" i="9"/>
  <c r="J636" i="9"/>
  <c r="K636" i="9"/>
  <c r="O636" i="9"/>
  <c r="N636" i="9"/>
  <c r="D637" i="9"/>
  <c r="J637" i="9"/>
  <c r="K637" i="9"/>
  <c r="O637" i="9"/>
  <c r="N637" i="9"/>
  <c r="D638" i="9"/>
  <c r="J638" i="9"/>
  <c r="K638" i="9"/>
  <c r="O638" i="9"/>
  <c r="N638" i="9"/>
  <c r="D639" i="9"/>
  <c r="J639" i="9"/>
  <c r="K639" i="9"/>
  <c r="O639" i="9"/>
  <c r="N639" i="9"/>
  <c r="D640" i="9"/>
  <c r="J640" i="9"/>
  <c r="K640" i="9"/>
  <c r="O640" i="9"/>
  <c r="N640" i="9"/>
  <c r="D641" i="9"/>
  <c r="J641" i="9"/>
  <c r="K641" i="9"/>
  <c r="O641" i="9"/>
  <c r="N641" i="9"/>
  <c r="D642" i="9"/>
  <c r="J642" i="9"/>
  <c r="K642" i="9"/>
  <c r="O642" i="9"/>
  <c r="N642" i="9"/>
  <c r="D643" i="9"/>
  <c r="J643" i="9"/>
  <c r="K643" i="9"/>
  <c r="O643" i="9"/>
  <c r="N643" i="9"/>
  <c r="D644" i="9"/>
  <c r="J644" i="9"/>
  <c r="K644" i="9"/>
  <c r="O644" i="9"/>
  <c r="N644" i="9"/>
  <c r="D645" i="9"/>
  <c r="J645" i="9"/>
  <c r="K645" i="9"/>
  <c r="O645" i="9"/>
  <c r="N645" i="9"/>
  <c r="D646" i="9"/>
  <c r="J646" i="9"/>
  <c r="K646" i="9"/>
  <c r="O646" i="9"/>
  <c r="N646" i="9"/>
  <c r="D647" i="9"/>
  <c r="J647" i="9"/>
  <c r="K647" i="9"/>
  <c r="O647" i="9"/>
  <c r="N647" i="9"/>
  <c r="D648" i="9"/>
  <c r="J648" i="9"/>
  <c r="K648" i="9"/>
  <c r="O648" i="9"/>
  <c r="N648" i="9"/>
  <c r="D649" i="9"/>
  <c r="J649" i="9"/>
  <c r="K649" i="9"/>
  <c r="O649" i="9"/>
  <c r="N649" i="9"/>
  <c r="D650" i="9"/>
  <c r="J650" i="9"/>
  <c r="K650" i="9"/>
  <c r="O650" i="9"/>
  <c r="N650" i="9"/>
  <c r="D651" i="9"/>
  <c r="J651" i="9"/>
  <c r="K651" i="9"/>
  <c r="O651" i="9"/>
  <c r="N651" i="9"/>
  <c r="D652" i="9"/>
  <c r="J652" i="9"/>
  <c r="K652" i="9"/>
  <c r="O652" i="9"/>
  <c r="N652" i="9"/>
  <c r="D653" i="9"/>
  <c r="J653" i="9"/>
  <c r="K653" i="9"/>
  <c r="O653" i="9"/>
  <c r="N653" i="9"/>
  <c r="D654" i="9"/>
  <c r="J654" i="9"/>
  <c r="K654" i="9"/>
  <c r="O654" i="9"/>
  <c r="N654" i="9"/>
  <c r="D655" i="9"/>
  <c r="J655" i="9"/>
  <c r="K655" i="9"/>
  <c r="O655" i="9"/>
  <c r="N655" i="9"/>
  <c r="D656" i="9"/>
  <c r="J656" i="9"/>
  <c r="K656" i="9"/>
  <c r="O656" i="9"/>
  <c r="N656" i="9"/>
  <c r="D657" i="9"/>
  <c r="J657" i="9"/>
  <c r="K657" i="9"/>
  <c r="O657" i="9"/>
  <c r="N657" i="9"/>
  <c r="D658" i="9"/>
  <c r="J658" i="9"/>
  <c r="K658" i="9"/>
  <c r="O658" i="9"/>
  <c r="N658" i="9"/>
  <c r="D659" i="9"/>
  <c r="J659" i="9"/>
  <c r="K659" i="9"/>
  <c r="O659" i="9"/>
  <c r="N659" i="9"/>
  <c r="D660" i="9"/>
  <c r="J660" i="9"/>
  <c r="K660" i="9"/>
  <c r="O660" i="9"/>
  <c r="N660" i="9"/>
  <c r="D661" i="9"/>
  <c r="J661" i="9"/>
  <c r="K661" i="9"/>
  <c r="O661" i="9"/>
  <c r="N661" i="9"/>
  <c r="D662" i="9"/>
  <c r="J662" i="9"/>
  <c r="K662" i="9"/>
  <c r="O662" i="9"/>
  <c r="N662" i="9"/>
  <c r="D663" i="9"/>
  <c r="J663" i="9"/>
  <c r="K663" i="9"/>
  <c r="O663" i="9"/>
  <c r="N663" i="9"/>
  <c r="D664" i="9"/>
  <c r="J664" i="9"/>
  <c r="K664" i="9"/>
  <c r="O664" i="9"/>
  <c r="N664" i="9"/>
  <c r="D665" i="9"/>
  <c r="J665" i="9"/>
  <c r="K665" i="9"/>
  <c r="O665" i="9"/>
  <c r="N665" i="9"/>
  <c r="D666" i="9"/>
  <c r="J666" i="9"/>
  <c r="K666" i="9"/>
  <c r="O666" i="9"/>
  <c r="N666" i="9"/>
  <c r="D667" i="9"/>
  <c r="J667" i="9"/>
  <c r="K667" i="9"/>
  <c r="O667" i="9"/>
  <c r="N667" i="9"/>
  <c r="D668" i="9"/>
  <c r="J668" i="9"/>
  <c r="K668" i="9"/>
  <c r="O668" i="9"/>
  <c r="N668" i="9"/>
  <c r="D669" i="9"/>
  <c r="J669" i="9"/>
  <c r="K669" i="9"/>
  <c r="O669" i="9"/>
  <c r="N669" i="9"/>
  <c r="D670" i="9"/>
  <c r="J670" i="9"/>
  <c r="K670" i="9"/>
  <c r="O670" i="9"/>
  <c r="N670" i="9"/>
  <c r="D671" i="9"/>
  <c r="J671" i="9"/>
  <c r="K671" i="9"/>
  <c r="O671" i="9"/>
  <c r="N671" i="9"/>
  <c r="D672" i="9"/>
  <c r="J672" i="9"/>
  <c r="K672" i="9"/>
  <c r="O672" i="9"/>
  <c r="N672" i="9"/>
  <c r="D673" i="9"/>
  <c r="J673" i="9"/>
  <c r="K673" i="9"/>
  <c r="O673" i="9"/>
  <c r="N673" i="9"/>
  <c r="D674" i="9"/>
  <c r="J674" i="9"/>
  <c r="K674" i="9"/>
  <c r="O674" i="9"/>
  <c r="N674" i="9"/>
  <c r="D675" i="9"/>
  <c r="J675" i="9"/>
  <c r="K675" i="9"/>
  <c r="O675" i="9"/>
  <c r="N675" i="9"/>
  <c r="D676" i="9"/>
  <c r="J676" i="9"/>
  <c r="K676" i="9"/>
  <c r="O676" i="9"/>
  <c r="N676" i="9"/>
  <c r="D677" i="9"/>
  <c r="J677" i="9"/>
  <c r="K677" i="9"/>
  <c r="O677" i="9"/>
  <c r="N677" i="9"/>
  <c r="D678" i="9"/>
  <c r="J678" i="9"/>
  <c r="K678" i="9"/>
  <c r="O678" i="9"/>
  <c r="N678" i="9"/>
  <c r="D679" i="9"/>
  <c r="J679" i="9"/>
  <c r="K679" i="9"/>
  <c r="O679" i="9"/>
  <c r="N679" i="9"/>
  <c r="D680" i="9"/>
  <c r="J680" i="9"/>
  <c r="K680" i="9"/>
  <c r="O680" i="9"/>
  <c r="N680" i="9"/>
  <c r="D681" i="9"/>
  <c r="J681" i="9"/>
  <c r="K681" i="9"/>
  <c r="O681" i="9"/>
  <c r="N681" i="9"/>
  <c r="D682" i="9"/>
  <c r="J682" i="9"/>
  <c r="K682" i="9"/>
  <c r="O682" i="9"/>
  <c r="N682" i="9"/>
  <c r="D683" i="9"/>
  <c r="J683" i="9"/>
  <c r="K683" i="9"/>
  <c r="O683" i="9"/>
  <c r="N683" i="9"/>
  <c r="D684" i="9"/>
  <c r="J684" i="9"/>
  <c r="K684" i="9"/>
  <c r="O684" i="9"/>
  <c r="N684" i="9"/>
  <c r="D685" i="9"/>
  <c r="J685" i="9"/>
  <c r="K685" i="9"/>
  <c r="O685" i="9"/>
  <c r="N685" i="9"/>
  <c r="D686" i="9"/>
  <c r="J686" i="9"/>
  <c r="K686" i="9"/>
  <c r="O686" i="9"/>
  <c r="N686" i="9"/>
  <c r="D687" i="9"/>
  <c r="J687" i="9"/>
  <c r="K687" i="9"/>
  <c r="O687" i="9"/>
  <c r="N687" i="9"/>
  <c r="D688" i="9"/>
  <c r="J688" i="9"/>
  <c r="K688" i="9"/>
  <c r="O688" i="9"/>
  <c r="N688" i="9"/>
  <c r="D689" i="9"/>
  <c r="J689" i="9"/>
  <c r="K689" i="9"/>
  <c r="O689" i="9"/>
  <c r="N689" i="9"/>
  <c r="D690" i="9"/>
  <c r="J690" i="9"/>
  <c r="K690" i="9"/>
  <c r="O690" i="9"/>
  <c r="N690" i="9"/>
  <c r="D691" i="9"/>
  <c r="J691" i="9"/>
  <c r="K691" i="9"/>
  <c r="O691" i="9"/>
  <c r="N691" i="9"/>
  <c r="D692" i="9"/>
  <c r="J692" i="9"/>
  <c r="K692" i="9"/>
  <c r="O692" i="9"/>
  <c r="N692" i="9"/>
  <c r="D693" i="9"/>
  <c r="J693" i="9"/>
  <c r="K693" i="9"/>
  <c r="O693" i="9"/>
  <c r="N693" i="9"/>
  <c r="D694" i="9"/>
  <c r="J694" i="9"/>
  <c r="K694" i="9"/>
  <c r="O694" i="9"/>
  <c r="N694" i="9"/>
  <c r="D695" i="9"/>
  <c r="J695" i="9"/>
  <c r="K695" i="9"/>
  <c r="O695" i="9"/>
  <c r="N695" i="9"/>
  <c r="D696" i="9"/>
  <c r="J696" i="9"/>
  <c r="K696" i="9"/>
  <c r="O696" i="9"/>
  <c r="N696" i="9"/>
  <c r="D697" i="9"/>
  <c r="J697" i="9"/>
  <c r="K697" i="9"/>
  <c r="O697" i="9"/>
  <c r="N697" i="9"/>
  <c r="D698" i="9"/>
  <c r="J698" i="9"/>
  <c r="K698" i="9"/>
  <c r="O698" i="9"/>
  <c r="N698" i="9"/>
  <c r="D699" i="9"/>
  <c r="J699" i="9"/>
  <c r="K699" i="9"/>
  <c r="O699" i="9"/>
  <c r="N699" i="9"/>
  <c r="D700" i="9"/>
  <c r="J700" i="9"/>
  <c r="K700" i="9"/>
  <c r="O700" i="9"/>
  <c r="N700" i="9"/>
  <c r="D701" i="9"/>
  <c r="J701" i="9"/>
  <c r="K701" i="9"/>
  <c r="O701" i="9"/>
  <c r="N701" i="9"/>
  <c r="D702" i="9"/>
  <c r="J702" i="9"/>
  <c r="K702" i="9"/>
  <c r="O702" i="9"/>
  <c r="N702" i="9"/>
  <c r="D703" i="9"/>
  <c r="J703" i="9"/>
  <c r="K703" i="9"/>
  <c r="O703" i="9"/>
  <c r="N703" i="9"/>
  <c r="D704" i="9"/>
  <c r="J704" i="9"/>
  <c r="K704" i="9"/>
  <c r="O704" i="9"/>
  <c r="N704" i="9"/>
  <c r="D705" i="9"/>
  <c r="J705" i="9"/>
  <c r="K705" i="9"/>
  <c r="O705" i="9"/>
  <c r="N705" i="9"/>
  <c r="D706" i="9"/>
  <c r="J706" i="9"/>
  <c r="K706" i="9"/>
  <c r="O706" i="9"/>
  <c r="N706" i="9"/>
  <c r="D707" i="9"/>
  <c r="J707" i="9"/>
  <c r="K707" i="9"/>
  <c r="O707" i="9"/>
  <c r="N707" i="9"/>
  <c r="D708" i="9"/>
  <c r="J708" i="9"/>
  <c r="K708" i="9"/>
  <c r="O708" i="9"/>
  <c r="N708" i="9"/>
  <c r="D709" i="9"/>
  <c r="J709" i="9"/>
  <c r="K709" i="9"/>
  <c r="O709" i="9"/>
  <c r="N709" i="9"/>
  <c r="D710" i="9"/>
  <c r="J710" i="9"/>
  <c r="K710" i="9"/>
  <c r="O710" i="9"/>
  <c r="N710" i="9"/>
  <c r="D711" i="9"/>
  <c r="J711" i="9"/>
  <c r="K711" i="9"/>
  <c r="O711" i="9"/>
  <c r="N711" i="9"/>
  <c r="D712" i="9"/>
  <c r="J712" i="9"/>
  <c r="K712" i="9"/>
  <c r="O712" i="9"/>
  <c r="N712" i="9"/>
  <c r="D713" i="9"/>
  <c r="J713" i="9"/>
  <c r="K713" i="9"/>
  <c r="O713" i="9"/>
  <c r="N713" i="9"/>
  <c r="D714" i="9"/>
  <c r="J714" i="9"/>
  <c r="K714" i="9"/>
  <c r="O714" i="9"/>
  <c r="N714" i="9"/>
  <c r="D715" i="9"/>
  <c r="J715" i="9"/>
  <c r="K715" i="9"/>
  <c r="O715" i="9"/>
  <c r="N715" i="9"/>
  <c r="D716" i="9"/>
  <c r="J716" i="9"/>
  <c r="K716" i="9"/>
  <c r="O716" i="9"/>
  <c r="N716" i="9"/>
  <c r="D717" i="9"/>
  <c r="J717" i="9"/>
  <c r="K717" i="9"/>
  <c r="O717" i="9"/>
  <c r="N717" i="9"/>
  <c r="D718" i="9"/>
  <c r="J718" i="9"/>
  <c r="K718" i="9"/>
  <c r="O718" i="9"/>
  <c r="N718" i="9"/>
  <c r="D719" i="9"/>
  <c r="J719" i="9"/>
  <c r="K719" i="9"/>
  <c r="O719" i="9"/>
  <c r="N719" i="9"/>
  <c r="D720" i="9"/>
  <c r="J720" i="9"/>
  <c r="K720" i="9"/>
  <c r="O720" i="9"/>
  <c r="N720" i="9"/>
  <c r="D721" i="9"/>
  <c r="J721" i="9"/>
  <c r="K721" i="9"/>
  <c r="O721" i="9"/>
  <c r="N721" i="9"/>
  <c r="D722" i="9"/>
  <c r="J722" i="9"/>
  <c r="K722" i="9"/>
  <c r="O722" i="9"/>
  <c r="N722" i="9"/>
  <c r="D723" i="9"/>
  <c r="J723" i="9"/>
  <c r="K723" i="9"/>
  <c r="O723" i="9"/>
  <c r="N723" i="9"/>
  <c r="D724" i="9"/>
  <c r="J724" i="9"/>
  <c r="K724" i="9"/>
  <c r="O724" i="9"/>
  <c r="N724" i="9"/>
  <c r="D725" i="9"/>
  <c r="J725" i="9"/>
  <c r="K725" i="9"/>
  <c r="O725" i="9"/>
  <c r="N725" i="9"/>
  <c r="D726" i="9"/>
  <c r="J726" i="9"/>
  <c r="K726" i="9"/>
  <c r="O726" i="9"/>
  <c r="N726" i="9"/>
  <c r="D727" i="9"/>
  <c r="J727" i="9"/>
  <c r="K727" i="9"/>
  <c r="O727" i="9"/>
  <c r="N727" i="9"/>
  <c r="D728" i="9"/>
  <c r="J728" i="9"/>
  <c r="K728" i="9"/>
  <c r="O728" i="9"/>
  <c r="N728" i="9"/>
  <c r="D729" i="9"/>
  <c r="J729" i="9"/>
  <c r="K729" i="9"/>
  <c r="O729" i="9"/>
  <c r="N729" i="9"/>
  <c r="D730" i="9"/>
  <c r="J730" i="9"/>
  <c r="K730" i="9"/>
  <c r="O730" i="9"/>
  <c r="N730" i="9"/>
  <c r="D731" i="9"/>
  <c r="J731" i="9"/>
  <c r="K731" i="9"/>
  <c r="O731" i="9"/>
  <c r="N731" i="9"/>
  <c r="D732" i="9"/>
  <c r="J732" i="9"/>
  <c r="K732" i="9"/>
  <c r="O732" i="9"/>
  <c r="N732" i="9"/>
  <c r="D733" i="9"/>
  <c r="J733" i="9"/>
  <c r="K733" i="9"/>
  <c r="O733" i="9"/>
  <c r="N733" i="9"/>
  <c r="D734" i="9"/>
  <c r="J734" i="9"/>
  <c r="K734" i="9"/>
  <c r="O734" i="9"/>
  <c r="N734" i="9"/>
  <c r="D735" i="9"/>
  <c r="J735" i="9"/>
  <c r="K735" i="9"/>
  <c r="O735" i="9"/>
  <c r="N735" i="9"/>
  <c r="D736" i="9"/>
  <c r="J736" i="9"/>
  <c r="K736" i="9"/>
  <c r="O736" i="9"/>
  <c r="N736" i="9"/>
  <c r="D737" i="9"/>
  <c r="J737" i="9"/>
  <c r="K737" i="9"/>
  <c r="O737" i="9"/>
  <c r="N737" i="9"/>
  <c r="D738" i="9"/>
  <c r="J738" i="9"/>
  <c r="K738" i="9"/>
  <c r="O738" i="9"/>
  <c r="N738" i="9"/>
  <c r="D739" i="9"/>
  <c r="J739" i="9"/>
  <c r="K739" i="9"/>
  <c r="O739" i="9"/>
  <c r="N739" i="9"/>
  <c r="D740" i="9"/>
  <c r="J740" i="9"/>
  <c r="K740" i="9"/>
  <c r="O740" i="9"/>
  <c r="N740" i="9"/>
  <c r="D741" i="9"/>
  <c r="J741" i="9"/>
  <c r="K741" i="9"/>
  <c r="O741" i="9"/>
  <c r="N741" i="9"/>
  <c r="D742" i="9"/>
  <c r="J742" i="9"/>
  <c r="K742" i="9"/>
  <c r="O742" i="9"/>
  <c r="N742" i="9"/>
  <c r="D743" i="9"/>
  <c r="J743" i="9"/>
  <c r="K743" i="9"/>
  <c r="O743" i="9"/>
  <c r="N743" i="9"/>
  <c r="D744" i="9"/>
  <c r="J744" i="9"/>
  <c r="K744" i="9"/>
  <c r="O744" i="9"/>
  <c r="N744" i="9"/>
  <c r="D745" i="9"/>
  <c r="J745" i="9"/>
  <c r="K745" i="9"/>
  <c r="O745" i="9"/>
  <c r="N745" i="9"/>
  <c r="D746" i="9"/>
  <c r="J746" i="9"/>
  <c r="K746" i="9"/>
  <c r="O746" i="9"/>
  <c r="N746" i="9"/>
  <c r="D747" i="9"/>
  <c r="J747" i="9"/>
  <c r="K747" i="9"/>
  <c r="O747" i="9"/>
  <c r="N747" i="9"/>
  <c r="D748" i="9"/>
  <c r="J748" i="9"/>
  <c r="K748" i="9"/>
  <c r="O748" i="9"/>
  <c r="N748" i="9"/>
  <c r="D749" i="9"/>
  <c r="J749" i="9"/>
  <c r="K749" i="9"/>
  <c r="O749" i="9"/>
  <c r="N749" i="9"/>
  <c r="D750" i="9"/>
  <c r="J750" i="9"/>
  <c r="K750" i="9"/>
  <c r="O750" i="9"/>
  <c r="N750" i="9"/>
  <c r="D751" i="9"/>
  <c r="J751" i="9"/>
  <c r="K751" i="9"/>
  <c r="O751" i="9"/>
  <c r="N751" i="9"/>
  <c r="D752" i="9"/>
  <c r="J752" i="9"/>
  <c r="K752" i="9"/>
  <c r="O752" i="9"/>
  <c r="N752" i="9"/>
  <c r="D753" i="9"/>
  <c r="J753" i="9"/>
  <c r="K753" i="9"/>
  <c r="O753" i="9"/>
  <c r="N753" i="9"/>
  <c r="D754" i="9"/>
  <c r="J754" i="9"/>
  <c r="K754" i="9"/>
  <c r="O754" i="9"/>
  <c r="N754" i="9"/>
  <c r="D755" i="9"/>
  <c r="J755" i="9"/>
  <c r="K755" i="9"/>
  <c r="O755" i="9"/>
  <c r="N755" i="9"/>
  <c r="D756" i="9"/>
  <c r="J756" i="9"/>
  <c r="K756" i="9"/>
  <c r="O756" i="9"/>
  <c r="N756" i="9"/>
  <c r="D757" i="9"/>
  <c r="J757" i="9"/>
  <c r="K757" i="9"/>
  <c r="O757" i="9"/>
  <c r="N757" i="9"/>
  <c r="D758" i="9"/>
  <c r="J758" i="9"/>
  <c r="K758" i="9"/>
  <c r="O758" i="9"/>
  <c r="N758" i="9"/>
  <c r="D759" i="9"/>
  <c r="J759" i="9"/>
  <c r="K759" i="9"/>
  <c r="O759" i="9"/>
  <c r="N759" i="9"/>
  <c r="D760" i="9"/>
  <c r="J760" i="9"/>
  <c r="K760" i="9"/>
  <c r="O760" i="9"/>
  <c r="N760" i="9"/>
  <c r="D761" i="9"/>
  <c r="J761" i="9"/>
  <c r="K761" i="9"/>
  <c r="O761" i="9"/>
  <c r="N761" i="9"/>
  <c r="D762" i="9"/>
  <c r="J762" i="9"/>
  <c r="K762" i="9"/>
  <c r="O762" i="9"/>
  <c r="N762" i="9"/>
  <c r="D763" i="9"/>
  <c r="J763" i="9"/>
  <c r="K763" i="9"/>
  <c r="O763" i="9"/>
  <c r="N763" i="9"/>
  <c r="D764" i="9"/>
  <c r="J764" i="9"/>
  <c r="K764" i="9"/>
  <c r="O764" i="9"/>
  <c r="N764" i="9"/>
  <c r="D765" i="9"/>
  <c r="J765" i="9"/>
  <c r="K765" i="9"/>
  <c r="O765" i="9"/>
  <c r="N765" i="9"/>
  <c r="D766" i="9"/>
  <c r="J766" i="9"/>
  <c r="K766" i="9"/>
  <c r="O766" i="9"/>
  <c r="N766" i="9"/>
  <c r="D767" i="9"/>
  <c r="J767" i="9"/>
  <c r="K767" i="9"/>
  <c r="O767" i="9"/>
  <c r="N767" i="9"/>
  <c r="D768" i="9"/>
  <c r="J768" i="9"/>
  <c r="K768" i="9"/>
  <c r="O768" i="9"/>
  <c r="N768" i="9"/>
  <c r="D769" i="9"/>
  <c r="J769" i="9"/>
  <c r="K769" i="9"/>
  <c r="O769" i="9"/>
  <c r="N769" i="9"/>
  <c r="D770" i="9"/>
  <c r="J770" i="9"/>
  <c r="K770" i="9"/>
  <c r="O770" i="9"/>
  <c r="N770" i="9"/>
  <c r="D771" i="9"/>
  <c r="J771" i="9"/>
  <c r="K771" i="9"/>
  <c r="O771" i="9"/>
  <c r="N771" i="9"/>
  <c r="D772" i="9"/>
  <c r="J772" i="9"/>
  <c r="K772" i="9"/>
  <c r="O772" i="9"/>
  <c r="N772" i="9"/>
  <c r="D773" i="9"/>
  <c r="J773" i="9"/>
  <c r="K773" i="9"/>
  <c r="O773" i="9"/>
  <c r="N773" i="9"/>
  <c r="D774" i="9"/>
  <c r="J774" i="9"/>
  <c r="K774" i="9"/>
  <c r="O774" i="9"/>
  <c r="N774" i="9"/>
  <c r="D775" i="9"/>
  <c r="J775" i="9"/>
  <c r="K775" i="9"/>
  <c r="O775" i="9"/>
  <c r="N775" i="9"/>
  <c r="N2" i="9"/>
  <c r="J2" i="9"/>
  <c r="C2" i="9"/>
  <c r="M2" i="9"/>
  <c r="G2" i="9"/>
  <c r="H2" i="9"/>
  <c r="E2" i="9"/>
  <c r="F2" i="9"/>
  <c r="D2" i="9"/>
  <c r="K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2" i="9"/>
  <c r="P2" i="9"/>
  <c r="M467" i="9"/>
  <c r="M117" i="9"/>
  <c r="M123" i="9"/>
  <c r="M395" i="9"/>
  <c r="M676" i="9"/>
  <c r="M540" i="9"/>
  <c r="M169" i="9"/>
  <c r="M129" i="9"/>
  <c r="M399" i="9"/>
  <c r="M718" i="9"/>
  <c r="M354" i="9"/>
  <c r="M307" i="9"/>
  <c r="M182" i="9"/>
  <c r="M356" i="9"/>
  <c r="M526" i="9"/>
  <c r="M193" i="9"/>
  <c r="M371" i="9"/>
  <c r="M130" i="9"/>
  <c r="M377" i="9"/>
  <c r="M605" i="9"/>
  <c r="M454" i="9"/>
  <c r="M515" i="9"/>
  <c r="M553" i="9"/>
  <c r="M364" i="9"/>
  <c r="M372" i="9"/>
  <c r="M381" i="9"/>
  <c r="M375" i="9"/>
  <c r="M762" i="9"/>
  <c r="M293" i="9"/>
  <c r="M82" i="9"/>
  <c r="M383" i="9"/>
  <c r="M398" i="9"/>
  <c r="M611" i="9"/>
  <c r="M682" i="9"/>
  <c r="M564" i="9"/>
  <c r="M346" i="9"/>
  <c r="M111" i="9"/>
  <c r="M115" i="9"/>
  <c r="M121" i="9"/>
  <c r="M133" i="9"/>
  <c r="M458" i="9"/>
  <c r="M750" i="9"/>
  <c r="M343" i="9"/>
  <c r="M623" i="9"/>
  <c r="M409" i="9"/>
  <c r="M598" i="9"/>
  <c r="M773" i="9"/>
  <c r="M472" i="9"/>
  <c r="M60" i="9"/>
  <c r="M192" i="9"/>
  <c r="M265" i="9"/>
  <c r="M352" i="9"/>
  <c r="M756" i="9"/>
  <c r="M386" i="9"/>
  <c r="M771" i="9"/>
  <c r="M686" i="9"/>
  <c r="M453" i="9"/>
  <c r="M433" i="9"/>
  <c r="M65" i="9"/>
  <c r="M225" i="9"/>
  <c r="M683" i="9"/>
  <c r="M56" i="9"/>
  <c r="M131" i="9"/>
  <c r="M707" i="9"/>
  <c r="M132" i="9"/>
  <c r="M732" i="9"/>
  <c r="M112" i="9"/>
  <c r="M443" i="9"/>
  <c r="M196" i="9"/>
  <c r="M508" i="9"/>
  <c r="M387" i="9"/>
  <c r="M693" i="9"/>
  <c r="M523" i="9"/>
  <c r="M475" i="9"/>
  <c r="M388" i="9"/>
  <c r="M490" i="9"/>
  <c r="M566" i="9"/>
  <c r="M230" i="9"/>
  <c r="M561" i="9"/>
  <c r="M331" i="9"/>
  <c r="M764" i="9"/>
  <c r="M402" i="9"/>
  <c r="M23" i="9"/>
  <c r="M213" i="9"/>
  <c r="M261" i="9"/>
  <c r="M316" i="9"/>
  <c r="M700" i="9"/>
  <c r="M737" i="9"/>
  <c r="M752" i="9"/>
  <c r="M71" i="9"/>
  <c r="M593" i="9"/>
  <c r="M766" i="9"/>
  <c r="M76" i="9"/>
  <c r="M578" i="9"/>
  <c r="M294" i="9"/>
  <c r="M471" i="9"/>
  <c r="M558" i="9"/>
  <c r="M403" i="9"/>
  <c r="M221" i="9"/>
  <c r="M703" i="9"/>
  <c r="M587" i="9"/>
  <c r="M706" i="9"/>
  <c r="M313" i="9"/>
  <c r="M464" i="9"/>
  <c r="M89" i="9"/>
  <c r="M80" i="9"/>
  <c r="M166" i="9"/>
  <c r="M349" i="9"/>
  <c r="M749" i="9"/>
  <c r="M666" i="9"/>
  <c r="M83" i="9"/>
  <c r="M740" i="9"/>
  <c r="M85" i="9"/>
  <c r="M584" i="9"/>
  <c r="M573" i="9"/>
  <c r="M457" i="9"/>
  <c r="M449" i="9"/>
  <c r="M530" i="9"/>
  <c r="M113" i="9"/>
  <c r="M392" i="9"/>
  <c r="M448" i="9"/>
  <c r="M428" i="9"/>
  <c r="M470" i="9"/>
  <c r="M103" i="9"/>
  <c r="M298" i="9"/>
  <c r="M319" i="9"/>
  <c r="M256" i="9"/>
  <c r="M258" i="9"/>
  <c r="M315" i="9"/>
  <c r="M744" i="9"/>
  <c r="M218" i="9"/>
  <c r="M310" i="9"/>
  <c r="M739" i="9"/>
  <c r="M72" i="9"/>
  <c r="M622" i="9"/>
  <c r="M157" i="9"/>
  <c r="M389" i="9"/>
  <c r="M148" i="9"/>
  <c r="M477" i="9"/>
  <c r="M736" i="9"/>
  <c r="M246" i="9"/>
  <c r="M365" i="9"/>
  <c r="M104" i="9"/>
  <c r="M90" i="9"/>
  <c r="M50" i="9"/>
  <c r="M724" i="9"/>
  <c r="M438" i="9"/>
  <c r="M314" i="9"/>
  <c r="M486" i="9"/>
  <c r="M710" i="9"/>
  <c r="M39" i="9"/>
  <c r="M556" i="9"/>
  <c r="M723" i="9"/>
  <c r="M672" i="9"/>
  <c r="M277" i="9"/>
  <c r="M378" i="9"/>
  <c r="M406" i="9"/>
  <c r="M57" i="9"/>
  <c r="M614" i="9"/>
  <c r="M456" i="9"/>
  <c r="M160" i="9"/>
  <c r="M291" i="9"/>
  <c r="M64" i="9"/>
  <c r="M754" i="9"/>
  <c r="M546" i="9"/>
  <c r="M106" i="9"/>
  <c r="M151" i="9"/>
  <c r="M601" i="9"/>
  <c r="M155" i="9"/>
  <c r="M765" i="9"/>
  <c r="M770" i="9"/>
  <c r="M590" i="9"/>
  <c r="M565" i="9"/>
  <c r="M360" i="9"/>
  <c r="M107" i="9"/>
  <c r="M244" i="9"/>
  <c r="M500" i="9"/>
  <c r="M198" i="9"/>
  <c r="M153" i="9"/>
  <c r="M469" i="9"/>
  <c r="M149" i="9"/>
  <c r="M109" i="9"/>
  <c r="M501" i="9"/>
  <c r="M705" i="9"/>
  <c r="M560" i="9"/>
  <c r="M341" i="9"/>
  <c r="M73" i="9"/>
  <c r="M312" i="9"/>
  <c r="M503" i="9"/>
  <c r="M311" i="9"/>
  <c r="M579" i="9"/>
  <c r="M618" i="9"/>
  <c r="M147" i="9"/>
  <c r="M775" i="9"/>
  <c r="M407" i="9"/>
  <c r="M569" i="9"/>
  <c r="M675" i="9"/>
  <c r="M295" i="9"/>
  <c r="M701" i="9"/>
  <c r="M555" i="9"/>
  <c r="M385" i="9"/>
  <c r="M545" i="9"/>
  <c r="M641" i="9"/>
  <c r="M48" i="9"/>
  <c r="M631" i="9"/>
  <c r="M63" i="9"/>
  <c r="M223" i="9"/>
  <c r="M318" i="9"/>
  <c r="M745" i="9"/>
  <c r="M309" i="9"/>
  <c r="M599" i="9"/>
  <c r="M154" i="9"/>
  <c r="M152" i="9"/>
  <c r="M613" i="9"/>
  <c r="M720" i="9"/>
  <c r="M212" i="9"/>
  <c r="M462" i="9"/>
  <c r="M67" i="9"/>
  <c r="M616" i="9"/>
  <c r="M97" i="9"/>
  <c r="M726" i="9"/>
  <c r="M637" i="9"/>
  <c r="M639" i="9"/>
  <c r="M226" i="9"/>
  <c r="M173" i="9"/>
  <c r="M416" i="9"/>
  <c r="M289" i="9"/>
  <c r="M95" i="9"/>
  <c r="M220" i="9"/>
  <c r="M436" i="9"/>
  <c r="M757" i="9"/>
  <c r="M144" i="9"/>
  <c r="M596" i="9"/>
  <c r="M603" i="9"/>
  <c r="M507" i="9"/>
  <c r="M600" i="9"/>
  <c r="M468" i="9"/>
  <c r="M539" i="9"/>
  <c r="M26" i="9"/>
  <c r="M627" i="9"/>
  <c r="M474" i="9"/>
  <c r="M465" i="9"/>
  <c r="M278" i="9"/>
  <c r="M597" i="9"/>
  <c r="M41" i="9"/>
  <c r="M673" i="9"/>
  <c r="M647" i="9"/>
  <c r="M680" i="9"/>
  <c r="M678" i="9"/>
  <c r="M105" i="9"/>
  <c r="M205" i="9"/>
  <c r="M653" i="9"/>
  <c r="M760" i="9"/>
  <c r="M282" i="9"/>
  <c r="M589" i="9"/>
  <c r="M158" i="9"/>
  <c r="M537" i="9"/>
  <c r="M145" i="9"/>
  <c r="M100" i="9"/>
  <c r="M150" i="9"/>
  <c r="M156" i="9"/>
  <c r="M576" i="9"/>
  <c r="M124" i="9"/>
  <c r="M44" i="9"/>
  <c r="M75" i="9"/>
  <c r="M404" i="9"/>
  <c r="M232" i="9"/>
  <c r="M317" i="9"/>
  <c r="M695" i="9"/>
  <c r="M180" i="9"/>
  <c r="M645" i="9"/>
  <c r="M665" i="9"/>
  <c r="M574" i="9"/>
  <c r="M712" i="9"/>
  <c r="M417" i="9"/>
  <c r="M304" i="9"/>
  <c r="M725" i="9"/>
  <c r="M114" i="9"/>
  <c r="M440" i="9"/>
  <c r="M146" i="9"/>
  <c r="M747" i="9"/>
  <c r="M255" i="9"/>
  <c r="M279" i="9"/>
  <c r="M165" i="9"/>
  <c r="M338" i="9"/>
  <c r="M513" i="9"/>
  <c r="M87" i="9"/>
  <c r="M638" i="9"/>
  <c r="M668" i="9"/>
  <c r="M689" i="9"/>
  <c r="M34" i="9"/>
  <c r="M533" i="9"/>
  <c r="M110" i="9"/>
  <c r="M191" i="9"/>
  <c r="M235" i="9"/>
  <c r="M237" i="9"/>
  <c r="M619" i="9"/>
  <c r="M451" i="9"/>
  <c r="M61" i="9"/>
  <c r="M172" i="9"/>
  <c r="M369" i="9"/>
  <c r="M485" i="9"/>
  <c r="M511" i="9"/>
  <c r="M687" i="9"/>
  <c r="M721" i="9"/>
  <c r="M259" i="9"/>
  <c r="M427" i="9"/>
  <c r="M179" i="9"/>
  <c r="M419" i="9"/>
  <c r="M353" i="9"/>
  <c r="M194" i="9"/>
  <c r="M17" i="9"/>
  <c r="M685" i="9"/>
  <c r="M254" i="9"/>
  <c r="M607" i="9"/>
  <c r="M224" i="9"/>
  <c r="M101" i="9"/>
  <c r="M674" i="9"/>
  <c r="M185" i="9"/>
  <c r="M77" i="9"/>
  <c r="M713" i="9"/>
  <c r="M586" i="9"/>
  <c r="M211" i="9"/>
  <c r="M247" i="9"/>
  <c r="M489" i="9"/>
  <c r="M542" i="9"/>
  <c r="M46" i="9"/>
  <c r="M384" i="9"/>
  <c r="M635" i="9"/>
  <c r="M655" i="9"/>
  <c r="M328" i="9"/>
  <c r="M323" i="9"/>
  <c r="M734" i="9"/>
  <c r="M690" i="9"/>
  <c r="M412" i="9"/>
  <c r="M25" i="9"/>
  <c r="M62" i="9"/>
  <c r="M271" i="9"/>
  <c r="M772" i="9"/>
  <c r="M604" i="9"/>
  <c r="M728" i="9"/>
  <c r="M437" i="9"/>
  <c r="M741" i="9"/>
  <c r="M753" i="9"/>
  <c r="M531" i="9"/>
  <c r="M681" i="9"/>
  <c r="M562" i="9"/>
  <c r="M120" i="9"/>
  <c r="M748" i="9"/>
  <c r="M275" i="9"/>
  <c r="M516" i="9"/>
  <c r="M730" i="9"/>
  <c r="M280" i="9"/>
  <c r="M334" i="9"/>
  <c r="M588" i="9"/>
  <c r="M88" i="9"/>
  <c r="M337" i="9"/>
  <c r="M425" i="9"/>
  <c r="M370" i="9"/>
  <c r="M549" i="9"/>
  <c r="M53" i="9"/>
  <c r="M325" i="9"/>
  <c r="M630" i="9"/>
  <c r="M339" i="9"/>
  <c r="M66" i="9"/>
  <c r="M429" i="9"/>
  <c r="M102" i="9"/>
  <c r="M242" i="9"/>
  <c r="M262" i="9"/>
  <c r="M270" i="9"/>
  <c r="M276" i="9"/>
  <c r="M214" i="9"/>
  <c r="M273" i="9"/>
  <c r="M506" i="9"/>
  <c r="M671" i="9"/>
  <c r="M714" i="9"/>
  <c r="M510" i="9"/>
  <c r="M86" i="9"/>
  <c r="M422" i="9"/>
  <c r="M473" i="9"/>
  <c r="M195" i="9"/>
  <c r="M138" i="9"/>
  <c r="M162" i="9"/>
  <c r="M664" i="9"/>
  <c r="M482" i="9"/>
  <c r="M612" i="9"/>
  <c r="M98" i="9"/>
  <c r="M357" i="9"/>
  <c r="M93" i="9"/>
  <c r="M202" i="9"/>
  <c r="M216" i="9"/>
  <c r="M434" i="9"/>
  <c r="M36" i="9"/>
  <c r="M358" i="9"/>
  <c r="M380" i="9"/>
  <c r="M418" i="9"/>
  <c r="M691" i="9"/>
  <c r="M322" i="9"/>
  <c r="M636" i="9"/>
  <c r="M159" i="9"/>
  <c r="M84" i="9"/>
  <c r="M126" i="9"/>
  <c r="M557" i="9"/>
  <c r="M608" i="9"/>
  <c r="M391" i="9"/>
  <c r="M441" i="9"/>
  <c r="M495" i="9"/>
  <c r="M761" i="9"/>
  <c r="M455" i="9"/>
  <c r="M512" i="9"/>
  <c r="M767" i="9"/>
  <c r="M424" i="9"/>
  <c r="M535" i="9"/>
  <c r="M466" i="9"/>
  <c r="M382" i="9"/>
  <c r="M774" i="9"/>
  <c r="M303" i="9"/>
  <c r="M274" i="9"/>
  <c r="M722" i="9"/>
  <c r="M461" i="9"/>
  <c r="M570" i="9"/>
  <c r="M266" i="9"/>
  <c r="M374" i="9"/>
  <c r="M459" i="9"/>
  <c r="M376" i="9"/>
  <c r="M199" i="9"/>
  <c r="M118" i="9"/>
  <c r="M642" i="9"/>
  <c r="M326" i="9"/>
  <c r="M344" i="9"/>
  <c r="M335" i="9"/>
  <c r="M16" i="9"/>
  <c r="M21" i="9"/>
  <c r="M567" i="9"/>
  <c r="M632" i="9"/>
  <c r="M47" i="9"/>
  <c r="M68" i="9"/>
  <c r="M79" i="9"/>
  <c r="M253" i="9"/>
  <c r="M236" i="9"/>
  <c r="M667" i="9"/>
  <c r="M137" i="9"/>
  <c r="M116" i="9"/>
  <c r="M577" i="9"/>
  <c r="M768" i="9"/>
  <c r="M390" i="9"/>
  <c r="M504" i="9"/>
  <c r="M492" i="9"/>
  <c r="M234" i="9"/>
  <c r="M502" i="9"/>
  <c r="M654" i="9"/>
  <c r="M189" i="9"/>
  <c r="M190" i="9"/>
  <c r="M92" i="9"/>
  <c r="M430" i="9"/>
  <c r="M491" i="9"/>
  <c r="M421" i="9"/>
  <c r="M529" i="9"/>
  <c r="M659" i="9"/>
  <c r="M340" i="9"/>
  <c r="M361" i="9"/>
  <c r="M393" i="9"/>
  <c r="M362" i="9"/>
  <c r="M329" i="9"/>
  <c r="M333" i="9"/>
  <c r="M350" i="9"/>
  <c r="M228" i="9"/>
  <c r="M625" i="9"/>
  <c r="M320" i="9"/>
  <c r="M49" i="9"/>
  <c r="M758" i="9"/>
  <c r="M19" i="9"/>
  <c r="M405" i="9"/>
  <c r="M487" i="9"/>
  <c r="M499" i="9"/>
  <c r="M142" i="9"/>
  <c r="M514" i="9"/>
  <c r="M746" i="9"/>
  <c r="M215" i="9"/>
  <c r="M534" i="9"/>
  <c r="M602" i="9"/>
  <c r="M401" i="9"/>
  <c r="M96" i="9"/>
  <c r="M484" i="9"/>
  <c r="M704" i="9"/>
  <c r="M286" i="9"/>
  <c r="M442" i="9"/>
  <c r="M617" i="9"/>
  <c r="M163" i="9"/>
  <c r="M299" i="9"/>
  <c r="M136" i="9"/>
  <c r="M177" i="9"/>
  <c r="M207" i="9"/>
  <c r="M583" i="9"/>
  <c r="M327" i="9"/>
  <c r="M379" i="9"/>
  <c r="M716" i="9"/>
  <c r="M738" i="9"/>
  <c r="M59" i="9"/>
  <c r="M550" i="9"/>
  <c r="M52" i="9"/>
  <c r="M284" i="9"/>
  <c r="M410" i="9"/>
  <c r="M6" i="9"/>
  <c r="M420" i="9"/>
  <c r="M572" i="9"/>
  <c r="M426" i="9"/>
  <c r="M629" i="9"/>
  <c r="M94" i="9"/>
  <c r="M628" i="9"/>
  <c r="M543" i="9"/>
  <c r="M559" i="9"/>
  <c r="M135" i="9"/>
  <c r="M709" i="9"/>
  <c r="M729" i="9"/>
  <c r="M476" i="9"/>
  <c r="M272" i="9"/>
  <c r="M497" i="9"/>
  <c r="M296" i="9"/>
  <c r="M524" i="9"/>
  <c r="M463" i="9"/>
  <c r="M478" i="9"/>
  <c r="M241" i="9"/>
  <c r="M251" i="9"/>
  <c r="M355" i="9"/>
  <c r="M446" i="9"/>
  <c r="M648" i="9"/>
  <c r="M200" i="9"/>
  <c r="M460" i="9"/>
  <c r="M581" i="9"/>
  <c r="M283" i="9"/>
  <c r="M481" i="9"/>
  <c r="M178" i="9"/>
  <c r="M249" i="9"/>
  <c r="M359" i="9"/>
  <c r="M10" i="9"/>
  <c r="M42" i="9"/>
  <c r="M509" i="9"/>
  <c r="M527" i="9"/>
  <c r="M342" i="9"/>
  <c r="M348" i="9"/>
  <c r="M684" i="9"/>
  <c r="M13" i="9"/>
  <c r="M35" i="9"/>
  <c r="M58" i="9"/>
  <c r="M650" i="9"/>
  <c r="M633" i="9"/>
  <c r="M99" i="9"/>
  <c r="M108" i="9"/>
  <c r="M400" i="9"/>
  <c r="M696" i="9"/>
  <c r="M699" i="9"/>
  <c r="M231" i="9"/>
  <c r="M541" i="9"/>
  <c r="M447" i="9"/>
  <c r="M606" i="9"/>
  <c r="M119" i="9"/>
  <c r="M658" i="9"/>
  <c r="M670" i="9"/>
  <c r="M219" i="9"/>
  <c r="M125" i="9"/>
  <c r="M609" i="9"/>
  <c r="M302" i="9"/>
  <c r="M305" i="9"/>
  <c r="M702" i="9"/>
  <c r="M285" i="9"/>
  <c r="M222" i="9"/>
  <c r="M187" i="9"/>
  <c r="M363" i="9"/>
  <c r="M217" i="9"/>
  <c r="M252" i="9"/>
  <c r="M175" i="9"/>
  <c r="M250" i="9"/>
  <c r="M662" i="9"/>
  <c r="M40" i="9"/>
  <c r="M332" i="9"/>
  <c r="M32" i="9"/>
  <c r="M37" i="9"/>
  <c r="M171" i="9"/>
  <c r="M692" i="9"/>
  <c r="M33" i="9"/>
  <c r="M170" i="9"/>
  <c r="M423" i="9"/>
  <c r="M321" i="9"/>
  <c r="M634" i="9"/>
  <c r="M240" i="9"/>
  <c r="M308" i="9"/>
  <c r="M345" i="9"/>
  <c r="M396" i="9"/>
  <c r="M483" i="9"/>
  <c r="M505" i="9"/>
  <c r="M585" i="9"/>
  <c r="M735" i="9"/>
  <c r="M143" i="9"/>
  <c r="M624" i="9"/>
  <c r="M580" i="9"/>
  <c r="M532" i="9"/>
  <c r="M238" i="9"/>
  <c r="M731" i="9"/>
  <c r="M239" i="9"/>
  <c r="M610" i="9"/>
  <c r="M373" i="9"/>
  <c r="M521" i="9"/>
  <c r="M435" i="9"/>
  <c r="M269" i="9"/>
  <c r="M480" i="9"/>
  <c r="M201" i="9"/>
  <c r="M51" i="9"/>
  <c r="M260" i="9"/>
  <c r="M174" i="9"/>
  <c r="M301" i="9"/>
  <c r="M669" i="9"/>
  <c r="M55" i="9"/>
  <c r="M183" i="9"/>
  <c r="M330" i="9"/>
  <c r="M688" i="9"/>
  <c r="M351" i="9"/>
  <c r="M287" i="9"/>
  <c r="M122" i="9"/>
  <c r="M28" i="9"/>
  <c r="M81" i="9"/>
  <c r="M518" i="9"/>
  <c r="M517" i="9"/>
  <c r="M4" i="9"/>
  <c r="M413" i="9"/>
  <c r="M7" i="9"/>
  <c r="M127" i="9"/>
  <c r="M209" i="9"/>
  <c r="M268" i="9"/>
  <c r="M397" i="9"/>
  <c r="M621" i="9"/>
  <c r="M139" i="9"/>
  <c r="M140" i="9"/>
  <c r="M288" i="9"/>
  <c r="M769" i="9"/>
  <c r="M267" i="9"/>
  <c r="M408" i="9"/>
  <c r="M759" i="9"/>
  <c r="M168" i="9"/>
  <c r="M281" i="9"/>
  <c r="M742" i="9"/>
  <c r="M444" i="9"/>
  <c r="M496" i="9"/>
  <c r="M525" i="9"/>
  <c r="M528" i="9"/>
  <c r="M297" i="9"/>
  <c r="M204" i="9"/>
  <c r="M547" i="9"/>
  <c r="M233" i="9"/>
  <c r="M431" i="9"/>
  <c r="M394" i="9"/>
  <c r="M186" i="9"/>
  <c r="M22" i="9"/>
  <c r="M43" i="9"/>
  <c r="M544" i="9"/>
  <c r="M38" i="9"/>
  <c r="M208" i="9"/>
  <c r="M91" i="9"/>
  <c r="M24" i="9"/>
  <c r="M646" i="9"/>
  <c r="M181" i="9"/>
  <c r="M644" i="9"/>
  <c r="M697" i="9"/>
  <c r="M367" i="9"/>
  <c r="M18" i="9"/>
  <c r="M20" i="9"/>
  <c r="M14" i="9"/>
  <c r="M640" i="9"/>
  <c r="M243" i="9"/>
  <c r="M263" i="9"/>
  <c r="M210" i="9"/>
  <c r="M452" i="9"/>
  <c r="M488" i="9"/>
  <c r="M615" i="9"/>
  <c r="M717" i="9"/>
  <c r="M708" i="9"/>
  <c r="M300" i="9"/>
  <c r="M257" i="9"/>
  <c r="M493" i="9"/>
  <c r="M649" i="9"/>
  <c r="M450" i="9"/>
  <c r="M498" i="9"/>
  <c r="M552" i="9"/>
  <c r="M522" i="9"/>
  <c r="M711" i="9"/>
  <c r="M197" i="9"/>
  <c r="M411" i="9"/>
  <c r="M176" i="9"/>
  <c r="M264" i="9"/>
  <c r="M755" i="9"/>
  <c r="M203" i="9"/>
  <c r="M245" i="9"/>
  <c r="M184" i="9"/>
  <c r="M164" i="9"/>
  <c r="M563" i="9"/>
  <c r="M643" i="9"/>
  <c r="M663" i="9"/>
  <c r="M188" i="9"/>
  <c r="M11" i="9"/>
  <c r="M30" i="9"/>
  <c r="M70" i="9"/>
  <c r="M414" i="9"/>
  <c r="M29" i="9"/>
  <c r="M494" i="9"/>
  <c r="M657" i="9"/>
  <c r="M733" i="9"/>
  <c r="M27" i="9"/>
  <c r="M336" i="9"/>
  <c r="M31" i="9"/>
  <c r="M520" i="9"/>
  <c r="M651" i="9"/>
  <c r="M9" i="9"/>
  <c r="M229" i="9"/>
  <c r="M227" i="9"/>
  <c r="M366" i="9"/>
  <c r="M479" i="9"/>
  <c r="M548" i="9"/>
  <c r="M582" i="9"/>
  <c r="M591" i="9"/>
  <c r="M620" i="9"/>
  <c r="M715" i="9"/>
  <c r="M141" i="9"/>
  <c r="M568" i="9"/>
  <c r="M743" i="9"/>
  <c r="M306" i="9"/>
  <c r="M445" i="9"/>
  <c r="M161" i="9"/>
  <c r="M554" i="9"/>
  <c r="M248" i="9"/>
  <c r="M432" i="9"/>
  <c r="M538" i="9"/>
  <c r="M763" i="9"/>
  <c r="M660" i="9"/>
  <c r="M727" i="9"/>
  <c r="M415" i="9"/>
  <c r="M347" i="9"/>
  <c r="M167" i="9"/>
  <c r="M571" i="9"/>
  <c r="M134" i="9"/>
  <c r="M45" i="9"/>
  <c r="M74" i="9"/>
  <c r="M656" i="9"/>
  <c r="M626" i="9"/>
  <c r="M519" i="9"/>
  <c r="M54" i="9"/>
  <c r="M324" i="9"/>
  <c r="M661" i="9"/>
  <c r="M8" i="9"/>
  <c r="M12" i="9"/>
  <c r="M652" i="9"/>
  <c r="M69" i="9"/>
  <c r="M5" i="9"/>
  <c r="M292" i="9"/>
  <c r="M368" i="9"/>
  <c r="M439" i="9"/>
  <c r="M551" i="9"/>
  <c r="M575" i="9"/>
  <c r="M592" i="9"/>
  <c r="M677" i="9"/>
  <c r="M679" i="9"/>
  <c r="M694" i="9"/>
  <c r="M719" i="9"/>
  <c r="M751" i="9"/>
  <c r="M595" i="9"/>
  <c r="M594" i="9"/>
  <c r="M698" i="9"/>
  <c r="M128" i="9"/>
  <c r="M536" i="9"/>
  <c r="M15" i="9"/>
  <c r="M3" i="9"/>
  <c r="M78" i="9"/>
  <c r="M206" i="9"/>
  <c r="M290" i="9"/>
  <c r="L3" i="2"/>
  <c r="M3" i="2"/>
  <c r="N3" i="2"/>
  <c r="L4" i="2"/>
  <c r="M4" i="2"/>
  <c r="N4" i="2"/>
  <c r="L5" i="2"/>
  <c r="M5" i="2"/>
  <c r="N5" i="2"/>
  <c r="L6" i="2"/>
  <c r="M6" i="2"/>
  <c r="N6" i="2"/>
  <c r="L7" i="2"/>
  <c r="M7" i="2"/>
  <c r="N7" i="2"/>
  <c r="L8" i="2"/>
  <c r="M8" i="2"/>
  <c r="N8" i="2"/>
  <c r="L9" i="2"/>
  <c r="M9" i="2"/>
  <c r="N9" i="2"/>
  <c r="L10" i="2"/>
  <c r="M10" i="2"/>
  <c r="N10" i="2"/>
  <c r="L11" i="2"/>
  <c r="M11" i="2"/>
  <c r="N11" i="2"/>
  <c r="L12" i="2"/>
  <c r="M12" i="2"/>
  <c r="N12" i="2"/>
  <c r="L13" i="2"/>
  <c r="M13" i="2"/>
  <c r="N13" i="2"/>
  <c r="L14" i="2"/>
  <c r="M14" i="2"/>
  <c r="N14" i="2"/>
  <c r="L15" i="2"/>
  <c r="M15" i="2"/>
  <c r="N15" i="2"/>
  <c r="L16" i="2"/>
  <c r="M16" i="2"/>
  <c r="N16" i="2"/>
  <c r="L17" i="2"/>
  <c r="M17" i="2"/>
  <c r="N17" i="2"/>
  <c r="L18" i="2"/>
  <c r="M18" i="2"/>
  <c r="N18" i="2"/>
  <c r="L19" i="2"/>
  <c r="M19" i="2"/>
  <c r="N19" i="2"/>
  <c r="L20" i="2"/>
  <c r="M20" i="2"/>
  <c r="N20" i="2"/>
  <c r="L21" i="2"/>
  <c r="M21" i="2"/>
  <c r="N21" i="2"/>
  <c r="L22" i="2"/>
  <c r="M22" i="2"/>
  <c r="N22" i="2"/>
  <c r="L23" i="2"/>
  <c r="M23" i="2"/>
  <c r="N23" i="2"/>
  <c r="L24" i="2"/>
  <c r="M24" i="2"/>
  <c r="N24" i="2"/>
  <c r="L25" i="2"/>
  <c r="M25" i="2"/>
  <c r="N25" i="2"/>
  <c r="L26" i="2"/>
  <c r="M26" i="2"/>
  <c r="N26" i="2"/>
  <c r="L27" i="2"/>
  <c r="M27" i="2"/>
  <c r="N27" i="2"/>
  <c r="L28" i="2"/>
  <c r="M28" i="2"/>
  <c r="N28" i="2"/>
  <c r="L29" i="2"/>
  <c r="M29" i="2"/>
  <c r="N29" i="2"/>
  <c r="L30" i="2"/>
  <c r="M30" i="2"/>
  <c r="N30" i="2"/>
  <c r="L31" i="2"/>
  <c r="M31" i="2"/>
  <c r="N31" i="2"/>
  <c r="L32" i="2"/>
  <c r="M32" i="2"/>
  <c r="N32" i="2"/>
  <c r="L33" i="2"/>
  <c r="M33" i="2"/>
  <c r="N33" i="2"/>
  <c r="L34" i="2"/>
  <c r="M34" i="2"/>
  <c r="N34" i="2"/>
  <c r="L35" i="2"/>
  <c r="M35" i="2"/>
  <c r="N35" i="2"/>
  <c r="L36" i="2"/>
  <c r="M36" i="2"/>
  <c r="N36" i="2"/>
  <c r="L37" i="2"/>
  <c r="M37" i="2"/>
  <c r="N37" i="2"/>
  <c r="L38" i="2"/>
  <c r="M38" i="2"/>
  <c r="N38" i="2"/>
  <c r="L39" i="2"/>
  <c r="M39" i="2"/>
  <c r="N39" i="2"/>
  <c r="L40" i="2"/>
  <c r="M40" i="2"/>
  <c r="N40" i="2"/>
  <c r="L41" i="2"/>
  <c r="M41" i="2"/>
  <c r="N41" i="2"/>
  <c r="L2" i="2"/>
  <c r="M2" i="2"/>
  <c r="N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2"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B3" i="2"/>
  <c r="B4" i="2"/>
  <c r="C3" i="2"/>
  <c r="B5" i="2"/>
  <c r="C4" i="2"/>
  <c r="B6" i="2"/>
  <c r="C5" i="2"/>
  <c r="B7" i="2"/>
  <c r="C6" i="2"/>
  <c r="B8" i="2"/>
  <c r="C7" i="2"/>
  <c r="B9" i="2"/>
  <c r="C8" i="2"/>
  <c r="B10" i="2"/>
  <c r="C9" i="2"/>
  <c r="B11" i="2"/>
  <c r="C10" i="2"/>
  <c r="B12" i="2"/>
  <c r="C11" i="2"/>
  <c r="B13" i="2"/>
  <c r="C12" i="2"/>
  <c r="B14" i="2"/>
  <c r="C13" i="2"/>
  <c r="B15" i="2"/>
  <c r="C14" i="2"/>
  <c r="B16" i="2"/>
  <c r="C15" i="2"/>
  <c r="B17" i="2"/>
  <c r="C16" i="2"/>
  <c r="B18" i="2"/>
  <c r="C17" i="2"/>
  <c r="B19" i="2"/>
  <c r="C18" i="2"/>
  <c r="B20" i="2"/>
  <c r="C19" i="2"/>
  <c r="B21" i="2"/>
  <c r="C20" i="2"/>
  <c r="B22" i="2"/>
  <c r="C21" i="2"/>
  <c r="B23" i="2"/>
  <c r="C22" i="2"/>
  <c r="B24" i="2"/>
  <c r="C23" i="2"/>
  <c r="B25" i="2"/>
  <c r="C24" i="2"/>
  <c r="B26" i="2"/>
  <c r="C25" i="2"/>
  <c r="B27" i="2"/>
  <c r="C26" i="2"/>
  <c r="B28" i="2"/>
  <c r="C27" i="2"/>
  <c r="B29" i="2"/>
  <c r="C28" i="2"/>
  <c r="B30" i="2"/>
  <c r="C29" i="2"/>
  <c r="B31" i="2"/>
  <c r="C30" i="2"/>
  <c r="B32" i="2"/>
  <c r="C31" i="2"/>
  <c r="B33" i="2"/>
  <c r="C32" i="2"/>
  <c r="B34" i="2"/>
  <c r="C33" i="2"/>
  <c r="B35" i="2"/>
  <c r="C34" i="2"/>
  <c r="B36" i="2"/>
  <c r="C35" i="2"/>
  <c r="B37" i="2"/>
  <c r="C36" i="2"/>
  <c r="B38" i="2"/>
  <c r="C37" i="2"/>
  <c r="B39" i="2"/>
  <c r="C39" i="2"/>
  <c r="B40" i="2"/>
  <c r="B41" i="2"/>
  <c r="C40" i="2"/>
  <c r="B2" i="2"/>
  <c r="C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2" i="2"/>
  <c r="C38" i="2"/>
  <c r="C41" i="2"/>
  <c r="O2" i="9"/>
  <c r="E3" i="6"/>
  <c r="E16" i="6"/>
  <c r="E15" i="6"/>
  <c r="E14" i="6"/>
  <c r="E13" i="6"/>
  <c r="E12" i="6"/>
  <c r="E11" i="6"/>
  <c r="E10" i="6"/>
  <c r="E9" i="6"/>
  <c r="E8" i="6"/>
  <c r="E7" i="6"/>
  <c r="E6" i="6"/>
  <c r="E5" i="6"/>
  <c r="E4" i="6"/>
  <c r="F4" i="6"/>
  <c r="G4" i="6"/>
  <c r="H4" i="6"/>
  <c r="I4" i="6"/>
  <c r="J4" i="6"/>
  <c r="K4" i="6"/>
  <c r="L4" i="6"/>
  <c r="M4" i="6"/>
  <c r="N4" i="6"/>
  <c r="F5" i="6"/>
  <c r="G5" i="6"/>
  <c r="H5" i="6"/>
  <c r="I5" i="6"/>
  <c r="J5" i="6"/>
  <c r="K5" i="6"/>
  <c r="L5" i="6"/>
  <c r="M5" i="6"/>
  <c r="N5" i="6"/>
  <c r="F6" i="6"/>
  <c r="G6" i="6"/>
  <c r="H6" i="6"/>
  <c r="I6" i="6"/>
  <c r="J6" i="6"/>
  <c r="K6" i="6"/>
  <c r="L6" i="6"/>
  <c r="M6" i="6"/>
  <c r="N6" i="6"/>
  <c r="F7" i="6"/>
  <c r="G7" i="6"/>
  <c r="H7" i="6"/>
  <c r="I7" i="6"/>
  <c r="J7" i="6"/>
  <c r="K7" i="6"/>
  <c r="L7" i="6"/>
  <c r="M7" i="6"/>
  <c r="N7" i="6"/>
  <c r="F8" i="6"/>
  <c r="G8" i="6"/>
  <c r="H8" i="6"/>
  <c r="I8" i="6"/>
  <c r="J8" i="6"/>
  <c r="K8" i="6"/>
  <c r="L8" i="6"/>
  <c r="M8" i="6"/>
  <c r="N8" i="6"/>
  <c r="F9" i="6"/>
  <c r="G9" i="6"/>
  <c r="H9" i="6"/>
  <c r="I9" i="6"/>
  <c r="J9" i="6"/>
  <c r="K9" i="6"/>
  <c r="L9" i="6"/>
  <c r="M9" i="6"/>
  <c r="N9" i="6"/>
  <c r="F10" i="6"/>
  <c r="G10" i="6"/>
  <c r="H10" i="6"/>
  <c r="I10" i="6"/>
  <c r="J10" i="6"/>
  <c r="K10" i="6"/>
  <c r="L10" i="6"/>
  <c r="M10" i="6"/>
  <c r="N10" i="6"/>
  <c r="F11" i="6"/>
  <c r="G11" i="6"/>
  <c r="H11" i="6"/>
  <c r="I11" i="6"/>
  <c r="J11" i="6"/>
  <c r="K11" i="6"/>
  <c r="L11" i="6"/>
  <c r="M11" i="6"/>
  <c r="N11" i="6"/>
  <c r="F12" i="6"/>
  <c r="G12" i="6"/>
  <c r="H12" i="6"/>
  <c r="I12" i="6"/>
  <c r="J12" i="6"/>
  <c r="K12" i="6"/>
  <c r="L12" i="6"/>
  <c r="M12" i="6"/>
  <c r="N12" i="6"/>
  <c r="F13" i="6"/>
  <c r="G13" i="6"/>
  <c r="H13" i="6"/>
  <c r="I13" i="6"/>
  <c r="J13" i="6"/>
  <c r="K13" i="6"/>
  <c r="L13" i="6"/>
  <c r="M13" i="6"/>
  <c r="N13" i="6"/>
  <c r="F14" i="6"/>
  <c r="G14" i="6"/>
  <c r="H14" i="6"/>
  <c r="I14" i="6"/>
  <c r="J14" i="6"/>
  <c r="K14" i="6"/>
  <c r="L14" i="6"/>
  <c r="M14" i="6"/>
  <c r="N14" i="6"/>
  <c r="F15" i="6"/>
  <c r="G15" i="6"/>
  <c r="H15" i="6"/>
  <c r="I15" i="6"/>
  <c r="J15" i="6"/>
  <c r="K15" i="6"/>
  <c r="L15" i="6"/>
  <c r="M15" i="6"/>
  <c r="N15" i="6"/>
  <c r="F16" i="6"/>
  <c r="G16" i="6"/>
  <c r="H16" i="6"/>
  <c r="I16" i="6"/>
  <c r="J16" i="6"/>
  <c r="K16" i="6"/>
  <c r="L16" i="6"/>
  <c r="M16" i="6"/>
  <c r="N16" i="6"/>
  <c r="F3" i="6"/>
  <c r="G3" i="6"/>
  <c r="H3" i="6"/>
  <c r="I3" i="6"/>
  <c r="J3" i="6"/>
  <c r="K3" i="6"/>
  <c r="L3" i="6"/>
  <c r="M3" i="6"/>
  <c r="N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Nugent</author>
  </authors>
  <commentList>
    <comment ref="L1" authorId="0" shapeId="0" xr:uid="{00000000-0006-0000-0100-000001000000}">
      <text>
        <r>
          <rPr>
            <b/>
            <sz val="8"/>
            <color indexed="81"/>
            <rFont val="Tahoma"/>
            <family val="2"/>
          </rPr>
          <t>Michael Nugent:</t>
        </r>
        <r>
          <rPr>
            <sz val="8"/>
            <color indexed="81"/>
            <rFont val="Tahoma"/>
            <family val="2"/>
          </rPr>
          <t xml:space="preserve">
This is a time value of money problem.  See any Finance Book </t>
        </r>
      </text>
    </comment>
    <comment ref="M1" authorId="0" shapeId="0" xr:uid="{00000000-0006-0000-0100-000002000000}">
      <text>
        <r>
          <rPr>
            <b/>
            <sz val="8"/>
            <color indexed="81"/>
            <rFont val="Tahoma"/>
            <family val="2"/>
          </rPr>
          <t>Michael Nugent:</t>
        </r>
        <r>
          <rPr>
            <sz val="8"/>
            <color indexed="81"/>
            <rFont val="Tahoma"/>
            <family val="2"/>
          </rPr>
          <t xml:space="preserve">
This is a time value of money problem. Any Finance Book </t>
        </r>
      </text>
    </comment>
    <comment ref="N1" authorId="0" shapeId="0" xr:uid="{00000000-0006-0000-0100-000003000000}">
      <text>
        <r>
          <rPr>
            <b/>
            <sz val="8"/>
            <color indexed="81"/>
            <rFont val="Tahoma"/>
            <family val="2"/>
          </rPr>
          <t>Michael Nugent:</t>
        </r>
        <r>
          <rPr>
            <sz val="8"/>
            <color indexed="81"/>
            <rFont val="Tahoma"/>
            <family val="2"/>
          </rPr>
          <t xml:space="preserve">
This is a time value of money problem. Please see any Finance 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Nugent</author>
    <author>Mike Mike</author>
  </authors>
  <commentList>
    <comment ref="A1" authorId="0" shapeId="0" xr:uid="{00000000-0006-0000-0300-000001000000}">
      <text>
        <r>
          <rPr>
            <b/>
            <sz val="9"/>
            <color indexed="81"/>
            <rFont val="Tahoma"/>
            <family val="2"/>
          </rPr>
          <t>Michael Nugent:</t>
        </r>
        <r>
          <rPr>
            <sz val="9"/>
            <color indexed="81"/>
            <rFont val="Tahoma"/>
            <family val="2"/>
          </rPr>
          <t xml:space="preserve">
(ITM) In the millions</t>
        </r>
      </text>
    </comment>
    <comment ref="P1" authorId="1" shapeId="0" xr:uid="{00000000-0006-0000-0300-000002000000}">
      <text>
        <r>
          <rPr>
            <b/>
            <sz val="9"/>
            <color indexed="81"/>
            <rFont val="Arial"/>
            <family val="2"/>
          </rPr>
          <t>This number should be divided by 1,000,000 to keep the ITM format, ITM = in the millions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Nugent</author>
  </authors>
  <commentList>
    <comment ref="A1" authorId="0" shapeId="0" xr:uid="{8753D2E4-107F-45A8-B31C-0C65B0B76BCE}">
      <text>
        <r>
          <rPr>
            <b/>
            <sz val="9"/>
            <color indexed="81"/>
            <rFont val="Tahoma"/>
            <family val="2"/>
          </rPr>
          <t>Michael Nugent:</t>
        </r>
        <r>
          <rPr>
            <sz val="9"/>
            <color indexed="81"/>
            <rFont val="Tahoma"/>
            <family val="2"/>
          </rPr>
          <t xml:space="preserve">
(ITM) In the millions</t>
        </r>
      </text>
    </comment>
    <comment ref="E1" authorId="0" shapeId="0" xr:uid="{B475032C-3847-4676-9DD5-4AC23ECC7A33}">
      <text>
        <r>
          <rPr>
            <b/>
            <sz val="9"/>
            <color indexed="81"/>
            <rFont val="Tahoma"/>
            <family val="2"/>
          </rPr>
          <t>Michael Nugent:</t>
        </r>
        <r>
          <rPr>
            <sz val="9"/>
            <color indexed="81"/>
            <rFont val="Tahoma"/>
            <family val="2"/>
          </rPr>
          <t xml:space="preserve">
(ITM) In the millions</t>
        </r>
      </text>
    </comment>
    <comment ref="A13" authorId="0" shapeId="0" xr:uid="{00672FD9-AE42-4D44-A3D2-2BB339141B23}">
      <text>
        <r>
          <rPr>
            <b/>
            <sz val="9"/>
            <color indexed="81"/>
            <rFont val="Tahoma"/>
            <family val="2"/>
          </rPr>
          <t>Michael Nugent:</t>
        </r>
        <r>
          <rPr>
            <sz val="9"/>
            <color indexed="81"/>
            <rFont val="Tahoma"/>
            <family val="2"/>
          </rPr>
          <t xml:space="preserve">
(ITM) In the millions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Nugent</author>
  </authors>
  <commentList>
    <comment ref="C2" authorId="0" shapeId="0" xr:uid="{00000000-0006-0000-0500-000001000000}">
      <text>
        <r>
          <rPr>
            <b/>
            <sz val="8"/>
            <color indexed="81"/>
            <rFont val="Tahoma"/>
            <family val="2"/>
          </rPr>
          <t>Michael Nugent:</t>
        </r>
        <r>
          <rPr>
            <sz val="8"/>
            <color indexed="81"/>
            <rFont val="Tahoma"/>
            <family val="2"/>
          </rPr>
          <t xml:space="preserve">
</t>
        </r>
        <r>
          <rPr>
            <sz val="11"/>
            <color indexed="81"/>
            <rFont val="Tahoma"/>
            <family val="2"/>
          </rPr>
          <t>Inflation Adjusted Sales $ by Studio   then increase of 8%, to estimate the additional profits the films will make from licensing and merchandising</t>
        </r>
      </text>
    </comment>
    <comment ref="D2" authorId="0" shapeId="0" xr:uid="{00000000-0006-0000-0500-000002000000}">
      <text>
        <r>
          <rPr>
            <b/>
            <sz val="8"/>
            <color indexed="81"/>
            <rFont val="Tahoma"/>
            <family val="2"/>
          </rPr>
          <t>Michael Nugent:</t>
        </r>
        <r>
          <rPr>
            <sz val="8"/>
            <color indexed="81"/>
            <rFont val="Tahoma"/>
            <family val="2"/>
          </rPr>
          <t xml:space="preserve">
See any Finance Book for a Discounted Cash Flow Model.
Or this web site
http://www.answers.com/topic/discounted-cash-flow
Rate = .05
exponent = Year - 2019
Cash Flow = column C (additional profits) 
</t>
        </r>
      </text>
    </comment>
    <comment ref="N2" authorId="0" shapeId="0" xr:uid="{00000000-0006-0000-0500-000003000000}">
      <text>
        <r>
          <rPr>
            <b/>
            <sz val="8"/>
            <color indexed="81"/>
            <rFont val="Tahoma"/>
            <family val="2"/>
          </rPr>
          <t>Michael Nugent:</t>
        </r>
        <r>
          <rPr>
            <sz val="8"/>
            <color indexed="81"/>
            <rFont val="Tahoma"/>
            <family val="2"/>
          </rPr>
          <t xml:space="preserve">
The sum of all the Years of Discounted Cash Flow is equal to the suggest purchase price of each studio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<sst xmlns="http://schemas.openxmlformats.org/spreadsheetml/2006/main" count="6717" uniqueCount="2749">
  <si>
    <t>Row Labels</t>
  </si>
  <si>
    <t>Average of Domestic Box Office Gross</t>
  </si>
  <si>
    <t>Average of Worldwide Box Office Gross</t>
  </si>
  <si>
    <t>Average of Production Cost</t>
  </si>
  <si>
    <t>Grand Total</t>
  </si>
  <si>
    <t>Year</t>
  </si>
  <si>
    <t>Total Domestic Gross (box office)</t>
  </si>
  <si>
    <t>YOY% Change Dom Box Office $</t>
  </si>
  <si>
    <t>Total Worldwide Gross (box office)</t>
  </si>
  <si>
    <t>YOY% Change  World Box Office $</t>
  </si>
  <si>
    <t>Total Production Cost</t>
  </si>
  <si>
    <t>YOY% Change  Prod Cost</t>
  </si>
  <si>
    <t>Gross Margin %</t>
  </si>
  <si>
    <t>Average Worldwie Gross (Box Office) Per Year</t>
  </si>
  <si>
    <t>Average Production Cost Per Film Per Year</t>
  </si>
  <si>
    <t>Average Profit Margin Per Year</t>
  </si>
  <si>
    <t>Inflation Adjusted (average Worldwide Box Office $ by Film)</t>
  </si>
  <si>
    <t>Inflation Adjusted (Average Production Cost Per Film)</t>
  </si>
  <si>
    <t>Inflation Adjusted (Average Profit margin Per Film)</t>
  </si>
  <si>
    <t>Title of the Movie to earn the most World wide box office</t>
  </si>
  <si>
    <t>Captain Marvel</t>
  </si>
  <si>
    <t>Movie</t>
  </si>
  <si>
    <t>Worldwide Box Office Gross</t>
  </si>
  <si>
    <t>Domestic Box Office Gross</t>
  </si>
  <si>
    <t>Production Cost</t>
  </si>
  <si>
    <t>Release Date</t>
  </si>
  <si>
    <t>How to Train Your Dragon: The Hidden World</t>
  </si>
  <si>
    <t>Shazam!</t>
  </si>
  <si>
    <t>Us</t>
  </si>
  <si>
    <t>Glass</t>
  </si>
  <si>
    <t>The LEGO Movie 2: The Second Part</t>
  </si>
  <si>
    <t>The Upside</t>
  </si>
  <si>
    <t>Wonder Park</t>
  </si>
  <si>
    <t>Pet Sematary</t>
  </si>
  <si>
    <t>What Men Want</t>
  </si>
  <si>
    <t>Isn’t it Romantic</t>
  </si>
  <si>
    <t>The Kid Who Would Be King</t>
  </si>
  <si>
    <t>Serenity</t>
  </si>
  <si>
    <t>UglyDolls</t>
  </si>
  <si>
    <t>Captive State</t>
  </si>
  <si>
    <t>Kursk</t>
  </si>
  <si>
    <t>Renegades</t>
  </si>
  <si>
    <t>Avengers: Infinity War</t>
  </si>
  <si>
    <t>Black Panther</t>
  </si>
  <si>
    <t>Jurassic World: Fallen Kingdom</t>
  </si>
  <si>
    <t>Incredibles 2</t>
  </si>
  <si>
    <t>Aquaman</t>
  </si>
  <si>
    <t>Bohemian Rhapsody</t>
  </si>
  <si>
    <t>Venom</t>
  </si>
  <si>
    <t>Mission: Impossible—Fallout</t>
  </si>
  <si>
    <t>Deadpool 2</t>
  </si>
  <si>
    <t>Fantastic Beasts: The Crimes of Grindelwald</t>
  </si>
  <si>
    <t>Ant-Man and the Wasp</t>
  </si>
  <si>
    <t>Ready Player One</t>
  </si>
  <si>
    <t>The Meg</t>
  </si>
  <si>
    <t>Hotel Transylvania 3: Summer Vacation</t>
  </si>
  <si>
    <t>Ralph Breaks The Internet</t>
  </si>
  <si>
    <t>Dr. Seuss’ The Grinch</t>
  </si>
  <si>
    <t>Bumblebee</t>
  </si>
  <si>
    <t>A Star is Born</t>
  </si>
  <si>
    <t>Rampage</t>
  </si>
  <si>
    <t>Solo: A Star Wars Story</t>
  </si>
  <si>
    <t>Spider-Man: Into The Spider-Verse 3D</t>
  </si>
  <si>
    <t>Fifty Shades Freed</t>
  </si>
  <si>
    <t>Peter Rabbit</t>
  </si>
  <si>
    <t>Mary Poppins Returns</t>
  </si>
  <si>
    <t>Green Book</t>
  </si>
  <si>
    <t>Skyscraper</t>
  </si>
  <si>
    <t>Ocean’s 8</t>
  </si>
  <si>
    <t>Pacific Rim: Uprising</t>
  </si>
  <si>
    <t>Tomb Raider</t>
  </si>
  <si>
    <t>Maze Runner: The Death Cure</t>
  </si>
  <si>
    <t>Crazy Rich Asians</t>
  </si>
  <si>
    <t>Smallfoot</t>
  </si>
  <si>
    <t>Creed II</t>
  </si>
  <si>
    <t>Christopher Robin</t>
  </si>
  <si>
    <t>The Equalizer 2</t>
  </si>
  <si>
    <t>The Mule</t>
  </si>
  <si>
    <t>The Nutcracker and the Four Realms</t>
  </si>
  <si>
    <t>The Predator</t>
  </si>
  <si>
    <t>Red Sparrow</t>
  </si>
  <si>
    <t>A Wrinkle in Time</t>
  </si>
  <si>
    <t>The House with a Clock in its Walls</t>
  </si>
  <si>
    <t>Instant Family</t>
  </si>
  <si>
    <t>Game Night</t>
  </si>
  <si>
    <t>First Man</t>
  </si>
  <si>
    <t>Night School</t>
  </si>
  <si>
    <t>The Commuter</t>
  </si>
  <si>
    <t>Alpha</t>
  </si>
  <si>
    <t>Blockers</t>
  </si>
  <si>
    <t>Goosebumps 2: Haunted Halloween</t>
  </si>
  <si>
    <t>I Feel Pretty</t>
  </si>
  <si>
    <t>Sherlock Gnomes</t>
  </si>
  <si>
    <t>Mortal Engines</t>
  </si>
  <si>
    <t>Robin Hood</t>
  </si>
  <si>
    <t>Den of Thieves</t>
  </si>
  <si>
    <t>Tag</t>
  </si>
  <si>
    <t>Sicario: Day of the Soldado</t>
  </si>
  <si>
    <t>Widows</t>
  </si>
  <si>
    <t>12 Strong</t>
  </si>
  <si>
    <t>Vice</t>
  </si>
  <si>
    <t>Mile 22</t>
  </si>
  <si>
    <t>Life of the Party</t>
  </si>
  <si>
    <t>Adrift</t>
  </si>
  <si>
    <t>The 15:17 to Paris</t>
  </si>
  <si>
    <t>Peppermint</t>
  </si>
  <si>
    <t>Death Wish</t>
  </si>
  <si>
    <t>Mary Queen of Scots</t>
  </si>
  <si>
    <t>Early Man</t>
  </si>
  <si>
    <t>Annihilation</t>
  </si>
  <si>
    <t>Holmes &amp; Watson</t>
  </si>
  <si>
    <t>The Darkest Minds</t>
  </si>
  <si>
    <t>The Hate U Give</t>
  </si>
  <si>
    <t>The Girl in the Spider’s Web</t>
  </si>
  <si>
    <t>The Hurricane Heist</t>
  </si>
  <si>
    <t>Bad Times at the El Royale</t>
  </si>
  <si>
    <t>White Boy Rick</t>
  </si>
  <si>
    <t>Proud Mary</t>
  </si>
  <si>
    <t>The Sisters Brothers</t>
  </si>
  <si>
    <t>Welcome to Marwen</t>
  </si>
  <si>
    <t>Beautiful Boy</t>
  </si>
  <si>
    <t>Kin</t>
  </si>
  <si>
    <t>Sgt. Stubby: An American Hero</t>
  </si>
  <si>
    <t>Bilal: A New Breed of Hero</t>
  </si>
  <si>
    <t>Air Strike</t>
  </si>
  <si>
    <t>The Crow</t>
  </si>
  <si>
    <t>Reagan</t>
  </si>
  <si>
    <t>Star Wars Ep. VIII: The Last Jedi</t>
  </si>
  <si>
    <t>Beauty and the Beast</t>
  </si>
  <si>
    <t>The Fate of the Furious</t>
  </si>
  <si>
    <t>Despicable Me 3</t>
  </si>
  <si>
    <t>Jumanji: Welcome to the Jungle</t>
  </si>
  <si>
    <t>Spider-Man: Homecoming</t>
  </si>
  <si>
    <t>Guardians of the Galaxy Vol 2</t>
  </si>
  <si>
    <t>Thor: Ragnarok</t>
  </si>
  <si>
    <t>Wonder Woman</t>
  </si>
  <si>
    <t>Coco</t>
  </si>
  <si>
    <t>Pirates of the Caribbean: Dead Men Tell No Tales</t>
  </si>
  <si>
    <t>It</t>
  </si>
  <si>
    <t>Justice League</t>
  </si>
  <si>
    <t>Logan</t>
  </si>
  <si>
    <t>Transformers: The Last Knight</t>
  </si>
  <si>
    <t>Kong: Skull Island</t>
  </si>
  <si>
    <t>The Boss Baby</t>
  </si>
  <si>
    <t>Dunkirk</t>
  </si>
  <si>
    <t>War for the Planet of the Apes</t>
  </si>
  <si>
    <t>The Mummy</t>
  </si>
  <si>
    <t>Kingsman: The Golden Circle</t>
  </si>
  <si>
    <t>The Greatest Showman</t>
  </si>
  <si>
    <t>Cars 3</t>
  </si>
  <si>
    <t>Fifty Shades Darker</t>
  </si>
  <si>
    <t>Murder on the Orient Express</t>
  </si>
  <si>
    <t>xXx: Return of Xander Cage</t>
  </si>
  <si>
    <t>The Great Wall</t>
  </si>
  <si>
    <t>Resident Evil: The Final Chapter</t>
  </si>
  <si>
    <t>The Lego Batman Movie</t>
  </si>
  <si>
    <t>Wonder</t>
  </si>
  <si>
    <t>Ferdinand</t>
  </si>
  <si>
    <t>Baahubali 2: The Conclusion</t>
  </si>
  <si>
    <t>Blade Runner 2049</t>
  </si>
  <si>
    <t>Alien: Covenant</t>
  </si>
  <si>
    <t>Baby Driver</t>
  </si>
  <si>
    <t>Geostorm</t>
  </si>
  <si>
    <t>The Emoji Movie</t>
  </si>
  <si>
    <t>Valerian and the City of a Thousand Planets</t>
  </si>
  <si>
    <t>A Dog’s Purpose</t>
  </si>
  <si>
    <t>Smurfs: The Lost Village</t>
  </si>
  <si>
    <t>Pitch Perfect 3</t>
  </si>
  <si>
    <t>The Post</t>
  </si>
  <si>
    <t>Baywatch</t>
  </si>
  <si>
    <t>Daddy’s Home 2</t>
  </si>
  <si>
    <t>The Hitman’s Bodyguard</t>
  </si>
  <si>
    <t>John Wick: Chapter Two</t>
  </si>
  <si>
    <t>Ghost in the Shell</t>
  </si>
  <si>
    <t>Darkest Hour</t>
  </si>
  <si>
    <t>Power Rangers</t>
  </si>
  <si>
    <t>Girls Trip</t>
  </si>
  <si>
    <t>The Foreigner</t>
  </si>
  <si>
    <t>King Arthur: Legend of the Sword</t>
  </si>
  <si>
    <t>American Made</t>
  </si>
  <si>
    <t>A Bad Moms Christmas</t>
  </si>
  <si>
    <t>Captain Underpants: The First Epic Movie</t>
  </si>
  <si>
    <t>The Lego Ninjago Movie</t>
  </si>
  <si>
    <t>The Dark Tower</t>
  </si>
  <si>
    <t>Life</t>
  </si>
  <si>
    <t>Atomic Blonde</t>
  </si>
  <si>
    <t>Ballerina</t>
  </si>
  <si>
    <t>Rings</t>
  </si>
  <si>
    <t>Underworld: Blood Wars</t>
  </si>
  <si>
    <t>Going in Style</t>
  </si>
  <si>
    <t>American Assassin</t>
  </si>
  <si>
    <t>Monster Trucks</t>
  </si>
  <si>
    <t>Chai dàn zhuanjia</t>
  </si>
  <si>
    <t>Snatched</t>
  </si>
  <si>
    <t>The Nut Job 2: Nutty by Nature</t>
  </si>
  <si>
    <t>All Eyez on Me</t>
  </si>
  <si>
    <t>Downsizing</t>
  </si>
  <si>
    <t>Molly’s Game</t>
  </si>
  <si>
    <t>A Monster Calls</t>
  </si>
  <si>
    <t>Logan Lucky</t>
  </si>
  <si>
    <t>The Snowman</t>
  </si>
  <si>
    <t>mother!</t>
  </si>
  <si>
    <t>Fist Fight</t>
  </si>
  <si>
    <t>Diary of a Wimpy Kid: The Long Haul</t>
  </si>
  <si>
    <t>Kidnap</t>
  </si>
  <si>
    <t>The House</t>
  </si>
  <si>
    <t>Only the Brave</t>
  </si>
  <si>
    <t>Rock Dog</t>
  </si>
  <si>
    <t>CHiPS</t>
  </si>
  <si>
    <t>Father Figures</t>
  </si>
  <si>
    <t>Battle of the Sexes</t>
  </si>
  <si>
    <t>The Lost City of Z</t>
  </si>
  <si>
    <t>The Space Between Us</t>
  </si>
  <si>
    <t>Roman J. Israel, Esq.</t>
  </si>
  <si>
    <t>The Promise</t>
  </si>
  <si>
    <t>Matilda</t>
  </si>
  <si>
    <t>Stronger</t>
  </si>
  <si>
    <t>Birth of the Dragon</t>
  </si>
  <si>
    <t>Tulip Fever</t>
  </si>
  <si>
    <t>Just Getting Started</t>
  </si>
  <si>
    <t>Collide</t>
  </si>
  <si>
    <t>Queen of the Desert</t>
  </si>
  <si>
    <t>Bitter Harvest</t>
  </si>
  <si>
    <t>Bright</t>
  </si>
  <si>
    <t>Captain America: Civil War</t>
  </si>
  <si>
    <t>Rogue One: A Star Wars Story</t>
  </si>
  <si>
    <t>Finding Dory</t>
  </si>
  <si>
    <t>Zootopia</t>
  </si>
  <si>
    <t>The Jungle Book</t>
  </si>
  <si>
    <t>The Secret Life of Pets</t>
  </si>
  <si>
    <t>Batman v Superman: Dawn of Justice</t>
  </si>
  <si>
    <t>Fantastic Beasts and Where to Find Them</t>
  </si>
  <si>
    <t>Deadpool</t>
  </si>
  <si>
    <t>Suicide Squad</t>
  </si>
  <si>
    <t>Doctor Strange</t>
  </si>
  <si>
    <t>Moana</t>
  </si>
  <si>
    <t>Sing</t>
  </si>
  <si>
    <t>Mei Ren Yu</t>
  </si>
  <si>
    <t>X-Men: Apocalypse</t>
  </si>
  <si>
    <t>Kung Fu Panda 3</t>
  </si>
  <si>
    <t>La La Land</t>
  </si>
  <si>
    <t>Warcraft</t>
  </si>
  <si>
    <t>Jason Bourne</t>
  </si>
  <si>
    <t>Ice Age: Collision Course</t>
  </si>
  <si>
    <t>Independence Day: Resurgence</t>
  </si>
  <si>
    <t>Zhuo yao ji</t>
  </si>
  <si>
    <t>The Angry Birds Movie</t>
  </si>
  <si>
    <t>The Legend of Tarzan</t>
  </si>
  <si>
    <t>Trolls</t>
  </si>
  <si>
    <t>Star Trek Beyond</t>
  </si>
  <si>
    <t>Now You See Me 2</t>
  </si>
  <si>
    <t>The Conjuring 2: The Enfield Poltergeist</t>
  </si>
  <si>
    <t>Passengers</t>
  </si>
  <si>
    <t>Miss Peregrine’s Home for Peculiar Children</t>
  </si>
  <si>
    <t>Alice Through the Looking Glass</t>
  </si>
  <si>
    <t>Teenage Mutant Ninja Turtles: Out of the Shadows</t>
  </si>
  <si>
    <t>Assassin’s Creed</t>
  </si>
  <si>
    <t>Sully</t>
  </si>
  <si>
    <t>Hidden Figures</t>
  </si>
  <si>
    <t>Ghostbusters</t>
  </si>
  <si>
    <t>Inferno</t>
  </si>
  <si>
    <t>Central Intelligence</t>
  </si>
  <si>
    <t>Me Before You</t>
  </si>
  <si>
    <t>Bridget Jones’s Baby</t>
  </si>
  <si>
    <t>Arrival</t>
  </si>
  <si>
    <t>The BFG</t>
  </si>
  <si>
    <t>London Has Fallen</t>
  </si>
  <si>
    <t>Xi You Ji zhi Sun Wu Kong San Da Bai Gu Jing</t>
  </si>
  <si>
    <t>Storks</t>
  </si>
  <si>
    <t>Bad Moms</t>
  </si>
  <si>
    <t>The Girl on the Train</t>
  </si>
  <si>
    <t>The Divergent Series: Allegiant</t>
  </si>
  <si>
    <t>Hacksaw Ridge</t>
  </si>
  <si>
    <t>The Huntsman: Winter’s War</t>
  </si>
  <si>
    <t>The Magnificent Seven</t>
  </si>
  <si>
    <t>Jack Reacher: Never Go Back</t>
  </si>
  <si>
    <t>Yip Man 3</t>
  </si>
  <si>
    <t>The Accountant</t>
  </si>
  <si>
    <t>Gods of Egypt</t>
  </si>
  <si>
    <t>Pete’s Dragon</t>
  </si>
  <si>
    <t>Ride Along 2</t>
  </si>
  <si>
    <t>Deepwater Horizon</t>
  </si>
  <si>
    <t>Allied</t>
  </si>
  <si>
    <t>Why Him?</t>
  </si>
  <si>
    <t>The 5th Wave</t>
  </si>
  <si>
    <t>Mechanic: Resurrection</t>
  </si>
  <si>
    <t>Neighbors 2: Sorority Rising</t>
  </si>
  <si>
    <t>The Little Prince</t>
  </si>
  <si>
    <t>How to be Single</t>
  </si>
  <si>
    <t>Money Monster</t>
  </si>
  <si>
    <t>Ben-Hur</t>
  </si>
  <si>
    <t>Office Christmas Party</t>
  </si>
  <si>
    <t>War Dogs</t>
  </si>
  <si>
    <t>Collateral Beauty</t>
  </si>
  <si>
    <t>The Boss</t>
  </si>
  <si>
    <t>Kubo and the Two Strings</t>
  </si>
  <si>
    <t>Mike and Dave Need Wedding Dates</t>
  </si>
  <si>
    <t>Tyler Perry’s Boo! A Madea Halloween</t>
  </si>
  <si>
    <t>13 Hours: The Secret Soldiers of Benghazi</t>
  </si>
  <si>
    <t>Fences</t>
  </si>
  <si>
    <t>Hail, Caesar!</t>
  </si>
  <si>
    <t>The Nice Guys</t>
  </si>
  <si>
    <t>Florence Foster Jenkins</t>
  </si>
  <si>
    <t>Zoolander 2</t>
  </si>
  <si>
    <t>Patriots Day</t>
  </si>
  <si>
    <t>Mother’s Day</t>
  </si>
  <si>
    <t>The Finest Hours</t>
  </si>
  <si>
    <t>Eddie the Eagle</t>
  </si>
  <si>
    <t>Criminal</t>
  </si>
  <si>
    <t>Snowden</t>
  </si>
  <si>
    <t>Nocturnal Animals</t>
  </si>
  <si>
    <t>Billy Lynn’s Long Halftime Walk</t>
  </si>
  <si>
    <t>The Brothers Grimsby</t>
  </si>
  <si>
    <t>Whiskey Tango Foxtrot</t>
  </si>
  <si>
    <t>Silence</t>
  </si>
  <si>
    <t>Free State of Jones</t>
  </si>
  <si>
    <t>Live by Night</t>
  </si>
  <si>
    <t>The Infiltrator</t>
  </si>
  <si>
    <t>Pride and Prejudice and Zombies</t>
  </si>
  <si>
    <t>A Hologram for the King</t>
  </si>
  <si>
    <t>Savva. Serdtse voyna</t>
  </si>
  <si>
    <t>Rules Don’t Apply</t>
  </si>
  <si>
    <t>Jane Got a Gun</t>
  </si>
  <si>
    <t>USS Indianapolis: Men of Courage</t>
  </si>
  <si>
    <t>Star Wars Ep. VII: The Force Awakens</t>
  </si>
  <si>
    <t>Jurassic World</t>
  </si>
  <si>
    <t>Furious 7</t>
  </si>
  <si>
    <t>Avengers: Age of Ultron</t>
  </si>
  <si>
    <t>Minions</t>
  </si>
  <si>
    <t>Spectre</t>
  </si>
  <si>
    <t>Inside Out</t>
  </si>
  <si>
    <t>Mission: Impossible—Rogue Nation</t>
  </si>
  <si>
    <t>The Martian</t>
  </si>
  <si>
    <t>The Hunger Games: Mockingjay - Part 2</t>
  </si>
  <si>
    <t>Fifty Shades of Grey</t>
  </si>
  <si>
    <t>Cinderella</t>
  </si>
  <si>
    <t>The Revenant</t>
  </si>
  <si>
    <t>Ant-Man</t>
  </si>
  <si>
    <t>Hotel Transylvania 2</t>
  </si>
  <si>
    <t>San Andreas</t>
  </si>
  <si>
    <t>Terminator: Genisys</t>
  </si>
  <si>
    <t>Kingsman: The Secret Service</t>
  </si>
  <si>
    <t>Home</t>
  </si>
  <si>
    <t>Mad Max: Fury Road</t>
  </si>
  <si>
    <t>The Good Dinosaur</t>
  </si>
  <si>
    <t>Taken 3</t>
  </si>
  <si>
    <t>The SpongeBob Movie: Sponge Out of Water</t>
  </si>
  <si>
    <t>Maze Runner: The Scorch Trials</t>
  </si>
  <si>
    <t>The Divergent Series: Insurgent</t>
  </si>
  <si>
    <t>Pitch Perfect 2</t>
  </si>
  <si>
    <t>Paddington</t>
  </si>
  <si>
    <t>The Peanuts Movie</t>
  </si>
  <si>
    <t>Alvin and the Chipmunks: The Road Chip</t>
  </si>
  <si>
    <t>Pixels</t>
  </si>
  <si>
    <t>Daddy’s Home</t>
  </si>
  <si>
    <t>Spy!</t>
  </si>
  <si>
    <t>Everest</t>
  </si>
  <si>
    <t>Ted 2</t>
  </si>
  <si>
    <t>Tomorrowland</t>
  </si>
  <si>
    <t>Straight Outta Compton</t>
  </si>
  <si>
    <t>The Intern</t>
  </si>
  <si>
    <t>Jupiter Ascending</t>
  </si>
  <si>
    <t>Creed</t>
  </si>
  <si>
    <t>Focus</t>
  </si>
  <si>
    <t>Fantastic Four</t>
  </si>
  <si>
    <t>Bridge of Spies</t>
  </si>
  <si>
    <t>Goosebumps</t>
  </si>
  <si>
    <t>Pan</t>
  </si>
  <si>
    <t>The Hateful Eight</t>
  </si>
  <si>
    <t>Trainwreck</t>
  </si>
  <si>
    <t>The Big Short</t>
  </si>
  <si>
    <t>The Last Witch Hunter</t>
  </si>
  <si>
    <t>Point Break</t>
  </si>
  <si>
    <t>Tian jiang xiong shi</t>
  </si>
  <si>
    <t>Seventh Son</t>
  </si>
  <si>
    <t>Paul Blart: Mall Cop 2</t>
  </si>
  <si>
    <t>Get Hard</t>
  </si>
  <si>
    <t>Sisters</t>
  </si>
  <si>
    <t>Chappie</t>
  </si>
  <si>
    <t>The Man From U.N.C.L.E.</t>
  </si>
  <si>
    <t>Vacation</t>
  </si>
  <si>
    <t>Shaun the Sheep</t>
  </si>
  <si>
    <t>Joy</t>
  </si>
  <si>
    <t>Black Mass</t>
  </si>
  <si>
    <t>Poltergeist</t>
  </si>
  <si>
    <t>Southpaw</t>
  </si>
  <si>
    <t>In the Heart of the Sea</t>
  </si>
  <si>
    <t>Sicario</t>
  </si>
  <si>
    <t>Hitman: Agent 47</t>
  </si>
  <si>
    <t>The Wedding Ringer</t>
  </si>
  <si>
    <t>Crimson Peak</t>
  </si>
  <si>
    <t>The Transporter Refueled</t>
  </si>
  <si>
    <t>The Age of Adaline</t>
  </si>
  <si>
    <t>Run All Night</t>
  </si>
  <si>
    <t>The Longest Ride</t>
  </si>
  <si>
    <t>The Walk</t>
  </si>
  <si>
    <t>The Night Before</t>
  </si>
  <si>
    <t>Concussion</t>
  </si>
  <si>
    <t>Entourage</t>
  </si>
  <si>
    <t>Hot Pursuit</t>
  </si>
  <si>
    <t>Legend</t>
  </si>
  <si>
    <t>Steve Jobs</t>
  </si>
  <si>
    <t>Viy</t>
  </si>
  <si>
    <t>Self/Less</t>
  </si>
  <si>
    <t>Victor Frankenstein</t>
  </si>
  <si>
    <t>The Water Diviner</t>
  </si>
  <si>
    <t>Mortdecai</t>
  </si>
  <si>
    <t>American Ultra</t>
  </si>
  <si>
    <t>The 33</t>
  </si>
  <si>
    <t>Baahubali: The Beginning</t>
  </si>
  <si>
    <t>Aloha</t>
  </si>
  <si>
    <t>Grace of Monaco</t>
  </si>
  <si>
    <t>Blackhat</t>
  </si>
  <si>
    <t>The Gunman</t>
  </si>
  <si>
    <t>Shanghai</t>
  </si>
  <si>
    <t>Pourquoi j'ai pas mangé mon père</t>
  </si>
  <si>
    <t>Unfinished Business</t>
  </si>
  <si>
    <t>Our Brand is Crisis</t>
  </si>
  <si>
    <t>Child 44</t>
  </si>
  <si>
    <t>Wild Card</t>
  </si>
  <si>
    <t>The Young and Prodigious T.S. Spivet</t>
  </si>
  <si>
    <t>United Passions</t>
  </si>
  <si>
    <t>Accidental Love</t>
  </si>
  <si>
    <t>Yi ge ren de wu lin</t>
  </si>
  <si>
    <t>Red Sky</t>
  </si>
  <si>
    <t>Freaks of Nature</t>
  </si>
  <si>
    <t>The Lovers</t>
  </si>
  <si>
    <t>The Ridiculous 6</t>
  </si>
  <si>
    <t>The Face of an Angel</t>
  </si>
  <si>
    <t>Transformers: Age of Extinction</t>
  </si>
  <si>
    <t>The Hobbit: The Battle of the Five Armies</t>
  </si>
  <si>
    <t>Guardians of the Galaxy</t>
  </si>
  <si>
    <t>The Hunger Games: Mockingjay - Part 1</t>
  </si>
  <si>
    <t>Maleficent</t>
  </si>
  <si>
    <t>X-Men: Days of Future Past</t>
  </si>
  <si>
    <t>Captain America: The Winter Soldier</t>
  </si>
  <si>
    <t>Dawn of the Planet of the Apes</t>
  </si>
  <si>
    <t>The Amazing Spider-Man 2</t>
  </si>
  <si>
    <t>Interstellar</t>
  </si>
  <si>
    <t>Big Hero 6</t>
  </si>
  <si>
    <t>How to Train Your Dragon 2</t>
  </si>
  <si>
    <t>American Sniper</t>
  </si>
  <si>
    <t>Godzilla</t>
  </si>
  <si>
    <t>Rio 2</t>
  </si>
  <si>
    <t>Teenage Mutant Ninja Turtles</t>
  </si>
  <si>
    <t>The Lego Movie</t>
  </si>
  <si>
    <t>Lucy</t>
  </si>
  <si>
    <t>Edge of Tomorrow</t>
  </si>
  <si>
    <t>Gone Girl</t>
  </si>
  <si>
    <t>Penguins of Madagascar</t>
  </si>
  <si>
    <t>Night at the Museum: Secret of the Tomb</t>
  </si>
  <si>
    <t>Noah</t>
  </si>
  <si>
    <t>The Maze Runner</t>
  </si>
  <si>
    <t>22 Jump Street</t>
  </si>
  <si>
    <t>300: Rise of an Empire</t>
  </si>
  <si>
    <t>Divergent</t>
  </si>
  <si>
    <t>Mr. Peabody &amp; Sherman</t>
  </si>
  <si>
    <t>Exodus: Gods and Kings</t>
  </si>
  <si>
    <t>Hercules</t>
  </si>
  <si>
    <t>RoboCop</t>
  </si>
  <si>
    <t>Non-Stop</t>
  </si>
  <si>
    <t>Dracula Untold</t>
  </si>
  <si>
    <t>Into the Woods</t>
  </si>
  <si>
    <t>Fury</t>
  </si>
  <si>
    <t>The Expendables 3</t>
  </si>
  <si>
    <t>The Other Woman</t>
  </si>
  <si>
    <t>Need for Speed</t>
  </si>
  <si>
    <t>The Equalizer</t>
  </si>
  <si>
    <t>The Grand Budapest Hotel</t>
  </si>
  <si>
    <t>Unbroken</t>
  </si>
  <si>
    <t>The Monuments Men</t>
  </si>
  <si>
    <t>Dumb and Dumber To</t>
  </si>
  <si>
    <t>Planes: Fire and Rescue</t>
  </si>
  <si>
    <t>Ride Along</t>
  </si>
  <si>
    <t>Into the Storm</t>
  </si>
  <si>
    <t>Annie</t>
  </si>
  <si>
    <t>Jack Ryan: Shadow Recruit</t>
  </si>
  <si>
    <t>Blended</t>
  </si>
  <si>
    <t>Sex Tape</t>
  </si>
  <si>
    <t>The Nut Job</t>
  </si>
  <si>
    <t>The Boxtrolls</t>
  </si>
  <si>
    <t>Pompeii</t>
  </si>
  <si>
    <t>Horrible Bosses 2</t>
  </si>
  <si>
    <t>Transcendence</t>
  </si>
  <si>
    <t>Alexander and the Terrible, Horrible, No Good, Very Bad Day</t>
  </si>
  <si>
    <t>The Book of Life</t>
  </si>
  <si>
    <t>Tammy</t>
  </si>
  <si>
    <t>The Hundred-Foot Journey</t>
  </si>
  <si>
    <t>Snowpiercer</t>
  </si>
  <si>
    <t>Deliver Us from Evil</t>
  </si>
  <si>
    <t>A Million Ways to Die in The West</t>
  </si>
  <si>
    <t>Muppets Most Wanted</t>
  </si>
  <si>
    <t>John Wick</t>
  </si>
  <si>
    <t>The Judge</t>
  </si>
  <si>
    <t>I, Frankenstein</t>
  </si>
  <si>
    <t>Brick Mansions</t>
  </si>
  <si>
    <t>Son of God</t>
  </si>
  <si>
    <t>Think Like a Man Too</t>
  </si>
  <si>
    <t>The Giver</t>
  </si>
  <si>
    <t>Jersey Boys</t>
  </si>
  <si>
    <t>Thunder and the House of Magic</t>
  </si>
  <si>
    <t>A Walk Among the Tombstones</t>
  </si>
  <si>
    <t>The Legend of Hercules</t>
  </si>
  <si>
    <t>Dolphin Tale 2</t>
  </si>
  <si>
    <t>Her</t>
  </si>
  <si>
    <t>The Best of Me</t>
  </si>
  <si>
    <t>Sin City: A Dame to Kill For</t>
  </si>
  <si>
    <t>Million Dollar Arm</t>
  </si>
  <si>
    <t>3 Days to Kill</t>
  </si>
  <si>
    <t>The Gambler</t>
  </si>
  <si>
    <t>Get on Up</t>
  </si>
  <si>
    <t>Draft Day</t>
  </si>
  <si>
    <t>Winter's Tale</t>
  </si>
  <si>
    <t>Legends of Oz: Dorothy’s Return</t>
  </si>
  <si>
    <t>Before I Go to Sleep</t>
  </si>
  <si>
    <t>Sabotage</t>
  </si>
  <si>
    <t>The Interview</t>
  </si>
  <si>
    <t>Blood Ties</t>
  </si>
  <si>
    <t>Frozen</t>
  </si>
  <si>
    <t>Iron Man 3</t>
  </si>
  <si>
    <t>Despicable Me 2</t>
  </si>
  <si>
    <t>The Hobbit: The Desolation of Smaug</t>
  </si>
  <si>
    <t>The Hunger Games: Catching Fire</t>
  </si>
  <si>
    <t>Fast and Furious 6</t>
  </si>
  <si>
    <t>Monsters University</t>
  </si>
  <si>
    <t>Gravity</t>
  </si>
  <si>
    <t>Man of Steel</t>
  </si>
  <si>
    <t>Thor: The Dark World</t>
  </si>
  <si>
    <t>The Croods</t>
  </si>
  <si>
    <t>World War Z</t>
  </si>
  <si>
    <t>Oz the Great and Powerful</t>
  </si>
  <si>
    <t>Star Trek Into Darkness</t>
  </si>
  <si>
    <t>The Wolverine</t>
  </si>
  <si>
    <t>Pacific Rim</t>
  </si>
  <si>
    <t>The Wolf of Wall Street</t>
  </si>
  <si>
    <t>G.I. Joe: Retaliation</t>
  </si>
  <si>
    <t>The Hangover 3</t>
  </si>
  <si>
    <t>The Great Gatsby</t>
  </si>
  <si>
    <t>The Smurfs 2</t>
  </si>
  <si>
    <t>Now You See Me</t>
  </si>
  <si>
    <t>The Conjuring</t>
  </si>
  <si>
    <t>A Good Day to Die Hard</t>
  </si>
  <si>
    <t>Oblivion</t>
  </si>
  <si>
    <t>Turbo</t>
  </si>
  <si>
    <t>Elysium</t>
  </si>
  <si>
    <t>Cloudy with a Chance of Meatballs 2</t>
  </si>
  <si>
    <t>We're the Millers</t>
  </si>
  <si>
    <t>Epic</t>
  </si>
  <si>
    <t>The Lone Ranger</t>
  </si>
  <si>
    <t>American Hustle</t>
  </si>
  <si>
    <t>After Earth</t>
  </si>
  <si>
    <t>Grown Ups 2</t>
  </si>
  <si>
    <t>Disney Planes</t>
  </si>
  <si>
    <t>The Heat</t>
  </si>
  <si>
    <t>Captain Phillips</t>
  </si>
  <si>
    <t>Hansel &amp; Gretel: Witch Hunters</t>
  </si>
  <si>
    <t>White House Down</t>
  </si>
  <si>
    <t>Percy Jackson: Sea of Monsters</t>
  </si>
  <si>
    <t>Jack the Giant Slayer</t>
  </si>
  <si>
    <t>The Secret Life of Walter Mitty</t>
  </si>
  <si>
    <t>12 Years a Slave</t>
  </si>
  <si>
    <t>Lee Daniels' The Butler</t>
  </si>
  <si>
    <t>Identity Thief</t>
  </si>
  <si>
    <t>Anchorman 2: The Legend Continues</t>
  </si>
  <si>
    <t>47 Ronin</t>
  </si>
  <si>
    <t>Olympus Has Fallen</t>
  </si>
  <si>
    <t>Lone Survivor</t>
  </si>
  <si>
    <t>RED 2</t>
  </si>
  <si>
    <t>2 Guns</t>
  </si>
  <si>
    <t>Ender's Game</t>
  </si>
  <si>
    <t>This is the End</t>
  </si>
  <si>
    <t>Walking with Dinosaurs</t>
  </si>
  <si>
    <t>Warm Bodies</t>
  </si>
  <si>
    <t>Saving Mr. Banks</t>
  </si>
  <si>
    <t>Prisoners</t>
  </si>
  <si>
    <t>Last Vegas</t>
  </si>
  <si>
    <t>Free Birds</t>
  </si>
  <si>
    <t>Gangster Squad</t>
  </si>
  <si>
    <t>Escape Plan</t>
  </si>
  <si>
    <t>Rush</t>
  </si>
  <si>
    <t>Riddick</t>
  </si>
  <si>
    <t>Safe Haven</t>
  </si>
  <si>
    <t>The Internship</t>
  </si>
  <si>
    <t>Carrie</t>
  </si>
  <si>
    <t>Pain &amp; Gain</t>
  </si>
  <si>
    <t>R.I.P.D.</t>
  </si>
  <si>
    <t>The Mortal Instruments: City of Bones</t>
  </si>
  <si>
    <t>Escape From Planet Earth</t>
  </si>
  <si>
    <t>The Counselor</t>
  </si>
  <si>
    <t>Delivery Man</t>
  </si>
  <si>
    <t>Grudge Match</t>
  </si>
  <si>
    <t>Side Effects</t>
  </si>
  <si>
    <t>The Host</t>
  </si>
  <si>
    <t>Kick-Ass 2</t>
  </si>
  <si>
    <t>Runner Runner</t>
  </si>
  <si>
    <t>Beautiful Creatures</t>
  </si>
  <si>
    <t>Yi dai zong shi</t>
  </si>
  <si>
    <t>Tyler Perry's A Madea Christmas</t>
  </si>
  <si>
    <t>Homefront</t>
  </si>
  <si>
    <t>The Family</t>
  </si>
  <si>
    <t>August: Osage County</t>
  </si>
  <si>
    <t>Parker</t>
  </si>
  <si>
    <t>The Big Wedding</t>
  </si>
  <si>
    <t>The Last Stand</t>
  </si>
  <si>
    <t>Broken City</t>
  </si>
  <si>
    <t>Metegol</t>
  </si>
  <si>
    <t>Mandela: Long Walk to Freedom</t>
  </si>
  <si>
    <t>The Incredible Burt Wonderstone</t>
  </si>
  <si>
    <t>Un monstre à Paris</t>
  </si>
  <si>
    <t>Upside Down</t>
  </si>
  <si>
    <t>Bullet to the Head</t>
  </si>
  <si>
    <t>Dead Man Down</t>
  </si>
  <si>
    <t>Paranoia</t>
  </si>
  <si>
    <t>Out of the Furnace</t>
  </si>
  <si>
    <t>Redemption</t>
  </si>
  <si>
    <t>Dhoom 3</t>
  </si>
  <si>
    <t>On the Road</t>
  </si>
  <si>
    <t>The Fifth Estate</t>
  </si>
  <si>
    <t>Space Pirate Captain Harlock</t>
  </si>
  <si>
    <t>Mr. Nobody</t>
  </si>
  <si>
    <t>The Avengers</t>
  </si>
  <si>
    <t>Skyfall</t>
  </si>
  <si>
    <t>The Dark Knight Rises</t>
  </si>
  <si>
    <t>The Hobbit: An Unexpected Journey</t>
  </si>
  <si>
    <t>Ice Age: Continental Drift</t>
  </si>
  <si>
    <t>The Twilight Saga: Breaking Dawn, Part 2</t>
  </si>
  <si>
    <t>The Amazing Spider-Man</t>
  </si>
  <si>
    <t>Madagascar 3: Europe's Most Wanted</t>
  </si>
  <si>
    <t>The Hunger Games</t>
  </si>
  <si>
    <t>Men in Black 3</t>
  </si>
  <si>
    <t>Life of Pi</t>
  </si>
  <si>
    <t>Ted</t>
  </si>
  <si>
    <t>Brave</t>
  </si>
  <si>
    <t>Wreck-It Ralph</t>
  </si>
  <si>
    <t>Django Unchained</t>
  </si>
  <si>
    <t>Les Miserables</t>
  </si>
  <si>
    <t>Prometheus</t>
  </si>
  <si>
    <t>Snow White and the Huntsman</t>
  </si>
  <si>
    <t>Hotel Transylvania</t>
  </si>
  <si>
    <t>Taken 2</t>
  </si>
  <si>
    <t>Doctor Seuss' The Lorax</t>
  </si>
  <si>
    <t>Journey 2: The Mysterious Island</t>
  </si>
  <si>
    <t>Battleship</t>
  </si>
  <si>
    <t>The Expendables 2</t>
  </si>
  <si>
    <t>Rise of the Guardians</t>
  </si>
  <si>
    <t>Wrath of the Titans</t>
  </si>
  <si>
    <t>John Carter</t>
  </si>
  <si>
    <t>The Bourne Legacy</t>
  </si>
  <si>
    <t>Lincoln</t>
  </si>
  <si>
    <t>Resident Evil: Retribution</t>
  </si>
  <si>
    <t>Dark Shadows</t>
  </si>
  <si>
    <t>American Reunion</t>
  </si>
  <si>
    <t>Silver Linings Playbook</t>
  </si>
  <si>
    <t>Argo</t>
  </si>
  <si>
    <t>Jack Reacher</t>
  </si>
  <si>
    <t>Total Recall</t>
  </si>
  <si>
    <t>Safe House</t>
  </si>
  <si>
    <t>21 Jump Street</t>
  </si>
  <si>
    <t>The Vow</t>
  </si>
  <si>
    <t>The Dictator</t>
  </si>
  <si>
    <t>Mirror Mirror</t>
  </si>
  <si>
    <t>Looper</t>
  </si>
  <si>
    <t>The Impossible</t>
  </si>
  <si>
    <t>Step Up Revolution</t>
  </si>
  <si>
    <t>Flight</t>
  </si>
  <si>
    <t>Underworld: Awakening</t>
  </si>
  <si>
    <t>This Means War</t>
  </si>
  <si>
    <t>Kari gurashi no Arietti</t>
  </si>
  <si>
    <t>Ghost Rider: Spirit of Vengeance</t>
  </si>
  <si>
    <t>Abraham Lincoln: Vampire Hunter</t>
  </si>
  <si>
    <t>The Pirates! Band of Misfits</t>
  </si>
  <si>
    <t>Zero Dark Thirty</t>
  </si>
  <si>
    <t>Hope Springs</t>
  </si>
  <si>
    <t>Cloud Atlas</t>
  </si>
  <si>
    <t>Parental Guidance</t>
  </si>
  <si>
    <t>ParaNorman</t>
  </si>
  <si>
    <t>The Campaign</t>
  </si>
  <si>
    <t>Contraband</t>
  </si>
  <si>
    <t>Jin líng shí san chai</t>
  </si>
  <si>
    <t>The Lucky One</t>
  </si>
  <si>
    <t>This is 40</t>
  </si>
  <si>
    <t>What to Expect When You're Expecting</t>
  </si>
  <si>
    <t>Savages</t>
  </si>
  <si>
    <t>The Grey</t>
  </si>
  <si>
    <t>Frankenweenie</t>
  </si>
  <si>
    <t>Diary of a Wimpy Kid: Dog Days</t>
  </si>
  <si>
    <t>To Rome with Love</t>
  </si>
  <si>
    <t>Here Comes the Boom</t>
  </si>
  <si>
    <t>Anna Karenina</t>
  </si>
  <si>
    <t>The Cabin in the Woods</t>
  </si>
  <si>
    <t>The Watch</t>
  </si>
  <si>
    <t>Tyler Perry's Madea's Witness Protection</t>
  </si>
  <si>
    <t>The Five-Year Engagement</t>
  </si>
  <si>
    <t>Rock of Ages</t>
  </si>
  <si>
    <t>Astérix et Obélix: Au service de Sa Majesté</t>
  </si>
  <si>
    <t>That's My Boy</t>
  </si>
  <si>
    <t>The Odd Life of Timothy Green</t>
  </si>
  <si>
    <t>Lawless</t>
  </si>
  <si>
    <t>The Three Stooges</t>
  </si>
  <si>
    <t>The Master</t>
  </si>
  <si>
    <t>Red Tails</t>
  </si>
  <si>
    <t>Man on a Ledge</t>
  </si>
  <si>
    <t>Les petits mouchoirs</t>
  </si>
  <si>
    <t>Red Dawn</t>
  </si>
  <si>
    <t>Trouble with the Curve</t>
  </si>
  <si>
    <t>Safe</t>
  </si>
  <si>
    <t>Dredd</t>
  </si>
  <si>
    <t>The Guilt Trip</t>
  </si>
  <si>
    <t>Haywire</t>
  </si>
  <si>
    <t>One for the Money</t>
  </si>
  <si>
    <t>Alex Cross</t>
  </si>
  <si>
    <t>Premium Rush</t>
  </si>
  <si>
    <t>Joyful Noise</t>
  </si>
  <si>
    <t>The Raven</t>
  </si>
  <si>
    <t>Cirque du Soleil: Worlds Away</t>
  </si>
  <si>
    <t>Big Miracle</t>
  </si>
  <si>
    <t>Wanderlust</t>
  </si>
  <si>
    <t>A Thousand Words</t>
  </si>
  <si>
    <t>Stolen</t>
  </si>
  <si>
    <t>Hit &amp; Run</t>
  </si>
  <si>
    <t>Dangerous Liaisons</t>
  </si>
  <si>
    <t>Foodfight!</t>
  </si>
  <si>
    <t>Harry Potter and the Deathly Hallows: Part II</t>
  </si>
  <si>
    <t>Transformers: Dark of the Moon</t>
  </si>
  <si>
    <t>Pirates of the Caribbean: On Stranger Tides</t>
  </si>
  <si>
    <t>Mission: Impossible—Ghost Protocol</t>
  </si>
  <si>
    <t>The Twilight Saga: Breaking Dawn, Part 1</t>
  </si>
  <si>
    <t>Kung Fu Panda 2</t>
  </si>
  <si>
    <t>Fast Five</t>
  </si>
  <si>
    <t>The Hangover Part II</t>
  </si>
  <si>
    <t>The Smurfs</t>
  </si>
  <si>
    <t>Cars 2</t>
  </si>
  <si>
    <t>Puss in Boots</t>
  </si>
  <si>
    <t>Sherlock Holmes: A Game of Shadows</t>
  </si>
  <si>
    <t>Rio</t>
  </si>
  <si>
    <t>Rise of the Planet of the Apes</t>
  </si>
  <si>
    <t>Thor</t>
  </si>
  <si>
    <t>The Adventures of Tintin</t>
  </si>
  <si>
    <t>Captain America: The First Avenger</t>
  </si>
  <si>
    <t>X-Men: First Class</t>
  </si>
  <si>
    <t>Alvin and the Chipmunks: Chipwrecked</t>
  </si>
  <si>
    <t>Bridesmaids</t>
  </si>
  <si>
    <t>Real Steel</t>
  </si>
  <si>
    <t>Super 8</t>
  </si>
  <si>
    <t>Rango</t>
  </si>
  <si>
    <t>The Girl with the Dragon Tattoo</t>
  </si>
  <si>
    <t>The Green Hornet</t>
  </si>
  <si>
    <t>Green Lantern</t>
  </si>
  <si>
    <t>Just Go With It</t>
  </si>
  <si>
    <t>Battle: Los Angeles</t>
  </si>
  <si>
    <t>The Help</t>
  </si>
  <si>
    <t>Horrible Bosses</t>
  </si>
  <si>
    <t>Immortals</t>
  </si>
  <si>
    <t>Gnomeo and Juliet</t>
  </si>
  <si>
    <t>Mr. Poppers's Penguins</t>
  </si>
  <si>
    <t>Hop</t>
  </si>
  <si>
    <t>Hugo</t>
  </si>
  <si>
    <t>Cowboys and Aliens</t>
  </si>
  <si>
    <t>The Descendants</t>
  </si>
  <si>
    <t>Zookeeper</t>
  </si>
  <si>
    <t>In Time</t>
  </si>
  <si>
    <t>Johnny English Reborn</t>
  </si>
  <si>
    <t>Midnight in Paris</t>
  </si>
  <si>
    <t>The Muppets</t>
  </si>
  <si>
    <t>Happy Feet Two</t>
  </si>
  <si>
    <t>War Horse</t>
  </si>
  <si>
    <t>Limitless</t>
  </si>
  <si>
    <t>Final Destination 5</t>
  </si>
  <si>
    <t>Jack and Jill</t>
  </si>
  <si>
    <t>Tower Heist</t>
  </si>
  <si>
    <t>Arthur Christmas</t>
  </si>
  <si>
    <t>No Strings Attached</t>
  </si>
  <si>
    <t>Crazy, Stupid, Love</t>
  </si>
  <si>
    <t>New Year’s Eve</t>
  </si>
  <si>
    <t>Friends with Benefits</t>
  </si>
  <si>
    <t>I am Number Four</t>
  </si>
  <si>
    <t>Source Code</t>
  </si>
  <si>
    <t>The Three Musketeers</t>
  </si>
  <si>
    <t>Contagion</t>
  </si>
  <si>
    <t>Unknown</t>
  </si>
  <si>
    <t>The Adjustment Bureau</t>
  </si>
  <si>
    <t>We Bought a Zoo</t>
  </si>
  <si>
    <t>Water for Elephants</t>
  </si>
  <si>
    <t>Moneyball</t>
  </si>
  <si>
    <t>Sanctum</t>
  </si>
  <si>
    <t>Paul</t>
  </si>
  <si>
    <t>The Rite</t>
  </si>
  <si>
    <t>Dolphin Tale</t>
  </si>
  <si>
    <t>Scream 4</t>
  </si>
  <si>
    <t>Red Riding Hood</t>
  </si>
  <si>
    <t>Season of the Witch</t>
  </si>
  <si>
    <t>Sucker Punch</t>
  </si>
  <si>
    <t>Hall Pass</t>
  </si>
  <si>
    <t>The Lincoln Lawyer</t>
  </si>
  <si>
    <t>Abduction</t>
  </si>
  <si>
    <t>J. Edgar</t>
  </si>
  <si>
    <t>Priest</t>
  </si>
  <si>
    <t>Big Mommas: Like Father, Like Son</t>
  </si>
  <si>
    <t>Tinker Tailor Soldier Spy</t>
  </si>
  <si>
    <t>Spy Kids: All the Time in the World</t>
  </si>
  <si>
    <t>The Ides of March</t>
  </si>
  <si>
    <t>The Mechanic</t>
  </si>
  <si>
    <t>The Change-Up</t>
  </si>
  <si>
    <t>Colombiana</t>
  </si>
  <si>
    <t>The Dilemma</t>
  </si>
  <si>
    <t>Killer Elite</t>
  </si>
  <si>
    <t>Hanna</t>
  </si>
  <si>
    <t>Something Borrowed</t>
  </si>
  <si>
    <t>Conan the Barbarian</t>
  </si>
  <si>
    <t>Footloose</t>
  </si>
  <si>
    <t>The Darkest Hour</t>
  </si>
  <si>
    <t>The Tree of Life</t>
  </si>
  <si>
    <t>Larry Crowne</t>
  </si>
  <si>
    <t>Extremely Loud and Incredibly Close</t>
  </si>
  <si>
    <t>Madea's Big Happy Family</t>
  </si>
  <si>
    <t>Winnie the Pooh</t>
  </si>
  <si>
    <t>Arthur</t>
  </si>
  <si>
    <t>Shi Yue Wei Cheng</t>
  </si>
  <si>
    <t>Dream House</t>
  </si>
  <si>
    <t>Drive Angry</t>
  </si>
  <si>
    <t>30 Minutes or Less</t>
  </si>
  <si>
    <t>Fright Night</t>
  </si>
  <si>
    <t>Mars Needs Moms</t>
  </si>
  <si>
    <t>Don't Be Afraid of the Dark</t>
  </si>
  <si>
    <t>The Eagle</t>
  </si>
  <si>
    <t>The Sitter</t>
  </si>
  <si>
    <t>Carnage</t>
  </si>
  <si>
    <t>The Thing</t>
  </si>
  <si>
    <t>Your Highness</t>
  </si>
  <si>
    <t>Biutiful</t>
  </si>
  <si>
    <t>I Don't Know How She Does It</t>
  </si>
  <si>
    <t>Warrior</t>
  </si>
  <si>
    <t>Hoodwinked Too: Hood vs. Evil</t>
  </si>
  <si>
    <t>The Rum Diary</t>
  </si>
  <si>
    <t>Shark Night 3D</t>
  </si>
  <si>
    <t>The Conspirator</t>
  </si>
  <si>
    <t>Anonymous</t>
  </si>
  <si>
    <t>Straw Dogs</t>
  </si>
  <si>
    <t>Barney's Version</t>
  </si>
  <si>
    <t>Xinhai geming</t>
  </si>
  <si>
    <t>La véritable histoire du Chat Botté</t>
  </si>
  <si>
    <t>The Big Year</t>
  </si>
  <si>
    <t>Ironclad</t>
  </si>
  <si>
    <t>The Beaver</t>
  </si>
  <si>
    <t>There Be Dragons</t>
  </si>
  <si>
    <t>Machine Gun Preacher</t>
  </si>
  <si>
    <t>Trespass</t>
  </si>
  <si>
    <t>Toy Story 3</t>
  </si>
  <si>
    <t>Alice in Wonderland</t>
  </si>
  <si>
    <t>Harry Potter and the Deathly Hallows: Part I</t>
  </si>
  <si>
    <t>Inception</t>
  </si>
  <si>
    <t>Shrek Forever After</t>
  </si>
  <si>
    <t>The Twilight Saga: Eclipse</t>
  </si>
  <si>
    <t>Iron Man 2</t>
  </si>
  <si>
    <t>Tangled</t>
  </si>
  <si>
    <t>Despicable Me</t>
  </si>
  <si>
    <t>How to Train Your Dragon</t>
  </si>
  <si>
    <t>Clash of the Titans</t>
  </si>
  <si>
    <t>The Chronicles of Narnia: The Voyage of the Dawn Treader</t>
  </si>
  <si>
    <t>Tron: Legacy</t>
  </si>
  <si>
    <t>The Karate Kid</t>
  </si>
  <si>
    <t>Prince of Persia: Sands of Time</t>
  </si>
  <si>
    <t>Megamind</t>
  </si>
  <si>
    <t>The Last Airbender</t>
  </si>
  <si>
    <t>Little Fockers</t>
  </si>
  <si>
    <t>Shutter Island</t>
  </si>
  <si>
    <t>Resident Evil: Afterlife</t>
  </si>
  <si>
    <t>Sex and the City 2</t>
  </si>
  <si>
    <t>Salt</t>
  </si>
  <si>
    <t>The Tourist</t>
  </si>
  <si>
    <t>Grown Ups</t>
  </si>
  <si>
    <t>The Expendables</t>
  </si>
  <si>
    <t>Knight and Day</t>
  </si>
  <si>
    <t>True Grit</t>
  </si>
  <si>
    <t>Gulliver's Travels</t>
  </si>
  <si>
    <t>The Social Network</t>
  </si>
  <si>
    <t>Percy Jackson &amp; the Olympians: The Lightning Thief</t>
  </si>
  <si>
    <t>The Sorcerer's Apprentice</t>
  </si>
  <si>
    <t>Valentine's Day</t>
  </si>
  <si>
    <t>Due Date</t>
  </si>
  <si>
    <t>Eat Pray Love</t>
  </si>
  <si>
    <t>Yogi Bear</t>
  </si>
  <si>
    <t>Red</t>
  </si>
  <si>
    <t>The A-Team</t>
  </si>
  <si>
    <t>Jackass 3D</t>
  </si>
  <si>
    <t>The Other Guys</t>
  </si>
  <si>
    <t>Step Up 3D</t>
  </si>
  <si>
    <t>Unstoppable</t>
  </si>
  <si>
    <t>The Book of Eli</t>
  </si>
  <si>
    <t>The Town</t>
  </si>
  <si>
    <t>Date Night</t>
  </si>
  <si>
    <t>The Wolfman</t>
  </si>
  <si>
    <t>Dear John</t>
  </si>
  <si>
    <t>Legend of the Guardians: The Owls of Ga'Hoole</t>
  </si>
  <si>
    <t>Wall Street 2: Money Never Sleeps</t>
  </si>
  <si>
    <t>The Bounty Hunter</t>
  </si>
  <si>
    <t>Predators</t>
  </si>
  <si>
    <t>A Nightmare on Elm Street</t>
  </si>
  <si>
    <t>Cats &amp; Dogs: The Revenge of Kitty Galore</t>
  </si>
  <si>
    <t>Tooth Fairy</t>
  </si>
  <si>
    <t>Hereafter</t>
  </si>
  <si>
    <t>Life as We Know It</t>
  </si>
  <si>
    <t>Love and Other Drugs</t>
  </si>
  <si>
    <t>Nanny McPhee and the Big Bang</t>
  </si>
  <si>
    <t>Kick-Ass</t>
  </si>
  <si>
    <t>Green Zone</t>
  </si>
  <si>
    <t>Killers</t>
  </si>
  <si>
    <t>The Last Song</t>
  </si>
  <si>
    <t>Get Him to the Greek</t>
  </si>
  <si>
    <t>Burlesque</t>
  </si>
  <si>
    <t>Marmaduke</t>
  </si>
  <si>
    <t>Dinner for Schmucks</t>
  </si>
  <si>
    <t>Oceans</t>
  </si>
  <si>
    <t>Piranha 3D</t>
  </si>
  <si>
    <t>Edge of Darkness</t>
  </si>
  <si>
    <t>Letters to Juliet</t>
  </si>
  <si>
    <t>The Back-up Plan</t>
  </si>
  <si>
    <t>Sammy's avonturen: De geheime doorgang</t>
  </si>
  <si>
    <t>Takers</t>
  </si>
  <si>
    <t>Legion</t>
  </si>
  <si>
    <t>The Next Three Days</t>
  </si>
  <si>
    <t>Hot Tub Time Machine</t>
  </si>
  <si>
    <t>The Ghost Writer</t>
  </si>
  <si>
    <t>Why Did I Get Married Too?</t>
  </si>
  <si>
    <t>Secretariat</t>
  </si>
  <si>
    <t>Morning Glory</t>
  </si>
  <si>
    <t>Cop Out</t>
  </si>
  <si>
    <t>From Paris With Love</t>
  </si>
  <si>
    <t>Konferenz der Tiere</t>
  </si>
  <si>
    <t>Le Petit Nicolas</t>
  </si>
  <si>
    <t>How Do You Know?</t>
  </si>
  <si>
    <t>Death at a Funeral</t>
  </si>
  <si>
    <t>Charlie St. Cloud</t>
  </si>
  <si>
    <t>Scott Pilgrim vs. The World</t>
  </si>
  <si>
    <t>The Spy Next Door</t>
  </si>
  <si>
    <t>Going the Distance</t>
  </si>
  <si>
    <t>Furry Vengeance</t>
  </si>
  <si>
    <t>Agora</t>
  </si>
  <si>
    <t>For Colored Girls</t>
  </si>
  <si>
    <t>Arthur and the War of Two Worlds</t>
  </si>
  <si>
    <t>Faster</t>
  </si>
  <si>
    <t>The Losers</t>
  </si>
  <si>
    <t>Case 39</t>
  </si>
  <si>
    <t>Splice</t>
  </si>
  <si>
    <t>The Nutcracker in 3D</t>
  </si>
  <si>
    <t>Repo Men</t>
  </si>
  <si>
    <t>My Soul to Take</t>
  </si>
  <si>
    <t>Extraordinary Measures</t>
  </si>
  <si>
    <t>Micmacs</t>
  </si>
  <si>
    <t>Jonah Hex</t>
  </si>
  <si>
    <t>Belka i Strelka. Zvezdnye sobaki</t>
  </si>
  <si>
    <t>The Warrior's Way</t>
  </si>
  <si>
    <t>Stone</t>
  </si>
  <si>
    <t>Love Ranch</t>
  </si>
  <si>
    <t>Avatar</t>
  </si>
  <si>
    <t>Harry Potter and the Half-Blood Prince</t>
  </si>
  <si>
    <t>Ice Age: Dawn of the Dinosaurs</t>
  </si>
  <si>
    <t>Transformers: Revenge of the Fallen</t>
  </si>
  <si>
    <t>Up</t>
  </si>
  <si>
    <t>The Twilight Saga: New Moon</t>
  </si>
  <si>
    <t>Sherlock Holmes</t>
  </si>
  <si>
    <t>Angels &amp; Demons</t>
  </si>
  <si>
    <t>The Hangover</t>
  </si>
  <si>
    <t>Alvin and the Chipmunks: The Squeakquel</t>
  </si>
  <si>
    <t>Night at the Museum: Battle of the Smithsonian</t>
  </si>
  <si>
    <t>Star Trek</t>
  </si>
  <si>
    <t>Monsters vs. Aliens</t>
  </si>
  <si>
    <t>X-Men Origins: Wolverine</t>
  </si>
  <si>
    <t>Terminator Salvation</t>
  </si>
  <si>
    <t>Fast &amp; Furious</t>
  </si>
  <si>
    <t>Inglourious Basterds</t>
  </si>
  <si>
    <t>Disney’s A Christmas Carol</t>
  </si>
  <si>
    <t>The Proposal</t>
  </si>
  <si>
    <t>The Blind Side</t>
  </si>
  <si>
    <t>G.I. Joe: The Rise of Cobra</t>
  </si>
  <si>
    <t>G-Force</t>
  </si>
  <si>
    <t>The Princess and the Frog</t>
  </si>
  <si>
    <t>Michael Jackson's This Is It</t>
  </si>
  <si>
    <t>Cloudy with a Chance of Meatballs</t>
  </si>
  <si>
    <t>Taken</t>
  </si>
  <si>
    <t>It’s Complicated</t>
  </si>
  <si>
    <t>District 9</t>
  </si>
  <si>
    <t>Public Enemies</t>
  </si>
  <si>
    <t>Gake no ue no Ponyo</t>
  </si>
  <si>
    <t>The Ugly Truth</t>
  </si>
  <si>
    <t>The Final Destination</t>
  </si>
  <si>
    <t>Watchmen</t>
  </si>
  <si>
    <t>Knowing</t>
  </si>
  <si>
    <t>Paul Blart: Mall Cop</t>
  </si>
  <si>
    <t>He's Just Not That Into You</t>
  </si>
  <si>
    <t>Couples Retreat</t>
  </si>
  <si>
    <t>Hannah Montana the Movie</t>
  </si>
  <si>
    <t>Up in the Air</t>
  </si>
  <si>
    <t>The Taking of Pelham 123</t>
  </si>
  <si>
    <t>17 Again</t>
  </si>
  <si>
    <t>Brüno</t>
  </si>
  <si>
    <t>Law Abiding Citizen</t>
  </si>
  <si>
    <t>Julie &amp; Julia</t>
  </si>
  <si>
    <t>Coraline</t>
  </si>
  <si>
    <t>Invictus</t>
  </si>
  <si>
    <t>Hotel for Dogs</t>
  </si>
  <si>
    <t>Surrogates</t>
  </si>
  <si>
    <t>Red Cliff</t>
  </si>
  <si>
    <t>Earth</t>
  </si>
  <si>
    <t>Bride Wars</t>
  </si>
  <si>
    <t>Planet 51</t>
  </si>
  <si>
    <t>Race to Witch Mountain</t>
  </si>
  <si>
    <t>The Time Traveler's Wife</t>
  </si>
  <si>
    <t>Zombieland</t>
  </si>
  <si>
    <t>Where the Wild Things Are</t>
  </si>
  <si>
    <t>My Sister's Keeper</t>
  </si>
  <si>
    <t>Old Dogs</t>
  </si>
  <si>
    <t>The Lovely Bones</t>
  </si>
  <si>
    <t>I Love You, Man</t>
  </si>
  <si>
    <t>Drag Me To Hell</t>
  </si>
  <si>
    <t>Underworld 3: Rise of the Lycans</t>
  </si>
  <si>
    <t>State of Play</t>
  </si>
  <si>
    <t>Duplicity</t>
  </si>
  <si>
    <t>Did You Hear About the Morgans?</t>
  </si>
  <si>
    <t>Obsessed</t>
  </si>
  <si>
    <t>Funny People</t>
  </si>
  <si>
    <t>Land of the Lost</t>
  </si>
  <si>
    <t>The Men Who Stare at Goats</t>
  </si>
  <si>
    <t>Inkheart</t>
  </si>
  <si>
    <t>The Imaginarium of Doctor Parnassus</t>
  </si>
  <si>
    <t>Ninja Assassin</t>
  </si>
  <si>
    <t>Aliens in the Attic</t>
  </si>
  <si>
    <t>Dragonball Evolution</t>
  </si>
  <si>
    <t>Year One</t>
  </si>
  <si>
    <t>The International</t>
  </si>
  <si>
    <t>Nine</t>
  </si>
  <si>
    <t>Defiance</t>
  </si>
  <si>
    <t>Coco avant Chanel</t>
  </si>
  <si>
    <t>Fantastic Mr. Fox</t>
  </si>
  <si>
    <t>Brothers</t>
  </si>
  <si>
    <t>Push</t>
  </si>
  <si>
    <t>Gamer</t>
  </si>
  <si>
    <t>The Informant!</t>
  </si>
  <si>
    <t>Astro Boy</t>
  </si>
  <si>
    <t>Cirque du Freak: The Vampire's Assistant</t>
  </si>
  <si>
    <t>The Soloist</t>
  </si>
  <si>
    <t>The Boat That Rocked</t>
  </si>
  <si>
    <t>Fighting</t>
  </si>
  <si>
    <t>Dance Flick</t>
  </si>
  <si>
    <t>The Young Victoria</t>
  </si>
  <si>
    <t>The Road</t>
  </si>
  <si>
    <t>The Box</t>
  </si>
  <si>
    <t>Imagine That</t>
  </si>
  <si>
    <t>Amelia</t>
  </si>
  <si>
    <t>Pandorum</t>
  </si>
  <si>
    <t>Obitaemyy ostrov</t>
  </si>
  <si>
    <t>Street Fighter: The Legend of Chun-Li</t>
  </si>
  <si>
    <t>Bad Lieutenant: Port of Call New Orleans</t>
  </si>
  <si>
    <t>Whiteout</t>
  </si>
  <si>
    <t>Away We Go</t>
  </si>
  <si>
    <t>Taking Woodstock</t>
  </si>
  <si>
    <t>Chéri</t>
  </si>
  <si>
    <t>Outlander</t>
  </si>
  <si>
    <t>Me and Orson Welles</t>
  </si>
  <si>
    <t>The Dark Knight</t>
  </si>
  <si>
    <t>Indiana Jones and the Kingdom of the Crystal Skull</t>
  </si>
  <si>
    <t>Kung Fu Panda</t>
  </si>
  <si>
    <t>Hancock</t>
  </si>
  <si>
    <t>Mamma Mia!</t>
  </si>
  <si>
    <t>Madagascar: Escape 2 Africa</t>
  </si>
  <si>
    <t>Quantum of Solace</t>
  </si>
  <si>
    <t>Iron Man</t>
  </si>
  <si>
    <t>WALL-E</t>
  </si>
  <si>
    <t>The Chronicles of Narnia: Prince Caspian</t>
  </si>
  <si>
    <t>Sex and the City</t>
  </si>
  <si>
    <t>The Mummy: Tomb of the Dragon Emperor</t>
  </si>
  <si>
    <t>Twilight</t>
  </si>
  <si>
    <t>Wanted</t>
  </si>
  <si>
    <t>The Curious Case of Benjamin Button</t>
  </si>
  <si>
    <t>Bolt</t>
  </si>
  <si>
    <t>Horton Hears a Who</t>
  </si>
  <si>
    <t>Gran Torino</t>
  </si>
  <si>
    <t>10,000 B.C.</t>
  </si>
  <si>
    <t>The Incredible Hulk</t>
  </si>
  <si>
    <t>Marley &amp; Me</t>
  </si>
  <si>
    <t>Journey to the Center of the Earth</t>
  </si>
  <si>
    <t>The Day the Earth Stood Still</t>
  </si>
  <si>
    <t>Get Smart</t>
  </si>
  <si>
    <t>Yes Man</t>
  </si>
  <si>
    <t>Jumper</t>
  </si>
  <si>
    <t>Bedtime Stories</t>
  </si>
  <si>
    <t>What Happens in Vegas...</t>
  </si>
  <si>
    <t>Australia</t>
  </si>
  <si>
    <t>Valkyrie</t>
  </si>
  <si>
    <t>You Don't Mess With the Zohan</t>
  </si>
  <si>
    <t>Tropic Thunder</t>
  </si>
  <si>
    <t>Eagle Eye</t>
  </si>
  <si>
    <t>Cloverfield</t>
  </si>
  <si>
    <t>Four Christmases</t>
  </si>
  <si>
    <t>Burn After Reading</t>
  </si>
  <si>
    <t>Seven Pounds</t>
  </si>
  <si>
    <t>The Spiderwick Chronicles</t>
  </si>
  <si>
    <t>The Happening</t>
  </si>
  <si>
    <t>Hellboy II: The Golden Army</t>
  </si>
  <si>
    <t>27 Dresses</t>
  </si>
  <si>
    <t>Beverly Hills Chihuahua</t>
  </si>
  <si>
    <t>Vantage Point</t>
  </si>
  <si>
    <t>Astérix aux Jeux Olympiques</t>
  </si>
  <si>
    <t>The Forbidden Kingdom</t>
  </si>
  <si>
    <t>Step Brothers</t>
  </si>
  <si>
    <t>Body of Lies</t>
  </si>
  <si>
    <t>Changeling</t>
  </si>
  <si>
    <t>The Reader</t>
  </si>
  <si>
    <t>Rambo</t>
  </si>
  <si>
    <t>Fool's Gold</t>
  </si>
  <si>
    <t>Transporter 3</t>
  </si>
  <si>
    <t>Made of Honor</t>
  </si>
  <si>
    <t>Forgetting Sarah Marshall</t>
  </si>
  <si>
    <t>Pineapple Express</t>
  </si>
  <si>
    <t>Nim's Island</t>
  </si>
  <si>
    <t>Role Models</t>
  </si>
  <si>
    <t>Speed Racer</t>
  </si>
  <si>
    <t>The Tale of Despereaux</t>
  </si>
  <si>
    <t>Max Payne</t>
  </si>
  <si>
    <t>Meet the Spartans</t>
  </si>
  <si>
    <t>Revolutionary Road</t>
  </si>
  <si>
    <t>Righteous Kill</t>
  </si>
  <si>
    <t>The Other Boleyn Girl</t>
  </si>
  <si>
    <t>Mirrors</t>
  </si>
  <si>
    <t>Superhero Movie</t>
  </si>
  <si>
    <t>Death Race</t>
  </si>
  <si>
    <t>The House Bunny</t>
  </si>
  <si>
    <t>Babylon A.D.</t>
  </si>
  <si>
    <t>The X-Files: I Want to Believe</t>
  </si>
  <si>
    <t>Space Chimps</t>
  </si>
  <si>
    <t>Baby Mama</t>
  </si>
  <si>
    <t>Untraceable</t>
  </si>
  <si>
    <t>Meet Dave</t>
  </si>
  <si>
    <t>Drillbit Taylor</t>
  </si>
  <si>
    <t>Bangkok Dangerous</t>
  </si>
  <si>
    <t>The Duchess</t>
  </si>
  <si>
    <t>The Sisterhood of the Traveling Pants 2</t>
  </si>
  <si>
    <t>Semi-Pro</t>
  </si>
  <si>
    <t>Welcome Home Roscoe Jenkins</t>
  </si>
  <si>
    <t>Fly Me To the Moon</t>
  </si>
  <si>
    <t>Pride and Glory</t>
  </si>
  <si>
    <t>Leatherheads</t>
  </si>
  <si>
    <t>The Love Guru</t>
  </si>
  <si>
    <t>Never Back Down</t>
  </si>
  <si>
    <t>The Spirit</t>
  </si>
  <si>
    <t>Zack and Miri Make a Porno</t>
  </si>
  <si>
    <t>88 Minutes</t>
  </si>
  <si>
    <t>Che, Part 1: The Argentine</t>
  </si>
  <si>
    <t>Igor</t>
  </si>
  <si>
    <t>W.</t>
  </si>
  <si>
    <t>Frost/Nixon</t>
  </si>
  <si>
    <t>Traitor</t>
  </si>
  <si>
    <t>Mad Money</t>
  </si>
  <si>
    <t>The Ruins</t>
  </si>
  <si>
    <t>Doomsday</t>
  </si>
  <si>
    <t>Blindness</t>
  </si>
  <si>
    <t>City of Ember</t>
  </si>
  <si>
    <t>Swing Vote</t>
  </si>
  <si>
    <t>In the Name of the King: A Dungeon Siege Tale</t>
  </si>
  <si>
    <t>Deception</t>
  </si>
  <si>
    <t>Soul Men</t>
  </si>
  <si>
    <t>How to Lose Friends &amp; Alienate People</t>
  </si>
  <si>
    <t>The Longshots</t>
  </si>
  <si>
    <t>Stop-Loss</t>
  </si>
  <si>
    <t>Punisher: War Zone</t>
  </si>
  <si>
    <t>The Express</t>
  </si>
  <si>
    <t>Miracle at St. Anna</t>
  </si>
  <si>
    <t>Virgin Territory</t>
  </si>
  <si>
    <t>Genghis Khan: To the Ends of the Earth and Sea</t>
  </si>
  <si>
    <t>Rogue</t>
  </si>
  <si>
    <t>What Just Happened</t>
  </si>
  <si>
    <t>Delgo</t>
  </si>
  <si>
    <t>Black Water Transit</t>
  </si>
  <si>
    <t>Pirates of the Caribbean: At World’s End</t>
  </si>
  <si>
    <t>Harry Potter and the Order of the Phoenix</t>
  </si>
  <si>
    <t>Spider-Man 3</t>
  </si>
  <si>
    <t>Shrek the Third</t>
  </si>
  <si>
    <t>Transformers</t>
  </si>
  <si>
    <t>Ratatouille</t>
  </si>
  <si>
    <t>I am Legend</t>
  </si>
  <si>
    <t>The Simpsons Movie</t>
  </si>
  <si>
    <t>The Bourne Ultimatum</t>
  </si>
  <si>
    <t>Live Free or Die Hard</t>
  </si>
  <si>
    <t>The Golden Compass</t>
  </si>
  <si>
    <t>Alvin and the Chipmunks</t>
  </si>
  <si>
    <t>Enchanted</t>
  </si>
  <si>
    <t>Ocean's Thirteen</t>
  </si>
  <si>
    <t>Fantastic Four: Rise of the Silver Surfer</t>
  </si>
  <si>
    <t>Bee Movie</t>
  </si>
  <si>
    <t>American Gangster</t>
  </si>
  <si>
    <t>Rush Hour 3</t>
  </si>
  <si>
    <t>Wild Hogs</t>
  </si>
  <si>
    <t>Mr. Bean’s Holiday</t>
  </si>
  <si>
    <t>Ghost Rider</t>
  </si>
  <si>
    <t>Knocked Up</t>
  </si>
  <si>
    <t>Hairspray</t>
  </si>
  <si>
    <t>Beowulf</t>
  </si>
  <si>
    <t>I Now Pronounce You Chuck and Larry</t>
  </si>
  <si>
    <t>The Bucket List</t>
  </si>
  <si>
    <t>Evan Almighty</t>
  </si>
  <si>
    <t>No Country for Old Men</t>
  </si>
  <si>
    <t>P.S. I Love You</t>
  </si>
  <si>
    <t>Resident Evil: Extinction</t>
  </si>
  <si>
    <t>The Game Plan</t>
  </si>
  <si>
    <t>Music and Lyrics</t>
  </si>
  <si>
    <t>Blades of Glory</t>
  </si>
  <si>
    <t>Surf's Up</t>
  </si>
  <si>
    <t>Bridge to Terabithia</t>
  </si>
  <si>
    <t>Stardust</t>
  </si>
  <si>
    <t>Atonement</t>
  </si>
  <si>
    <t>Aliens vs. Predator - Requiem</t>
  </si>
  <si>
    <t>Charlie Wilson's War</t>
  </si>
  <si>
    <t>Disturbia</t>
  </si>
  <si>
    <t>Arthur et les Minimoys</t>
  </si>
  <si>
    <t>The Water Horse: Legend of the Deep</t>
  </si>
  <si>
    <t>Hitman</t>
  </si>
  <si>
    <t>TMNT</t>
  </si>
  <si>
    <t>Shooter</t>
  </si>
  <si>
    <t>Michael Clayton</t>
  </si>
  <si>
    <t>No Reservations</t>
  </si>
  <si>
    <t>The Kingdom</t>
  </si>
  <si>
    <t>Zodiac</t>
  </si>
  <si>
    <t>Hannibal Rising</t>
  </si>
  <si>
    <t>30 Days of Night</t>
  </si>
  <si>
    <t>Dragon Wars: D-War</t>
  </si>
  <si>
    <t>The Number 23</t>
  </si>
  <si>
    <t>There Will Be Blood</t>
  </si>
  <si>
    <t>Elizabeth: The Golden Age</t>
  </si>
  <si>
    <t>Next</t>
  </si>
  <si>
    <t>3:10 to Yuma</t>
  </si>
  <si>
    <t>License to Wed</t>
  </si>
  <si>
    <t>The Brave One</t>
  </si>
  <si>
    <t>Because I Said So</t>
  </si>
  <si>
    <t>August Rush</t>
  </si>
  <si>
    <t>Lions for Lambs</t>
  </si>
  <si>
    <t>The Reaping</t>
  </si>
  <si>
    <t>Good Luck Chuck</t>
  </si>
  <si>
    <t>Eastern Promises</t>
  </si>
  <si>
    <t>We Own the Night</t>
  </si>
  <si>
    <t>Grindhouse</t>
  </si>
  <si>
    <t>Freedom Writers</t>
  </si>
  <si>
    <t>War</t>
  </si>
  <si>
    <t>The Invasion</t>
  </si>
  <si>
    <t>Happily N'Ever After</t>
  </si>
  <si>
    <t>Sunshine</t>
  </si>
  <si>
    <t>Love in the Time of Cholera</t>
  </si>
  <si>
    <t>Across the Universe</t>
  </si>
  <si>
    <t>Zwartboek</t>
  </si>
  <si>
    <t>Rendition</t>
  </si>
  <si>
    <t>Shoot 'Em Up</t>
  </si>
  <si>
    <t>The Last Legion</t>
  </si>
  <si>
    <t>In the Valley of Elah</t>
  </si>
  <si>
    <t>Alatriste</t>
  </si>
  <si>
    <t>Walk Hard: The Dewey Cox Story</t>
  </si>
  <si>
    <t>The Assassination of Jesse James by the Coward Robert Ford</t>
  </si>
  <si>
    <t>Hot Rod</t>
  </si>
  <si>
    <t>Evening</t>
  </si>
  <si>
    <t>Martian Child</t>
  </si>
  <si>
    <t>DOA: Dead or Alive</t>
  </si>
  <si>
    <t>The Hunting Party</t>
  </si>
  <si>
    <t>The Hoax</t>
  </si>
  <si>
    <t>Lucky You</t>
  </si>
  <si>
    <t>Flood</t>
  </si>
  <si>
    <t>Goodbye Bafana</t>
  </si>
  <si>
    <t>Molière</t>
  </si>
  <si>
    <t>Nomad</t>
  </si>
  <si>
    <t>Pirates of the Caribbean: Dead Man’s Chest</t>
  </si>
  <si>
    <t>The Da Vinci Code</t>
  </si>
  <si>
    <t>Ice Age: The Meltdown</t>
  </si>
  <si>
    <t>Casino Royale</t>
  </si>
  <si>
    <t>Night at the Museum</t>
  </si>
  <si>
    <t>Cars</t>
  </si>
  <si>
    <t>X-Men: The Last Stand</t>
  </si>
  <si>
    <t>Mission: Impossible III</t>
  </si>
  <si>
    <t>Happy Feet</t>
  </si>
  <si>
    <t>Superman Returns</t>
  </si>
  <si>
    <t>Over the Hedge</t>
  </si>
  <si>
    <t>The Devil Wears Prada</t>
  </si>
  <si>
    <t>The Pursuit of Happyness</t>
  </si>
  <si>
    <t>The Departed</t>
  </si>
  <si>
    <t>Eragon</t>
  </si>
  <si>
    <t>Click</t>
  </si>
  <si>
    <t>The Break-Up</t>
  </si>
  <si>
    <t>The Holiday</t>
  </si>
  <si>
    <t>Open Season</t>
  </si>
  <si>
    <t>Inside Man</t>
  </si>
  <si>
    <t>Poseidon</t>
  </si>
  <si>
    <t>Déjà Vu</t>
  </si>
  <si>
    <t>Flushed Away</t>
  </si>
  <si>
    <t>Scary Movie 4</t>
  </si>
  <si>
    <t>Blood Diamond</t>
  </si>
  <si>
    <t>Miami Vice</t>
  </si>
  <si>
    <t>World Trade Center</t>
  </si>
  <si>
    <t>Talladega Nights: The Ballad of Ricky Bobby</t>
  </si>
  <si>
    <t>The Pink Panther</t>
  </si>
  <si>
    <t>The Fast and the Furious: Tokyo Drift</t>
  </si>
  <si>
    <t>Rocky Balboa</t>
  </si>
  <si>
    <t>Dreamgirls</t>
  </si>
  <si>
    <t>Garfield: A Tail of Two Kitties</t>
  </si>
  <si>
    <t>Charlotte's Web</t>
  </si>
  <si>
    <t>Monster House</t>
  </si>
  <si>
    <t>Big Momma's House 2</t>
  </si>
  <si>
    <t>Perfume: The Story of a Murderer</t>
  </si>
  <si>
    <t>You, Me and Dupree</t>
  </si>
  <si>
    <t>V for Vendetta</t>
  </si>
  <si>
    <t>Nanny McPhee</t>
  </si>
  <si>
    <t>Failure to Launch</t>
  </si>
  <si>
    <t>Apocalypto</t>
  </si>
  <si>
    <t>Eight Below</t>
  </si>
  <si>
    <t>The Omen</t>
  </si>
  <si>
    <t>Barnyard: The Original Party Animals</t>
  </si>
  <si>
    <t>The Lake House</t>
  </si>
  <si>
    <t>Underworld: Evolution</t>
  </si>
  <si>
    <t>Final Destination 3</t>
  </si>
  <si>
    <t>The Prestige</t>
  </si>
  <si>
    <t>Little Man</t>
  </si>
  <si>
    <t>Nacho Libre</t>
  </si>
  <si>
    <t>The Wild</t>
  </si>
  <si>
    <t>The Guardian</t>
  </si>
  <si>
    <t>Silent Hill</t>
  </si>
  <si>
    <t>R.V.</t>
  </si>
  <si>
    <t>The Shaggy Dog</t>
  </si>
  <si>
    <t>Les Bronzés 3: amis pour la vie</t>
  </si>
  <si>
    <t>Firewall</t>
  </si>
  <si>
    <t>The Sentinel</t>
  </si>
  <si>
    <t>Man cheng jin dai huang jin jia</t>
  </si>
  <si>
    <t>Lady in the Water</t>
  </si>
  <si>
    <t>Curious George</t>
  </si>
  <si>
    <t>Children of Men</t>
  </si>
  <si>
    <t>16 Blocks</t>
  </si>
  <si>
    <t>Take the Lead</t>
  </si>
  <si>
    <t>The Benchwarmers</t>
  </si>
  <si>
    <t>Flags of Our Fathers</t>
  </si>
  <si>
    <t>Snakes on a Plane</t>
  </si>
  <si>
    <t>Marie Antoinette</t>
  </si>
  <si>
    <t>My Super Ex-Girlfriend</t>
  </si>
  <si>
    <t>Invincible</t>
  </si>
  <si>
    <t>Lucky Number Slevin</t>
  </si>
  <si>
    <t>She's the Man</t>
  </si>
  <si>
    <t>Stranger Than Fiction</t>
  </si>
  <si>
    <t>Notes on a Scandal</t>
  </si>
  <si>
    <t>The Ant Bully</t>
  </si>
  <si>
    <t>The Black Dahlia</t>
  </si>
  <si>
    <t>Deck the Halls</t>
  </si>
  <si>
    <t>The Nativity Story</t>
  </si>
  <si>
    <t>We Are Marshall</t>
  </si>
  <si>
    <t>Last Holiday</t>
  </si>
  <si>
    <t>Glory Road</t>
  </si>
  <si>
    <t>A Good Year</t>
  </si>
  <si>
    <t>Gridiron Gang</t>
  </si>
  <si>
    <t>Just My Luck</t>
  </si>
  <si>
    <t>Miss Potter</t>
  </si>
  <si>
    <t>Wu ji</t>
  </si>
  <si>
    <t>Basic Instinct 2</t>
  </si>
  <si>
    <t>Ultraviolet</t>
  </si>
  <si>
    <t>Pulse</t>
  </si>
  <si>
    <t>Goal! The Dream Begins</t>
  </si>
  <si>
    <t>Joyeux Noël</t>
  </si>
  <si>
    <t>Unaccompanied Minors</t>
  </si>
  <si>
    <t>Alex Rider: Operation Stormbreaker</t>
  </si>
  <si>
    <t>Bandidas</t>
  </si>
  <si>
    <t>The Fountain</t>
  </si>
  <si>
    <t>Flyboys</t>
  </si>
  <si>
    <t>Zoom</t>
  </si>
  <si>
    <t>All the King's Men</t>
  </si>
  <si>
    <t>The Good German</t>
  </si>
  <si>
    <t>BloodRayne</t>
  </si>
  <si>
    <t>The Magic Flute</t>
  </si>
  <si>
    <t>Harry Potter and the Goblet of Fire</t>
  </si>
  <si>
    <t>Star Wars Ep. III: Revenge of the Sith</t>
  </si>
  <si>
    <t>The Chronicles of Narnia: The Lion, the Witch and the Wardrobe</t>
  </si>
  <si>
    <t>War of the Worlds</t>
  </si>
  <si>
    <t>Madagascar</t>
  </si>
  <si>
    <t>King Kong</t>
  </si>
  <si>
    <t>Mr. and Mrs. Smith</t>
  </si>
  <si>
    <t>Charlie and the Chocolate Factory</t>
  </si>
  <si>
    <t>Hitch</t>
  </si>
  <si>
    <t>Batman Begins</t>
  </si>
  <si>
    <t>Chicken Little</t>
  </si>
  <si>
    <t>Wedding Crashers</t>
  </si>
  <si>
    <t>Robots</t>
  </si>
  <si>
    <t>Hauru no ugoku shiro</t>
  </si>
  <si>
    <t>Constantine</t>
  </si>
  <si>
    <t>Kingdom of Heaven</t>
  </si>
  <si>
    <t>Flightplan</t>
  </si>
  <si>
    <t>Fun With Dick And Jane</t>
  </si>
  <si>
    <t>The Pacifier</t>
  </si>
  <si>
    <t>Wallace &amp; Gromit: The Curse of the Were-Rabbit</t>
  </si>
  <si>
    <t>The Longest Yard</t>
  </si>
  <si>
    <t>Walk the Line</t>
  </si>
  <si>
    <t>The 40 Year-old Virgin</t>
  </si>
  <si>
    <t>The Island</t>
  </si>
  <si>
    <t>The Interpreter</t>
  </si>
  <si>
    <t>The Ring Two</t>
  </si>
  <si>
    <t>Memoirs of a Geisha</t>
  </si>
  <si>
    <t>Sin City</t>
  </si>
  <si>
    <t>Monster-in-Law</t>
  </si>
  <si>
    <t>Herbie: Fully Loaded</t>
  </si>
  <si>
    <t>The Legend of Zorro</t>
  </si>
  <si>
    <t>Cheaper by the Dozen 2</t>
  </si>
  <si>
    <t>Munich</t>
  </si>
  <si>
    <t>Bewitched</t>
  </si>
  <si>
    <t>Pride &amp; Prejudice</t>
  </si>
  <si>
    <t>Hide and Seek</t>
  </si>
  <si>
    <t>Sahara</t>
  </si>
  <si>
    <t>Corpse Bride</t>
  </si>
  <si>
    <t>The Dukes of Hazzard</t>
  </si>
  <si>
    <t>The Brothers Grimm</t>
  </si>
  <si>
    <t>Cinderella Man</t>
  </si>
  <si>
    <t>The Hitchhiker's Guide to the Galaxy</t>
  </si>
  <si>
    <t>Guess Who</t>
  </si>
  <si>
    <t>Miss Congeniality 2: Armed and Fabulous</t>
  </si>
  <si>
    <t>Just Like Heaven</t>
  </si>
  <si>
    <t>Are We There Yet?</t>
  </si>
  <si>
    <t>Jarhead</t>
  </si>
  <si>
    <t>Red Eye</t>
  </si>
  <si>
    <t>Be Cool</t>
  </si>
  <si>
    <t>Syriana</t>
  </si>
  <si>
    <t>Four Brothers</t>
  </si>
  <si>
    <t>The Skeleton Key</t>
  </si>
  <si>
    <t>Racing Stripes</t>
  </si>
  <si>
    <t>The Transporter 2</t>
  </si>
  <si>
    <t>Rumor Has It</t>
  </si>
  <si>
    <t>The Constant Gardener</t>
  </si>
  <si>
    <t>Sky High</t>
  </si>
  <si>
    <t>Hostage</t>
  </si>
  <si>
    <t>Coach Carter</t>
  </si>
  <si>
    <t>Stealth</t>
  </si>
  <si>
    <t>Yours, Mine and Ours</t>
  </si>
  <si>
    <t>XXX: State of the Union</t>
  </si>
  <si>
    <t>House of Wax</t>
  </si>
  <si>
    <t>The Adventures of Sharkboy and Lavagirl in 3-D</t>
  </si>
  <si>
    <t>Valiant</t>
  </si>
  <si>
    <t>A History of Violence</t>
  </si>
  <si>
    <t>Lord of War</t>
  </si>
  <si>
    <t>Son of the Mask</t>
  </si>
  <si>
    <t>Doom</t>
  </si>
  <si>
    <t>Zathura</t>
  </si>
  <si>
    <t>Must Love Dogs</t>
  </si>
  <si>
    <t>Derailed</t>
  </si>
  <si>
    <t>Elektra</t>
  </si>
  <si>
    <t>Kicking and Screaming</t>
  </si>
  <si>
    <t>Aeon Flux</t>
  </si>
  <si>
    <t>Elizabethtown</t>
  </si>
  <si>
    <t>Fever Pitch</t>
  </si>
  <si>
    <t>Dark Water</t>
  </si>
  <si>
    <t>Danny the Dog</t>
  </si>
  <si>
    <t>Get Rich or Die Tryin'</t>
  </si>
  <si>
    <t>Deuce Bigalow: European Gigolo</t>
  </si>
  <si>
    <t>Into the Blue</t>
  </si>
  <si>
    <t>A Lot Like Love</t>
  </si>
  <si>
    <t>The Sisterhood of the Traveling Pants</t>
  </si>
  <si>
    <t>Dreamer: Inspired by a True Story</t>
  </si>
  <si>
    <t>Assault On Precinct 13</t>
  </si>
  <si>
    <t>The Bad News Bears</t>
  </si>
  <si>
    <t>The Producers: The Movie Musical</t>
  </si>
  <si>
    <t>Rent</t>
  </si>
  <si>
    <t>The Cave</t>
  </si>
  <si>
    <t>Oliver Twist</t>
  </si>
  <si>
    <t>The New World</t>
  </si>
  <si>
    <t>Ice Princess</t>
  </si>
  <si>
    <t>Cursed</t>
  </si>
  <si>
    <t>North Country</t>
  </si>
  <si>
    <t>Domino</t>
  </si>
  <si>
    <t>Man of the House</t>
  </si>
  <si>
    <t>The World's Fastest Indian</t>
  </si>
  <si>
    <t>An Unfinished Life</t>
  </si>
  <si>
    <t>Rebound</t>
  </si>
  <si>
    <t>Mindhunters</t>
  </si>
  <si>
    <t>The Greatest Game Ever Played</t>
  </si>
  <si>
    <t>The Jacket</t>
  </si>
  <si>
    <t>The Lords of Dogtown</t>
  </si>
  <si>
    <t>The Honeymooners</t>
  </si>
  <si>
    <t>The Great Raid</t>
  </si>
  <si>
    <t>The Libertine</t>
  </si>
  <si>
    <t>A Sound of Thunder</t>
  </si>
  <si>
    <t>Underclassman</t>
  </si>
  <si>
    <t>King's Ransom</t>
  </si>
  <si>
    <t>Supercross</t>
  </si>
  <si>
    <t>The Bridge of San Luis Rey</t>
  </si>
  <si>
    <t>Where the Truth Lies</t>
  </si>
  <si>
    <t>Shrek 2</t>
  </si>
  <si>
    <t>Harry Potter and the Prisoner of Azkaban</t>
  </si>
  <si>
    <t>Spider-Man 2</t>
  </si>
  <si>
    <t>The Passion of the Christ</t>
  </si>
  <si>
    <t>The Incredibles</t>
  </si>
  <si>
    <t>The Day After Tomorrow</t>
  </si>
  <si>
    <t>Meet the Fockers</t>
  </si>
  <si>
    <t>Troy</t>
  </si>
  <si>
    <t>Shark Tale</t>
  </si>
  <si>
    <t>Ocean's Twelve</t>
  </si>
  <si>
    <t>I, Robot</t>
  </si>
  <si>
    <t>National Treasure</t>
  </si>
  <si>
    <t>The Polar Express</t>
  </si>
  <si>
    <t>The Bourne Supremacy</t>
  </si>
  <si>
    <t>Van Helsing</t>
  </si>
  <si>
    <t>Bridget Jones: The Edge Of Reason</t>
  </si>
  <si>
    <t>The Village</t>
  </si>
  <si>
    <t>Million Dollar Baby</t>
  </si>
  <si>
    <t>The Terminal</t>
  </si>
  <si>
    <t>Collateral</t>
  </si>
  <si>
    <t>Lemony Snicket's A Series of Unfortunate Events</t>
  </si>
  <si>
    <t>The Aviator</t>
  </si>
  <si>
    <t>Garfield: The Movie</t>
  </si>
  <si>
    <t>King Arthur</t>
  </si>
  <si>
    <t>50 First Dates</t>
  </si>
  <si>
    <t>Scooby-Doo 2: Monsters Unleashed</t>
  </si>
  <si>
    <t>Along Came Polly</t>
  </si>
  <si>
    <t>AVP: Alien Vs. Predator</t>
  </si>
  <si>
    <t>Starsky &amp; Hutch</t>
  </si>
  <si>
    <t>Dodgeball: A True Underdog Story</t>
  </si>
  <si>
    <t>Alexander</t>
  </si>
  <si>
    <t>The Phantom of the Opera</t>
  </si>
  <si>
    <t>Kill Bill: Volume 2</t>
  </si>
  <si>
    <t>SpongeBob SquarePants: The Movie</t>
  </si>
  <si>
    <t>Blade: Trinity</t>
  </si>
  <si>
    <t>Man on Fire</t>
  </si>
  <si>
    <t>Resident Evil: Apocalypse</t>
  </si>
  <si>
    <t>Ray</t>
  </si>
  <si>
    <t>The Princess Diaries 2: Royal Engagement</t>
  </si>
  <si>
    <t>Shall We Dance?</t>
  </si>
  <si>
    <t>The Forgotten</t>
  </si>
  <si>
    <t>Closer</t>
  </si>
  <si>
    <t>The Notebook</t>
  </si>
  <si>
    <t>Finding Neverland</t>
  </si>
  <si>
    <t>White Chicks</t>
  </si>
  <si>
    <t>Hidalgo</t>
  </si>
  <si>
    <t>The Chronicles of Riddick</t>
  </si>
  <si>
    <t>Dawn of the Dead</t>
  </si>
  <si>
    <t>Ladder 49</t>
  </si>
  <si>
    <t>Hellboy</t>
  </si>
  <si>
    <t>13 Going On 30</t>
  </si>
  <si>
    <t>Christmas with the Kranks</t>
  </si>
  <si>
    <t>The Stepford Wives</t>
  </si>
  <si>
    <t>The Manchurian Candidate</t>
  </si>
  <si>
    <t>Secret Window</t>
  </si>
  <si>
    <t>Anchorman: The Legend of Ron Burgundy</t>
  </si>
  <si>
    <t>Catwoman</t>
  </si>
  <si>
    <t>The Ladykillers</t>
  </si>
  <si>
    <t>Home on the Range</t>
  </si>
  <si>
    <t>Around the World in 80 Days</t>
  </si>
  <si>
    <t>Anacondas: The Hunt for the Blood Orchid</t>
  </si>
  <si>
    <t>Un long dimanche de fiançailles</t>
  </si>
  <si>
    <t>Without a Paddle</t>
  </si>
  <si>
    <t>Miracle</t>
  </si>
  <si>
    <t>In Good Company</t>
  </si>
  <si>
    <t>Two Brothers</t>
  </si>
  <si>
    <t>Friday Night Lights</t>
  </si>
  <si>
    <t>Cellular</t>
  </si>
  <si>
    <t>The Punisher</t>
  </si>
  <si>
    <t>Spanglish</t>
  </si>
  <si>
    <t>Raising Helen</t>
  </si>
  <si>
    <t>Sky Captain and the World of Tomorrow</t>
  </si>
  <si>
    <t>Fat Albert</t>
  </si>
  <si>
    <t>Walking Tall</t>
  </si>
  <si>
    <t>Torque</t>
  </si>
  <si>
    <t>Exorcist: The Beginning</t>
  </si>
  <si>
    <t>Wimbledon</t>
  </si>
  <si>
    <t>Twisted</t>
  </si>
  <si>
    <t>Beauty Shop</t>
  </si>
  <si>
    <t>After the Sunset</t>
  </si>
  <si>
    <t>Jersey Girl</t>
  </si>
  <si>
    <t>Alfie</t>
  </si>
  <si>
    <t>The Life Aquatic with Steve Zissou</t>
  </si>
  <si>
    <t>Flight of the Phoenix</t>
  </si>
  <si>
    <t>The Girl Next Door</t>
  </si>
  <si>
    <t>Laws of Attraction</t>
  </si>
  <si>
    <t>The Prince &amp; Me</t>
  </si>
  <si>
    <t>Agent Cody Banks 2: Destination London</t>
  </si>
  <si>
    <t>Thunderbirds</t>
  </si>
  <si>
    <t>The Whole Ten Yards</t>
  </si>
  <si>
    <t>Seed of Chucky</t>
  </si>
  <si>
    <t>The Alamo</t>
  </si>
  <si>
    <t>Ella Enchanted</t>
  </si>
  <si>
    <t>Mr. 3000</t>
  </si>
  <si>
    <t>Little Black Book</t>
  </si>
  <si>
    <t>Wicker Park</t>
  </si>
  <si>
    <t>New York Minute</t>
  </si>
  <si>
    <t>Eurotrip</t>
  </si>
  <si>
    <t>I Heart Huckabees</t>
  </si>
  <si>
    <t>Vanity Fair</t>
  </si>
  <si>
    <t>The Merchant of Venice</t>
  </si>
  <si>
    <t>Win a Date with Tad Hamilton!</t>
  </si>
  <si>
    <t>Godsend</t>
  </si>
  <si>
    <t>Welcome to Mooseport</t>
  </si>
  <si>
    <t>Chasing Liberty</t>
  </si>
  <si>
    <t>First Daughter</t>
  </si>
  <si>
    <t>Suspect Zero</t>
  </si>
  <si>
    <t>Beyond the Sea</t>
  </si>
  <si>
    <t>The Big Bounce</t>
  </si>
  <si>
    <t>Against the Ropes</t>
  </si>
  <si>
    <t>The Last Shot</t>
  </si>
  <si>
    <t>George and the Dragon</t>
  </si>
  <si>
    <t>The Lord of the Rings: The Return of the King</t>
  </si>
  <si>
    <t>Finding Nemo</t>
  </si>
  <si>
    <t>The Matrix Reloaded</t>
  </si>
  <si>
    <t>Pirates of the Caribbean: The Curse of the Black Pearl</t>
  </si>
  <si>
    <t>Bruce Almighty</t>
  </si>
  <si>
    <t>The Last Samurai</t>
  </si>
  <si>
    <t>Terminator 3: Rise of the Machines</t>
  </si>
  <si>
    <t>The Matrix Revolutions</t>
  </si>
  <si>
    <t>X-Men 2</t>
  </si>
  <si>
    <t>Bad Boys II</t>
  </si>
  <si>
    <t>Something's Gotta Give</t>
  </si>
  <si>
    <t>Love Actually</t>
  </si>
  <si>
    <t>Hulk</t>
  </si>
  <si>
    <t>2 Fast 2 Furious</t>
  </si>
  <si>
    <t>Charlie's Angels: Full Throttle</t>
  </si>
  <si>
    <t>Elf</t>
  </si>
  <si>
    <t>Master and Commander: The Far Side of the World</t>
  </si>
  <si>
    <t>S.W.A.T.</t>
  </si>
  <si>
    <t>Anger Management</t>
  </si>
  <si>
    <t>Cheaper by the Dozen</t>
  </si>
  <si>
    <t>Daredevil</t>
  </si>
  <si>
    <t>The League of Extraordinary Gentlemen</t>
  </si>
  <si>
    <t>How to Lose a Guy in 10 Days</t>
  </si>
  <si>
    <t>Kill Bill: Volume 1</t>
  </si>
  <si>
    <t>The Italian Job</t>
  </si>
  <si>
    <t>Spy Kids 3-D: Game Over</t>
  </si>
  <si>
    <t>Cold Mountain</t>
  </si>
  <si>
    <t>Bringing Down the House</t>
  </si>
  <si>
    <t>Daddy Day Care</t>
  </si>
  <si>
    <t>Johnny English</t>
  </si>
  <si>
    <t>Freaky Friday</t>
  </si>
  <si>
    <t>Lara Croft: Tomb Raider: The Cradle of Life</t>
  </si>
  <si>
    <t>Mystic River</t>
  </si>
  <si>
    <t>The Haunted Mansion</t>
  </si>
  <si>
    <t>Scary Movie 3</t>
  </si>
  <si>
    <t>Seabiscuit</t>
  </si>
  <si>
    <t>Gothika</t>
  </si>
  <si>
    <t>Mona Lisa Smile</t>
  </si>
  <si>
    <t>The Cat in the Hat</t>
  </si>
  <si>
    <t>School of Rock</t>
  </si>
  <si>
    <t>American Wedding</t>
  </si>
  <si>
    <t>Legally Blonde 2: Red, White &amp; Blonde</t>
  </si>
  <si>
    <t>Big Fish</t>
  </si>
  <si>
    <t>Intolerable Cruelty</t>
  </si>
  <si>
    <t>Jeepers Creepers II</t>
  </si>
  <si>
    <t>Freddy vs. Jason</t>
  </si>
  <si>
    <t>Paycheck</t>
  </si>
  <si>
    <t>Once Upon a Time in Mexico</t>
  </si>
  <si>
    <t>Underworld</t>
  </si>
  <si>
    <t>Peter Pan</t>
  </si>
  <si>
    <t>Kangaroo Jack</t>
  </si>
  <si>
    <t>Final Destination 2</t>
  </si>
  <si>
    <t>Shanghai Knights</t>
  </si>
  <si>
    <t>Old School</t>
  </si>
  <si>
    <t>Tears of the Sun</t>
  </si>
  <si>
    <t>Identity</t>
  </si>
  <si>
    <t>The Rundown</t>
  </si>
  <si>
    <t>Sinbad: Legend of the Seven Seas</t>
  </si>
  <si>
    <t>Dreamcatcher</t>
  </si>
  <si>
    <t>The Core</t>
  </si>
  <si>
    <t>Holes</t>
  </si>
  <si>
    <t>Open Range</t>
  </si>
  <si>
    <t>Stuck On You</t>
  </si>
  <si>
    <t>Agent Cody Banks</t>
  </si>
  <si>
    <t>Cradle 2 the Grave</t>
  </si>
  <si>
    <t>Out of Time</t>
  </si>
  <si>
    <t>Rugrats Go Wild</t>
  </si>
  <si>
    <t>Looney Tunes: Back in Action</t>
  </si>
  <si>
    <t>Radio</t>
  </si>
  <si>
    <t>Hollywood Homicide</t>
  </si>
  <si>
    <t>Secondhand Lions</t>
  </si>
  <si>
    <t>The Hunted</t>
  </si>
  <si>
    <t>A Man Apart</t>
  </si>
  <si>
    <t>Basic</t>
  </si>
  <si>
    <t>Winged Migration</t>
  </si>
  <si>
    <t>Head of State</t>
  </si>
  <si>
    <t>The Missing</t>
  </si>
  <si>
    <t>What a Girl Wants</t>
  </si>
  <si>
    <t>Luther</t>
  </si>
  <si>
    <t>The Life of David Gale</t>
  </si>
  <si>
    <t>Timeline</t>
  </si>
  <si>
    <t>Dumb and Dumberer: When Harry Met Lloyd</t>
  </si>
  <si>
    <t>Bulletproof Monk</t>
  </si>
  <si>
    <t>The Medallion</t>
  </si>
  <si>
    <t>Alex &amp; Emma</t>
  </si>
  <si>
    <t>Gods and Generals</t>
  </si>
  <si>
    <t>The Order</t>
  </si>
  <si>
    <t>Beyond Borders</t>
  </si>
  <si>
    <t>Duplex</t>
  </si>
  <si>
    <t>Gigli</t>
  </si>
  <si>
    <t>The Good Thief</t>
  </si>
  <si>
    <t>The Statement</t>
  </si>
  <si>
    <t>Ripley's Game</t>
  </si>
  <si>
    <t>The Lord of the Rings: The Two Towers</t>
  </si>
  <si>
    <t>Harry Potter and the Chamber of Secrets</t>
  </si>
  <si>
    <t>Spider-Man</t>
  </si>
  <si>
    <t>Star Wars Ep. II: Attack of the Clones</t>
  </si>
  <si>
    <t>Men in Black 2</t>
  </si>
  <si>
    <t>Die Another Day</t>
  </si>
  <si>
    <t>Signs</t>
  </si>
  <si>
    <t>Ice Age</t>
  </si>
  <si>
    <t>Minority Report</t>
  </si>
  <si>
    <t>Catch Me if You Can</t>
  </si>
  <si>
    <t>Chicago</t>
  </si>
  <si>
    <t>Austin Powers in Goldmember</t>
  </si>
  <si>
    <t>Scooby-Doo</t>
  </si>
  <si>
    <t>xXx</t>
  </si>
  <si>
    <t>The Ring</t>
  </si>
  <si>
    <t>Lilo &amp; Stitch</t>
  </si>
  <si>
    <t>8 Mile</t>
  </si>
  <si>
    <t>The Bourne Identity</t>
  </si>
  <si>
    <t>Red Dragon</t>
  </si>
  <si>
    <t>Two Weeks Notice</t>
  </si>
  <si>
    <t>Panic Room</t>
  </si>
  <si>
    <t>The Sum of All Fears</t>
  </si>
  <si>
    <t>Road to Perdition</t>
  </si>
  <si>
    <t>Gangs of New York</t>
  </si>
  <si>
    <t>Sweet Home Alabama</t>
  </si>
  <si>
    <t>The Santa Clause 2</t>
  </si>
  <si>
    <t>Mr. Deeds</t>
  </si>
  <si>
    <t>Stuart Little 2</t>
  </si>
  <si>
    <t>The Scorpion King</t>
  </si>
  <si>
    <t>Maid in Manhattan</t>
  </si>
  <si>
    <t>Blade 2</t>
  </si>
  <si>
    <t>About a Boy</t>
  </si>
  <si>
    <t>Spy Kids 2: The Island of Lost Dreams</t>
  </si>
  <si>
    <t>Unfaithful</t>
  </si>
  <si>
    <t>Snow Dogs</t>
  </si>
  <si>
    <t>We Were Soldiers</t>
  </si>
  <si>
    <t>Insomnia</t>
  </si>
  <si>
    <t>The Pianist</t>
  </si>
  <si>
    <t>About Schmidt</t>
  </si>
  <si>
    <t>Spirit: Stallion of the Cimarron</t>
  </si>
  <si>
    <t>The Tuxedo</t>
  </si>
  <si>
    <t>Resident Evil</t>
  </si>
  <si>
    <t>John Q</t>
  </si>
  <si>
    <t>The Time Machine</t>
  </si>
  <si>
    <t>The Hours</t>
  </si>
  <si>
    <t>Treasure Planet</t>
  </si>
  <si>
    <t>Reign of Fire</t>
  </si>
  <si>
    <t>The Rookie</t>
  </si>
  <si>
    <t>Showtime</t>
  </si>
  <si>
    <t>Collateral Damage</t>
  </si>
  <si>
    <t>Windtalkers</t>
  </si>
  <si>
    <t>The Count of Monte Cristo</t>
  </si>
  <si>
    <t>The Divine Secrets of the Ya-Ya Sisterhood</t>
  </si>
  <si>
    <t>Bad Company</t>
  </si>
  <si>
    <t>Star Trek: Nemesis</t>
  </si>
  <si>
    <t>Changing Lanes</t>
  </si>
  <si>
    <t>K-19: The Widowmaker</t>
  </si>
  <si>
    <t>High Crimes</t>
  </si>
  <si>
    <t>The Sweetest Thing</t>
  </si>
  <si>
    <t>Like Mike</t>
  </si>
  <si>
    <t>The Wild Thornberrys Movie</t>
  </si>
  <si>
    <t>I Spy</t>
  </si>
  <si>
    <t>Murder by Numbers</t>
  </si>
  <si>
    <t>The Mothman Prophecies</t>
  </si>
  <si>
    <t>Drumline</t>
  </si>
  <si>
    <t>Analyze That</t>
  </si>
  <si>
    <t>Blue Crush</t>
  </si>
  <si>
    <t>Enough</t>
  </si>
  <si>
    <t>The Transporter</t>
  </si>
  <si>
    <t>Undercover Brother</t>
  </si>
  <si>
    <t>Clockstoppers</t>
  </si>
  <si>
    <t>Eight Legged Freaks</t>
  </si>
  <si>
    <t>Hart's War</t>
  </si>
  <si>
    <t>Confessions of a Dangerous Mind</t>
  </si>
  <si>
    <t>Pinocchio</t>
  </si>
  <si>
    <t>Queen of the Damned</t>
  </si>
  <si>
    <t>Dragonfly</t>
  </si>
  <si>
    <t>The Four Feathers</t>
  </si>
  <si>
    <t>Blood Work</t>
  </si>
  <si>
    <t>Rollerball</t>
  </si>
  <si>
    <t>Punch-Drunk Love</t>
  </si>
  <si>
    <t>City by the Sea</t>
  </si>
  <si>
    <t>Serving Sara</t>
  </si>
  <si>
    <t>Half Past Dead</t>
  </si>
  <si>
    <t>Femme Fatale</t>
  </si>
  <si>
    <t>The Powerpuff Girls</t>
  </si>
  <si>
    <t>Solaris</t>
  </si>
  <si>
    <t>Possession</t>
  </si>
  <si>
    <t>Life, or Something Like It</t>
  </si>
  <si>
    <t>Ballistic: Ecks vs. Sever</t>
  </si>
  <si>
    <t>Stealing Harvard</t>
  </si>
  <si>
    <t>FearDotCom</t>
  </si>
  <si>
    <t>Extreme Ops</t>
  </si>
  <si>
    <t>Abandon</t>
  </si>
  <si>
    <t>Big Trouble</t>
  </si>
  <si>
    <t>Death to Smoochy</t>
  </si>
  <si>
    <t>Impostor</t>
  </si>
  <si>
    <t>The Adventures of Pluto Nash</t>
  </si>
  <si>
    <t>Trapped</t>
  </si>
  <si>
    <t>Moonlight Mile</t>
  </si>
  <si>
    <t>Formula 51</t>
  </si>
  <si>
    <t>Eye See You</t>
  </si>
  <si>
    <t>Harry Potter and the Sorcerer’s Stone</t>
  </si>
  <si>
    <t>The Lord of the Rings: The Fellowship of the Ring</t>
  </si>
  <si>
    <t>Monsters, Inc.</t>
  </si>
  <si>
    <t>Shrek</t>
  </si>
  <si>
    <t>Ocean's Eleven</t>
  </si>
  <si>
    <t>Pearl Harbor</t>
  </si>
  <si>
    <t>The Mummy Returns</t>
  </si>
  <si>
    <t>Jurassic Park III</t>
  </si>
  <si>
    <t>Planet of the Apes</t>
  </si>
  <si>
    <t>Hannibal</t>
  </si>
  <si>
    <t>Rush Hour 2</t>
  </si>
  <si>
    <t>A Beautiful Mind</t>
  </si>
  <si>
    <t>American Pie 2</t>
  </si>
  <si>
    <t>Bridget Jones's Diary</t>
  </si>
  <si>
    <t>Lara Croft: Tomb Raider</t>
  </si>
  <si>
    <t>Artificial Intelligence: AI</t>
  </si>
  <si>
    <t>The Fast and the Furious</t>
  </si>
  <si>
    <t>Vanilla Sky</t>
  </si>
  <si>
    <t>Cats &amp; Dogs</t>
  </si>
  <si>
    <t>Spy Kids</t>
  </si>
  <si>
    <t>Atlantis: The Lost Empire</t>
  </si>
  <si>
    <t>Moulin Rouge</t>
  </si>
  <si>
    <t>Dr. Dolittle 2</t>
  </si>
  <si>
    <t>The Princess Diaries</t>
  </si>
  <si>
    <t>America's Sweethearts</t>
  </si>
  <si>
    <t>Black Hawk Down</t>
  </si>
  <si>
    <t>Swordfish</t>
  </si>
  <si>
    <t>The Mexican</t>
  </si>
  <si>
    <t>Spy Game</t>
  </si>
  <si>
    <t>Scary Movie 2</t>
  </si>
  <si>
    <t>The Score</t>
  </si>
  <si>
    <t>Along Came a Spider</t>
  </si>
  <si>
    <t>Training Day</t>
  </si>
  <si>
    <t>Don’t Say a Word</t>
  </si>
  <si>
    <t>Jimmy Neutron: Boy Genius</t>
  </si>
  <si>
    <t>A Knight’s Tale</t>
  </si>
  <si>
    <t>Evolution</t>
  </si>
  <si>
    <t>Enemy at the Gates</t>
  </si>
  <si>
    <t>The Wedding Planner</t>
  </si>
  <si>
    <t>I Am Sam</t>
  </si>
  <si>
    <t>Ali</t>
  </si>
  <si>
    <t>Rat Race</t>
  </si>
  <si>
    <t>Final Fantasy: The Spirits Within</t>
  </si>
  <si>
    <t>Blow</t>
  </si>
  <si>
    <t>Exit Wounds</t>
  </si>
  <si>
    <t>Serendipity</t>
  </si>
  <si>
    <t>The One</t>
  </si>
  <si>
    <t>Bandits</t>
  </si>
  <si>
    <t>The Royal Tenenbaums</t>
  </si>
  <si>
    <t>Down to Earth</t>
  </si>
  <si>
    <t>Kate and Leopold</t>
  </si>
  <si>
    <t>Shallow Hal</t>
  </si>
  <si>
    <t>From Hell</t>
  </si>
  <si>
    <t>Sweet November</t>
  </si>
  <si>
    <t>Captain Corelli's Mandolin</t>
  </si>
  <si>
    <t>Zoolander</t>
  </si>
  <si>
    <t>Behind Enemy Lines</t>
  </si>
  <si>
    <t>Heartbreakers</t>
  </si>
  <si>
    <t>15 Minutes</t>
  </si>
  <si>
    <t>The Animal</t>
  </si>
  <si>
    <t>Driven</t>
  </si>
  <si>
    <t>Domestic Disturbance</t>
  </si>
  <si>
    <t>K-PAX</t>
  </si>
  <si>
    <t>Hardball</t>
  </si>
  <si>
    <t>Crocodile Dundee in Los Angeles</t>
  </si>
  <si>
    <t>Someone Like You</t>
  </si>
  <si>
    <t>What's the Worst That Could Happen?</t>
  </si>
  <si>
    <t>The Majestic</t>
  </si>
  <si>
    <t>Kiss of the Dragon</t>
  </si>
  <si>
    <t>Jay and Silent Bob Strike Back</t>
  </si>
  <si>
    <t>Black Knight</t>
  </si>
  <si>
    <t>Hearts in Atlantis</t>
  </si>
  <si>
    <t>Double Take</t>
  </si>
  <si>
    <t>Riding in Cars with Boys</t>
  </si>
  <si>
    <t>Angel Eyes</t>
  </si>
  <si>
    <t>The Pledge</t>
  </si>
  <si>
    <t>Heist</t>
  </si>
  <si>
    <t>The Musketeer</t>
  </si>
  <si>
    <t>Saving Silverman</t>
  </si>
  <si>
    <t>Joe Somebody</t>
  </si>
  <si>
    <t>The Shipping News</t>
  </si>
  <si>
    <t>The Glass House</t>
  </si>
  <si>
    <t>Joy Ride</t>
  </si>
  <si>
    <t>The Last Castle</t>
  </si>
  <si>
    <t>Rock Star</t>
  </si>
  <si>
    <t>3000 Miles to Graceland</t>
  </si>
  <si>
    <t>The Curse of the Jade Scorpion</t>
  </si>
  <si>
    <t>Antitrust</t>
  </si>
  <si>
    <t>Original Sin</t>
  </si>
  <si>
    <t>Just Visiting</t>
  </si>
  <si>
    <t>Josie and the Pussycats</t>
  </si>
  <si>
    <t>American Outlaws</t>
  </si>
  <si>
    <t>Osmosis Jones</t>
  </si>
  <si>
    <t>Town &amp; Country</t>
  </si>
  <si>
    <t>John Carpenter’s Ghosts of Mars</t>
  </si>
  <si>
    <t>Megiddo: Omega Code 2</t>
  </si>
  <si>
    <t>Say It Isn't So</t>
  </si>
  <si>
    <t>Monkeybone</t>
  </si>
  <si>
    <t>Texas Rangers</t>
  </si>
  <si>
    <t>Mission: Impossible 2</t>
  </si>
  <si>
    <t>Gladiator</t>
  </si>
  <si>
    <t>Cast Away</t>
  </si>
  <si>
    <t>What Women Want</t>
  </si>
  <si>
    <t>Dinosaur</t>
  </si>
  <si>
    <t>How the Grinch Stole Christmas</t>
  </si>
  <si>
    <t>Meet the Parents</t>
  </si>
  <si>
    <t>The Perfect Storm</t>
  </si>
  <si>
    <t>X-Men</t>
  </si>
  <si>
    <t>What Lies Beneath</t>
  </si>
  <si>
    <t>Charlie's Angels</t>
  </si>
  <si>
    <t>Erin Brockovich</t>
  </si>
  <si>
    <t>Unbreakable</t>
  </si>
  <si>
    <t>Gone in 60 Seconds</t>
  </si>
  <si>
    <t>Chicken Run</t>
  </si>
  <si>
    <t>The Patriot</t>
  </si>
  <si>
    <t>Vertical Limit</t>
  </si>
  <si>
    <t>Miss Congeniality</t>
  </si>
  <si>
    <t>Traffic</t>
  </si>
  <si>
    <t>Hollow Man</t>
  </si>
  <si>
    <t>Big Momma's House</t>
  </si>
  <si>
    <t>The Emperor's New Groove</t>
  </si>
  <si>
    <t>Nutty Professor II: The Klumps</t>
  </si>
  <si>
    <t>Scream 3</t>
  </si>
  <si>
    <t>Chocolat</t>
  </si>
  <si>
    <t>Me, Myself &amp; Irene</t>
  </si>
  <si>
    <t>Remember the Titans</t>
  </si>
  <si>
    <t>Pokemon 2000</t>
  </si>
  <si>
    <t>Space Cowboys</t>
  </si>
  <si>
    <t>U-571</t>
  </si>
  <si>
    <t>The Family Man</t>
  </si>
  <si>
    <t>Coyote Ugly</t>
  </si>
  <si>
    <t>Final Destination</t>
  </si>
  <si>
    <t>Shaft</t>
  </si>
  <si>
    <t>Mission to Mars</t>
  </si>
  <si>
    <t>Rugrats in Paris</t>
  </si>
  <si>
    <t>The 6th Day</t>
  </si>
  <si>
    <t>Romeo Must Die</t>
  </si>
  <si>
    <t>Autumn in New York</t>
  </si>
  <si>
    <t>Bedazzled</t>
  </si>
  <si>
    <t>The Cell</t>
  </si>
  <si>
    <t>The Whole Nine Yards</t>
  </si>
  <si>
    <t>Men of Honor</t>
  </si>
  <si>
    <t>Finding Forrester</t>
  </si>
  <si>
    <t>O Brother, Where Art Thou?</t>
  </si>
  <si>
    <t>Rules of Engagement</t>
  </si>
  <si>
    <t>Shanghai Noon</t>
  </si>
  <si>
    <t>The Kid</t>
  </si>
  <si>
    <t>Frequency</t>
  </si>
  <si>
    <t>102 Dalmatians</t>
  </si>
  <si>
    <t>Thirteen Days</t>
  </si>
  <si>
    <t>The Road to El Dorado</t>
  </si>
  <si>
    <t>Proof of Life</t>
  </si>
  <si>
    <t>28 Days</t>
  </si>
  <si>
    <t>The Flintstones in Viva Rock Vegas</t>
  </si>
  <si>
    <t>The Ninth Gate</t>
  </si>
  <si>
    <t>Little Nicky</t>
  </si>
  <si>
    <t>Pay it Forward</t>
  </si>
  <si>
    <t>Bounce</t>
  </si>
  <si>
    <t>Pitch Black</t>
  </si>
  <si>
    <t>Hanging Up</t>
  </si>
  <si>
    <t>The Replacements</t>
  </si>
  <si>
    <t>Almost Famous</t>
  </si>
  <si>
    <t>The Watcher</t>
  </si>
  <si>
    <t>Keeping the Faith</t>
  </si>
  <si>
    <t>Bless the Child</t>
  </si>
  <si>
    <t>The Beach</t>
  </si>
  <si>
    <t>The Legend of Bagger Vance</t>
  </si>
  <si>
    <t>Titan A.E.</t>
  </si>
  <si>
    <t>The Adventures of Rocky &amp; Bullwinkle</t>
  </si>
  <si>
    <t>Dungeons and Dragons</t>
  </si>
  <si>
    <t>Red Planet</t>
  </si>
  <si>
    <t>Wonder Boys</t>
  </si>
  <si>
    <t>Dracula 2000</t>
  </si>
  <si>
    <t>Return to Me</t>
  </si>
  <si>
    <t>Lost Souls</t>
  </si>
  <si>
    <t>The Art of War</t>
  </si>
  <si>
    <t>Battlefield Earth: A Saga of the Year 3000</t>
  </si>
  <si>
    <t>Nurse Betty</t>
  </si>
  <si>
    <t>The Next Best Thing</t>
  </si>
  <si>
    <t>Reindeer Games</t>
  </si>
  <si>
    <t>Get Carter</t>
  </si>
  <si>
    <t>All the Pretty Horses</t>
  </si>
  <si>
    <t>Bait</t>
  </si>
  <si>
    <t>Supernova</t>
  </si>
  <si>
    <t>I Dreamed of Africa</t>
  </si>
  <si>
    <t>The Little Vampire</t>
  </si>
  <si>
    <t>The Crew</t>
  </si>
  <si>
    <t>Ready to Rumble</t>
  </si>
  <si>
    <t>Lucky Numbers</t>
  </si>
  <si>
    <t>What Planet Are You From?</t>
  </si>
  <si>
    <t>Isn't She Great</t>
  </si>
  <si>
    <t>Star Wars Ep. I: The Phantom Menace</t>
  </si>
  <si>
    <t>The Sixth Sense</t>
  </si>
  <si>
    <t>Toy Story 2</t>
  </si>
  <si>
    <t>The Matrix</t>
  </si>
  <si>
    <t>Tarzan</t>
  </si>
  <si>
    <t>Notting Hill</t>
  </si>
  <si>
    <t>The World is Not Enough</t>
  </si>
  <si>
    <t>Austin Powers: The Spy Who Shagged Me</t>
  </si>
  <si>
    <t>Runaway Bride</t>
  </si>
  <si>
    <t>Stuart Little</t>
  </si>
  <si>
    <t>The Green Mile</t>
  </si>
  <si>
    <t>Big Daddy</t>
  </si>
  <si>
    <t>Wild Wild West</t>
  </si>
  <si>
    <t>End of Days</t>
  </si>
  <si>
    <t>Entrapment</t>
  </si>
  <si>
    <t>Sleepy Hollow</t>
  </si>
  <si>
    <t>The Haunting</t>
  </si>
  <si>
    <t>Double Jeopardy</t>
  </si>
  <si>
    <t>Analyze This</t>
  </si>
  <si>
    <t>Deep Blue Sea</t>
  </si>
  <si>
    <t>Pokemon: The First Movie</t>
  </si>
  <si>
    <t>Payback</t>
  </si>
  <si>
    <t>The Bone Collector</t>
  </si>
  <si>
    <t>The General's Daughter</t>
  </si>
  <si>
    <t>The Talented Mr. Ripley</t>
  </si>
  <si>
    <t>The Thomas Crown Affair</t>
  </si>
  <si>
    <t>Blue Streak</t>
  </si>
  <si>
    <t>Three Kings</t>
  </si>
  <si>
    <t>Eyes Wide Shut</t>
  </si>
  <si>
    <t>Fight Club</t>
  </si>
  <si>
    <t>Any Given Sunday</t>
  </si>
  <si>
    <t>Bowfinger</t>
  </si>
  <si>
    <t>Inspector Gadget</t>
  </si>
  <si>
    <t>8MM</t>
  </si>
  <si>
    <t>Galaxy Quest</t>
  </si>
  <si>
    <t>Stigmata</t>
  </si>
  <si>
    <t>Bicentennial Man</t>
  </si>
  <si>
    <t>The Hurricane</t>
  </si>
  <si>
    <t>Fantasia 2000 (Theatrical Release)</t>
  </si>
  <si>
    <t>Random Hearts</t>
  </si>
  <si>
    <t>The 13th Warrior</t>
  </si>
  <si>
    <t>The Insider</t>
  </si>
  <si>
    <t>Mickey Blue Eyes</t>
  </si>
  <si>
    <t>Message in a Bottle</t>
  </si>
  <si>
    <t>South Park: Bigger, Longer &amp; Uncut</t>
  </si>
  <si>
    <t>Magnolia</t>
  </si>
  <si>
    <t>Man on the Moon</t>
  </si>
  <si>
    <t>For Love of the Game</t>
  </si>
  <si>
    <t>Anna and the King</t>
  </si>
  <si>
    <t>The Bachelor</t>
  </si>
  <si>
    <t>My Favorite Martian</t>
  </si>
  <si>
    <t>EDtv</t>
  </si>
  <si>
    <t>Instinct</t>
  </si>
  <si>
    <t>Mystery Men</t>
  </si>
  <si>
    <t>Lake Placid</t>
  </si>
  <si>
    <t>The Iron Giant</t>
  </si>
  <si>
    <t>Virus</t>
  </si>
  <si>
    <t>Girl, Interrupted</t>
  </si>
  <si>
    <t>The Out-of-Towners</t>
  </si>
  <si>
    <t>The Story of Us</t>
  </si>
  <si>
    <t>Blast from the Past</t>
  </si>
  <si>
    <t>Arlington Road</t>
  </si>
  <si>
    <t>At First Sight</t>
  </si>
  <si>
    <t>Summer of Sam</t>
  </si>
  <si>
    <t>Anywhere But Here</t>
  </si>
  <si>
    <t>The Rage: Carrie 2</t>
  </si>
  <si>
    <t>Bringing Out The Dead</t>
  </si>
  <si>
    <t>Muppets From Space</t>
  </si>
  <si>
    <t>Snow Falling on Cedars</t>
  </si>
  <si>
    <t>The Messenger: The Story of Joan of Arc</t>
  </si>
  <si>
    <t>The Deep End of the Ocean</t>
  </si>
  <si>
    <t>Angela's Ashes</t>
  </si>
  <si>
    <t>In Dreams</t>
  </si>
  <si>
    <t>Wing Commander</t>
  </si>
  <si>
    <t>Chill Factor</t>
  </si>
  <si>
    <t>Brokedown Palace</t>
  </si>
  <si>
    <t>Universal Soldier II: The Return</t>
  </si>
  <si>
    <t>The Astronaut's Wife</t>
  </si>
  <si>
    <t>The End of the Affair</t>
  </si>
  <si>
    <t>Dudley Do-Right</t>
  </si>
  <si>
    <t>Mystery, Alaska</t>
  </si>
  <si>
    <t>Play it to the Bone</t>
  </si>
  <si>
    <t>Pushing Tin</t>
  </si>
  <si>
    <t>Gloria</t>
  </si>
  <si>
    <t>Mumford</t>
  </si>
  <si>
    <t>Flawless</t>
  </si>
  <si>
    <t>Cradle Will Rock</t>
  </si>
  <si>
    <t>eXistenZ</t>
  </si>
  <si>
    <t>Ride With the Devil</t>
  </si>
  <si>
    <t>Molly</t>
  </si>
  <si>
    <t>Armageddon</t>
  </si>
  <si>
    <t>Saving Private Ryan</t>
  </si>
  <si>
    <t>There's Something About Mary</t>
  </si>
  <si>
    <t>A Bug's Life</t>
  </si>
  <si>
    <t>Deep Impact</t>
  </si>
  <si>
    <t>Mulan</t>
  </si>
  <si>
    <t>Doctor Dolittle</t>
  </si>
  <si>
    <t>Lethal Weapon 4</t>
  </si>
  <si>
    <t>Shakespeare in Love</t>
  </si>
  <si>
    <t>The Truman Show</t>
  </si>
  <si>
    <t>You've Got Mail</t>
  </si>
  <si>
    <t>Enemy of the State</t>
  </si>
  <si>
    <t>Rush Hour</t>
  </si>
  <si>
    <t>The Mask of Zorro</t>
  </si>
  <si>
    <t>La vita è bella</t>
  </si>
  <si>
    <t>The Prince of Egypt</t>
  </si>
  <si>
    <t>Patch Adams</t>
  </si>
  <si>
    <t>City of Angels</t>
  </si>
  <si>
    <t>The Waterboy</t>
  </si>
  <si>
    <t>The X Files: Fight the Future</t>
  </si>
  <si>
    <t>The Horse Whisperer</t>
  </si>
  <si>
    <t>Six Days, Seven Nights</t>
  </si>
  <si>
    <t>Stepmom</t>
  </si>
  <si>
    <t>Antz</t>
  </si>
  <si>
    <t>The Rugrats Movie</t>
  </si>
  <si>
    <t>Lost In Space</t>
  </si>
  <si>
    <t>Blade</t>
  </si>
  <si>
    <t>Star Trek: Insurrection</t>
  </si>
  <si>
    <t>The Siege</t>
  </si>
  <si>
    <t>Snake Eyes</t>
  </si>
  <si>
    <t>The Thin Red Line</t>
  </si>
  <si>
    <t>Elizabeth</t>
  </si>
  <si>
    <t>Hope Floats</t>
  </si>
  <si>
    <t>Out of Sight</t>
  </si>
  <si>
    <t>Small Soldiers</t>
  </si>
  <si>
    <t>What Dreams May Come</t>
  </si>
  <si>
    <t>Ronin</t>
  </si>
  <si>
    <t>Babe: Pig in the City</t>
  </si>
  <si>
    <t>Practical Magic</t>
  </si>
  <si>
    <t>Ever After: A Cinderella Story</t>
  </si>
  <si>
    <t>The Man in the Iron Mask</t>
  </si>
  <si>
    <t>A Civil Action</t>
  </si>
  <si>
    <t>Spice World</t>
  </si>
  <si>
    <t>The Borrowers</t>
  </si>
  <si>
    <t>Bride of Chucky</t>
  </si>
  <si>
    <t>Mighty Joe Young</t>
  </si>
  <si>
    <t>Sphere</t>
  </si>
  <si>
    <t>The Negotiator</t>
  </si>
  <si>
    <t>Meet Joe Black</t>
  </si>
  <si>
    <t>I Still Know What You Did Last Summer</t>
  </si>
  <si>
    <t>Primary Colors</t>
  </si>
  <si>
    <t>Quest for Camelot</t>
  </si>
  <si>
    <t>Jack Frost</t>
  </si>
  <si>
    <t>Mercury Rising</t>
  </si>
  <si>
    <t>Bulworth</t>
  </si>
  <si>
    <t>Dark City</t>
  </si>
  <si>
    <t>One True Thing</t>
  </si>
  <si>
    <t>Beloved</t>
  </si>
  <si>
    <t>He Got Game</t>
  </si>
  <si>
    <t>Hard Rain</t>
  </si>
  <si>
    <t>The Replacement Killers</t>
  </si>
  <si>
    <t>Soldier</t>
  </si>
  <si>
    <t>Holy Man</t>
  </si>
  <si>
    <t>Deep Rising</t>
  </si>
  <si>
    <t>The Newton Boys</t>
  </si>
  <si>
    <t>Knock Off</t>
  </si>
  <si>
    <t>Meet the Deedles</t>
  </si>
  <si>
    <t>Lolita</t>
  </si>
  <si>
    <t>Without Limits</t>
  </si>
  <si>
    <t>Titanic</t>
  </si>
  <si>
    <t>The Lost World: Jurassic Park</t>
  </si>
  <si>
    <t>Men in Black</t>
  </si>
  <si>
    <t>Tomorrow Never Dies</t>
  </si>
  <si>
    <t>Air Force One</t>
  </si>
  <si>
    <t>As Good as it Gets</t>
  </si>
  <si>
    <t>Liar Liar</t>
  </si>
  <si>
    <t>My Best Friend's Wedding</t>
  </si>
  <si>
    <t>The Fifth Element</t>
  </si>
  <si>
    <t>Face/Off</t>
  </si>
  <si>
    <t>Batman &amp; Robin</t>
  </si>
  <si>
    <t>Con Air</t>
  </si>
  <si>
    <t>Dante's Peak</t>
  </si>
  <si>
    <t>Flubber</t>
  </si>
  <si>
    <t>George Of The Jungle</t>
  </si>
  <si>
    <t>Scream 2</t>
  </si>
  <si>
    <t>The Saint</t>
  </si>
  <si>
    <t>Contact</t>
  </si>
  <si>
    <t>Alien: Resurrection</t>
  </si>
  <si>
    <t>The Jackal</t>
  </si>
  <si>
    <t>Devil's Advocate</t>
  </si>
  <si>
    <t>Speed 2: Cruise Control</t>
  </si>
  <si>
    <t>Conspiracy Theory</t>
  </si>
  <si>
    <t>The Devil's Own</t>
  </si>
  <si>
    <t>Anastasia</t>
  </si>
  <si>
    <t>Anaconda</t>
  </si>
  <si>
    <t>Seven Years in Tibet</t>
  </si>
  <si>
    <t>L.A. Confidential</t>
  </si>
  <si>
    <t>Starship Troopers</t>
  </si>
  <si>
    <t>Volcano</t>
  </si>
  <si>
    <t>Spawn</t>
  </si>
  <si>
    <t>In &amp; Out</t>
  </si>
  <si>
    <t>The Game</t>
  </si>
  <si>
    <t>Donnie Brasco</t>
  </si>
  <si>
    <t>Nothing To Lose</t>
  </si>
  <si>
    <t>The Peacemaker</t>
  </si>
  <si>
    <t>Mouse Hunt</t>
  </si>
  <si>
    <t>Kiss the Girls</t>
  </si>
  <si>
    <t>Amistad</t>
  </si>
  <si>
    <t>Mortal Kombat: Annihilation</t>
  </si>
  <si>
    <t>Breakdown</t>
  </si>
  <si>
    <t>Absolute Power</t>
  </si>
  <si>
    <t>G.I. Jane</t>
  </si>
  <si>
    <t>The Rainmaker</t>
  </si>
  <si>
    <t>Money Talks</t>
  </si>
  <si>
    <t>Father's Day</t>
  </si>
  <si>
    <t>The Relic</t>
  </si>
  <si>
    <t>Event Horizon</t>
  </si>
  <si>
    <t>Midnight in the Garden of Good and Evil</t>
  </si>
  <si>
    <t>The Postman</t>
  </si>
  <si>
    <t>Gattaca</t>
  </si>
  <si>
    <t>Turbulence</t>
  </si>
  <si>
    <t>Mad City</t>
  </si>
  <si>
    <t>A Simple Wish</t>
  </si>
  <si>
    <t>Switchback</t>
  </si>
  <si>
    <t>Warriors of Virtue</t>
  </si>
  <si>
    <t>Kundun</t>
  </si>
  <si>
    <t>McHale's Navy</t>
  </si>
  <si>
    <t>Cats Don't Dance</t>
  </si>
  <si>
    <t>Smilla's Sense of Snow</t>
  </si>
  <si>
    <t>Shadow Conspiracy</t>
  </si>
  <si>
    <t>Blood and Wine</t>
  </si>
  <si>
    <t>The Grimm Brothers' Snow White</t>
  </si>
  <si>
    <t>Independence Day</t>
  </si>
  <si>
    <t>Twister</t>
  </si>
  <si>
    <t>Mission: Impossible</t>
  </si>
  <si>
    <t>The Rock</t>
  </si>
  <si>
    <t>The Hunchback of Notre Dame</t>
  </si>
  <si>
    <t>Ransom</t>
  </si>
  <si>
    <t>Jerry Maguire</t>
  </si>
  <si>
    <t>The Nutty Professor</t>
  </si>
  <si>
    <t>Space Jam</t>
  </si>
  <si>
    <t>Eraser</t>
  </si>
  <si>
    <t>The English Patient</t>
  </si>
  <si>
    <t>The First Wives Club</t>
  </si>
  <si>
    <t>Sleepers</t>
  </si>
  <si>
    <t>Daylight</t>
  </si>
  <si>
    <t>A Time to Kill</t>
  </si>
  <si>
    <t>Phenomenon</t>
  </si>
  <si>
    <t>Evita</t>
  </si>
  <si>
    <t>Star Trek: First Contact</t>
  </si>
  <si>
    <t>Broken Arrow</t>
  </si>
  <si>
    <t>Jingle All the Way</t>
  </si>
  <si>
    <t>Executive Decision</t>
  </si>
  <si>
    <t>Striptease</t>
  </si>
  <si>
    <t>Dragonheart</t>
  </si>
  <si>
    <t>The Cable Guy</t>
  </si>
  <si>
    <t>Mars Attacks!</t>
  </si>
  <si>
    <t>Courage Under Fire</t>
  </si>
  <si>
    <t>Up Close &amp; Personal</t>
  </si>
  <si>
    <t>Tin Cup</t>
  </si>
  <si>
    <t>Chain Reaction</t>
  </si>
  <si>
    <t>Jack</t>
  </si>
  <si>
    <t>Maximum Risk</t>
  </si>
  <si>
    <t>The Mirror Has Two Faces</t>
  </si>
  <si>
    <t>The Ghost and the Darkness</t>
  </si>
  <si>
    <t>Sgt. Bilko</t>
  </si>
  <si>
    <t>The Adventures of Pinocchio</t>
  </si>
  <si>
    <t>The Glimmer Man</t>
  </si>
  <si>
    <t>The Long Kiss Goodnight</t>
  </si>
  <si>
    <t>Kingpin</t>
  </si>
  <si>
    <t>Flipper</t>
  </si>
  <si>
    <t>The Island of Dr. Moreau</t>
  </si>
  <si>
    <t>Michael Collins</t>
  </si>
  <si>
    <t>Escape from L.A.</t>
  </si>
  <si>
    <t>The Juror</t>
  </si>
  <si>
    <t>My Fellow Americans</t>
  </si>
  <si>
    <t>City Hall</t>
  </si>
  <si>
    <t>Multiplicity</t>
  </si>
  <si>
    <t>Fled</t>
  </si>
  <si>
    <t>The Fan</t>
  </si>
  <si>
    <t>Last Man Standing</t>
  </si>
  <si>
    <t>Extreme Measures</t>
  </si>
  <si>
    <t>The Phantom</t>
  </si>
  <si>
    <t>Ghosts of Mississippi</t>
  </si>
  <si>
    <t>Mary Reilly</t>
  </si>
  <si>
    <t>Marvin's Room</t>
  </si>
  <si>
    <t>White Squall</t>
  </si>
  <si>
    <t>Mrs. Winterbourne</t>
  </si>
  <si>
    <t>Bogus</t>
  </si>
  <si>
    <t>Le hussard sur le toit</t>
  </si>
  <si>
    <t>Die Hard: With a Vengeance</t>
  </si>
  <si>
    <t>Toy Story</t>
  </si>
  <si>
    <t>Goldeneye</t>
  </si>
  <si>
    <t>Pocahontas</t>
  </si>
  <si>
    <t>Batman Forever</t>
  </si>
  <si>
    <t>Apollo 13</t>
  </si>
  <si>
    <t>Se7en</t>
  </si>
  <si>
    <t>Casper</t>
  </si>
  <si>
    <t>Waterworld</t>
  </si>
  <si>
    <t>Jumanji</t>
  </si>
  <si>
    <t>Babe</t>
  </si>
  <si>
    <t>Ace Ventura: When Nature Calls</t>
  </si>
  <si>
    <t>Braveheart</t>
  </si>
  <si>
    <t>Outbreak</t>
  </si>
  <si>
    <t>The Bridges of Madison County</t>
  </si>
  <si>
    <t>12 Monkeys</t>
  </si>
  <si>
    <t>Crimson Tide</t>
  </si>
  <si>
    <t>Congo</t>
  </si>
  <si>
    <t>Bad Boys</t>
  </si>
  <si>
    <t>First Knight</t>
  </si>
  <si>
    <t>Mortal Kombat</t>
  </si>
  <si>
    <t>Get Shorty</t>
  </si>
  <si>
    <t>Judge Dredd</t>
  </si>
  <si>
    <t>Species</t>
  </si>
  <si>
    <t>The Net</t>
  </si>
  <si>
    <t>Casino</t>
  </si>
  <si>
    <t>The American President</t>
  </si>
  <si>
    <t>Mr. Holland’s Opus</t>
  </si>
  <si>
    <t>Under Siege 2: Dark Territory</t>
  </si>
  <si>
    <t>Sabrina</t>
  </si>
  <si>
    <t>Assassins</t>
  </si>
  <si>
    <t>Money Train</t>
  </si>
  <si>
    <t>Showgirls</t>
  </si>
  <si>
    <t>The Indian in the Cupboard</t>
  </si>
  <si>
    <t>Nixon</t>
  </si>
  <si>
    <t>Rob Roy</t>
  </si>
  <si>
    <t>Fair Game</t>
  </si>
  <si>
    <t>Virtuosity</t>
  </si>
  <si>
    <t>Don Juan DeMarco</t>
  </si>
  <si>
    <t>The Quick and the Dead</t>
  </si>
  <si>
    <t>Cutthroat Island</t>
  </si>
  <si>
    <t>Kiss of Death</t>
  </si>
  <si>
    <t>Highlander: The Final Dimension</t>
  </si>
  <si>
    <t>The Scarlet Letter</t>
  </si>
  <si>
    <t>Jade</t>
  </si>
  <si>
    <t>Tank Girl</t>
  </si>
  <si>
    <t>The Thief and the Cobbler</t>
  </si>
  <si>
    <t>The Lion King</t>
  </si>
  <si>
    <t>Forrest Gump</t>
  </si>
  <si>
    <t>True Lies</t>
  </si>
  <si>
    <t>The Flintstones</t>
  </si>
  <si>
    <t>Speed</t>
  </si>
  <si>
    <t>Interview with the Vampire: The Vampire Chronicles</t>
  </si>
  <si>
    <t>Disclosure</t>
  </si>
  <si>
    <t>Clear and Present Danger</t>
  </si>
  <si>
    <t>Stargate</t>
  </si>
  <si>
    <t>The Santa Clause</t>
  </si>
  <si>
    <t>Legends of the Fall</t>
  </si>
  <si>
    <t>Wolf</t>
  </si>
  <si>
    <t>Star Trek: Generations</t>
  </si>
  <si>
    <t>Beverly Hills Cop III</t>
  </si>
  <si>
    <t>The Client</t>
  </si>
  <si>
    <t>Frankenstein</t>
  </si>
  <si>
    <t>Timecop</t>
  </si>
  <si>
    <t>Street Fighter</t>
  </si>
  <si>
    <t>The River Wild</t>
  </si>
  <si>
    <t>The Specialist</t>
  </si>
  <si>
    <t>Naked Gun 33 1/3: The Final Insult</t>
  </si>
  <si>
    <t>On Deadly Ground</t>
  </si>
  <si>
    <t>Ri¢hie Ri¢h</t>
  </si>
  <si>
    <t>The Shadow</t>
  </si>
  <si>
    <t>The Shawshank Redemption</t>
  </si>
  <si>
    <t>Wyatt Earp</t>
  </si>
  <si>
    <t>Renaissance Man</t>
  </si>
  <si>
    <t>Baby's Day Out</t>
  </si>
  <si>
    <t>The Hudsucker Proxy</t>
  </si>
  <si>
    <t>Jurassic Park</t>
  </si>
  <si>
    <t>Mrs. Doubtfire</t>
  </si>
  <si>
    <t>The Fugitive</t>
  </si>
  <si>
    <t>Schindler’s List</t>
  </si>
  <si>
    <t>The Firm</t>
  </si>
  <si>
    <t>Cliffhanger</t>
  </si>
  <si>
    <t>Philadelphia</t>
  </si>
  <si>
    <t>The Pelican Brief</t>
  </si>
  <si>
    <t>Free Willy</t>
  </si>
  <si>
    <t>Last Action Hero</t>
  </si>
  <si>
    <t>Tombstone</t>
  </si>
  <si>
    <t>The Beverly Hillbillies</t>
  </si>
  <si>
    <t>Teenage Mutant Ninja Turtles III</t>
  </si>
  <si>
    <t>Hocus Pocus</t>
  </si>
  <si>
    <t>Alive</t>
  </si>
  <si>
    <t>The Age of Innocence</t>
  </si>
  <si>
    <t>Shadowlands</t>
  </si>
  <si>
    <t>Super Mario Bros.</t>
  </si>
  <si>
    <t>Gettysburg</t>
  </si>
  <si>
    <t>RoboCop 3</t>
  </si>
  <si>
    <t>Bound by Honor</t>
  </si>
  <si>
    <t>Aladdin</t>
  </si>
  <si>
    <t>The Bodyguard</t>
  </si>
  <si>
    <t>Home Alone 2: Lost in New York</t>
  </si>
  <si>
    <t>Lethal Weapon 3</t>
  </si>
  <si>
    <t>Batman Returns</t>
  </si>
  <si>
    <t>A Few Good Men</t>
  </si>
  <si>
    <t>Bram Stoker's Dracula</t>
  </si>
  <si>
    <t>Wayne's World</t>
  </si>
  <si>
    <t>Patriot Games</t>
  </si>
  <si>
    <t>Alien 3</t>
  </si>
  <si>
    <t>Death Becomes Her</t>
  </si>
  <si>
    <t>A League of Their Own</t>
  </si>
  <si>
    <t>Boomerang</t>
  </si>
  <si>
    <t>The Last of the Mohicans</t>
  </si>
  <si>
    <t>Hero</t>
  </si>
  <si>
    <t>Malcolm X</t>
  </si>
  <si>
    <t>Medicine Man</t>
  </si>
  <si>
    <t>Hoffa</t>
  </si>
  <si>
    <t>Memoirs of an Invisible Man</t>
  </si>
  <si>
    <t>Radio Flyer</t>
  </si>
  <si>
    <t>Terminator 2: Judgment Day</t>
  </si>
  <si>
    <t>Robin Hood: Prince of Thieves</t>
  </si>
  <si>
    <t>Hook</t>
  </si>
  <si>
    <t>The Silence of the Lambs</t>
  </si>
  <si>
    <t>JFK</t>
  </si>
  <si>
    <t>The Addams Family</t>
  </si>
  <si>
    <t>Cape Fear</t>
  </si>
  <si>
    <t>Star Trek VI: The Undiscovered Country</t>
  </si>
  <si>
    <t>The Naked Gun 2½: The Smell of Fear</t>
  </si>
  <si>
    <t>Teenage Mutant Ninja Turtles II: The Secret of the Ooze</t>
  </si>
  <si>
    <t>The Prince of Tides</t>
  </si>
  <si>
    <t>The Fisher King</t>
  </si>
  <si>
    <t>The Doors</t>
  </si>
  <si>
    <t>Hudson Hawk</t>
  </si>
  <si>
    <t>Flight of the Intruder</t>
  </si>
  <si>
    <t>Stone Cold</t>
  </si>
  <si>
    <t>Harley Davidson and the Marlboro Man</t>
  </si>
  <si>
    <t>Ghost</t>
  </si>
  <si>
    <t>Back to the Future Part III</t>
  </si>
  <si>
    <t>Die Hard 2</t>
  </si>
  <si>
    <t>Kindergarten Cop</t>
  </si>
  <si>
    <t>The Hunt for Red October</t>
  </si>
  <si>
    <t>Dick Tracy</t>
  </si>
  <si>
    <t>Days of Thunder</t>
  </si>
  <si>
    <t>The Godfather: Part III</t>
  </si>
  <si>
    <t>Flatliners</t>
  </si>
  <si>
    <t>Predator 2</t>
  </si>
  <si>
    <t>Arachnophobia</t>
  </si>
  <si>
    <t>Goodfellas</t>
  </si>
  <si>
    <t>Gremlins 2: The New Batch</t>
  </si>
  <si>
    <t>The Adventures of Ford Fairlane</t>
  </si>
  <si>
    <t>Indiana Jones and the Last Crusade</t>
  </si>
  <si>
    <t>Batman</t>
  </si>
  <si>
    <t>Back to the Future Part II</t>
  </si>
  <si>
    <t>Licence to Kill</t>
  </si>
  <si>
    <t>Harlem Nights</t>
  </si>
  <si>
    <t>Star Trek V: The Final Frontier</t>
  </si>
  <si>
    <t>Tango &amp; Cash</t>
  </si>
  <si>
    <t>The Abyss</t>
  </si>
  <si>
    <t>Black Rain</t>
  </si>
  <si>
    <t>Rain Man</t>
  </si>
  <si>
    <t>Who Framed Roger Rabbit?</t>
  </si>
  <si>
    <t>Rambo III</t>
  </si>
  <si>
    <t>Die Hard</t>
  </si>
  <si>
    <t>Midnight Run</t>
  </si>
  <si>
    <t>Scrooged</t>
  </si>
  <si>
    <t>Bright Lights, Big City</t>
  </si>
  <si>
    <t>Beverly Hills Cop II</t>
  </si>
  <si>
    <t>The Living Daylights</t>
  </si>
  <si>
    <t>The Untouchables</t>
  </si>
  <si>
    <t>Full Metal Jacket</t>
  </si>
  <si>
    <t>The Last Emperor</t>
  </si>
  <si>
    <t>The Running Man</t>
  </si>
  <si>
    <t>Spaceballs</t>
  </si>
  <si>
    <t>Cry Freedom</t>
  </si>
  <si>
    <t>Jaws 4: The Revenge</t>
  </si>
  <si>
    <t>Ishtar</t>
  </si>
  <si>
    <t>Star Trek IV: The Voyage Home</t>
  </si>
  <si>
    <t>Legal Eagles</t>
  </si>
  <si>
    <t>Cobra</t>
  </si>
  <si>
    <t>Little Shop of Horrors</t>
  </si>
  <si>
    <t>Howard the Duck</t>
  </si>
  <si>
    <t>Big Trouble in Little China</t>
  </si>
  <si>
    <t>Pirates</t>
  </si>
  <si>
    <t>Playing for Keeps</t>
  </si>
  <si>
    <t>Rambo: First Blood Part II</t>
  </si>
  <si>
    <t>Out of Africa</t>
  </si>
  <si>
    <t>A View to a Kill</t>
  </si>
  <si>
    <t>Silverado</t>
  </si>
  <si>
    <t>Lifeforce</t>
  </si>
  <si>
    <t>Return to Oz</t>
  </si>
  <si>
    <t>Indiana Jones and the Temple of Doom</t>
  </si>
  <si>
    <t>Dune</t>
  </si>
  <si>
    <t>A Passage to India</t>
  </si>
  <si>
    <t>The Cotton Club</t>
  </si>
  <si>
    <t>Die Unendliche Geschichte</t>
  </si>
  <si>
    <t>Sheena</t>
  </si>
  <si>
    <t>Once Upon a Time in America</t>
  </si>
  <si>
    <t>Star Wars Ep. VI: Return of the Jedi</t>
  </si>
  <si>
    <t>Octopussy</t>
  </si>
  <si>
    <t>Never Say Never Again</t>
  </si>
  <si>
    <t>Superman III</t>
  </si>
  <si>
    <t>Scarface</t>
  </si>
  <si>
    <t>The Right Stuff</t>
  </si>
  <si>
    <t>Gandhi</t>
  </si>
  <si>
    <t>The Best Little Whorehouse in Texas</t>
  </si>
  <si>
    <t>Firefox</t>
  </si>
  <si>
    <t>Blade Runner</t>
  </si>
  <si>
    <t>Inchon</t>
  </si>
  <si>
    <t>Raiders of the Lost Ark</t>
  </si>
  <si>
    <t>For Your Eyes Only</t>
  </si>
  <si>
    <t>Superman II</t>
  </si>
  <si>
    <t>Reds</t>
  </si>
  <si>
    <t>Star Wars Ep. V: The Empire Strikes Back</t>
  </si>
  <si>
    <t>The Blues Brothers</t>
  </si>
  <si>
    <t>Flash Gordon</t>
  </si>
  <si>
    <t>Raise the Titanic</t>
  </si>
  <si>
    <t>Heaven's Gate</t>
  </si>
  <si>
    <t>Lion of the Desert</t>
  </si>
  <si>
    <t>Moonraker</t>
  </si>
  <si>
    <t>Star Trek: The Motion Picture</t>
  </si>
  <si>
    <t>Apocalypse Now</t>
  </si>
  <si>
    <t>Superman</t>
  </si>
  <si>
    <t>Jaws 2</t>
  </si>
  <si>
    <t>The Wiz</t>
  </si>
  <si>
    <t>Close Encounters of the Third Kind</t>
  </si>
  <si>
    <t>A Bridge Too Far</t>
  </si>
  <si>
    <t>Sorcerer</t>
  </si>
  <si>
    <t>Tora, Tora, Tora</t>
  </si>
  <si>
    <t>Darling Lili</t>
  </si>
  <si>
    <t>Hello, Dolly</t>
  </si>
  <si>
    <t>Cleopatra</t>
  </si>
  <si>
    <t>Sum of Worldwide Box Office $ ITM</t>
  </si>
  <si>
    <t>Sum of Production Cost ITM</t>
  </si>
  <si>
    <t>Sum of Worldwide Gross Profit</t>
  </si>
  <si>
    <t>BV</t>
  </si>
  <si>
    <t>CL</t>
  </si>
  <si>
    <t>CMC</t>
  </si>
  <si>
    <t>Col.</t>
  </si>
  <si>
    <t>Dim.</t>
  </si>
  <si>
    <t>DW</t>
  </si>
  <si>
    <t>Fox</t>
  </si>
  <si>
    <t>LGF</t>
  </si>
  <si>
    <t>Mira.</t>
  </si>
  <si>
    <t>Par.</t>
  </si>
  <si>
    <t>Sony</t>
  </si>
  <si>
    <t>UA</t>
  </si>
  <si>
    <t>Uni.</t>
  </si>
  <si>
    <t>WB</t>
  </si>
  <si>
    <t>Sum of Inflation Adj Worldwide Box Office $ ITM</t>
  </si>
  <si>
    <t>Sum of Inflation Adj Production Cost ITM</t>
  </si>
  <si>
    <t>Sum of Inflation Adj Worldwide Gross Profit</t>
  </si>
  <si>
    <t>(blank)</t>
  </si>
  <si>
    <t>Title (ITM)</t>
  </si>
  <si>
    <t>Studio</t>
  </si>
  <si>
    <t>Worldwide Box Office $ ITM</t>
  </si>
  <si>
    <t>Inflation Adj Worldwide Box Office $ ITM</t>
  </si>
  <si>
    <t>Domestic Box Office $ ITM</t>
  </si>
  <si>
    <t>Domestic Box Office%</t>
  </si>
  <si>
    <t>Overseas Box office $ ITM</t>
  </si>
  <si>
    <t>Overseas Box Office %</t>
  </si>
  <si>
    <t xml:space="preserve">Year </t>
  </si>
  <si>
    <t>Production Cost ITM</t>
  </si>
  <si>
    <t>Inflation Adj Production Cost ITM</t>
  </si>
  <si>
    <t>Worldwide Gross Profit</t>
  </si>
  <si>
    <t>Worldwide Gross Profit %</t>
  </si>
  <si>
    <t>Inflation Adj Worldwide Gross Profit</t>
  </si>
  <si>
    <t>Inflation Adj Worldwide Gross Profit %</t>
  </si>
  <si>
    <t>Totals</t>
  </si>
  <si>
    <t>VAR</t>
  </si>
  <si>
    <t>Avengers: Endgame</t>
  </si>
  <si>
    <t>Star Wars: The Force Awakens</t>
  </si>
  <si>
    <t>Marvel's The Avengers</t>
  </si>
  <si>
    <t>Star Wars: The Last Jedi</t>
  </si>
  <si>
    <t>Beauty and the Beast (2017)</t>
  </si>
  <si>
    <t>Pirates of the Caribbean: Dead Man's Chest</t>
  </si>
  <si>
    <t>Alice in Wonderland (2010)</t>
  </si>
  <si>
    <t>The Jungle Book (2016)</t>
  </si>
  <si>
    <t>Pirates of the Caribbean: At World's End</t>
  </si>
  <si>
    <t>Guardians of the Galaxy Vol. 2</t>
  </si>
  <si>
    <t>Cinderella (2015)</t>
  </si>
  <si>
    <t>Ralph Breaks the Internet</t>
  </si>
  <si>
    <t>Oz The Great and Powerful</t>
  </si>
  <si>
    <t>Pretty Woman</t>
  </si>
  <si>
    <t>National Treasure: Book of Secrets</t>
  </si>
  <si>
    <t>Tron Legacy</t>
  </si>
  <si>
    <t>Dumbo (2019)</t>
  </si>
  <si>
    <t>Prince of Persia: The Sands of Time</t>
  </si>
  <si>
    <t>Who Framed Roger Rabbit</t>
  </si>
  <si>
    <t>A Christmas Carol (2009)</t>
  </si>
  <si>
    <t>101 Dalmatians (1996)</t>
  </si>
  <si>
    <t>Spirited Away</t>
  </si>
  <si>
    <t>High School Musical 3: Senior Year</t>
  </si>
  <si>
    <t>Brother Bear</t>
  </si>
  <si>
    <t>The Blair Witch Project</t>
  </si>
  <si>
    <t>Planes</t>
  </si>
  <si>
    <t>Howl's Moving Castle</t>
  </si>
  <si>
    <t>Dead Poets Society</t>
  </si>
  <si>
    <t>Sister Act</t>
  </si>
  <si>
    <t>Honey, I Shrunk the Kids</t>
  </si>
  <si>
    <t>101 Dalmatians</t>
  </si>
  <si>
    <t>The Little Mermaid</t>
  </si>
  <si>
    <t>Ponyo</t>
  </si>
  <si>
    <t>Goodbye Mr. Loser</t>
  </si>
  <si>
    <t>The Wandering Earth</t>
  </si>
  <si>
    <t>Ghostbusters II</t>
  </si>
  <si>
    <t>Operation Red Sea</t>
  </si>
  <si>
    <t>The Intouchables (U.S.-only)</t>
  </si>
  <si>
    <t>The King's Speech</t>
  </si>
  <si>
    <t>Mojin: The Lost Legend</t>
  </si>
  <si>
    <t>Lost in Hong Kong</t>
  </si>
  <si>
    <t>Kung Fu Yoga</t>
  </si>
  <si>
    <t>The Imitation Game</t>
  </si>
  <si>
    <t>American Beauty</t>
  </si>
  <si>
    <t>Catch Me If You Can</t>
  </si>
  <si>
    <t>Star Wars: Episode I - The Phantom Menace</t>
  </si>
  <si>
    <t>Wolf Warrior 2</t>
  </si>
  <si>
    <t>Star Wars: Episode III - Revenge of the Sith</t>
  </si>
  <si>
    <t>Star Wars</t>
  </si>
  <si>
    <t>Star Wars: Episode II - Attack of the Clones</t>
  </si>
  <si>
    <t>Logan (2017)</t>
  </si>
  <si>
    <t>The Empire Strikes Back</t>
  </si>
  <si>
    <t>Mr. &amp; Mrs. Smith</t>
  </si>
  <si>
    <t>Home Alone</t>
  </si>
  <si>
    <t>Return of the Jedi</t>
  </si>
  <si>
    <t>X2: X-Men United</t>
  </si>
  <si>
    <t>Alita: Battle Angel</t>
  </si>
  <si>
    <t>Home (2015)</t>
  </si>
  <si>
    <t>Monster Hunt</t>
  </si>
  <si>
    <t>$32.8k</t>
  </si>
  <si>
    <t>Slumdog Millionaire</t>
  </si>
  <si>
    <t>My Big Fat Greek Wedding</t>
  </si>
  <si>
    <t>Die Hard: With A Vengeance</t>
  </si>
  <si>
    <t>Planet of the Apes (2001)</t>
  </si>
  <si>
    <t>Your Name.</t>
  </si>
  <si>
    <t>Murder on the Orient Express (2017)</t>
  </si>
  <si>
    <t>Fantastic Four (2005)</t>
  </si>
  <si>
    <t>Black Swan</t>
  </si>
  <si>
    <t>The Fault in our Stars</t>
  </si>
  <si>
    <t>Dr. Seuss' Horton Hears a Who!</t>
  </si>
  <si>
    <t>Miss Peregrine's Home for Peculiar Children</t>
  </si>
  <si>
    <t>Knight &amp; Day</t>
  </si>
  <si>
    <t>Borat: Cultural Learnings of America for Make Benefit Glorious Nation of Kazakhstan</t>
  </si>
  <si>
    <t>The Full Monty</t>
  </si>
  <si>
    <t>Bean</t>
  </si>
  <si>
    <t>Four Weddings and a Funeral</t>
  </si>
  <si>
    <t>Marley and Me</t>
  </si>
  <si>
    <t>Assassin's Creed</t>
  </si>
  <si>
    <t>Die Hard 2: Die Harder</t>
  </si>
  <si>
    <t>Spy</t>
  </si>
  <si>
    <t>The Day the Earth Stood Still (2008)</t>
  </si>
  <si>
    <t>Juno</t>
  </si>
  <si>
    <t>Percy Jackson &amp; The Olympians: The Lightning Thief</t>
  </si>
  <si>
    <t>What Happens in Vegas</t>
  </si>
  <si>
    <t>The Twilight Saga: Breaking Dawn Part 2</t>
  </si>
  <si>
    <t>Gone with the Wind</t>
  </si>
  <si>
    <t>The World Is Not Enough</t>
  </si>
  <si>
    <t>Monster Hunt 2</t>
  </si>
  <si>
    <t>$706k</t>
  </si>
  <si>
    <t>GoldenEye</t>
  </si>
  <si>
    <t>Fahrenheit 9/11</t>
  </si>
  <si>
    <t>Journey to the West</t>
  </si>
  <si>
    <t>$18.1k</t>
  </si>
  <si>
    <t>Scary Movie</t>
  </si>
  <si>
    <t>Life Is Beautiful</t>
  </si>
  <si>
    <t>Good Will Hunting</t>
  </si>
  <si>
    <t>Pulp Fiction</t>
  </si>
  <si>
    <t>The Others</t>
  </si>
  <si>
    <t>Mission: Impossible - Fallout</t>
  </si>
  <si>
    <t>Mission: Impossible - Ghost Protocol</t>
  </si>
  <si>
    <t>Mission: Impossible - Rogue Nation</t>
  </si>
  <si>
    <t>Mission: Impossible II</t>
  </si>
  <si>
    <t>Teenage Mutant Ninja Turtles (2014)</t>
  </si>
  <si>
    <t>Dances with Wolves</t>
  </si>
  <si>
    <t>Grease</t>
  </si>
  <si>
    <t>Monsters Vs. Aliens</t>
  </si>
  <si>
    <t>Top Gun</t>
  </si>
  <si>
    <t>xXx: The Return of Xander Cage</t>
  </si>
  <si>
    <t>A Quiet Place</t>
  </si>
  <si>
    <t>Crocodile Dundee</t>
  </si>
  <si>
    <t>Fatal Attraction</t>
  </si>
  <si>
    <t>Beverly Hills Cop</t>
  </si>
  <si>
    <t>Coming to America</t>
  </si>
  <si>
    <t>Indecent Proposal</t>
  </si>
  <si>
    <t>The Godfather</t>
  </si>
  <si>
    <t>Hercules (2014)</t>
  </si>
  <si>
    <t>Daddy's Home</t>
  </si>
  <si>
    <t>Crocodile Dundee II</t>
  </si>
  <si>
    <t>Saturday Night Fever</t>
  </si>
  <si>
    <t>Hansel and Gretel: Witch Hunters</t>
  </si>
  <si>
    <t>Paranormal Activity 3</t>
  </si>
  <si>
    <t>Venom (2018)</t>
  </si>
  <si>
    <t>The Twilight Saga: Breaking Dawn Part 1</t>
  </si>
  <si>
    <t>MIB 3</t>
  </si>
  <si>
    <t>The Mermaid (Mei ren yu)</t>
  </si>
  <si>
    <t>Men in Black II</t>
  </si>
  <si>
    <t>Spider-Man: Into The Spider-Verse</t>
  </si>
  <si>
    <t>Basic Instinct</t>
  </si>
  <si>
    <t>As Good as It Gets</t>
  </si>
  <si>
    <t>Passengers (2016)</t>
  </si>
  <si>
    <t>Look Who's Talking</t>
  </si>
  <si>
    <t>XXX</t>
  </si>
  <si>
    <t>Bambi</t>
  </si>
  <si>
    <t>Journey to the West: The Demons Strike Back</t>
  </si>
  <si>
    <t>$880k</t>
  </si>
  <si>
    <t>RoboCop (2014)</t>
  </si>
  <si>
    <t>The Girl with the Dragon Tattoo (2011)</t>
  </si>
  <si>
    <t>Ghostbusters (2016)</t>
  </si>
  <si>
    <t>Sleepless in Seattle</t>
  </si>
  <si>
    <t>Bad Teacher</t>
  </si>
  <si>
    <t>Crouching Tiger, Hidden Dragon</t>
  </si>
  <si>
    <t>Fury (2014)</t>
  </si>
  <si>
    <t>Fun with Dick and Jane</t>
  </si>
  <si>
    <t>Rocky IV</t>
  </si>
  <si>
    <t>E.T.: The Extra-Terrestrial</t>
  </si>
  <si>
    <t>Fast &amp; Furious 6</t>
  </si>
  <si>
    <t>Dr. Seuss' The Grinch (2018)</t>
  </si>
  <si>
    <t>Jaws</t>
  </si>
  <si>
    <t>Les Miserables (2012)</t>
  </si>
  <si>
    <t>The Mummy (2017)</t>
  </si>
  <si>
    <t>Mamma Mia! Here We Go Again</t>
  </si>
  <si>
    <t>Back to the Future</t>
  </si>
  <si>
    <t>Fast and Furious</t>
  </si>
  <si>
    <t>Dr. Seuss' The Lorax</t>
  </si>
  <si>
    <t>Schindler's List</t>
  </si>
  <si>
    <t>Pacific Rim Uprising</t>
  </si>
  <si>
    <t>Split</t>
  </si>
  <si>
    <t>The Nutty Professor (1996)</t>
  </si>
  <si>
    <t>Neighbors</t>
  </si>
  <si>
    <t>Bridget Jones: The Edge of Reason</t>
  </si>
  <si>
    <t>Get Out</t>
  </si>
  <si>
    <t>Halloween (2018)</t>
  </si>
  <si>
    <t>American Pie</t>
  </si>
  <si>
    <t>Mr. Bean's Holiday</t>
  </si>
  <si>
    <t>It's Complicated</t>
  </si>
  <si>
    <t>Twins</t>
  </si>
  <si>
    <t>Bridget Jones's Baby</t>
  </si>
  <si>
    <t>A Dog's Purpose</t>
  </si>
  <si>
    <t>Everest (2015)</t>
  </si>
  <si>
    <t>Harry Potter and the Deathly Hallows Part 2</t>
  </si>
  <si>
    <t>Harry Potter and the Sorcerer's Stone</t>
  </si>
  <si>
    <t>Harry Potter and the Deathly Hallows Part 1</t>
  </si>
  <si>
    <t>Fantastic Beasts and Where To Find Them</t>
  </si>
  <si>
    <t>I Am Legend</t>
  </si>
  <si>
    <t>Detective Chinatown 2</t>
  </si>
  <si>
    <t>Godzilla (2014)</t>
  </si>
  <si>
    <t>Clash of the Titans (2010)</t>
  </si>
  <si>
    <t>The LEGO Movie</t>
  </si>
  <si>
    <t>The Exorcist</t>
  </si>
  <si>
    <t>A Star is Born (2018)</t>
  </si>
  <si>
    <t>Rampage (2018)</t>
  </si>
  <si>
    <t>The Nun</t>
  </si>
  <si>
    <t>The Hangover Part III</t>
  </si>
  <si>
    <t>The Great Gatsby (2013)</t>
  </si>
  <si>
    <t>The Mask</t>
  </si>
  <si>
    <t>300: Rise of An Empire</t>
  </si>
  <si>
    <t>Seven</t>
  </si>
  <si>
    <t>The Conjuring 2</t>
  </si>
  <si>
    <t>The LEGO Batman Movie</t>
  </si>
  <si>
    <t>Annabelle: Creation</t>
  </si>
  <si>
    <t>Dangal</t>
  </si>
  <si>
    <t>Ocean's 8</t>
  </si>
  <si>
    <t>Annabelle</t>
  </si>
  <si>
    <t>Dumb and Dumber</t>
  </si>
  <si>
    <t>Batman and Robin</t>
  </si>
  <si>
    <t>A.I. Artificial Intelligence</t>
  </si>
  <si>
    <t>Lethal Weapon 2</t>
  </si>
  <si>
    <t>Paddington 2</t>
  </si>
  <si>
    <t>Interview with the Vampire</t>
  </si>
  <si>
    <t>Presumed Innocent</t>
  </si>
  <si>
    <t>Dirty Dancing</t>
  </si>
  <si>
    <t>Hairspray (2007)</t>
  </si>
  <si>
    <t>% of Market Share</t>
  </si>
  <si>
    <t>Sales</t>
  </si>
  <si>
    <t>Costs</t>
  </si>
  <si>
    <t>Profit</t>
  </si>
  <si>
    <t>GMP</t>
  </si>
  <si>
    <t>Share</t>
  </si>
  <si>
    <t>Student NAME:_______________________________</t>
  </si>
  <si>
    <t xml:space="preserve">Studio </t>
  </si>
  <si>
    <t>Worldwide Box Office ITM 2019 $</t>
  </si>
  <si>
    <t>Additional Profits</t>
  </si>
  <si>
    <t>Discounted Cash Flow 2019</t>
  </si>
  <si>
    <t>Discounted Cash Flow 2020</t>
  </si>
  <si>
    <t>Discounted Cash Flow 2021</t>
  </si>
  <si>
    <t>Discounted Cash Flow 2022</t>
  </si>
  <si>
    <t>Discounted Cash Flow 2023</t>
  </si>
  <si>
    <t>Discounted Cash Flow 2024</t>
  </si>
  <si>
    <t>Discounted Cash Flow 2025</t>
  </si>
  <si>
    <t>Discounted Cash Flow 2026</t>
  </si>
  <si>
    <t>Discounted Cash Flow 2027</t>
  </si>
  <si>
    <t>Discounted Cash Flow 2028</t>
  </si>
  <si>
    <t>Total Discounted Cash 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</si>
</sst>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quot;$&quot;#,##0"/>
    <numFmt numFmtId="165" formatCode="0.0%"/>
  </numFmts>
  <fonts count="17" x14ac:knownFonts="1">
    <font>
      <sz val="10"/>
      <name val="Arial"/>
    </font>
    <font>
      <sz val="10"/>
      <name val="Times New Roman"/>
      <family val="1"/>
    </font>
    <font>
      <u/>
      <sz val="10"/>
      <color indexed="12"/>
      <name val="Arial"/>
      <family val="2"/>
    </font>
    <font>
      <i/>
      <sz val="10"/>
      <name val="Times New Roman"/>
      <family val="1"/>
    </font>
    <font>
      <u/>
      <sz val="10"/>
      <name val="Arial"/>
      <family val="2"/>
    </font>
    <font>
      <sz val="10"/>
      <name val="Arial"/>
      <family val="2"/>
    </font>
    <font>
      <sz val="8"/>
      <color indexed="81"/>
      <name val="Tahoma"/>
      <family val="2"/>
    </font>
    <font>
      <b/>
      <sz val="8"/>
      <color indexed="81"/>
      <name val="Tahoma"/>
      <family val="2"/>
    </font>
    <font>
      <sz val="12"/>
      <name val="Arial"/>
      <family val="2"/>
    </font>
    <font>
      <sz val="11"/>
      <name val="Times New Roman"/>
      <family val="1"/>
    </font>
    <font>
      <sz val="11"/>
      <color indexed="81"/>
      <name val="Tahoma"/>
      <family val="2"/>
    </font>
    <font>
      <b/>
      <sz val="9"/>
      <color indexed="81"/>
      <name val="Arial"/>
      <family val="2"/>
    </font>
    <font>
      <sz val="9"/>
      <color indexed="81"/>
      <name val="Tahoma"/>
      <family val="2"/>
    </font>
    <font>
      <b/>
      <sz val="9"/>
      <color indexed="81"/>
      <name val="Tahoma"/>
      <family val="2"/>
    </font>
    <font>
      <sz val="10"/>
      <name val="Arial"/>
      <family val="2"/>
    </font>
    <font>
      <b/>
      <sz val="9"/>
      <name val="Times New Roman"/>
      <family val="1"/>
    </font>
    <font>
      <b/>
      <sz val="9"/>
      <name val="Arial"/>
      <family val="2"/>
    </font>
  </fonts>
  <fills count="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8" tint="-0.499984740745262"/>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style="thin">
        <color auto="1"/>
      </left>
      <right style="thin">
        <color auto="1"/>
      </right>
      <top/>
      <bottom/>
      <diagonal/>
    </border>
    <border>
      <left/>
      <right style="thin">
        <color auto="1"/>
      </right>
      <top style="thin">
        <color auto="1"/>
      </top>
      <bottom style="thin">
        <color auto="1"/>
      </bottom>
      <diagonal/>
    </border>
    <border>
      <left/>
      <right/>
      <top/>
      <bottom style="double">
        <color indexed="64"/>
      </bottom>
      <diagonal/>
    </border>
    <border>
      <left/>
      <right/>
      <top style="thin">
        <color indexed="64"/>
      </top>
      <bottom style="double">
        <color indexed="64"/>
      </bottom>
      <diagonal/>
    </border>
  </borders>
  <cellStyleXfs count="3">
    <xf numFmtId="0" fontId="0" fillId="0" borderId="0"/>
    <xf numFmtId="0" fontId="2" fillId="0" borderId="0" applyNumberFormat="0" applyFill="0" applyBorder="0" applyAlignment="0" applyProtection="0">
      <alignment vertical="top"/>
      <protection locked="0"/>
    </xf>
    <xf numFmtId="9" fontId="14" fillId="0" borderId="0" applyFont="0" applyFill="0" applyBorder="0" applyAlignment="0" applyProtection="0"/>
  </cellStyleXfs>
  <cellXfs count="56">
    <xf numFmtId="0" fontId="0" fillId="0" borderId="0" xfId="0"/>
    <xf numFmtId="6" fontId="0" fillId="0" borderId="0" xfId="0" applyNumberFormat="1"/>
    <xf numFmtId="8" fontId="0" fillId="0" borderId="0" xfId="0" applyNumberFormat="1"/>
    <xf numFmtId="10" fontId="0" fillId="0" borderId="0" xfId="0" applyNumberFormat="1"/>
    <xf numFmtId="8" fontId="1" fillId="2" borderId="1" xfId="0" applyNumberFormat="1" applyFont="1" applyFill="1" applyBorder="1" applyAlignment="1">
      <alignment horizontal="right" wrapText="1"/>
    </xf>
    <xf numFmtId="3" fontId="1" fillId="2" borderId="1" xfId="0" applyNumberFormat="1" applyFont="1" applyFill="1" applyBorder="1" applyAlignment="1">
      <alignment horizontal="right" wrapText="1"/>
    </xf>
    <xf numFmtId="10" fontId="1" fillId="2" borderId="1" xfId="0" applyNumberFormat="1" applyFont="1" applyFill="1" applyBorder="1" applyAlignment="1">
      <alignment horizontal="right" wrapText="1"/>
    </xf>
    <xf numFmtId="6" fontId="1" fillId="2" borderId="1" xfId="0" applyNumberFormat="1" applyFont="1" applyFill="1" applyBorder="1" applyAlignment="1">
      <alignment horizontal="right" wrapText="1"/>
    </xf>
    <xf numFmtId="0" fontId="3" fillId="2" borderId="1" xfId="0" applyFont="1" applyFill="1" applyBorder="1" applyAlignment="1">
      <alignment horizontal="right" wrapText="1"/>
    </xf>
    <xf numFmtId="0" fontId="4" fillId="2" borderId="1" xfId="1" applyFont="1" applyFill="1" applyBorder="1" applyAlignment="1" applyProtection="1">
      <alignment horizontal="center" wrapText="1"/>
    </xf>
    <xf numFmtId="0" fontId="8" fillId="0" borderId="1" xfId="0" applyFont="1" applyBorder="1" applyAlignment="1">
      <alignment horizontal="center" wrapText="1"/>
    </xf>
    <xf numFmtId="0" fontId="5" fillId="0" borderId="2" xfId="0" applyFont="1" applyBorder="1" applyAlignment="1">
      <alignment horizontal="center" vertical="center" wrapText="1"/>
    </xf>
    <xf numFmtId="0" fontId="5" fillId="0" borderId="0" xfId="0" applyFont="1"/>
    <xf numFmtId="6" fontId="5" fillId="0" borderId="0" xfId="0" applyNumberFormat="1" applyFont="1"/>
    <xf numFmtId="3" fontId="5" fillId="0" borderId="0" xfId="0" applyNumberFormat="1" applyFont="1"/>
    <xf numFmtId="8" fontId="5" fillId="0" borderId="0" xfId="0" applyNumberFormat="1" applyFont="1"/>
    <xf numFmtId="10" fontId="5" fillId="0" borderId="0" xfId="0" applyNumberFormat="1" applyFont="1"/>
    <xf numFmtId="4" fontId="5" fillId="0" borderId="0" xfId="0" applyNumberFormat="1" applyFont="1"/>
    <xf numFmtId="164" fontId="5" fillId="0" borderId="1" xfId="0" applyNumberFormat="1" applyFont="1" applyBorder="1"/>
    <xf numFmtId="8" fontId="9" fillId="2" borderId="7" xfId="0" applyNumberFormat="1" applyFont="1" applyFill="1" applyBorder="1" applyAlignment="1">
      <alignment horizontal="left"/>
    </xf>
    <xf numFmtId="0" fontId="5" fillId="0" borderId="4" xfId="0" applyFont="1" applyBorder="1" applyAlignment="1">
      <alignment horizontal="center" vertical="center" wrapText="1"/>
    </xf>
    <xf numFmtId="14" fontId="0" fillId="0" borderId="0" xfId="0" applyNumberFormat="1"/>
    <xf numFmtId="164" fontId="0" fillId="0" borderId="0" xfId="0" applyNumberFormat="1"/>
    <xf numFmtId="14" fontId="8" fillId="0" borderId="1" xfId="0" applyNumberFormat="1" applyFont="1" applyBorder="1" applyAlignment="1">
      <alignment horizontal="center" wrapText="1"/>
    </xf>
    <xf numFmtId="0" fontId="0" fillId="0" borderId="1" xfId="0" applyBorder="1" applyAlignment="1">
      <alignment horizontal="center" vertical="center" wrapText="1"/>
    </xf>
    <xf numFmtId="8" fontId="5" fillId="0" borderId="1" xfId="0" applyNumberFormat="1" applyFont="1" applyBorder="1" applyAlignment="1">
      <alignment horizontal="center" vertical="center" wrapText="1"/>
    </xf>
    <xf numFmtId="10" fontId="5" fillId="0" borderId="1" xfId="0" applyNumberFormat="1" applyFont="1" applyBorder="1" applyAlignment="1">
      <alignment horizontal="center" vertical="center" wrapText="1"/>
    </xf>
    <xf numFmtId="164" fontId="5"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0" fillId="6" borderId="0" xfId="0" applyFill="1"/>
    <xf numFmtId="0" fontId="5" fillId="0" borderId="5" xfId="0" applyFont="1" applyBorder="1" applyAlignment="1">
      <alignment horizontal="center" vertical="center" wrapText="1"/>
    </xf>
    <xf numFmtId="0" fontId="5" fillId="0" borderId="3" xfId="0" applyFont="1" applyBorder="1" applyAlignment="1">
      <alignment horizontal="center" vertical="center" wrapText="1"/>
    </xf>
    <xf numFmtId="0" fontId="0" fillId="0" borderId="0" xfId="0" pivotButton="1"/>
    <xf numFmtId="0" fontId="0" fillId="0" borderId="0" xfId="0" applyAlignment="1">
      <alignment horizontal="left"/>
    </xf>
    <xf numFmtId="165" fontId="1" fillId="2" borderId="1" xfId="2" applyNumberFormat="1" applyFont="1" applyFill="1" applyBorder="1" applyAlignment="1">
      <alignment horizontal="right" wrapText="1"/>
    </xf>
    <xf numFmtId="165" fontId="0" fillId="0" borderId="0" xfId="2" applyNumberFormat="1" applyFont="1"/>
    <xf numFmtId="0" fontId="0" fillId="0" borderId="0" xfId="0" applyNumberFormat="1"/>
    <xf numFmtId="0" fontId="0" fillId="0" borderId="0" xfId="0" applyNumberFormat="1" applyAlignment="1">
      <alignment vertical="center" wrapText="1"/>
    </xf>
    <xf numFmtId="0" fontId="0" fillId="0" borderId="0" xfId="0" applyAlignment="1">
      <alignment horizontal="center" vertical="center" wrapText="1"/>
    </xf>
    <xf numFmtId="0" fontId="5" fillId="0" borderId="8" xfId="0" applyFont="1" applyBorder="1" applyAlignment="1">
      <alignment horizontal="center" vertical="center" wrapText="1"/>
    </xf>
    <xf numFmtId="0" fontId="0" fillId="0" borderId="8" xfId="0" applyBorder="1" applyAlignment="1">
      <alignment horizontal="center" vertical="center" wrapText="1"/>
    </xf>
    <xf numFmtId="6" fontId="5" fillId="0" borderId="8" xfId="0" applyNumberFormat="1" applyFont="1" applyBorder="1" applyAlignment="1">
      <alignment horizontal="center" vertical="center" wrapText="1"/>
    </xf>
    <xf numFmtId="10" fontId="5" fillId="0" borderId="8" xfId="2" applyNumberFormat="1" applyFont="1" applyBorder="1" applyAlignment="1">
      <alignment horizontal="center" vertical="center" wrapText="1"/>
    </xf>
    <xf numFmtId="0" fontId="0" fillId="0" borderId="8" xfId="0" applyBorder="1"/>
    <xf numFmtId="9" fontId="0" fillId="0" borderId="0" xfId="2" applyFont="1"/>
    <xf numFmtId="0" fontId="0" fillId="0" borderId="9" xfId="0" applyBorder="1"/>
    <xf numFmtId="0" fontId="5" fillId="0" borderId="1" xfId="0" applyFont="1" applyBorder="1" applyAlignment="1">
      <alignment wrapText="1"/>
    </xf>
    <xf numFmtId="0" fontId="0" fillId="0" borderId="1" xfId="0" applyFont="1" applyFill="1" applyBorder="1" applyAlignment="1">
      <alignment horizontal="center" vertical="center" wrapText="1"/>
    </xf>
    <xf numFmtId="0" fontId="5" fillId="0" borderId="1" xfId="0" applyFont="1" applyFill="1" applyBorder="1" applyAlignment="1">
      <alignment wrapText="1"/>
    </xf>
    <xf numFmtId="6" fontId="9" fillId="2" borderId="1" xfId="0" applyNumberFormat="1" applyFont="1" applyFill="1" applyBorder="1" applyAlignment="1">
      <alignment horizontal="left"/>
    </xf>
    <xf numFmtId="0" fontId="5" fillId="2" borderId="1" xfId="1" applyFont="1" applyFill="1" applyBorder="1" applyAlignment="1" applyProtection="1">
      <alignment horizontal="center" wrapText="1"/>
    </xf>
    <xf numFmtId="0" fontId="15" fillId="3" borderId="1" xfId="0" applyFont="1" applyFill="1" applyBorder="1" applyAlignment="1">
      <alignment horizontal="center" vertical="center" wrapText="1"/>
    </xf>
    <xf numFmtId="0" fontId="15" fillId="5" borderId="1"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15" fillId="4" borderId="6" xfId="0" applyFont="1" applyFill="1" applyBorder="1" applyAlignment="1">
      <alignment horizontal="center" vertical="center" wrapText="1"/>
    </xf>
    <xf numFmtId="0" fontId="16" fillId="0" borderId="0" xfId="0" applyFont="1"/>
  </cellXfs>
  <cellStyles count="3">
    <cellStyle name="Hyperlink" xfId="1" builtinId="8"/>
    <cellStyle name="Normal" xfId="0" builtinId="0"/>
    <cellStyle name="Percent" xfId="2" builtinId="5"/>
  </cellStyles>
  <dxfs count="8">
    <dxf>
      <alignment horizontal="center" vertical="center" wrapText="1"/>
    </dxf>
    <dxf>
      <alignment horizontal="center"/>
    </dxf>
    <dxf>
      <alignment horizontal="center"/>
    </dxf>
    <dxf>
      <alignment vertical="center"/>
    </dxf>
    <dxf>
      <alignment wrapText="1"/>
    </dxf>
    <dxf>
      <alignment wrapText="1"/>
    </dxf>
    <dxf>
      <alignment vertical="center"/>
    </dxf>
    <dxf>
      <numFmt numFmtId="164" formatCode="&quot;$&quot;#,##0"/>
    </dxf>
  </dxfs>
  <tableStyles count="0" defaultTableStyle="TableStyleMedium9" defaultPivotStyle="PivotStyleLight16"/>
  <colors>
    <mruColors>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Studios!$B$2</c:f>
              <c:strCache>
                <c:ptCount val="1"/>
                <c:pt idx="0">
                  <c:v>Sales</c:v>
                </c:pt>
              </c:strCache>
            </c:strRef>
          </c:tx>
          <c:spPr>
            <a:scene3d>
              <a:camera prst="orthographicFront"/>
              <a:lightRig rig="threePt" dir="t"/>
            </a:scene3d>
            <a:sp3d>
              <a:bevelT/>
            </a:sp3d>
          </c:spPr>
          <c:dPt>
            <c:idx val="0"/>
            <c:bubble3D val="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1-F6B2-4D30-A305-28B50E49A4F4}"/>
              </c:ext>
            </c:extLst>
          </c:dPt>
          <c:dPt>
            <c:idx val="1"/>
            <c:bubble3D val="0"/>
            <c:spPr>
              <a:solidFill>
                <a:schemeClr val="accent2"/>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3-F6B2-4D30-A305-28B50E49A4F4}"/>
              </c:ext>
            </c:extLst>
          </c:dPt>
          <c:dPt>
            <c:idx val="2"/>
            <c:bubble3D val="0"/>
            <c:spPr>
              <a:solidFill>
                <a:schemeClr val="accent3"/>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5-F6B2-4D30-A305-28B50E49A4F4}"/>
              </c:ext>
            </c:extLst>
          </c:dPt>
          <c:dPt>
            <c:idx val="3"/>
            <c:bubble3D val="0"/>
            <c:spPr>
              <a:solidFill>
                <a:schemeClr val="accent4"/>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7-F6B2-4D30-A305-28B50E49A4F4}"/>
              </c:ext>
            </c:extLst>
          </c:dPt>
          <c:dPt>
            <c:idx val="4"/>
            <c:bubble3D val="0"/>
            <c:spPr>
              <a:solidFill>
                <a:schemeClr val="accent5"/>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9-F6B2-4D30-A305-28B50E49A4F4}"/>
              </c:ext>
            </c:extLst>
          </c:dPt>
          <c:dPt>
            <c:idx val="5"/>
            <c:bubble3D val="0"/>
            <c:spPr>
              <a:solidFill>
                <a:schemeClr val="accent6"/>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B-F6B2-4D30-A305-28B50E49A4F4}"/>
              </c:ext>
            </c:extLst>
          </c:dPt>
          <c:dPt>
            <c:idx val="6"/>
            <c:bubble3D val="0"/>
            <c:spPr>
              <a:solidFill>
                <a:schemeClr val="accent1">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D-F6B2-4D30-A305-28B50E49A4F4}"/>
              </c:ext>
            </c:extLst>
          </c:dPt>
          <c:dPt>
            <c:idx val="7"/>
            <c:bubble3D val="0"/>
            <c:spPr>
              <a:solidFill>
                <a:schemeClr val="accent2">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F-F6B2-4D30-A305-28B50E49A4F4}"/>
              </c:ext>
            </c:extLst>
          </c:dPt>
          <c:dPt>
            <c:idx val="8"/>
            <c:bubble3D val="0"/>
            <c:spPr>
              <a:solidFill>
                <a:schemeClr val="accent3">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1-F6B2-4D30-A305-28B50E49A4F4}"/>
              </c:ext>
            </c:extLst>
          </c:dPt>
          <c:dPt>
            <c:idx val="9"/>
            <c:bubble3D val="0"/>
            <c:spPr>
              <a:solidFill>
                <a:schemeClr val="accent4">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3-F6B2-4D30-A305-28B50E49A4F4}"/>
              </c:ext>
            </c:extLst>
          </c:dPt>
          <c:dPt>
            <c:idx val="10"/>
            <c:bubble3D val="0"/>
            <c:spPr>
              <a:solidFill>
                <a:schemeClr val="accent5">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5-F6B2-4D30-A305-28B50E49A4F4}"/>
              </c:ext>
            </c:extLst>
          </c:dPt>
          <c:dPt>
            <c:idx val="11"/>
            <c:bubble3D val="0"/>
            <c:spPr>
              <a:solidFill>
                <a:schemeClr val="accent6">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7-F6B2-4D30-A305-28B50E49A4F4}"/>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9-F6B2-4D30-A305-28B50E49A4F4}"/>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B-F6B2-4D30-A305-28B50E49A4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Studios!$B$3:$B$16</c:f>
              <c:numCache>
                <c:formatCode>General</c:formatCode>
                <c:ptCount val="14"/>
                <c:pt idx="0">
                  <c:v>71844.10000000002</c:v>
                </c:pt>
                <c:pt idx="1">
                  <c:v>228.1</c:v>
                </c:pt>
                <c:pt idx="2">
                  <c:v>699.8</c:v>
                </c:pt>
                <c:pt idx="3">
                  <c:v>1276.6000000000001</c:v>
                </c:pt>
                <c:pt idx="4">
                  <c:v>3627.5</c:v>
                </c:pt>
                <c:pt idx="5">
                  <c:v>5376.3000000000011</c:v>
                </c:pt>
                <c:pt idx="6">
                  <c:v>53111.999999999985</c:v>
                </c:pt>
                <c:pt idx="7">
                  <c:v>10428.799999999997</c:v>
                </c:pt>
                <c:pt idx="8">
                  <c:v>2480.6</c:v>
                </c:pt>
                <c:pt idx="9">
                  <c:v>40066.500000000007</c:v>
                </c:pt>
                <c:pt idx="10">
                  <c:v>39536.30000000001</c:v>
                </c:pt>
                <c:pt idx="11">
                  <c:v>500.8</c:v>
                </c:pt>
                <c:pt idx="12">
                  <c:v>44065.4</c:v>
                </c:pt>
                <c:pt idx="13">
                  <c:v>66018.200000000026</c:v>
                </c:pt>
              </c:numCache>
            </c:numRef>
          </c:val>
          <c:extLst>
            <c:ext xmlns:c16="http://schemas.microsoft.com/office/drawing/2014/chart" uri="{C3380CC4-5D6E-409C-BE32-E72D297353CC}">
              <c16:uniqueId val="{0000001C-F6B2-4D30-A305-28B50E49A4F4}"/>
            </c:ext>
          </c:extLst>
        </c:ser>
        <c:ser>
          <c:idx val="1"/>
          <c:order val="1"/>
          <c:tx>
            <c:strRef>
              <c:f>Studios!$C$2</c:f>
              <c:strCache>
                <c:ptCount val="1"/>
                <c:pt idx="0">
                  <c:v>Costs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E-F6B2-4D30-A305-28B50E49A4F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0-F6B2-4D30-A305-28B50E49A4F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2-F6B2-4D30-A305-28B50E49A4F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4-F6B2-4D30-A305-28B50E49A4F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6-F6B2-4D30-A305-28B50E49A4F4}"/>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8-F6B2-4D30-A305-28B50E49A4F4}"/>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A-F6B2-4D30-A305-28B50E49A4F4}"/>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C-F6B2-4D30-A305-28B50E49A4F4}"/>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E-F6B2-4D30-A305-28B50E49A4F4}"/>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0-F6B2-4D30-A305-28B50E49A4F4}"/>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2-F6B2-4D30-A305-28B50E49A4F4}"/>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4-F6B2-4D30-A305-28B50E49A4F4}"/>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6-F6B2-4D30-A305-28B50E49A4F4}"/>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8-F6B2-4D30-A305-28B50E49A4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Studios!$C$3:$C$16</c:f>
              <c:numCache>
                <c:formatCode>General</c:formatCode>
                <c:ptCount val="14"/>
                <c:pt idx="0">
                  <c:v>16657.128700000001</c:v>
                </c:pt>
                <c:pt idx="1">
                  <c:v>35</c:v>
                </c:pt>
                <c:pt idx="2">
                  <c:v>129</c:v>
                </c:pt>
                <c:pt idx="3">
                  <c:v>272</c:v>
                </c:pt>
                <c:pt idx="4">
                  <c:v>574</c:v>
                </c:pt>
                <c:pt idx="5">
                  <c:v>900</c:v>
                </c:pt>
                <c:pt idx="6">
                  <c:v>10639.5</c:v>
                </c:pt>
                <c:pt idx="7">
                  <c:v>2157</c:v>
                </c:pt>
                <c:pt idx="8">
                  <c:v>401</c:v>
                </c:pt>
                <c:pt idx="9">
                  <c:v>9315</c:v>
                </c:pt>
                <c:pt idx="10">
                  <c:v>9424</c:v>
                </c:pt>
                <c:pt idx="11">
                  <c:v>125</c:v>
                </c:pt>
                <c:pt idx="12">
                  <c:v>8448</c:v>
                </c:pt>
                <c:pt idx="13">
                  <c:v>15125</c:v>
                </c:pt>
              </c:numCache>
            </c:numRef>
          </c:val>
          <c:extLst>
            <c:ext xmlns:c16="http://schemas.microsoft.com/office/drawing/2014/chart" uri="{C3380CC4-5D6E-409C-BE32-E72D297353CC}">
              <c16:uniqueId val="{00000039-F6B2-4D30-A305-28B50E49A4F4}"/>
            </c:ext>
          </c:extLst>
        </c:ser>
        <c:ser>
          <c:idx val="2"/>
          <c:order val="2"/>
          <c:tx>
            <c:strRef>
              <c:f>Studios!$D$2</c:f>
              <c:strCache>
                <c:ptCount val="1"/>
                <c:pt idx="0">
                  <c:v>Profit</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F6B2-4D30-A305-28B50E49A4F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F6B2-4D30-A305-28B50E49A4F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F6B2-4D30-A305-28B50E49A4F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F6B2-4D30-A305-28B50E49A4F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F6B2-4D30-A305-28B50E49A4F4}"/>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F6B2-4D30-A305-28B50E49A4F4}"/>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F6B2-4D30-A305-28B50E49A4F4}"/>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F6B2-4D30-A305-28B50E49A4F4}"/>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F6B2-4D30-A305-28B50E49A4F4}"/>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F6B2-4D30-A305-28B50E49A4F4}"/>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F6B2-4D30-A305-28B50E49A4F4}"/>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F6B2-4D30-A305-28B50E49A4F4}"/>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F6B2-4D30-A305-28B50E49A4F4}"/>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F6B2-4D30-A305-28B50E49A4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Studios!$D$3:$D$16</c:f>
              <c:numCache>
                <c:formatCode>General</c:formatCode>
                <c:ptCount val="14"/>
                <c:pt idx="0">
                  <c:v>55186.971300000019</c:v>
                </c:pt>
                <c:pt idx="1">
                  <c:v>193.1</c:v>
                </c:pt>
                <c:pt idx="2">
                  <c:v>570.79999999999995</c:v>
                </c:pt>
                <c:pt idx="3">
                  <c:v>1004.5999999999999</c:v>
                </c:pt>
                <c:pt idx="4">
                  <c:v>3053.5</c:v>
                </c:pt>
                <c:pt idx="5">
                  <c:v>4476.3000000000011</c:v>
                </c:pt>
                <c:pt idx="6">
                  <c:v>42472.499999999985</c:v>
                </c:pt>
                <c:pt idx="7">
                  <c:v>8271.7999999999975</c:v>
                </c:pt>
                <c:pt idx="8">
                  <c:v>2079.6000000000004</c:v>
                </c:pt>
                <c:pt idx="9">
                  <c:v>30751.499999999996</c:v>
                </c:pt>
                <c:pt idx="10">
                  <c:v>30112.3</c:v>
                </c:pt>
                <c:pt idx="11">
                  <c:v>375.8</c:v>
                </c:pt>
                <c:pt idx="12">
                  <c:v>35617.400000000009</c:v>
                </c:pt>
                <c:pt idx="13">
                  <c:v>50893.200000000019</c:v>
                </c:pt>
              </c:numCache>
            </c:numRef>
          </c:val>
          <c:extLst>
            <c:ext xmlns:c16="http://schemas.microsoft.com/office/drawing/2014/chart" uri="{C3380CC4-5D6E-409C-BE32-E72D297353CC}">
              <c16:uniqueId val="{00000056-F6B2-4D30-A305-28B50E49A4F4}"/>
            </c:ext>
          </c:extLst>
        </c:ser>
        <c:ser>
          <c:idx val="3"/>
          <c:order val="3"/>
          <c:tx>
            <c:strRef>
              <c:f>Studios!$F$2</c:f>
              <c:strCache>
                <c:ptCount val="1"/>
                <c:pt idx="0">
                  <c:v>Share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8-F6B2-4D30-A305-28B50E49A4F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A-F6B2-4D30-A305-28B50E49A4F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C-F6B2-4D30-A305-28B50E49A4F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E-F6B2-4D30-A305-28B50E49A4F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0-F6B2-4D30-A305-28B50E49A4F4}"/>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2-F6B2-4D30-A305-28B50E49A4F4}"/>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4-F6B2-4D30-A305-28B50E49A4F4}"/>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6-F6B2-4D30-A305-28B50E49A4F4}"/>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8-F6B2-4D30-A305-28B50E49A4F4}"/>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A-F6B2-4D30-A305-28B50E49A4F4}"/>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C-F6B2-4D30-A305-28B50E49A4F4}"/>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E-F6B2-4D30-A305-28B50E49A4F4}"/>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0-F6B2-4D30-A305-28B50E49A4F4}"/>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72-F6B2-4D30-A305-28B50E49A4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Studios!$F$3:$F$16</c:f>
              <c:numCache>
                <c:formatCode>0.0%</c:formatCode>
                <c:ptCount val="14"/>
                <c:pt idx="0">
                  <c:v>0.21176645709350619</c:v>
                </c:pt>
                <c:pt idx="1">
                  <c:v>6.7234371177353112E-4</c:v>
                </c:pt>
                <c:pt idx="2">
                  <c:v>2.062718673823398E-3</c:v>
                </c:pt>
                <c:pt idx="3">
                  <c:v>3.7628846227535729E-3</c:v>
                </c:pt>
                <c:pt idx="4">
                  <c:v>1.0692357801220888E-2</c:v>
                </c:pt>
                <c:pt idx="5">
                  <c:v>1.5847091177588937E-2</c:v>
                </c:pt>
                <c:pt idx="6">
                  <c:v>0.1565520351587715</c:v>
                </c:pt>
                <c:pt idx="7">
                  <c:v>3.0739754937938624E-2</c:v>
                </c:pt>
                <c:pt idx="8">
                  <c:v>7.3117747103262666E-3</c:v>
                </c:pt>
                <c:pt idx="9">
                  <c:v>0.11809933944662074</c:v>
                </c:pt>
                <c:pt idx="10">
                  <c:v>0.11653653087151192</c:v>
                </c:pt>
                <c:pt idx="11">
                  <c:v>1.4761496311099711E-3</c:v>
                </c:pt>
                <c:pt idx="12">
                  <c:v>0.1298864296220314</c:v>
                </c:pt>
                <c:pt idx="13">
                  <c:v>0.19459413254102303</c:v>
                </c:pt>
              </c:numCache>
            </c:numRef>
          </c:val>
          <c:extLst>
            <c:ext xmlns:c16="http://schemas.microsoft.com/office/drawing/2014/chart" uri="{C3380CC4-5D6E-409C-BE32-E72D297353CC}">
              <c16:uniqueId val="{00000073-F6B2-4D30-A305-28B50E49A4F4}"/>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Studios!$C$2</c:f>
              <c:strCache>
                <c:ptCount val="1"/>
                <c:pt idx="0">
                  <c:v>Costs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Studios!$C$3:$C$16</c:f>
              <c:numCache>
                <c:formatCode>General</c:formatCode>
                <c:ptCount val="14"/>
                <c:pt idx="0">
                  <c:v>16657.128700000001</c:v>
                </c:pt>
                <c:pt idx="1">
                  <c:v>35</c:v>
                </c:pt>
                <c:pt idx="2">
                  <c:v>129</c:v>
                </c:pt>
                <c:pt idx="3">
                  <c:v>272</c:v>
                </c:pt>
                <c:pt idx="4">
                  <c:v>574</c:v>
                </c:pt>
                <c:pt idx="5">
                  <c:v>900</c:v>
                </c:pt>
                <c:pt idx="6">
                  <c:v>10639.5</c:v>
                </c:pt>
                <c:pt idx="7">
                  <c:v>2157</c:v>
                </c:pt>
                <c:pt idx="8">
                  <c:v>401</c:v>
                </c:pt>
                <c:pt idx="9">
                  <c:v>9315</c:v>
                </c:pt>
                <c:pt idx="10">
                  <c:v>9424</c:v>
                </c:pt>
                <c:pt idx="11">
                  <c:v>125</c:v>
                </c:pt>
                <c:pt idx="12">
                  <c:v>8448</c:v>
                </c:pt>
                <c:pt idx="13">
                  <c:v>15125</c:v>
                </c:pt>
              </c:numCache>
            </c:numRef>
          </c:val>
          <c:extLst>
            <c:ext xmlns:c16="http://schemas.microsoft.com/office/drawing/2014/chart" uri="{C3380CC4-5D6E-409C-BE32-E72D297353CC}">
              <c16:uniqueId val="{00000000-57CE-4685-9B88-5512D6C60D8A}"/>
            </c:ext>
          </c:extLst>
        </c:ser>
        <c:dLbls>
          <c:showLegendKey val="0"/>
          <c:showVal val="0"/>
          <c:showCatName val="0"/>
          <c:showSerName val="0"/>
          <c:showPercent val="0"/>
          <c:showBubbleSize val="0"/>
        </c:dLbls>
        <c:gapWidth val="115"/>
        <c:overlap val="-20"/>
        <c:axId val="566584840"/>
        <c:axId val="712075536"/>
      </c:barChart>
      <c:catAx>
        <c:axId val="5665848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2075536"/>
        <c:crosses val="autoZero"/>
        <c:auto val="1"/>
        <c:lblAlgn val="ctr"/>
        <c:lblOffset val="100"/>
        <c:noMultiLvlLbl val="0"/>
      </c:catAx>
      <c:valAx>
        <c:axId val="712075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65848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Studios!$D$2</c:f>
              <c:strCache>
                <c:ptCount val="1"/>
                <c:pt idx="0">
                  <c:v>Profit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Studios!$D$3:$D$16</c:f>
              <c:numCache>
                <c:formatCode>General</c:formatCode>
                <c:ptCount val="14"/>
                <c:pt idx="0">
                  <c:v>55186.971300000019</c:v>
                </c:pt>
                <c:pt idx="1">
                  <c:v>193.1</c:v>
                </c:pt>
                <c:pt idx="2">
                  <c:v>570.79999999999995</c:v>
                </c:pt>
                <c:pt idx="3">
                  <c:v>1004.5999999999999</c:v>
                </c:pt>
                <c:pt idx="4">
                  <c:v>3053.5</c:v>
                </c:pt>
                <c:pt idx="5">
                  <c:v>4476.3000000000011</c:v>
                </c:pt>
                <c:pt idx="6">
                  <c:v>42472.499999999985</c:v>
                </c:pt>
                <c:pt idx="7">
                  <c:v>8271.7999999999975</c:v>
                </c:pt>
                <c:pt idx="8">
                  <c:v>2079.6000000000004</c:v>
                </c:pt>
                <c:pt idx="9">
                  <c:v>30751.499999999996</c:v>
                </c:pt>
                <c:pt idx="10">
                  <c:v>30112.3</c:v>
                </c:pt>
                <c:pt idx="11">
                  <c:v>375.8</c:v>
                </c:pt>
                <c:pt idx="12">
                  <c:v>35617.400000000009</c:v>
                </c:pt>
                <c:pt idx="13">
                  <c:v>50893.200000000019</c:v>
                </c:pt>
              </c:numCache>
            </c:numRef>
          </c:val>
          <c:extLst>
            <c:ext xmlns:c16="http://schemas.microsoft.com/office/drawing/2014/chart" uri="{C3380CC4-5D6E-409C-BE32-E72D297353CC}">
              <c16:uniqueId val="{00000000-4A14-43FE-B439-A81463D49AC7}"/>
            </c:ext>
          </c:extLst>
        </c:ser>
        <c:dLbls>
          <c:showLegendKey val="0"/>
          <c:showVal val="0"/>
          <c:showCatName val="0"/>
          <c:showSerName val="0"/>
          <c:showPercent val="0"/>
          <c:showBubbleSize val="0"/>
        </c:dLbls>
        <c:gapWidth val="115"/>
        <c:overlap val="-20"/>
        <c:axId val="782921688"/>
        <c:axId val="782917096"/>
      </c:barChart>
      <c:catAx>
        <c:axId val="782921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17096"/>
        <c:crosses val="autoZero"/>
        <c:auto val="1"/>
        <c:lblAlgn val="ctr"/>
        <c:lblOffset val="100"/>
        <c:noMultiLvlLbl val="0"/>
      </c:catAx>
      <c:valAx>
        <c:axId val="782917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16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GMP</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Studios!$E$2</c:f>
              <c:strCache>
                <c:ptCount val="1"/>
                <c:pt idx="0">
                  <c:v>GMP</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Studios!$E$3:$E$16</c:f>
              <c:numCache>
                <c:formatCode>0%</c:formatCode>
                <c:ptCount val="14"/>
                <c:pt idx="0">
                  <c:v>0.76814896839128066</c:v>
                </c:pt>
                <c:pt idx="1">
                  <c:v>0.84655852696185885</c:v>
                </c:pt>
                <c:pt idx="2">
                  <c:v>0.81566161760502998</c:v>
                </c:pt>
                <c:pt idx="3">
                  <c:v>0.78693404355318797</c:v>
                </c:pt>
                <c:pt idx="4">
                  <c:v>0.8417643004824259</c:v>
                </c:pt>
                <c:pt idx="5">
                  <c:v>0.83259862730874401</c:v>
                </c:pt>
                <c:pt idx="6">
                  <c:v>0.7996780388612742</c:v>
                </c:pt>
                <c:pt idx="7">
                  <c:v>0.79316891684565816</c:v>
                </c:pt>
                <c:pt idx="8">
                  <c:v>0.8383455615576878</c:v>
                </c:pt>
                <c:pt idx="9">
                  <c:v>0.76751151211111501</c:v>
                </c:pt>
                <c:pt idx="10">
                  <c:v>0.76163677430614374</c:v>
                </c:pt>
                <c:pt idx="11">
                  <c:v>0.75039936102236426</c:v>
                </c:pt>
                <c:pt idx="12">
                  <c:v>0.80828495826657665</c:v>
                </c:pt>
                <c:pt idx="13">
                  <c:v>0.77089651035623508</c:v>
                </c:pt>
              </c:numCache>
            </c:numRef>
          </c:val>
          <c:extLst>
            <c:ext xmlns:c16="http://schemas.microsoft.com/office/drawing/2014/chart" uri="{C3380CC4-5D6E-409C-BE32-E72D297353CC}">
              <c16:uniqueId val="{00000000-10D3-4247-84D0-4EA7ED859A64}"/>
            </c:ext>
          </c:extLst>
        </c:ser>
        <c:dLbls>
          <c:showLegendKey val="0"/>
          <c:showVal val="0"/>
          <c:showCatName val="0"/>
          <c:showSerName val="0"/>
          <c:showPercent val="0"/>
          <c:showBubbleSize val="0"/>
        </c:dLbls>
        <c:gapWidth val="100"/>
        <c:overlap val="-24"/>
        <c:axId val="712074224"/>
        <c:axId val="712074552"/>
      </c:barChart>
      <c:catAx>
        <c:axId val="7120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2074552"/>
        <c:crosses val="autoZero"/>
        <c:auto val="1"/>
        <c:lblAlgn val="ctr"/>
        <c:lblOffset val="100"/>
        <c:noMultiLvlLbl val="0"/>
      </c:catAx>
      <c:valAx>
        <c:axId val="712074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207422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Studios!$B$2</c:f>
              <c:strCache>
                <c:ptCount val="1"/>
                <c:pt idx="0">
                  <c:v>Sales</c:v>
                </c:pt>
              </c:strCache>
            </c:strRef>
          </c:tx>
          <c:spPr>
            <a:scene3d>
              <a:camera prst="orthographicFront"/>
              <a:lightRig rig="threePt" dir="t"/>
            </a:scene3d>
            <a:sp3d>
              <a:bevelT/>
            </a:sp3d>
          </c:spPr>
          <c:dPt>
            <c:idx val="0"/>
            <c:bubble3D val="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1-65C3-9A45-8A09-CEEA7FEEEC31}"/>
              </c:ext>
            </c:extLst>
          </c:dPt>
          <c:dPt>
            <c:idx val="1"/>
            <c:bubble3D val="0"/>
            <c:spPr>
              <a:solidFill>
                <a:schemeClr val="accent2"/>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3-65C3-9A45-8A09-CEEA7FEEEC31}"/>
              </c:ext>
            </c:extLst>
          </c:dPt>
          <c:dPt>
            <c:idx val="2"/>
            <c:bubble3D val="0"/>
            <c:spPr>
              <a:solidFill>
                <a:schemeClr val="accent3"/>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5-65C3-9A45-8A09-CEEA7FEEEC31}"/>
              </c:ext>
            </c:extLst>
          </c:dPt>
          <c:dPt>
            <c:idx val="3"/>
            <c:bubble3D val="0"/>
            <c:spPr>
              <a:solidFill>
                <a:schemeClr val="accent4"/>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7-65C3-9A45-8A09-CEEA7FEEEC31}"/>
              </c:ext>
            </c:extLst>
          </c:dPt>
          <c:dPt>
            <c:idx val="4"/>
            <c:bubble3D val="0"/>
            <c:spPr>
              <a:solidFill>
                <a:schemeClr val="accent5"/>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9-65C3-9A45-8A09-CEEA7FEEEC31}"/>
              </c:ext>
            </c:extLst>
          </c:dPt>
          <c:dPt>
            <c:idx val="5"/>
            <c:bubble3D val="0"/>
            <c:spPr>
              <a:solidFill>
                <a:schemeClr val="accent6"/>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B-65C3-9A45-8A09-CEEA7FEEEC31}"/>
              </c:ext>
            </c:extLst>
          </c:dPt>
          <c:dPt>
            <c:idx val="6"/>
            <c:bubble3D val="0"/>
            <c:spPr>
              <a:solidFill>
                <a:schemeClr val="accent1">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D-65C3-9A45-8A09-CEEA7FEEEC31}"/>
              </c:ext>
            </c:extLst>
          </c:dPt>
          <c:dPt>
            <c:idx val="7"/>
            <c:bubble3D val="0"/>
            <c:spPr>
              <a:solidFill>
                <a:schemeClr val="accent2">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0F-65C3-9A45-8A09-CEEA7FEEEC31}"/>
              </c:ext>
            </c:extLst>
          </c:dPt>
          <c:dPt>
            <c:idx val="8"/>
            <c:bubble3D val="0"/>
            <c:spPr>
              <a:solidFill>
                <a:schemeClr val="accent3">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1-65C3-9A45-8A09-CEEA7FEEEC31}"/>
              </c:ext>
            </c:extLst>
          </c:dPt>
          <c:dPt>
            <c:idx val="9"/>
            <c:bubble3D val="0"/>
            <c:spPr>
              <a:solidFill>
                <a:schemeClr val="accent4">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3-65C3-9A45-8A09-CEEA7FEEEC31}"/>
              </c:ext>
            </c:extLst>
          </c:dPt>
          <c:dPt>
            <c:idx val="10"/>
            <c:bubble3D val="0"/>
            <c:spPr>
              <a:solidFill>
                <a:schemeClr val="accent5">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5-65C3-9A45-8A09-CEEA7FEEEC31}"/>
              </c:ext>
            </c:extLst>
          </c:dPt>
          <c:dPt>
            <c:idx val="11"/>
            <c:bubble3D val="0"/>
            <c:spPr>
              <a:solidFill>
                <a:schemeClr val="accent6">
                  <a:lumMod val="6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7-65C3-9A45-8A09-CEEA7FEEEC31}"/>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9-65C3-9A45-8A09-CEEA7FEEEC31}"/>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a:scene3d>
                <a:camera prst="orthographicFront"/>
                <a:lightRig rig="threePt" dir="t"/>
              </a:scene3d>
              <a:sp3d>
                <a:bevelT/>
              </a:sp3d>
            </c:spPr>
            <c:extLst>
              <c:ext xmlns:c16="http://schemas.microsoft.com/office/drawing/2014/chart" uri="{C3380CC4-5D6E-409C-BE32-E72D297353CC}">
                <c16:uniqueId val="{0000001B-65C3-9A45-8A09-CEEA7FEEEC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Studios!$B$3:$B$16</c:f>
              <c:numCache>
                <c:formatCode>General</c:formatCode>
                <c:ptCount val="14"/>
                <c:pt idx="0">
                  <c:v>71844.10000000002</c:v>
                </c:pt>
                <c:pt idx="1">
                  <c:v>228.1</c:v>
                </c:pt>
                <c:pt idx="2">
                  <c:v>699.8</c:v>
                </c:pt>
                <c:pt idx="3">
                  <c:v>1276.6000000000001</c:v>
                </c:pt>
                <c:pt idx="4">
                  <c:v>3627.5</c:v>
                </c:pt>
                <c:pt idx="5">
                  <c:v>5376.3000000000011</c:v>
                </c:pt>
                <c:pt idx="6">
                  <c:v>53111.999999999985</c:v>
                </c:pt>
                <c:pt idx="7">
                  <c:v>10428.799999999997</c:v>
                </c:pt>
                <c:pt idx="8">
                  <c:v>2480.6</c:v>
                </c:pt>
                <c:pt idx="9">
                  <c:v>40066.500000000007</c:v>
                </c:pt>
                <c:pt idx="10">
                  <c:v>39536.30000000001</c:v>
                </c:pt>
                <c:pt idx="11">
                  <c:v>500.8</c:v>
                </c:pt>
                <c:pt idx="12">
                  <c:v>44065.4</c:v>
                </c:pt>
                <c:pt idx="13">
                  <c:v>66018.200000000026</c:v>
                </c:pt>
              </c:numCache>
            </c:numRef>
          </c:val>
          <c:extLst>
            <c:ext xmlns:c16="http://schemas.microsoft.com/office/drawing/2014/chart" uri="{C3380CC4-5D6E-409C-BE32-E72D297353CC}">
              <c16:uniqueId val="{00000000-40BC-4567-B58E-8E5EA68E9D07}"/>
            </c:ext>
          </c:extLst>
        </c:ser>
        <c:ser>
          <c:idx val="1"/>
          <c:order val="1"/>
          <c:tx>
            <c:strRef>
              <c:f>Studios!$C$2</c:f>
              <c:strCache>
                <c:ptCount val="1"/>
                <c:pt idx="0">
                  <c:v>Costs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65C3-9A45-8A09-CEEA7FEEEC3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65C3-9A45-8A09-CEEA7FEEEC3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65C3-9A45-8A09-CEEA7FEEEC3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65C3-9A45-8A09-CEEA7FEEEC3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65C3-9A45-8A09-CEEA7FEEEC31}"/>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65C3-9A45-8A09-CEEA7FEEEC3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65C3-9A45-8A09-CEEA7FEEEC3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65C3-9A45-8A09-CEEA7FEEEC3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65C3-9A45-8A09-CEEA7FEEEC3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65C3-9A45-8A09-CEEA7FEEEC31}"/>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65C3-9A45-8A09-CEEA7FEEEC31}"/>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65C3-9A45-8A09-CEEA7FEEEC31}"/>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65C3-9A45-8A09-CEEA7FEEEC31}"/>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65C3-9A45-8A09-CEEA7FEEEC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Studios!$C$3:$C$16</c:f>
              <c:numCache>
                <c:formatCode>General</c:formatCode>
                <c:ptCount val="14"/>
                <c:pt idx="0">
                  <c:v>16657.128700000001</c:v>
                </c:pt>
                <c:pt idx="1">
                  <c:v>35</c:v>
                </c:pt>
                <c:pt idx="2">
                  <c:v>129</c:v>
                </c:pt>
                <c:pt idx="3">
                  <c:v>272</c:v>
                </c:pt>
                <c:pt idx="4">
                  <c:v>574</c:v>
                </c:pt>
                <c:pt idx="5">
                  <c:v>900</c:v>
                </c:pt>
                <c:pt idx="6">
                  <c:v>10639.5</c:v>
                </c:pt>
                <c:pt idx="7">
                  <c:v>2157</c:v>
                </c:pt>
                <c:pt idx="8">
                  <c:v>401</c:v>
                </c:pt>
                <c:pt idx="9">
                  <c:v>9315</c:v>
                </c:pt>
                <c:pt idx="10">
                  <c:v>9424</c:v>
                </c:pt>
                <c:pt idx="11">
                  <c:v>125</c:v>
                </c:pt>
                <c:pt idx="12">
                  <c:v>8448</c:v>
                </c:pt>
                <c:pt idx="13">
                  <c:v>15125</c:v>
                </c:pt>
              </c:numCache>
            </c:numRef>
          </c:val>
          <c:extLst>
            <c:ext xmlns:c16="http://schemas.microsoft.com/office/drawing/2014/chart" uri="{C3380CC4-5D6E-409C-BE32-E72D297353CC}">
              <c16:uniqueId val="{00000001-40BC-4567-B58E-8E5EA68E9D07}"/>
            </c:ext>
          </c:extLst>
        </c:ser>
        <c:ser>
          <c:idx val="2"/>
          <c:order val="2"/>
          <c:tx>
            <c:strRef>
              <c:f>Studios!$D$2</c:f>
              <c:strCache>
                <c:ptCount val="1"/>
                <c:pt idx="0">
                  <c:v>Profit</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65C3-9A45-8A09-CEEA7FEEEC3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65C3-9A45-8A09-CEEA7FEEEC3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65C3-9A45-8A09-CEEA7FEEEC3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65C3-9A45-8A09-CEEA7FEEEC3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65C3-9A45-8A09-CEEA7FEEEC31}"/>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65C3-9A45-8A09-CEEA7FEEEC3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65C3-9A45-8A09-CEEA7FEEEC3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65C3-9A45-8A09-CEEA7FEEEC3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65C3-9A45-8A09-CEEA7FEEEC3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65C3-9A45-8A09-CEEA7FEEEC31}"/>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65C3-9A45-8A09-CEEA7FEEEC31}"/>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65C3-9A45-8A09-CEEA7FEEEC31}"/>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65C3-9A45-8A09-CEEA7FEEEC31}"/>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65C3-9A45-8A09-CEEA7FEEEC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Studios!$D$3:$D$16</c:f>
              <c:numCache>
                <c:formatCode>General</c:formatCode>
                <c:ptCount val="14"/>
                <c:pt idx="0">
                  <c:v>55186.971300000019</c:v>
                </c:pt>
                <c:pt idx="1">
                  <c:v>193.1</c:v>
                </c:pt>
                <c:pt idx="2">
                  <c:v>570.79999999999995</c:v>
                </c:pt>
                <c:pt idx="3">
                  <c:v>1004.5999999999999</c:v>
                </c:pt>
                <c:pt idx="4">
                  <c:v>3053.5</c:v>
                </c:pt>
                <c:pt idx="5">
                  <c:v>4476.3000000000011</c:v>
                </c:pt>
                <c:pt idx="6">
                  <c:v>42472.499999999985</c:v>
                </c:pt>
                <c:pt idx="7">
                  <c:v>8271.7999999999975</c:v>
                </c:pt>
                <c:pt idx="8">
                  <c:v>2079.6000000000004</c:v>
                </c:pt>
                <c:pt idx="9">
                  <c:v>30751.499999999996</c:v>
                </c:pt>
                <c:pt idx="10">
                  <c:v>30112.3</c:v>
                </c:pt>
                <c:pt idx="11">
                  <c:v>375.8</c:v>
                </c:pt>
                <c:pt idx="12">
                  <c:v>35617.400000000009</c:v>
                </c:pt>
                <c:pt idx="13">
                  <c:v>50893.200000000019</c:v>
                </c:pt>
              </c:numCache>
            </c:numRef>
          </c:val>
          <c:extLst>
            <c:ext xmlns:c16="http://schemas.microsoft.com/office/drawing/2014/chart" uri="{C3380CC4-5D6E-409C-BE32-E72D297353CC}">
              <c16:uniqueId val="{00000002-40BC-4567-B58E-8E5EA68E9D07}"/>
            </c:ext>
          </c:extLst>
        </c:ser>
        <c:ser>
          <c:idx val="3"/>
          <c:order val="3"/>
          <c:tx>
            <c:strRef>
              <c:f>Studios!$F$2</c:f>
              <c:strCache>
                <c:ptCount val="1"/>
                <c:pt idx="0">
                  <c:v>Share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65C3-9A45-8A09-CEEA7FEEEC3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65C3-9A45-8A09-CEEA7FEEEC3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65C3-9A45-8A09-CEEA7FEEEC3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65C3-9A45-8A09-CEEA7FEEEC3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D-65C3-9A45-8A09-CEEA7FEEEC31}"/>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F-65C3-9A45-8A09-CEEA7FEEEC31}"/>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1-65C3-9A45-8A09-CEEA7FEEEC31}"/>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3-65C3-9A45-8A09-CEEA7FEEEC31}"/>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5-65C3-9A45-8A09-CEEA7FEEEC31}"/>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7-65C3-9A45-8A09-CEEA7FEEEC31}"/>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9-65C3-9A45-8A09-CEEA7FEEEC31}"/>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B-65C3-9A45-8A09-CEEA7FEEEC31}"/>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D-65C3-9A45-8A09-CEEA7FEEEC31}"/>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F-65C3-9A45-8A09-CEEA7FEEEC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Studios!$F$3:$F$16</c:f>
              <c:numCache>
                <c:formatCode>0.0%</c:formatCode>
                <c:ptCount val="14"/>
                <c:pt idx="0">
                  <c:v>0.21176645709350619</c:v>
                </c:pt>
                <c:pt idx="1">
                  <c:v>6.7234371177353112E-4</c:v>
                </c:pt>
                <c:pt idx="2">
                  <c:v>2.062718673823398E-3</c:v>
                </c:pt>
                <c:pt idx="3">
                  <c:v>3.7628846227535729E-3</c:v>
                </c:pt>
                <c:pt idx="4">
                  <c:v>1.0692357801220888E-2</c:v>
                </c:pt>
                <c:pt idx="5">
                  <c:v>1.5847091177588937E-2</c:v>
                </c:pt>
                <c:pt idx="6">
                  <c:v>0.1565520351587715</c:v>
                </c:pt>
                <c:pt idx="7">
                  <c:v>3.0739754937938624E-2</c:v>
                </c:pt>
                <c:pt idx="8">
                  <c:v>7.3117747103262666E-3</c:v>
                </c:pt>
                <c:pt idx="9">
                  <c:v>0.11809933944662074</c:v>
                </c:pt>
                <c:pt idx="10">
                  <c:v>0.11653653087151192</c:v>
                </c:pt>
                <c:pt idx="11">
                  <c:v>1.4761496311099711E-3</c:v>
                </c:pt>
                <c:pt idx="12">
                  <c:v>0.1298864296220314</c:v>
                </c:pt>
                <c:pt idx="13">
                  <c:v>0.19459413254102303</c:v>
                </c:pt>
              </c:numCache>
            </c:numRef>
          </c:val>
          <c:extLst>
            <c:ext xmlns:c16="http://schemas.microsoft.com/office/drawing/2014/chart" uri="{C3380CC4-5D6E-409C-BE32-E72D297353CC}">
              <c16:uniqueId val="{00000003-40BC-4567-B58E-8E5EA68E9D0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Studios!$C$2</c:f>
              <c:strCache>
                <c:ptCount val="1"/>
                <c:pt idx="0">
                  <c:v>Costs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Studios!$C$3:$C$16</c:f>
              <c:numCache>
                <c:formatCode>General</c:formatCode>
                <c:ptCount val="14"/>
                <c:pt idx="0">
                  <c:v>16657.128700000001</c:v>
                </c:pt>
                <c:pt idx="1">
                  <c:v>35</c:v>
                </c:pt>
                <c:pt idx="2">
                  <c:v>129</c:v>
                </c:pt>
                <c:pt idx="3">
                  <c:v>272</c:v>
                </c:pt>
                <c:pt idx="4">
                  <c:v>574</c:v>
                </c:pt>
                <c:pt idx="5">
                  <c:v>900</c:v>
                </c:pt>
                <c:pt idx="6">
                  <c:v>10639.5</c:v>
                </c:pt>
                <c:pt idx="7">
                  <c:v>2157</c:v>
                </c:pt>
                <c:pt idx="8">
                  <c:v>401</c:v>
                </c:pt>
                <c:pt idx="9">
                  <c:v>9315</c:v>
                </c:pt>
                <c:pt idx="10">
                  <c:v>9424</c:v>
                </c:pt>
                <c:pt idx="11">
                  <c:v>125</c:v>
                </c:pt>
                <c:pt idx="12">
                  <c:v>8448</c:v>
                </c:pt>
                <c:pt idx="13">
                  <c:v>15125</c:v>
                </c:pt>
              </c:numCache>
            </c:numRef>
          </c:val>
          <c:extLst>
            <c:ext xmlns:c16="http://schemas.microsoft.com/office/drawing/2014/chart" uri="{C3380CC4-5D6E-409C-BE32-E72D297353CC}">
              <c16:uniqueId val="{00000000-EC90-4F83-81A3-B438D83CC5B0}"/>
            </c:ext>
          </c:extLst>
        </c:ser>
        <c:dLbls>
          <c:showLegendKey val="0"/>
          <c:showVal val="0"/>
          <c:showCatName val="0"/>
          <c:showSerName val="0"/>
          <c:showPercent val="0"/>
          <c:showBubbleSize val="0"/>
        </c:dLbls>
        <c:gapWidth val="115"/>
        <c:overlap val="-20"/>
        <c:axId val="566584840"/>
        <c:axId val="712075536"/>
      </c:barChart>
      <c:catAx>
        <c:axId val="5665848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2075536"/>
        <c:crosses val="autoZero"/>
        <c:auto val="1"/>
        <c:lblAlgn val="ctr"/>
        <c:lblOffset val="100"/>
        <c:noMultiLvlLbl val="0"/>
      </c:catAx>
      <c:valAx>
        <c:axId val="712075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65848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Studios!$D$2</c:f>
              <c:strCache>
                <c:ptCount val="1"/>
                <c:pt idx="0">
                  <c:v>Profit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Studios!$D$3:$D$16</c:f>
              <c:numCache>
                <c:formatCode>General</c:formatCode>
                <c:ptCount val="14"/>
                <c:pt idx="0">
                  <c:v>55186.971300000019</c:v>
                </c:pt>
                <c:pt idx="1">
                  <c:v>193.1</c:v>
                </c:pt>
                <c:pt idx="2">
                  <c:v>570.79999999999995</c:v>
                </c:pt>
                <c:pt idx="3">
                  <c:v>1004.5999999999999</c:v>
                </c:pt>
                <c:pt idx="4">
                  <c:v>3053.5</c:v>
                </c:pt>
                <c:pt idx="5">
                  <c:v>4476.3000000000011</c:v>
                </c:pt>
                <c:pt idx="6">
                  <c:v>42472.499999999985</c:v>
                </c:pt>
                <c:pt idx="7">
                  <c:v>8271.7999999999975</c:v>
                </c:pt>
                <c:pt idx="8">
                  <c:v>2079.6000000000004</c:v>
                </c:pt>
                <c:pt idx="9">
                  <c:v>30751.499999999996</c:v>
                </c:pt>
                <c:pt idx="10">
                  <c:v>30112.3</c:v>
                </c:pt>
                <c:pt idx="11">
                  <c:v>375.8</c:v>
                </c:pt>
                <c:pt idx="12">
                  <c:v>35617.400000000009</c:v>
                </c:pt>
                <c:pt idx="13">
                  <c:v>50893.200000000019</c:v>
                </c:pt>
              </c:numCache>
            </c:numRef>
          </c:val>
          <c:extLst>
            <c:ext xmlns:c16="http://schemas.microsoft.com/office/drawing/2014/chart" uri="{C3380CC4-5D6E-409C-BE32-E72D297353CC}">
              <c16:uniqueId val="{00000000-EAA3-4657-8BBE-8E90F2174FEE}"/>
            </c:ext>
          </c:extLst>
        </c:ser>
        <c:dLbls>
          <c:showLegendKey val="0"/>
          <c:showVal val="0"/>
          <c:showCatName val="0"/>
          <c:showSerName val="0"/>
          <c:showPercent val="0"/>
          <c:showBubbleSize val="0"/>
        </c:dLbls>
        <c:gapWidth val="115"/>
        <c:overlap val="-20"/>
        <c:axId val="782921688"/>
        <c:axId val="782917096"/>
      </c:barChart>
      <c:catAx>
        <c:axId val="782921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17096"/>
        <c:crosses val="autoZero"/>
        <c:auto val="1"/>
        <c:lblAlgn val="ctr"/>
        <c:lblOffset val="100"/>
        <c:noMultiLvlLbl val="0"/>
      </c:catAx>
      <c:valAx>
        <c:axId val="7829170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9216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GMP</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Studios!$E$2</c:f>
              <c:strCache>
                <c:ptCount val="1"/>
                <c:pt idx="0">
                  <c:v>GMP</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Studios!$A$3:$A$16</c:f>
              <c:strCache>
                <c:ptCount val="14"/>
                <c:pt idx="0">
                  <c:v>BV</c:v>
                </c:pt>
                <c:pt idx="1">
                  <c:v>CL</c:v>
                </c:pt>
                <c:pt idx="2">
                  <c:v>CMC</c:v>
                </c:pt>
                <c:pt idx="3">
                  <c:v>Col.</c:v>
                </c:pt>
                <c:pt idx="4">
                  <c:v>Dim.</c:v>
                </c:pt>
                <c:pt idx="5">
                  <c:v>DW</c:v>
                </c:pt>
                <c:pt idx="6">
                  <c:v>Fox</c:v>
                </c:pt>
                <c:pt idx="7">
                  <c:v>LGF</c:v>
                </c:pt>
                <c:pt idx="8">
                  <c:v>Mira.</c:v>
                </c:pt>
                <c:pt idx="9">
                  <c:v>Par.</c:v>
                </c:pt>
                <c:pt idx="10">
                  <c:v>Sony</c:v>
                </c:pt>
                <c:pt idx="11">
                  <c:v>UA</c:v>
                </c:pt>
                <c:pt idx="12">
                  <c:v>Uni.</c:v>
                </c:pt>
                <c:pt idx="13">
                  <c:v>WB</c:v>
                </c:pt>
              </c:strCache>
            </c:strRef>
          </c:cat>
          <c:val>
            <c:numRef>
              <c:f>Studios!$E$3:$E$16</c:f>
              <c:numCache>
                <c:formatCode>0%</c:formatCode>
                <c:ptCount val="14"/>
                <c:pt idx="0">
                  <c:v>0.76814896839128066</c:v>
                </c:pt>
                <c:pt idx="1">
                  <c:v>0.84655852696185885</c:v>
                </c:pt>
                <c:pt idx="2">
                  <c:v>0.81566161760502998</c:v>
                </c:pt>
                <c:pt idx="3">
                  <c:v>0.78693404355318797</c:v>
                </c:pt>
                <c:pt idx="4">
                  <c:v>0.8417643004824259</c:v>
                </c:pt>
                <c:pt idx="5">
                  <c:v>0.83259862730874401</c:v>
                </c:pt>
                <c:pt idx="6">
                  <c:v>0.7996780388612742</c:v>
                </c:pt>
                <c:pt idx="7">
                  <c:v>0.79316891684565816</c:v>
                </c:pt>
                <c:pt idx="8">
                  <c:v>0.8383455615576878</c:v>
                </c:pt>
                <c:pt idx="9">
                  <c:v>0.76751151211111501</c:v>
                </c:pt>
                <c:pt idx="10">
                  <c:v>0.76163677430614374</c:v>
                </c:pt>
                <c:pt idx="11">
                  <c:v>0.75039936102236426</c:v>
                </c:pt>
                <c:pt idx="12">
                  <c:v>0.80828495826657665</c:v>
                </c:pt>
                <c:pt idx="13">
                  <c:v>0.77089651035623508</c:v>
                </c:pt>
              </c:numCache>
            </c:numRef>
          </c:val>
          <c:extLst>
            <c:ext xmlns:c16="http://schemas.microsoft.com/office/drawing/2014/chart" uri="{C3380CC4-5D6E-409C-BE32-E72D297353CC}">
              <c16:uniqueId val="{00000000-C3DA-40ED-A5FD-F10D636E8B8A}"/>
            </c:ext>
          </c:extLst>
        </c:ser>
        <c:dLbls>
          <c:showLegendKey val="0"/>
          <c:showVal val="0"/>
          <c:showCatName val="0"/>
          <c:showSerName val="0"/>
          <c:showPercent val="0"/>
          <c:showBubbleSize val="0"/>
        </c:dLbls>
        <c:gapWidth val="100"/>
        <c:overlap val="-24"/>
        <c:axId val="712074224"/>
        <c:axId val="712074552"/>
      </c:barChart>
      <c:catAx>
        <c:axId val="7120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2074552"/>
        <c:crosses val="autoZero"/>
        <c:auto val="1"/>
        <c:lblAlgn val="ctr"/>
        <c:lblOffset val="100"/>
        <c:noMultiLvlLbl val="0"/>
      </c:catAx>
      <c:valAx>
        <c:axId val="712074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1207422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247650</xdr:colOff>
      <xdr:row>1</xdr:row>
      <xdr:rowOff>57150</xdr:rowOff>
    </xdr:from>
    <xdr:to>
      <xdr:col>10</xdr:col>
      <xdr:colOff>38100</xdr:colOff>
      <xdr:row>37</xdr:row>
      <xdr:rowOff>123825</xdr:rowOff>
    </xdr:to>
    <xdr:sp macro="" textlink="">
      <xdr:nvSpPr>
        <xdr:cNvPr id="211" name="TextBox 1">
          <a:extLst>
            <a:ext uri="{FF2B5EF4-FFF2-40B4-BE49-F238E27FC236}">
              <a16:creationId xmlns:a16="http://schemas.microsoft.com/office/drawing/2014/main" id="{C976DE9A-10FE-425F-B1D5-695F92802B04}"/>
            </a:ext>
          </a:extLst>
        </xdr:cNvPr>
        <xdr:cNvSpPr txBox="1"/>
      </xdr:nvSpPr>
      <xdr:spPr>
        <a:xfrm>
          <a:off x="247650" y="219075"/>
          <a:ext cx="5695950" cy="589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 CFO</a:t>
          </a:r>
        </a:p>
        <a:p>
          <a:r>
            <a:rPr lang="en-US" sz="1100" b="1"/>
            <a:t>From:</a:t>
          </a:r>
          <a:r>
            <a:rPr lang="en-US" sz="1100" b="1" baseline="0"/>
            <a:t> Young Seok Seo</a:t>
          </a:r>
        </a:p>
        <a:p>
          <a:r>
            <a:rPr lang="en-US" sz="1100" b="1" baseline="0"/>
            <a:t>Subject: Movie Box Office Case</a:t>
          </a:r>
        </a:p>
        <a:p>
          <a:endParaRPr lang="en-US" sz="1100" b="1" baseline="0"/>
        </a:p>
        <a:p>
          <a:r>
            <a:rPr lang="en-US" sz="1100" b="1" baseline="0"/>
            <a:t>Introduction</a:t>
          </a:r>
        </a:p>
        <a:p>
          <a:r>
            <a:rPr lang="en-US" sz="1100" baseline="0"/>
            <a:t>Using the information given on the cost database worksheet, we found several total year domestic and worldwide box office numbers by using the SUMIF function. The YOY change was found by taking the total from that current year subtracted by the total from the previous year, then dividing it by that current year. Gross Margin was found by taking the total worldwide box office number and subtracting the total costs, then dividing this number by the total worldwide box office number. The inflated adjusted average was done by compensating with a 3% change every year. The total sales by movie studio as well as finding the top 10 were found using pivot tables. The discounted cash flow for the following years were found by taking 8% of the movie's inital box office number from the year before.</a:t>
          </a:r>
        </a:p>
        <a:p>
          <a:endParaRPr lang="en-US" sz="1100" baseline="0"/>
        </a:p>
        <a:p>
          <a:endParaRPr lang="en-US" sz="1100" baseline="0"/>
        </a:p>
        <a:p>
          <a:r>
            <a:rPr lang="en-US" sz="1100" b="1" baseline="0"/>
            <a:t>Financial Analysis </a:t>
          </a:r>
        </a:p>
        <a:p>
          <a:r>
            <a:rPr lang="en-US" sz="1100" baseline="0"/>
            <a:t>The studio with the most box office sales was found to be BV with over 21% of the total market share. WB comes in second at around 19.5% of the market share. The next closest studios are Fox, Uni, Par, and Sony, with the rest being under 4% of the market share. Although BV is number one in total sales, their gross margin percentage is only around average at 77%. The studio with the highest gross margin percentage is CL at 85%, but they also have the lowest market share at only 0.1%. Fox and UNI both have gross margin percentages above 80%, while maintaing decent market share at 15.7% and 13%. Taking into account inflation, the newer movies still have the most profit as well as the best gross margin percentage. </a:t>
          </a:r>
        </a:p>
        <a:p>
          <a:endParaRPr lang="en-US" sz="1100" baseline="0"/>
        </a:p>
        <a:p>
          <a:endParaRPr lang="en-US" sz="1100" baseline="0"/>
        </a:p>
        <a:p>
          <a:r>
            <a:rPr lang="en-US" sz="1100" b="1" baseline="0"/>
            <a:t>Reccommendations</a:t>
          </a:r>
        </a:p>
        <a:p>
          <a:r>
            <a:rPr lang="en-US" sz="1100"/>
            <a:t>We reccommend that our</a:t>
          </a:r>
          <a:r>
            <a:rPr lang="en-US" sz="1100" baseline="0"/>
            <a:t> company purchase both Fox and UNI movies because of the competitive amount of market share, as well as a gross margin percentage that reaches 80%. We would reccommend paying around $5500 million for FOX movies, as their total discount cash flow for the next year is at $5752. This lets UNI make a profit as well, while we also capitalize on a smaller margin that we projected for. For Fox, we would like to pay around  </a:t>
          </a:r>
          <a:endParaRPr lang="en-US" sz="1100"/>
        </a:p>
      </xdr:txBody>
    </xdr:sp>
    <xdr:clientData/>
  </xdr:twoCellAnchor>
  <xdr:twoCellAnchor>
    <xdr:from>
      <xdr:col>0</xdr:col>
      <xdr:colOff>447675</xdr:colOff>
      <xdr:row>39</xdr:row>
      <xdr:rowOff>28575</xdr:rowOff>
    </xdr:from>
    <xdr:to>
      <xdr:col>9</xdr:col>
      <xdr:colOff>299085</xdr:colOff>
      <xdr:row>57</xdr:row>
      <xdr:rowOff>135255</xdr:rowOff>
    </xdr:to>
    <xdr:graphicFrame macro="">
      <xdr:nvGraphicFramePr>
        <xdr:cNvPr id="212" name="Chart 211">
          <a:extLst>
            <a:ext uri="{FF2B5EF4-FFF2-40B4-BE49-F238E27FC236}">
              <a16:creationId xmlns:a16="http://schemas.microsoft.com/office/drawing/2014/main" id="{844712AC-A38E-475F-9A92-762872D92BEE}"/>
            </a:ext>
            <a:ext uri="{147F2762-F138-4A5C-976F-8EAC2B608ADB}">
              <a16:predDERef xmlns:a16="http://schemas.microsoft.com/office/drawing/2014/main" pred="{C976DE9A-10FE-425F-B1D5-695F92802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106680</xdr:colOff>
      <xdr:row>37</xdr:row>
      <xdr:rowOff>160020</xdr:rowOff>
    </xdr:from>
    <xdr:to>
      <xdr:col>17</xdr:col>
      <xdr:colOff>106680</xdr:colOff>
      <xdr:row>57</xdr:row>
      <xdr:rowOff>15240</xdr:rowOff>
    </xdr:to>
    <xdr:graphicFrame macro="">
      <xdr:nvGraphicFramePr>
        <xdr:cNvPr id="213" name="Chart 212">
          <a:extLst>
            <a:ext uri="{FF2B5EF4-FFF2-40B4-BE49-F238E27FC236}">
              <a16:creationId xmlns:a16="http://schemas.microsoft.com/office/drawing/2014/main" id="{4645070B-CF28-4CC6-B720-3C8EF197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200025</xdr:colOff>
      <xdr:row>2</xdr:row>
      <xdr:rowOff>123825</xdr:rowOff>
    </xdr:from>
    <xdr:to>
      <xdr:col>19</xdr:col>
      <xdr:colOff>504825</xdr:colOff>
      <xdr:row>19</xdr:row>
      <xdr:rowOff>22860</xdr:rowOff>
    </xdr:to>
    <xdr:graphicFrame macro="">
      <xdr:nvGraphicFramePr>
        <xdr:cNvPr id="214" name="Chart 213">
          <a:extLst>
            <a:ext uri="{FF2B5EF4-FFF2-40B4-BE49-F238E27FC236}">
              <a16:creationId xmlns:a16="http://schemas.microsoft.com/office/drawing/2014/main" id="{A4419681-AE9F-4F36-9089-1D8F93DE20BF}"/>
            </a:ext>
            <a:ext uri="{147F2762-F138-4A5C-976F-8EAC2B608ADB}">
              <a16:predDERef xmlns:a16="http://schemas.microsoft.com/office/drawing/2014/main" pred="{4645070B-CF28-4CC6-B720-3C8EF1973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228600</xdr:colOff>
      <xdr:row>19</xdr:row>
      <xdr:rowOff>144780</xdr:rowOff>
    </xdr:from>
    <xdr:to>
      <xdr:col>19</xdr:col>
      <xdr:colOff>514350</xdr:colOff>
      <xdr:row>36</xdr:row>
      <xdr:rowOff>38100</xdr:rowOff>
    </xdr:to>
    <xdr:graphicFrame macro="">
      <xdr:nvGraphicFramePr>
        <xdr:cNvPr id="215" name="Chart 214">
          <a:extLst>
            <a:ext uri="{FF2B5EF4-FFF2-40B4-BE49-F238E27FC236}">
              <a16:creationId xmlns:a16="http://schemas.microsoft.com/office/drawing/2014/main" id="{FFD39F06-1470-4602-B707-3894AB1FB2DB}"/>
            </a:ext>
            <a:ext uri="{147F2762-F138-4A5C-976F-8EAC2B608ADB}">
              <a16:predDERef xmlns:a16="http://schemas.microsoft.com/office/drawing/2014/main" pred="{A4419681-AE9F-4F36-9089-1D8F93DE2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xdr:row>
      <xdr:rowOff>38099</xdr:rowOff>
    </xdr:from>
    <xdr:to>
      <xdr:col>12</xdr:col>
      <xdr:colOff>152400</xdr:colOff>
      <xdr:row>78</xdr:row>
      <xdr:rowOff>52388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23825" y="142874"/>
          <a:ext cx="6962775" cy="125110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dk1"/>
              </a:solidFill>
              <a:latin typeface="+mn-lt"/>
              <a:ea typeface="+mn-ea"/>
              <a:cs typeface="+mn-cs"/>
            </a:rPr>
            <a:t>To: Financial Analyst</a:t>
          </a:r>
        </a:p>
        <a:p>
          <a:r>
            <a:rPr lang="en-US" sz="1100">
              <a:solidFill>
                <a:schemeClr val="dk1"/>
              </a:solidFill>
              <a:latin typeface="+mn-lt"/>
              <a:ea typeface="+mn-ea"/>
              <a:cs typeface="+mn-cs"/>
            </a:rPr>
            <a:t>From: CFO Nugent</a:t>
          </a:r>
        </a:p>
        <a:p>
          <a:r>
            <a:rPr lang="en-US" sz="1100">
              <a:solidFill>
                <a:schemeClr val="dk1"/>
              </a:solidFill>
              <a:latin typeface="+mn-lt"/>
              <a:ea typeface="+mn-ea"/>
              <a:cs typeface="+mn-cs"/>
            </a:rPr>
            <a:t>Subject: Movie Studios Analysis</a:t>
          </a:r>
        </a:p>
        <a:p>
          <a:r>
            <a:rPr lang="en-US" sz="1100">
              <a:solidFill>
                <a:schemeClr val="dk1"/>
              </a:solidFill>
              <a:latin typeface="+mn-lt"/>
              <a:ea typeface="+mn-ea"/>
              <a:cs typeface="+mn-cs"/>
            </a:rPr>
            <a:t>Find me the best studio to purchase. </a:t>
          </a:r>
        </a:p>
        <a:p>
          <a:r>
            <a:rPr lang="en-US" sz="1100">
              <a:solidFill>
                <a:schemeClr val="dk1"/>
              </a:solidFill>
              <a:latin typeface="+mn-lt"/>
              <a:ea typeface="+mn-ea"/>
              <a:cs typeface="+mn-cs"/>
            </a:rPr>
            <a:t>You work as a financial analyst for a major movie studio.				</a:t>
          </a:r>
        </a:p>
        <a:p>
          <a:r>
            <a:rPr lang="en-US" sz="1100">
              <a:solidFill>
                <a:schemeClr val="dk1"/>
              </a:solidFill>
              <a:latin typeface="+mn-lt"/>
              <a:ea typeface="+mn-ea"/>
              <a:cs typeface="+mn-cs"/>
            </a:rPr>
            <a:t>Your boss would like you to do some research on the movie industry.			</a:t>
          </a:r>
        </a:p>
        <a:p>
          <a:r>
            <a:rPr lang="en-US" sz="1100">
              <a:solidFill>
                <a:schemeClr val="dk1"/>
              </a:solidFill>
              <a:latin typeface="+mn-lt"/>
              <a:ea typeface="+mn-ea"/>
              <a:cs typeface="+mn-cs"/>
            </a:rPr>
            <a:t>They would like to know:</a:t>
          </a:r>
        </a:p>
        <a:p>
          <a:endParaRPr lang="en-US" sz="1100">
            <a:solidFill>
              <a:schemeClr val="dk1"/>
            </a:solidFill>
            <a:latin typeface="+mn-lt"/>
            <a:ea typeface="+mn-ea"/>
            <a:cs typeface="+mn-cs"/>
          </a:endParaRPr>
        </a:p>
        <a:p>
          <a:r>
            <a:rPr lang="en-US" sz="1100">
              <a:solidFill>
                <a:schemeClr val="dk1"/>
              </a:solidFill>
              <a:latin typeface="+mn-lt"/>
              <a:ea typeface="+mn-ea"/>
              <a:cs typeface="+mn-cs"/>
            </a:rPr>
            <a:t>Using the "Cost Database" worksheet, find the following:				Enter Enter this information in the </a:t>
          </a:r>
          <a:r>
            <a:rPr lang="en-US" sz="1200" b="1">
              <a:solidFill>
                <a:schemeClr val="dk1"/>
              </a:solidFill>
              <a:latin typeface="+mn-lt"/>
              <a:ea typeface="+mn-ea"/>
              <a:cs typeface="+mn-cs"/>
            </a:rPr>
            <a:t>"Year Based Data" </a:t>
          </a:r>
          <a:r>
            <a:rPr lang="en-US" sz="1100">
              <a:solidFill>
                <a:schemeClr val="dk1"/>
              </a:solidFill>
              <a:latin typeface="+mn-lt"/>
              <a:ea typeface="+mn-ea"/>
              <a:cs typeface="+mn-cs"/>
            </a:rPr>
            <a:t>worksheet</a:t>
          </a:r>
        </a:p>
        <a:p>
          <a:r>
            <a:rPr lang="en-US" sz="1100">
              <a:solidFill>
                <a:schemeClr val="dk1"/>
              </a:solidFill>
              <a:latin typeface="+mn-lt"/>
              <a:ea typeface="+mn-ea"/>
              <a:cs typeface="+mn-cs"/>
            </a:rPr>
            <a:t>							</a:t>
          </a:r>
        </a:p>
        <a:p>
          <a:r>
            <a:rPr lang="en-US" sz="1100">
              <a:solidFill>
                <a:schemeClr val="dk1"/>
              </a:solidFill>
              <a:latin typeface="+mn-lt"/>
              <a:ea typeface="+mn-ea"/>
              <a:cs typeface="+mn-cs"/>
            </a:rPr>
            <a:t>Total Domestic Gross (box office)</a:t>
          </a:r>
        </a:p>
        <a:p>
          <a:r>
            <a:rPr lang="en-US" sz="1100">
              <a:solidFill>
                <a:schemeClr val="dk1"/>
              </a:solidFill>
              <a:latin typeface="+mn-lt"/>
              <a:ea typeface="+mn-ea"/>
              <a:cs typeface="+mn-cs"/>
            </a:rPr>
            <a:t>YOY% Change Dom Box Office $</a:t>
          </a:r>
        </a:p>
        <a:p>
          <a:r>
            <a:rPr lang="en-US" sz="1100">
              <a:solidFill>
                <a:schemeClr val="dk1"/>
              </a:solidFill>
              <a:latin typeface="+mn-lt"/>
              <a:ea typeface="+mn-ea"/>
              <a:cs typeface="+mn-cs"/>
            </a:rPr>
            <a:t>Total Worldwide Gross (box office)</a:t>
          </a:r>
        </a:p>
        <a:p>
          <a:r>
            <a:rPr lang="en-US" sz="1100">
              <a:solidFill>
                <a:schemeClr val="dk1"/>
              </a:solidFill>
              <a:latin typeface="+mn-lt"/>
              <a:ea typeface="+mn-ea"/>
              <a:cs typeface="+mn-cs"/>
            </a:rPr>
            <a:t>YOY% Change  World Box Office $</a:t>
          </a:r>
        </a:p>
        <a:p>
          <a:r>
            <a:rPr lang="en-US" sz="1100">
              <a:solidFill>
                <a:schemeClr val="dk1"/>
              </a:solidFill>
              <a:latin typeface="+mn-lt"/>
              <a:ea typeface="+mn-ea"/>
              <a:cs typeface="+mn-cs"/>
            </a:rPr>
            <a:t>Total Production Cost</a:t>
          </a:r>
        </a:p>
        <a:p>
          <a:r>
            <a:rPr lang="en-US" sz="1100">
              <a:solidFill>
                <a:schemeClr val="dk1"/>
              </a:solidFill>
              <a:latin typeface="+mn-lt"/>
              <a:ea typeface="+mn-ea"/>
              <a:cs typeface="+mn-cs"/>
            </a:rPr>
            <a:t>YOY% Change  Prod Cost</a:t>
          </a:r>
        </a:p>
        <a:p>
          <a:r>
            <a:rPr lang="en-US" sz="1100">
              <a:solidFill>
                <a:schemeClr val="dk1"/>
              </a:solidFill>
              <a:latin typeface="+mn-lt"/>
              <a:ea typeface="+mn-ea"/>
              <a:cs typeface="+mn-cs"/>
            </a:rPr>
            <a:t>Gross Margin %</a:t>
          </a:r>
        </a:p>
        <a:p>
          <a:r>
            <a:rPr lang="en-US" sz="1100">
              <a:solidFill>
                <a:schemeClr val="dk1"/>
              </a:solidFill>
              <a:latin typeface="+mn-lt"/>
              <a:ea typeface="+mn-ea"/>
              <a:cs typeface="+mn-cs"/>
            </a:rPr>
            <a:t>Average Worldwide Gross (Box Office)</a:t>
          </a:r>
        </a:p>
        <a:p>
          <a:r>
            <a:rPr lang="en-US" sz="1100">
              <a:solidFill>
                <a:schemeClr val="dk1"/>
              </a:solidFill>
              <a:latin typeface="+mn-lt"/>
              <a:ea typeface="+mn-ea"/>
              <a:cs typeface="+mn-cs"/>
            </a:rPr>
            <a:t>Average Production Cost Per Film</a:t>
          </a:r>
        </a:p>
        <a:p>
          <a:r>
            <a:rPr lang="en-US" sz="1100">
              <a:solidFill>
                <a:schemeClr val="dk1"/>
              </a:solidFill>
              <a:latin typeface="+mn-lt"/>
              <a:ea typeface="+mn-ea"/>
              <a:cs typeface="+mn-cs"/>
            </a:rPr>
            <a:t>Average Profit Margin Per Year</a:t>
          </a:r>
        </a:p>
        <a:p>
          <a:r>
            <a:rPr lang="en-US" sz="1100">
              <a:solidFill>
                <a:schemeClr val="dk1"/>
              </a:solidFill>
              <a:latin typeface="+mn-lt"/>
              <a:ea typeface="+mn-ea"/>
              <a:cs typeface="+mn-cs"/>
            </a:rPr>
            <a:t>Inflation Adjusted (average Sales $ by Film) (use average yearly inflation of 3.0%.)</a:t>
          </a:r>
        </a:p>
        <a:p>
          <a:r>
            <a:rPr lang="en-US" sz="1100">
              <a:solidFill>
                <a:schemeClr val="dk1"/>
              </a:solidFill>
              <a:latin typeface="+mn-lt"/>
              <a:ea typeface="+mn-ea"/>
              <a:cs typeface="+mn-cs"/>
            </a:rPr>
            <a:t>Inflation Adjusted (Average Cost Per Film) (use average yearly inflation of 3.0%.)</a:t>
          </a:r>
        </a:p>
        <a:p>
          <a:r>
            <a:rPr lang="en-US" sz="1100">
              <a:solidFill>
                <a:schemeClr val="dk1"/>
              </a:solidFill>
              <a:latin typeface="+mn-lt"/>
              <a:ea typeface="+mn-ea"/>
              <a:cs typeface="+mn-cs"/>
            </a:rPr>
            <a:t>Inflation Adjusted (Average Profit margin Per Film)</a:t>
          </a:r>
        </a:p>
        <a:p>
          <a:endParaRPr lang="en-US" sz="1100">
            <a:solidFill>
              <a:schemeClr val="dk1"/>
            </a:solidFill>
            <a:latin typeface="+mn-lt"/>
            <a:ea typeface="+mn-ea"/>
            <a:cs typeface="+mn-cs"/>
          </a:endParaRPr>
        </a:p>
        <a:p>
          <a:r>
            <a:rPr lang="en-US" sz="1100">
              <a:solidFill>
                <a:schemeClr val="dk1"/>
              </a:solidFill>
              <a:latin typeface="+mn-lt"/>
              <a:ea typeface="+mn-ea"/>
              <a:cs typeface="+mn-cs"/>
            </a:rPr>
            <a:t>On the </a:t>
          </a:r>
          <a:r>
            <a:rPr lang="en-US" sz="1200" b="1">
              <a:solidFill>
                <a:schemeClr val="dk1"/>
              </a:solidFill>
              <a:latin typeface="+mn-lt"/>
              <a:ea typeface="+mn-ea"/>
              <a:cs typeface="+mn-cs"/>
            </a:rPr>
            <a:t>"Top Worldwide Box-office</a:t>
          </a:r>
          <a:r>
            <a:rPr lang="en-US" sz="1100">
              <a:solidFill>
                <a:schemeClr val="dk1"/>
              </a:solidFill>
              <a:latin typeface="+mn-lt"/>
              <a:ea typeface="+mn-ea"/>
              <a:cs typeface="+mn-cs"/>
            </a:rPr>
            <a:t>" worksheet:											</a:t>
          </a:r>
        </a:p>
        <a:p>
          <a:r>
            <a:rPr lang="en-US" sz="1100">
              <a:solidFill>
                <a:schemeClr val="dk1"/>
              </a:solidFill>
              <a:latin typeface="+mn-lt"/>
              <a:ea typeface="+mn-ea"/>
              <a:cs typeface="+mn-cs"/>
            </a:rPr>
            <a:t>1. Create a total row at the top of the data?											</a:t>
          </a:r>
        </a:p>
        <a:p>
          <a:r>
            <a:rPr lang="en-US" sz="1100">
              <a:solidFill>
                <a:schemeClr val="dk1"/>
              </a:solidFill>
              <a:latin typeface="+mn-lt"/>
              <a:ea typeface="+mn-ea"/>
              <a:cs typeface="+mn-cs"/>
            </a:rPr>
            <a:t>2. What are the top ten box office films (domestic and worldwide)? Top Ten films in total profits and Gross profit margin %.									</a:t>
          </a:r>
        </a:p>
        <a:p>
          <a:r>
            <a:rPr lang="en-US" sz="1100">
              <a:solidFill>
                <a:schemeClr val="dk1"/>
              </a:solidFill>
              <a:latin typeface="+mn-lt"/>
              <a:ea typeface="+mn-ea"/>
              <a:cs typeface="+mn-cs"/>
            </a:rPr>
            <a:t>3. Sort by (level one) studio,  (Level two) World wide Box office</a:t>
          </a:r>
          <a:r>
            <a:rPr lang="en-US" sz="1100" baseline="0">
              <a:solidFill>
                <a:schemeClr val="dk1"/>
              </a:solidFill>
              <a:latin typeface="+mn-lt"/>
              <a:ea typeface="+mn-ea"/>
              <a:cs typeface="+mn-cs"/>
            </a:rPr>
            <a:t> </a:t>
          </a:r>
          <a:r>
            <a:rPr lang="en-US" sz="1100">
              <a:solidFill>
                <a:schemeClr val="dk1"/>
              </a:solidFill>
              <a:latin typeface="+mn-lt"/>
              <a:ea typeface="+mn-ea"/>
              <a:cs typeface="+mn-cs"/>
            </a:rPr>
            <a:t>sales (largest to smallest). </a:t>
          </a:r>
        </a:p>
        <a:p>
          <a:endParaRPr lang="en-US" sz="1100">
            <a:solidFill>
              <a:schemeClr val="dk1"/>
            </a:solidFill>
            <a:latin typeface="+mn-lt"/>
            <a:ea typeface="+mn-ea"/>
            <a:cs typeface="+mn-cs"/>
          </a:endParaRPr>
        </a:p>
        <a:p>
          <a:r>
            <a:rPr lang="en-US" sz="1100">
              <a:solidFill>
                <a:schemeClr val="dk1"/>
              </a:solidFill>
              <a:latin typeface="+mn-lt"/>
              <a:ea typeface="+mn-ea"/>
              <a:cs typeface="+mn-cs"/>
            </a:rPr>
            <a:t>4. Then use the (Pivot Table Function)  sum each studio by: Worldwide</a:t>
          </a:r>
          <a:r>
            <a:rPr lang="en-US" sz="1100" baseline="0">
              <a:solidFill>
                <a:schemeClr val="dk1"/>
              </a:solidFill>
              <a:latin typeface="+mn-lt"/>
              <a:ea typeface="+mn-ea"/>
              <a:cs typeface="+mn-cs"/>
            </a:rPr>
            <a:t> </a:t>
          </a:r>
          <a:r>
            <a:rPr lang="en-US" sz="1100">
              <a:solidFill>
                <a:schemeClr val="dk1"/>
              </a:solidFill>
              <a:latin typeface="+mn-lt"/>
              <a:ea typeface="+mn-ea"/>
              <a:cs typeface="+mn-cs"/>
            </a:rPr>
            <a:t>Box office Sales, Production Costs, Gross Profit.  Calculate the Profit Margin by Studio, Which studio has the Highest Profit Margin?	</a:t>
          </a:r>
        </a:p>
        <a:p>
          <a:endParaRPr lang="en-US" sz="1100">
            <a:solidFill>
              <a:schemeClr val="dk1"/>
            </a:solidFill>
            <a:latin typeface="+mn-lt"/>
            <a:ea typeface="+mn-ea"/>
            <a:cs typeface="+mn-cs"/>
          </a:endParaRPr>
        </a:p>
        <a:p>
          <a:r>
            <a:rPr lang="en-US" sz="1100">
              <a:solidFill>
                <a:schemeClr val="dk1"/>
              </a:solidFill>
              <a:latin typeface="+mn-lt"/>
              <a:ea typeface="+mn-ea"/>
              <a:cs typeface="+mn-cs"/>
            </a:rPr>
            <a:t>5. Adjust the box office results for inflation; figure an average yearly inflation of 3.0%. Recalculate the top ten in Worldwide</a:t>
          </a:r>
          <a:r>
            <a:rPr lang="en-US" sz="1100" baseline="0">
              <a:solidFill>
                <a:schemeClr val="dk1"/>
              </a:solidFill>
              <a:latin typeface="+mn-lt"/>
              <a:ea typeface="+mn-ea"/>
              <a:cs typeface="+mn-cs"/>
            </a:rPr>
            <a:t> Box-office </a:t>
          </a:r>
          <a:r>
            <a:rPr lang="en-US" sz="1100">
              <a:solidFill>
                <a:schemeClr val="dk1"/>
              </a:solidFill>
              <a:latin typeface="+mn-lt"/>
              <a:ea typeface="+mn-ea"/>
              <a:cs typeface="+mn-cs"/>
            </a:rPr>
            <a:t>sales and profits. Does this create a huge change in the order of top grossing films?										</a:t>
          </a:r>
        </a:p>
        <a:p>
          <a:r>
            <a:rPr lang="en-US" sz="1100">
              <a:solidFill>
                <a:schemeClr val="dk1"/>
              </a:solidFill>
              <a:latin typeface="+mn-lt"/>
              <a:ea typeface="+mn-ea"/>
              <a:cs typeface="+mn-cs"/>
            </a:rPr>
            <a:t>6. Using the new inflation adjusted total Sort by (level one) studio,  (Level two) sales. Then use the (Pivot Table) Sum Sales by studio. Which studio now has the highest Worldwide Box office Sales, Production Costs, Gross Profit?									</a:t>
          </a:r>
        </a:p>
        <a:p>
          <a:r>
            <a:rPr lang="en-US" sz="1100">
              <a:solidFill>
                <a:schemeClr val="dk1"/>
              </a:solidFill>
              <a:latin typeface="+mn-lt"/>
              <a:ea typeface="+mn-ea"/>
              <a:cs typeface="+mn-cs"/>
            </a:rPr>
            <a:t>Enter the below information into </a:t>
          </a:r>
          <a:r>
            <a:rPr lang="en-US" sz="1200" b="1">
              <a:solidFill>
                <a:schemeClr val="dk1"/>
              </a:solidFill>
              <a:latin typeface="+mn-lt"/>
              <a:ea typeface="+mn-ea"/>
              <a:cs typeface="+mn-cs"/>
            </a:rPr>
            <a:t>the "Studios" </a:t>
          </a:r>
          <a:r>
            <a:rPr lang="en-US" sz="1100">
              <a:solidFill>
                <a:schemeClr val="dk1"/>
              </a:solidFill>
              <a:latin typeface="+mn-lt"/>
              <a:ea typeface="+mn-ea"/>
              <a:cs typeface="+mn-cs"/>
            </a:rPr>
            <a:t>worksheet:											</a:t>
          </a:r>
        </a:p>
        <a:p>
          <a:r>
            <a:rPr lang="en-US" sz="1100">
              <a:solidFill>
                <a:schemeClr val="dk1"/>
              </a:solidFill>
              <a:latin typeface="+mn-lt"/>
              <a:ea typeface="+mn-ea"/>
              <a:cs typeface="+mn-cs"/>
            </a:rPr>
            <a:t>1. Using the data from (Top worldwide Box-office) Calculate total Worldwide Box Office dollars by Studio and Total Dollar</a:t>
          </a:r>
          <a:r>
            <a:rPr lang="en-US" sz="1100" baseline="0">
              <a:solidFill>
                <a:schemeClr val="dk1"/>
              </a:solidFill>
              <a:latin typeface="+mn-lt"/>
              <a:ea typeface="+mn-ea"/>
              <a:cs typeface="+mn-cs"/>
            </a:rPr>
            <a:t> </a:t>
          </a:r>
          <a:r>
            <a:rPr lang="en-US" sz="1100">
              <a:solidFill>
                <a:schemeClr val="dk1"/>
              </a:solidFill>
              <a:latin typeface="+mn-lt"/>
              <a:ea typeface="+mn-ea"/>
              <a:cs typeface="+mn-cs"/>
            </a:rPr>
            <a:t>profits by Studio.  	</a:t>
          </a:r>
        </a:p>
        <a:p>
          <a:r>
            <a:rPr lang="en-US" sz="1100">
              <a:solidFill>
                <a:schemeClr val="dk1"/>
              </a:solidFill>
              <a:latin typeface="+mn-lt"/>
              <a:ea typeface="+mn-ea"/>
              <a:cs typeface="+mn-cs"/>
            </a:rPr>
            <a:t>	</a:t>
          </a:r>
        </a:p>
        <a:p>
          <a:r>
            <a:rPr lang="en-US" sz="1100">
              <a:solidFill>
                <a:schemeClr val="dk1"/>
              </a:solidFill>
              <a:latin typeface="+mn-lt"/>
              <a:ea typeface="+mn-ea"/>
              <a:cs typeface="+mn-cs"/>
            </a:rPr>
            <a:t>2. Calculate each studio's Gross</a:t>
          </a:r>
          <a:r>
            <a:rPr lang="en-US" sz="1100" baseline="0">
              <a:solidFill>
                <a:schemeClr val="dk1"/>
              </a:solidFill>
              <a:latin typeface="+mn-lt"/>
              <a:ea typeface="+mn-ea"/>
              <a:cs typeface="+mn-cs"/>
            </a:rPr>
            <a:t> profit margin and </a:t>
          </a:r>
          <a:r>
            <a:rPr lang="en-US" sz="1100">
              <a:solidFill>
                <a:schemeClr val="dk1"/>
              </a:solidFill>
              <a:latin typeface="+mn-lt"/>
              <a:ea typeface="+mn-ea"/>
              <a:cs typeface="+mn-cs"/>
            </a:rPr>
            <a:t>percentages of market share.										</a:t>
          </a:r>
        </a:p>
        <a:p>
          <a:r>
            <a:rPr lang="en-US" sz="1100">
              <a:solidFill>
                <a:schemeClr val="dk1"/>
              </a:solidFill>
              <a:latin typeface="+mn-lt"/>
              <a:ea typeface="+mn-ea"/>
              <a:cs typeface="+mn-cs"/>
            </a:rPr>
            <a:t>3. Create four charts</a:t>
          </a:r>
          <a:r>
            <a:rPr lang="en-US" sz="1100" baseline="0">
              <a:solidFill>
                <a:schemeClr val="dk1"/>
              </a:solidFill>
              <a:latin typeface="+mn-lt"/>
              <a:ea typeface="+mn-ea"/>
              <a:cs typeface="+mn-cs"/>
            </a:rPr>
            <a:t> by studio for 1) Worldwide Sales, 2) Total dollar Profits, 3) </a:t>
          </a:r>
          <a:r>
            <a:rPr lang="en-US" sz="1100">
              <a:solidFill>
                <a:schemeClr val="dk1"/>
              </a:solidFill>
              <a:latin typeface="+mn-lt"/>
              <a:ea typeface="+mn-ea"/>
              <a:cs typeface="+mn-cs"/>
            </a:rPr>
            <a:t>%</a:t>
          </a:r>
          <a:r>
            <a:rPr lang="en-US" sz="1100" baseline="0">
              <a:solidFill>
                <a:schemeClr val="dk1"/>
              </a:solidFill>
              <a:latin typeface="+mn-lt"/>
              <a:ea typeface="+mn-ea"/>
              <a:cs typeface="+mn-cs"/>
            </a:rPr>
            <a:t> of Market Share 4) Gross Profit Margin. </a:t>
          </a:r>
          <a:r>
            <a:rPr lang="en-US" sz="1100">
              <a:solidFill>
                <a:schemeClr val="dk1"/>
              </a:solidFill>
              <a:latin typeface="+mn-lt"/>
              <a:ea typeface="+mn-ea"/>
              <a:cs typeface="+mn-cs"/>
            </a:rPr>
            <a:t>											</a:t>
          </a:r>
        </a:p>
        <a:p>
          <a:r>
            <a:rPr lang="en-US" sz="1100">
              <a:solidFill>
                <a:schemeClr val="dk1"/>
              </a:solidFill>
              <a:latin typeface="+mn-lt"/>
              <a:ea typeface="+mn-ea"/>
              <a:cs typeface="+mn-cs"/>
            </a:rPr>
            <a:t>Enter the following in </a:t>
          </a:r>
          <a:r>
            <a:rPr lang="en-US" sz="1200" b="1">
              <a:solidFill>
                <a:schemeClr val="dk1"/>
              </a:solidFill>
              <a:latin typeface="+mn-lt"/>
              <a:ea typeface="+mn-ea"/>
              <a:cs typeface="+mn-cs"/>
            </a:rPr>
            <a:t>the "Discounted Cash Flow"</a:t>
          </a:r>
          <a:r>
            <a:rPr lang="en-US" sz="1100">
              <a:solidFill>
                <a:schemeClr val="dk1"/>
              </a:solidFill>
              <a:latin typeface="+mn-lt"/>
              <a:ea typeface="+mn-ea"/>
              <a:cs typeface="+mn-cs"/>
            </a:rPr>
            <a:t> Worksheet:</a:t>
          </a:r>
        </a:p>
        <a:p>
          <a:endParaRPr lang="en-US" sz="1100">
            <a:solidFill>
              <a:schemeClr val="dk1"/>
            </a:solidFill>
            <a:latin typeface="+mn-lt"/>
            <a:ea typeface="+mn-ea"/>
            <a:cs typeface="+mn-cs"/>
          </a:endParaRPr>
        </a:p>
        <a:p>
          <a:r>
            <a:rPr lang="en-US" sz="1100">
              <a:solidFill>
                <a:schemeClr val="dk1"/>
              </a:solidFill>
              <a:latin typeface="+mn-lt"/>
              <a:ea typeface="+mn-ea"/>
              <a:cs typeface="+mn-cs"/>
            </a:rPr>
            <a:t>Each film will make additional profits each year after release.  (based on DVD and TV rights)</a:t>
          </a:r>
        </a:p>
        <a:p>
          <a:r>
            <a:rPr lang="en-US" sz="1100">
              <a:solidFill>
                <a:schemeClr val="dk1"/>
              </a:solidFill>
              <a:latin typeface="+mn-lt"/>
              <a:ea typeface="+mn-ea"/>
              <a:cs typeface="+mn-cs"/>
            </a:rPr>
            <a:t>Additional profits are estimated to be 8% of 2019 inflation adjusted Sales.</a:t>
          </a:r>
        </a:p>
        <a:p>
          <a:endParaRPr lang="en-US" sz="1100">
            <a:solidFill>
              <a:schemeClr val="dk1"/>
            </a:solidFill>
            <a:latin typeface="+mn-lt"/>
            <a:ea typeface="+mn-ea"/>
            <a:cs typeface="+mn-cs"/>
          </a:endParaRPr>
        </a:p>
        <a:p>
          <a:r>
            <a:rPr lang="en-US" sz="1100">
              <a:solidFill>
                <a:schemeClr val="dk1"/>
              </a:solidFill>
              <a:latin typeface="+mn-lt"/>
              <a:ea typeface="+mn-ea"/>
              <a:cs typeface="+mn-cs"/>
            </a:rPr>
            <a:t>Example: if a film's sales were $100 then each year after release it will make an extra 8 dollars in profits. </a:t>
          </a:r>
        </a:p>
        <a:p>
          <a:endParaRPr lang="en-US" sz="1100">
            <a:solidFill>
              <a:schemeClr val="dk1"/>
            </a:solidFill>
            <a:latin typeface="+mn-lt"/>
            <a:ea typeface="+mn-ea"/>
            <a:cs typeface="+mn-cs"/>
          </a:endParaRPr>
        </a:p>
        <a:p>
          <a:r>
            <a:rPr lang="en-US" sz="1100">
              <a:solidFill>
                <a:schemeClr val="dk1"/>
              </a:solidFill>
              <a:latin typeface="+mn-lt"/>
              <a:ea typeface="+mn-ea"/>
              <a:cs typeface="+mn-cs"/>
            </a:rPr>
            <a:t>Use this information to create a discounted cash flow model.  The Discount</a:t>
          </a:r>
          <a:r>
            <a:rPr lang="en-US" sz="1100" baseline="0">
              <a:solidFill>
                <a:schemeClr val="dk1"/>
              </a:solidFill>
              <a:latin typeface="+mn-lt"/>
              <a:ea typeface="+mn-ea"/>
              <a:cs typeface="+mn-cs"/>
            </a:rPr>
            <a:t> Rate is 5%</a:t>
          </a:r>
          <a:endParaRPr lang="en-US" sz="1100">
            <a:solidFill>
              <a:schemeClr val="dk1"/>
            </a:solidFill>
            <a:latin typeface="+mn-lt"/>
            <a:ea typeface="+mn-ea"/>
            <a:cs typeface="+mn-cs"/>
          </a:endParaRPr>
        </a:p>
        <a:p>
          <a:endParaRPr lang="en-US" sz="1100">
            <a:solidFill>
              <a:schemeClr val="dk1"/>
            </a:solidFill>
            <a:latin typeface="+mn-lt"/>
            <a:ea typeface="+mn-ea"/>
            <a:cs typeface="+mn-cs"/>
          </a:endParaRPr>
        </a:p>
        <a:p>
          <a:r>
            <a:rPr lang="en-US" sz="1100">
              <a:solidFill>
                <a:schemeClr val="dk1"/>
              </a:solidFill>
              <a:latin typeface="+mn-lt"/>
              <a:ea typeface="+mn-ea"/>
              <a:cs typeface="+mn-cs"/>
            </a:rPr>
            <a:t>Create an executive summary:</a:t>
          </a:r>
        </a:p>
        <a:p>
          <a:r>
            <a:rPr lang="en-US" sz="1100">
              <a:solidFill>
                <a:schemeClr val="dk1"/>
              </a:solidFill>
              <a:latin typeface="+mn-lt"/>
              <a:ea typeface="+mn-ea"/>
              <a:cs typeface="+mn-cs"/>
            </a:rPr>
            <a:t>Your boss wants to buy only the best. Based on the data you tabulated which studio is the most successful? Give me details in terms of Sales dollars and profits.  For both Actual and inflation adjusted amounts.  How much do you think we should pay if we were to acquire their film library?  </a:t>
          </a:r>
        </a:p>
      </xdr:txBody>
    </xdr:sp>
    <xdr:clientData/>
  </xdr:twoCellAnchor>
  <xdr:twoCellAnchor editAs="oneCell">
    <xdr:from>
      <xdr:col>8</xdr:col>
      <xdr:colOff>495301</xdr:colOff>
      <xdr:row>3</xdr:row>
      <xdr:rowOff>19050</xdr:rowOff>
    </xdr:from>
    <xdr:to>
      <xdr:col>12</xdr:col>
      <xdr:colOff>266303</xdr:colOff>
      <xdr:row>17</xdr:row>
      <xdr:rowOff>38100</xdr:rowOff>
    </xdr:to>
    <xdr:pic>
      <xdr:nvPicPr>
        <xdr:cNvPr id="4" name="Picture 3" descr="popcorn.JP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stretch>
          <a:fillRect/>
        </a:stretch>
      </xdr:blipFill>
      <xdr:spPr>
        <a:xfrm>
          <a:off x="5372101" y="504825"/>
          <a:ext cx="2209402" cy="2371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19</xdr:row>
      <xdr:rowOff>99060</xdr:rowOff>
    </xdr:from>
    <xdr:to>
      <xdr:col>7</xdr:col>
      <xdr:colOff>182880</xdr:colOff>
      <xdr:row>38</xdr:row>
      <xdr:rowOff>38100</xdr:rowOff>
    </xdr:to>
    <xdr:graphicFrame macro="">
      <xdr:nvGraphicFramePr>
        <xdr:cNvPr id="2" name="Chart 1">
          <a:extLst>
            <a:ext uri="{FF2B5EF4-FFF2-40B4-BE49-F238E27FC236}">
              <a16:creationId xmlns:a16="http://schemas.microsoft.com/office/drawing/2014/main" id="{747F53F8-6A89-410F-8AAC-4A773B61F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19</xdr:row>
      <xdr:rowOff>114300</xdr:rowOff>
    </xdr:from>
    <xdr:to>
      <xdr:col>14</xdr:col>
      <xdr:colOff>434340</xdr:colOff>
      <xdr:row>38</xdr:row>
      <xdr:rowOff>137160</xdr:rowOff>
    </xdr:to>
    <xdr:graphicFrame macro="">
      <xdr:nvGraphicFramePr>
        <xdr:cNvPr id="3" name="Chart 2">
          <a:extLst>
            <a:ext uri="{FF2B5EF4-FFF2-40B4-BE49-F238E27FC236}">
              <a16:creationId xmlns:a16="http://schemas.microsoft.com/office/drawing/2014/main" id="{BC3639B4-7273-4957-9FB7-51162DDB2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441960</xdr:colOff>
      <xdr:row>2</xdr:row>
      <xdr:rowOff>60960</xdr:rowOff>
    </xdr:from>
    <xdr:to>
      <xdr:col>15</xdr:col>
      <xdr:colOff>137160</xdr:colOff>
      <xdr:row>18</xdr:row>
      <xdr:rowOff>106680</xdr:rowOff>
    </xdr:to>
    <xdr:graphicFrame macro="">
      <xdr:nvGraphicFramePr>
        <xdr:cNvPr id="4" name="Chart 3">
          <a:extLst>
            <a:ext uri="{FF2B5EF4-FFF2-40B4-BE49-F238E27FC236}">
              <a16:creationId xmlns:a16="http://schemas.microsoft.com/office/drawing/2014/main" id="{E73F18FF-D696-4636-8744-035DB568A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190500</xdr:colOff>
      <xdr:row>13</xdr:row>
      <xdr:rowOff>0</xdr:rowOff>
    </xdr:from>
    <xdr:to>
      <xdr:col>15</xdr:col>
      <xdr:colOff>495300</xdr:colOff>
      <xdr:row>29</xdr:row>
      <xdr:rowOff>45720</xdr:rowOff>
    </xdr:to>
    <xdr:graphicFrame macro="">
      <xdr:nvGraphicFramePr>
        <xdr:cNvPr id="5" name="Chart 4">
          <a:extLst>
            <a:ext uri="{FF2B5EF4-FFF2-40B4-BE49-F238E27FC236}">
              <a16:creationId xmlns:a16="http://schemas.microsoft.com/office/drawing/2014/main" id="{D04EFC1C-5B1F-4CB8-B280-2F0F9C921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314325</xdr:colOff>
      <xdr:row>1</xdr:row>
      <xdr:rowOff>95250</xdr:rowOff>
    </xdr:from>
    <xdr:to>
      <xdr:col>10</xdr:col>
      <xdr:colOff>238125</xdr:colOff>
      <xdr:row>32</xdr:row>
      <xdr:rowOff>152400</xdr:rowOff>
    </xdr:to>
    <xdr:sp macro="" textlink="">
      <xdr:nvSpPr>
        <xdr:cNvPr id="2" name="TextBox 1">
          <a:extLst>
            <a:ext uri="{FF2B5EF4-FFF2-40B4-BE49-F238E27FC236}">
              <a16:creationId xmlns:a16="http://schemas.microsoft.com/office/drawing/2014/main" id="{16AFD825-15C1-47C5-AEF5-A6FDCAA7231D}"/>
            </a:ext>
          </a:extLst>
        </xdr:cNvPr>
        <xdr:cNvSpPr txBox="1"/>
      </xdr:nvSpPr>
      <xdr:spPr>
        <a:xfrm>
          <a:off x="314325" y="257175"/>
          <a:ext cx="6019800" cy="507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0">
              <a:effectLst/>
            </a:rPr>
            <a:t>How Exactly Do Movies Make Money?</a:t>
          </a:r>
        </a:p>
        <a:p>
          <a:r>
            <a:rPr lang="en-US" sz="1100" u="sng">
              <a:solidFill>
                <a:schemeClr val="dk1"/>
              </a:solidFill>
              <a:effectLst/>
              <a:latin typeface="+mn-lt"/>
              <a:ea typeface="+mn-ea"/>
              <a:cs typeface="+mn-cs"/>
            </a:rPr>
            <a:t>FACEBOOK</a:t>
          </a:r>
          <a:endParaRPr lang="en-US">
            <a:effectLst/>
          </a:endParaRPr>
        </a:p>
        <a:p>
          <a:r>
            <a:rPr lang="en-US" sz="1100" u="sng">
              <a:solidFill>
                <a:schemeClr val="dk1"/>
              </a:solidFill>
              <a:effectLst/>
              <a:latin typeface="+mn-lt"/>
              <a:ea typeface="+mn-ea"/>
              <a:cs typeface="+mn-cs"/>
            </a:rPr>
            <a:t>TWITTER</a:t>
          </a:r>
          <a:endParaRPr lang="en-US">
            <a:effectLst/>
          </a:endParaRPr>
        </a:p>
        <a:p>
          <a:r>
            <a:rPr lang="en-US" sz="1100" u="sng">
              <a:solidFill>
                <a:schemeClr val="dk1"/>
              </a:solidFill>
              <a:effectLst/>
              <a:latin typeface="+mn-lt"/>
              <a:ea typeface="+mn-ea"/>
              <a:cs typeface="+mn-cs"/>
            </a:rPr>
            <a:t>LINKEDIN</a:t>
          </a:r>
          <a:endParaRPr lang="en-US">
            <a:effectLst/>
          </a:endParaRPr>
        </a:p>
        <a:p>
          <a:r>
            <a:rPr lang="en-US" cap="all">
              <a:effectLst/>
            </a:rPr>
            <a:t>BY </a:t>
          </a:r>
          <a:r>
            <a:rPr lang="en-US" sz="1100" u="none" strike="noStrike" cap="all">
              <a:solidFill>
                <a:schemeClr val="dk1"/>
              </a:solidFill>
              <a:effectLst/>
              <a:latin typeface="+mn-lt"/>
              <a:ea typeface="+mn-ea"/>
              <a:cs typeface="+mn-cs"/>
              <a:hlinkClick xmlns:r="http://schemas.openxmlformats.org/officeDocument/2006/relationships" r:id=""/>
            </a:rPr>
            <a:t>DINA ZIPIN</a:t>
          </a:r>
          <a:endParaRPr lang="en-US" cap="all">
            <a:effectLst/>
          </a:endParaRPr>
        </a:p>
        <a:p>
          <a:r>
            <a:rPr lang="en-US">
              <a:effectLst/>
            </a:rPr>
            <a:t>  Updated Mar 27, 2019</a:t>
          </a:r>
        </a:p>
        <a:p>
          <a:r>
            <a:rPr lang="en-US" sz="1100" b="0" i="0">
              <a:solidFill>
                <a:schemeClr val="dk1"/>
              </a:solidFill>
              <a:effectLst/>
              <a:latin typeface="+mn-lt"/>
              <a:ea typeface="+mn-ea"/>
              <a:cs typeface="+mn-cs"/>
            </a:rPr>
            <a:t>From a distance, the </a:t>
          </a:r>
          <a:r>
            <a:rPr lang="en-US" sz="1100" b="0" i="0" u="sng">
              <a:solidFill>
                <a:schemeClr val="dk1"/>
              </a:solidFill>
              <a:effectLst/>
              <a:latin typeface="+mn-lt"/>
              <a:ea typeface="+mn-ea"/>
              <a:cs typeface="+mn-cs"/>
              <a:hlinkClick xmlns:r="http://schemas.openxmlformats.org/officeDocument/2006/relationships" r:id=""/>
            </a:rPr>
            <a:t>movie business</a:t>
          </a:r>
          <a:r>
            <a:rPr lang="en-US" sz="1100" b="0" i="0">
              <a:solidFill>
                <a:schemeClr val="dk1"/>
              </a:solidFill>
              <a:effectLst/>
              <a:latin typeface="+mn-lt"/>
              <a:ea typeface="+mn-ea"/>
              <a:cs typeface="+mn-cs"/>
            </a:rPr>
            <a:t> might look pretty glamorous. Celebrities and producers glide down red carpets, clutch their Oscars and vacation in St. Barts…just because they can. While there's a lot of money to be made in the film industry, the economics of movie making are far from simple.</a:t>
          </a:r>
        </a:p>
        <a:p>
          <a:r>
            <a:rPr lang="en-US" sz="1100" b="0" i="0">
              <a:solidFill>
                <a:schemeClr val="dk1"/>
              </a:solidFill>
              <a:effectLst/>
              <a:latin typeface="+mn-lt"/>
              <a:ea typeface="+mn-ea"/>
              <a:cs typeface="+mn-cs"/>
            </a:rPr>
            <a:t>Something you’ll likely hear if you walk through the halls of any movie studio is “nobody knows anything.” And it’s true. The public can be fickle, the industry is in flux, and just about any movie is an extremely risky investment, even a film starring big name actors and actresses. According to the Motion Picture Association of America’s (MPAA) </a:t>
          </a:r>
          <a:r>
            <a:rPr lang="en-US" sz="1100" b="0" i="0" u="sng">
              <a:solidFill>
                <a:schemeClr val="dk1"/>
              </a:solidFill>
              <a:effectLst/>
              <a:latin typeface="+mn-lt"/>
              <a:ea typeface="+mn-ea"/>
              <a:cs typeface="+mn-cs"/>
              <a:hlinkClick xmlns:r="http://schemas.openxmlformats.org/officeDocument/2006/relationships" r:id=""/>
            </a:rPr>
            <a:t>Theatrical Market Statistics Report</a:t>
          </a:r>
          <a:r>
            <a:rPr lang="en-US" sz="1100" b="0" i="0">
              <a:solidFill>
                <a:schemeClr val="dk1"/>
              </a:solidFill>
              <a:effectLst/>
              <a:latin typeface="+mn-lt"/>
              <a:ea typeface="+mn-ea"/>
              <a:cs typeface="+mn-cs"/>
            </a:rPr>
            <a:t> for 2017, the U.S. and Canadian </a:t>
          </a:r>
          <a:r>
            <a:rPr lang="en-US" sz="1100" b="0" i="0" u="sng">
              <a:solidFill>
                <a:schemeClr val="dk1"/>
              </a:solidFill>
              <a:effectLst/>
              <a:latin typeface="+mn-lt"/>
              <a:ea typeface="+mn-ea"/>
              <a:cs typeface="+mn-cs"/>
              <a:hlinkClick xmlns:r="http://schemas.openxmlformats.org/officeDocument/2006/relationships" r:id=""/>
            </a:rPr>
            <a:t>box office</a:t>
          </a:r>
          <a:r>
            <a:rPr lang="en-US" sz="1100" b="0" i="0">
              <a:solidFill>
                <a:schemeClr val="dk1"/>
              </a:solidFill>
              <a:effectLst/>
              <a:latin typeface="+mn-lt"/>
              <a:ea typeface="+mn-ea"/>
              <a:cs typeface="+mn-cs"/>
            </a:rPr>
            <a:t> came in at $11.1 billion. This was a 2% decline from 2016. Globally the box office for films hit $40.6 billion in 2017.</a:t>
          </a:r>
        </a:p>
        <a:p>
          <a:r>
            <a:rPr lang="en-US" sz="1100" b="0" i="0">
              <a:solidFill>
                <a:schemeClr val="dk1"/>
              </a:solidFill>
              <a:effectLst/>
              <a:latin typeface="+mn-lt"/>
              <a:ea typeface="+mn-ea"/>
              <a:cs typeface="+mn-cs"/>
            </a:rPr>
            <a:t>This is nowhere as straightforward as the early days of cinema when a movie would come out in theaters, make the vast majority of its revenues via ticket sales and then disappear. Major studios and indie filmmakers alike now spend much of their days looking for new sources of revenue, because ticket sales are no longer the be-all and end-all for films.</a:t>
          </a:r>
        </a:p>
        <a:p>
          <a:r>
            <a:rPr lang="en-US" sz="1100" b="0" i="0">
              <a:solidFill>
                <a:schemeClr val="dk1"/>
              </a:solidFill>
              <a:effectLst/>
              <a:latin typeface="+mn-lt"/>
              <a:ea typeface="+mn-ea"/>
              <a:cs typeface="+mn-cs"/>
            </a:rPr>
            <a:t>Movie Budgets and Costs</a:t>
          </a:r>
        </a:p>
        <a:p>
          <a:r>
            <a:rPr lang="en-US" sz="1100" b="0" i="0">
              <a:solidFill>
                <a:schemeClr val="dk1"/>
              </a:solidFill>
              <a:effectLst/>
              <a:latin typeface="+mn-lt"/>
              <a:ea typeface="+mn-ea"/>
              <a:cs typeface="+mn-cs"/>
            </a:rPr>
            <a:t>In general, major studios don’t disclose the full budgets for their films (production, development, and marketing/advertising). This is in part because it costs far more to make and market a film than it seems. For example, the production budget for a </a:t>
          </a:r>
          <a:r>
            <a:rPr lang="en-US" sz="1100" b="0" i="0" u="sng">
              <a:solidFill>
                <a:schemeClr val="dk1"/>
              </a:solidFill>
              <a:effectLst/>
              <a:latin typeface="+mn-lt"/>
              <a:ea typeface="+mn-ea"/>
              <a:cs typeface="+mn-cs"/>
              <a:hlinkClick xmlns:r="http://schemas.openxmlformats.org/officeDocument/2006/relationships" r:id=""/>
            </a:rPr>
            <a:t>summer blockbuster</a:t>
          </a:r>
          <a:r>
            <a:rPr lang="en-US" sz="1100" b="0" i="0">
              <a:solidFill>
                <a:schemeClr val="dk1"/>
              </a:solidFill>
              <a:effectLst/>
              <a:latin typeface="+mn-lt"/>
              <a:ea typeface="+mn-ea"/>
              <a:cs typeface="+mn-cs"/>
            </a:rPr>
            <a:t> such as Marvel’s "The Avengers" is recorded as $220 million, but if you factor in marketing and </a:t>
          </a:r>
          <a:r>
            <a:rPr lang="en-US" sz="1100" b="0" i="0" u="sng">
              <a:solidFill>
                <a:schemeClr val="dk1"/>
              </a:solidFill>
              <a:effectLst/>
              <a:latin typeface="+mn-lt"/>
              <a:ea typeface="+mn-ea"/>
              <a:cs typeface="+mn-cs"/>
              <a:hlinkClick xmlns:r="http://schemas.openxmlformats.org/officeDocument/2006/relationships" r:id=""/>
            </a:rPr>
            <a:t>advertising costs</a:t>
          </a:r>
          <a:r>
            <a:rPr lang="en-US" sz="1100" b="0" i="0">
              <a:solidFill>
                <a:schemeClr val="dk1"/>
              </a:solidFill>
              <a:effectLst/>
              <a:latin typeface="+mn-lt"/>
              <a:ea typeface="+mn-ea"/>
              <a:cs typeface="+mn-cs"/>
            </a:rPr>
            <a:t>, that number spikes.</a:t>
          </a:r>
        </a:p>
        <a:p>
          <a:r>
            <a:rPr lang="en-US" sz="1100" b="0" i="0">
              <a:solidFill>
                <a:schemeClr val="dk1"/>
              </a:solidFill>
              <a:effectLst/>
              <a:latin typeface="+mn-lt"/>
              <a:ea typeface="+mn-ea"/>
              <a:cs typeface="+mn-cs"/>
            </a:rPr>
            <a:t>Indeed, for many films, the print and advertising (P&amp;A) costs alone can be extremely high. A $15 million film (which is considered a small-budget film in Hollywood) might have a </a:t>
          </a:r>
          <a:r>
            <a:rPr lang="en-US" sz="1100" b="0" i="0" u="sng">
              <a:solidFill>
                <a:schemeClr val="dk1"/>
              </a:solidFill>
              <a:effectLst/>
              <a:latin typeface="+mn-lt"/>
              <a:ea typeface="+mn-ea"/>
              <a:cs typeface="+mn-cs"/>
              <a:hlinkClick xmlns:r="http://schemas.openxmlformats.org/officeDocument/2006/relationships" r:id=""/>
            </a:rPr>
            <a:t>promotional budget</a:t>
          </a:r>
          <a:r>
            <a:rPr lang="en-US" sz="1100" b="0" i="0">
              <a:solidFill>
                <a:schemeClr val="dk1"/>
              </a:solidFill>
              <a:effectLst/>
              <a:latin typeface="+mn-lt"/>
              <a:ea typeface="+mn-ea"/>
              <a:cs typeface="+mn-cs"/>
            </a:rPr>
            <a:t> that's higher than its production budget. This is because many films that don’t have a built-in audience (like those based on best-selling books like “</a:t>
          </a:r>
          <a:r>
            <a:rPr lang="en-US" sz="1100" b="0" i="0" u="sng">
              <a:solidFill>
                <a:schemeClr val="dk1"/>
              </a:solidFill>
              <a:effectLst/>
              <a:latin typeface="+mn-lt"/>
              <a:ea typeface="+mn-ea"/>
              <a:cs typeface="+mn-cs"/>
              <a:hlinkClick xmlns:r="http://schemas.openxmlformats.org/officeDocument/2006/relationships" r:id=""/>
            </a:rPr>
            <a:t>The Hunger Games</a:t>
          </a:r>
          <a:r>
            <a:rPr lang="en-US" sz="1100" b="0" i="0">
              <a:solidFill>
                <a:schemeClr val="dk1"/>
              </a:solidFill>
              <a:effectLst/>
              <a:latin typeface="+mn-lt"/>
              <a:ea typeface="+mn-ea"/>
              <a:cs typeface="+mn-cs"/>
            </a:rPr>
            <a:t>” or even “50 Shades of Grey”) need to get people into the theater. Romantic comedies or some children's films need to promote themselves via TV commercials and media advertisements, and those costs add up quickly. For a film budgeted between $40 and $75 million, its P&amp;A budget might be over $20 million.</a:t>
          </a:r>
        </a:p>
        <a:p>
          <a:r>
            <a:rPr lang="en-US" sz="1100" b="0" i="0">
              <a:solidFill>
                <a:schemeClr val="dk1"/>
              </a:solidFill>
              <a:effectLst/>
              <a:latin typeface="+mn-lt"/>
              <a:ea typeface="+mn-ea"/>
              <a:cs typeface="+mn-cs"/>
            </a:rPr>
            <a:t>For any type of film, whether a blockbuster or an indie production, things like tax incentives and revenues from </a:t>
          </a:r>
          <a:r>
            <a:rPr lang="en-US" sz="1100" b="0" i="0" u="sng">
              <a:solidFill>
                <a:schemeClr val="dk1"/>
              </a:solidFill>
              <a:effectLst/>
              <a:latin typeface="+mn-lt"/>
              <a:ea typeface="+mn-ea"/>
              <a:cs typeface="+mn-cs"/>
              <a:hlinkClick xmlns:r="http://schemas.openxmlformats.org/officeDocument/2006/relationships" r:id=""/>
            </a:rPr>
            <a:t>product placements</a:t>
          </a:r>
          <a:r>
            <a:rPr lang="en-US" sz="1100" b="0" i="0">
              <a:solidFill>
                <a:schemeClr val="dk1"/>
              </a:solidFill>
              <a:effectLst/>
              <a:latin typeface="+mn-lt"/>
              <a:ea typeface="+mn-ea"/>
              <a:cs typeface="+mn-cs"/>
            </a:rPr>
            <a:t> can help pay down the budget. If they're given an incentive to shoot a film in Canada or Louisiana or Georgia, producers will usually hustle to do so.</a:t>
          </a:r>
        </a:p>
        <a:p>
          <a:r>
            <a:rPr lang="en-US" sz="1100" b="0" i="0">
              <a:solidFill>
                <a:schemeClr val="dk1"/>
              </a:solidFill>
              <a:effectLst/>
              <a:latin typeface="+mn-lt"/>
              <a:ea typeface="+mn-ea"/>
              <a:cs typeface="+mn-cs"/>
            </a:rPr>
            <a:t>Going back to the “nobody knows anything” mantra, occasionally there are surprise hits like the indie “Little Miss Sunshine,” which is a Cinderella story when it comes to film finance. Its budget was around $8 million and it sold to distributor </a:t>
          </a:r>
          <a:r>
            <a:rPr lang="en-US" sz="1100" b="0" i="0" u="sng">
              <a:solidFill>
                <a:schemeClr val="dk1"/>
              </a:solidFill>
              <a:effectLst/>
              <a:latin typeface="+mn-lt"/>
              <a:ea typeface="+mn-ea"/>
              <a:cs typeface="+mn-cs"/>
              <a:hlinkClick xmlns:r="http://schemas.openxmlformats.org/officeDocument/2006/relationships" r:id=""/>
            </a:rPr>
            <a:t>Fox Searchlight</a:t>
          </a:r>
          <a:r>
            <a:rPr lang="en-US" sz="1100" b="0" i="0">
              <a:solidFill>
                <a:schemeClr val="dk1"/>
              </a:solidFill>
              <a:effectLst/>
              <a:latin typeface="+mn-lt"/>
              <a:ea typeface="+mn-ea"/>
              <a:cs typeface="+mn-cs"/>
            </a:rPr>
            <a:t> for $10.5 million at the Sundance Film Festival. The film made $59.89 million in U.S. theaters, which is almost unheard-of for an indie. By contrast, you have the Walt Disney (</a:t>
          </a:r>
          <a:r>
            <a:rPr lang="en-US" sz="1100" b="0" i="0" u="sng">
              <a:solidFill>
                <a:schemeClr val="dk1"/>
              </a:solidFill>
              <a:effectLst/>
              <a:latin typeface="+mn-lt"/>
              <a:ea typeface="+mn-ea"/>
              <a:cs typeface="+mn-cs"/>
              <a:hlinkClick xmlns:r="http://schemas.openxmlformats.org/officeDocument/2006/relationships" r:id=""/>
            </a:rPr>
            <a:t>DIS</a:t>
          </a:r>
          <a:r>
            <a:rPr lang="en-US" sz="1100" b="0" i="0">
              <a:solidFill>
                <a:schemeClr val="dk1"/>
              </a:solidFill>
              <a:effectLst/>
              <a:latin typeface="+mn-lt"/>
              <a:ea typeface="+mn-ea"/>
              <a:cs typeface="+mn-cs"/>
            </a:rPr>
            <a:t>) movie "John Carter," which had an estimated budget of $250 million, but only made $73 million at the U.S. box office.</a:t>
          </a:r>
        </a:p>
        <a:p>
          <a:r>
            <a:rPr lang="en-US" sz="1100" b="0" i="0">
              <a:solidFill>
                <a:schemeClr val="dk1"/>
              </a:solidFill>
              <a:effectLst/>
              <a:latin typeface="+mn-lt"/>
              <a:ea typeface="+mn-ea"/>
              <a:cs typeface="+mn-cs"/>
            </a:rPr>
            <a:t>So there's no sure path for a film to turn a profit since factors like </a:t>
          </a:r>
          <a:r>
            <a:rPr lang="en-US" sz="1100" b="0" i="0" u="sng">
              <a:solidFill>
                <a:schemeClr val="dk1"/>
              </a:solidFill>
              <a:effectLst/>
              <a:latin typeface="+mn-lt"/>
              <a:ea typeface="+mn-ea"/>
              <a:cs typeface="+mn-cs"/>
              <a:hlinkClick xmlns:r="http://schemas.openxmlformats.org/officeDocument/2006/relationships" r:id=""/>
            </a:rPr>
            <a:t>brand awareness</a:t>
          </a:r>
          <a:r>
            <a:rPr lang="en-US" sz="1100" b="0" i="0">
              <a:solidFill>
                <a:schemeClr val="dk1"/>
              </a:solidFill>
              <a:effectLst/>
              <a:latin typeface="+mn-lt"/>
              <a:ea typeface="+mn-ea"/>
              <a:cs typeface="+mn-cs"/>
            </a:rPr>
            <a:t>, P&amp;A budgets and the desires of a fickle public come into play. Still, there are a few tried and true ways that films can attempt to make money.</a:t>
          </a:r>
        </a:p>
        <a:p>
          <a:r>
            <a:rPr lang="en-US" sz="1100" b="0" i="0">
              <a:solidFill>
                <a:schemeClr val="dk1"/>
              </a:solidFill>
              <a:effectLst/>
              <a:latin typeface="+mn-lt"/>
              <a:ea typeface="+mn-ea"/>
              <a:cs typeface="+mn-cs"/>
            </a:rPr>
            <a:t>Ticket Price Revenue</a:t>
          </a:r>
        </a:p>
        <a:p>
          <a:r>
            <a:rPr lang="en-US" sz="1100" b="0" i="0">
              <a:solidFill>
                <a:schemeClr val="dk1"/>
              </a:solidFill>
              <a:effectLst/>
              <a:latin typeface="+mn-lt"/>
              <a:ea typeface="+mn-ea"/>
              <a:cs typeface="+mn-cs"/>
            </a:rPr>
            <a:t>Theater attendance has been challenging over recent years, making it even harder for studios and distributors to profit from films. Usually, a portion of theater ticket sales goes to theater owners, with the studio and/or distributor getting the remaining percentage.</a:t>
          </a:r>
        </a:p>
        <a:p>
          <a:r>
            <a:rPr lang="en-US" sz="1100" b="0" i="0">
              <a:solidFill>
                <a:schemeClr val="dk1"/>
              </a:solidFill>
              <a:effectLst/>
              <a:latin typeface="+mn-lt"/>
              <a:ea typeface="+mn-ea"/>
              <a:cs typeface="+mn-cs"/>
            </a:rPr>
            <a:t>Traditionally, during the opening weekend of a film, the larger chunk went to the studio, while as the weeks went on, the theater operator's percentage rose. So a studio might make about 60% of a film's ticket sales in the U.S., and around 20% to 40% of that on overseas ticket sales.</a:t>
          </a:r>
        </a:p>
        <a:p>
          <a:r>
            <a:rPr lang="en-US" sz="1100" b="0" i="0">
              <a:solidFill>
                <a:schemeClr val="dk1"/>
              </a:solidFill>
              <a:effectLst/>
              <a:latin typeface="+mn-lt"/>
              <a:ea typeface="+mn-ea"/>
              <a:cs typeface="+mn-cs"/>
            </a:rPr>
            <a:t>The percentage of revenues an exhibitor gets depends on the contract for each film. Many contracts are intended to help a theater </a:t>
          </a:r>
          <a:r>
            <a:rPr lang="en-US" sz="1100" b="0" i="0" u="sng">
              <a:solidFill>
                <a:schemeClr val="dk1"/>
              </a:solidFill>
              <a:effectLst/>
              <a:latin typeface="+mn-lt"/>
              <a:ea typeface="+mn-ea"/>
              <a:cs typeface="+mn-cs"/>
              <a:hlinkClick xmlns:r="http://schemas.openxmlformats.org/officeDocument/2006/relationships" r:id=""/>
            </a:rPr>
            <a:t>hedge</a:t>
          </a:r>
          <a:r>
            <a:rPr lang="en-US" sz="1100" b="0" i="0">
              <a:solidFill>
                <a:schemeClr val="dk1"/>
              </a:solidFill>
              <a:effectLst/>
              <a:latin typeface="+mn-lt"/>
              <a:ea typeface="+mn-ea"/>
              <a:cs typeface="+mn-cs"/>
            </a:rPr>
            <a:t> against films that flop at the box office by giving theaters a larger cut of ticket sales for such films, so a deal may have the studio getting a smaller percentage of a poorly performing film and a larger percentage of a hit film's take. (You can see the securities filings for large theater chains to see how much of their ticket revenue goes back to the studios.)</a:t>
          </a:r>
        </a:p>
        <a:p>
          <a:r>
            <a:rPr lang="en-US" sz="1100" b="0" i="0">
              <a:solidFill>
                <a:schemeClr val="dk1"/>
              </a:solidFill>
              <a:effectLst/>
              <a:latin typeface="+mn-lt"/>
              <a:ea typeface="+mn-ea"/>
              <a:cs typeface="+mn-cs"/>
            </a:rPr>
            <a:t>Studios and distributors generally make more from domestic revenue than from overseas sales because they get a larger percentage. Still, overseas ticket sales are incredibly important, especially today. This may be partly why you’re seeing more sci-fi, action and fantasy films, and why superhero movies are such a phenomenon. They’re easy to understand, whether you’re in Malaysia or Montana. It’s much harder for an indie comedy to translate.</a:t>
          </a:r>
        </a:p>
        <a:p>
          <a:r>
            <a:rPr lang="en-US" sz="1100" b="0" i="0">
              <a:solidFill>
                <a:schemeClr val="dk1"/>
              </a:solidFill>
              <a:effectLst/>
              <a:latin typeface="+mn-lt"/>
              <a:ea typeface="+mn-ea"/>
              <a:cs typeface="+mn-cs"/>
            </a:rPr>
            <a:t>Merchandising Dollars</a:t>
          </a:r>
        </a:p>
        <a:p>
          <a:r>
            <a:rPr lang="en-US" sz="1100" b="0" i="0">
              <a:solidFill>
                <a:schemeClr val="dk1"/>
              </a:solidFill>
              <a:effectLst/>
              <a:latin typeface="+mn-lt"/>
              <a:ea typeface="+mn-ea"/>
              <a:cs typeface="+mn-cs"/>
            </a:rPr>
            <a:t>It all started with “Star Wars.” Since the first George Lucas-helmed movie premiered back in 1977, the </a:t>
          </a:r>
          <a:r>
            <a:rPr lang="en-US" sz="1100" b="0" i="0" u="sng">
              <a:solidFill>
                <a:schemeClr val="dk1"/>
              </a:solidFill>
              <a:effectLst/>
              <a:latin typeface="+mn-lt"/>
              <a:ea typeface="+mn-ea"/>
              <a:cs typeface="+mn-cs"/>
              <a:hlinkClick xmlns:r="http://schemas.openxmlformats.org/officeDocument/2006/relationships" r:id=""/>
            </a:rPr>
            <a:t>franchise</a:t>
          </a:r>
          <a:r>
            <a:rPr lang="en-US" sz="1100" b="0" i="0">
              <a:solidFill>
                <a:schemeClr val="dk1"/>
              </a:solidFill>
              <a:effectLst/>
              <a:latin typeface="+mn-lt"/>
              <a:ea typeface="+mn-ea"/>
              <a:cs typeface="+mn-cs"/>
            </a:rPr>
            <a:t> has made tens of billions in revenue from toy </a:t>
          </a:r>
          <a:r>
            <a:rPr lang="en-US" sz="1100" b="0" i="0" u="sng">
              <a:solidFill>
                <a:schemeClr val="dk1"/>
              </a:solidFill>
              <a:effectLst/>
              <a:latin typeface="+mn-lt"/>
              <a:ea typeface="+mn-ea"/>
              <a:cs typeface="+mn-cs"/>
              <a:hlinkClick xmlns:r="http://schemas.openxmlformats.org/officeDocument/2006/relationships" r:id=""/>
            </a:rPr>
            <a:t>licensing</a:t>
          </a:r>
          <a:r>
            <a:rPr lang="en-US" sz="1100" b="0" i="0">
              <a:solidFill>
                <a:schemeClr val="dk1"/>
              </a:solidFill>
              <a:effectLst/>
              <a:latin typeface="+mn-lt"/>
              <a:ea typeface="+mn-ea"/>
              <a:cs typeface="+mn-cs"/>
            </a:rPr>
            <a:t> alone, not to mention licensing costs from </a:t>
          </a:r>
          <a:r>
            <a:rPr lang="en-US" sz="1100" b="0" i="0" u="sng">
              <a:solidFill>
                <a:schemeClr val="dk1"/>
              </a:solidFill>
              <a:effectLst/>
              <a:latin typeface="+mn-lt"/>
              <a:ea typeface="+mn-ea"/>
              <a:cs typeface="+mn-cs"/>
              <a:hlinkClick xmlns:r="http://schemas.openxmlformats.org/officeDocument/2006/relationships" r:id=""/>
            </a:rPr>
            <a:t>third-party companies</a:t>
          </a:r>
          <a:r>
            <a:rPr lang="en-US" sz="1100" b="0" i="0">
              <a:solidFill>
                <a:schemeClr val="dk1"/>
              </a:solidFill>
              <a:effectLst/>
              <a:latin typeface="+mn-lt"/>
              <a:ea typeface="+mn-ea"/>
              <a:cs typeface="+mn-cs"/>
            </a:rPr>
            <a:t>. In 2015, "Star Wars: The Force Awakens" brought in $700 million in retail sales.</a:t>
          </a:r>
        </a:p>
        <a:p>
          <a:r>
            <a:rPr lang="en-US" sz="1100" b="0" i="0">
              <a:solidFill>
                <a:schemeClr val="dk1"/>
              </a:solidFill>
              <a:effectLst/>
              <a:latin typeface="+mn-lt"/>
              <a:ea typeface="+mn-ea"/>
              <a:cs typeface="+mn-cs"/>
            </a:rPr>
            <a:t>This strategy obviously doesn't work for every film (action figures for a comedy like Amy Schumer’s “Trainwreck” probably wouldn’t bring in billions), but for big-budget films that appeal to kids and Comic-Con junkies alike, merchandising is a </a:t>
          </a:r>
          <a:r>
            <a:rPr lang="en-US" sz="1100" b="0" i="0" u="sng">
              <a:solidFill>
                <a:schemeClr val="dk1"/>
              </a:solidFill>
              <a:effectLst/>
              <a:latin typeface="+mn-lt"/>
              <a:ea typeface="+mn-ea"/>
              <a:cs typeface="+mn-cs"/>
              <a:hlinkClick xmlns:r="http://schemas.openxmlformats.org/officeDocument/2006/relationships" r:id=""/>
            </a:rPr>
            <a:t>cash cow</a:t>
          </a:r>
          <a:r>
            <a:rPr lang="en-US" sz="1100" b="0" i="0">
              <a:solidFill>
                <a:schemeClr val="dk1"/>
              </a:solidFill>
              <a:effectLst/>
              <a:latin typeface="+mn-lt"/>
              <a:ea typeface="+mn-ea"/>
              <a:cs typeface="+mn-cs"/>
            </a:rPr>
            <a:t>. See Disney’s “Toy Story” franchise, which has brought in billions of dollars in </a:t>
          </a:r>
          <a:r>
            <a:rPr lang="en-US" sz="1100" b="0" i="0" u="sng">
              <a:solidFill>
                <a:schemeClr val="dk1"/>
              </a:solidFill>
              <a:effectLst/>
              <a:latin typeface="+mn-lt"/>
              <a:ea typeface="+mn-ea"/>
              <a:cs typeface="+mn-cs"/>
              <a:hlinkClick xmlns:r="http://schemas.openxmlformats.org/officeDocument/2006/relationships" r:id=""/>
            </a:rPr>
            <a:t>retail sales</a:t>
          </a: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However, some analysts suggest remaining on the lookout for "movie fatigue," as kids are increasingly attracted to other types of entertainment besides movies, such as YouTube and other social media outlets. </a:t>
          </a:r>
        </a:p>
        <a:p>
          <a:r>
            <a:rPr lang="en-US" sz="1100" b="0" i="0">
              <a:solidFill>
                <a:schemeClr val="dk1"/>
              </a:solidFill>
              <a:effectLst/>
              <a:latin typeface="+mn-lt"/>
              <a:ea typeface="+mn-ea"/>
              <a:cs typeface="+mn-cs"/>
            </a:rPr>
            <a:t>Foreign Sales</a:t>
          </a:r>
        </a:p>
        <a:p>
          <a:r>
            <a:rPr lang="en-US" sz="1100" b="0" i="0">
              <a:solidFill>
                <a:schemeClr val="dk1"/>
              </a:solidFill>
              <a:effectLst/>
              <a:latin typeface="+mn-lt"/>
              <a:ea typeface="+mn-ea"/>
              <a:cs typeface="+mn-cs"/>
            </a:rPr>
            <a:t>When a producer cobbles together the budget for an </a:t>
          </a:r>
          <a:r>
            <a:rPr lang="en-US" sz="1100" b="0" i="0" u="sng">
              <a:solidFill>
                <a:schemeClr val="dk1"/>
              </a:solidFill>
              <a:effectLst/>
              <a:latin typeface="+mn-lt"/>
              <a:ea typeface="+mn-ea"/>
              <a:cs typeface="+mn-cs"/>
              <a:hlinkClick xmlns:r="http://schemas.openxmlformats.org/officeDocument/2006/relationships" r:id=""/>
            </a:rPr>
            <a:t>independent film</a:t>
          </a:r>
          <a:r>
            <a:rPr lang="en-US" sz="1100" b="0" i="0">
              <a:solidFill>
                <a:schemeClr val="dk1"/>
              </a:solidFill>
              <a:effectLst/>
              <a:latin typeface="+mn-lt"/>
              <a:ea typeface="+mn-ea"/>
              <a:cs typeface="+mn-cs"/>
            </a:rPr>
            <a:t> – modestly budgeted at, say, $25 million – selling the distribution rights in foreign territories is crucial to cover the film’s budget and, hopefully, bring in revenue. Independent filmmakers can actually make money if they have a great foreign sales agent who can sell their film in key overseas markets.</a:t>
          </a:r>
        </a:p>
        <a:p>
          <a:r>
            <a:rPr lang="en-US" sz="1100" b="0" i="0">
              <a:solidFill>
                <a:schemeClr val="dk1"/>
              </a:solidFill>
              <a:effectLst/>
              <a:latin typeface="+mn-lt"/>
              <a:ea typeface="+mn-ea"/>
              <a:cs typeface="+mn-cs"/>
            </a:rPr>
            <a:t>Producers will often make their “wish list” when casting a film and the list will typically be full of well-known names that “travel” overseas. If you have Tom Cruise or Jennifer Lawrence as your star, you’re much more likely to sell the rights to China and France. This isn’t a guarantee that your film will make millions (or billions), but it's about as safe a bet as you can get in this business.</a:t>
          </a:r>
        </a:p>
        <a:p>
          <a:r>
            <a:rPr lang="en-US" sz="1100" b="0" i="0">
              <a:solidFill>
                <a:schemeClr val="dk1"/>
              </a:solidFill>
              <a:effectLst/>
              <a:latin typeface="+mn-lt"/>
              <a:ea typeface="+mn-ea"/>
              <a:cs typeface="+mn-cs"/>
            </a:rPr>
            <a:t>Television Rights, Streaming and VOD</a:t>
          </a:r>
        </a:p>
        <a:p>
          <a:r>
            <a:rPr lang="en-US" sz="1100" b="0" i="0">
              <a:solidFill>
                <a:schemeClr val="dk1"/>
              </a:solidFill>
              <a:effectLst/>
              <a:latin typeface="+mn-lt"/>
              <a:ea typeface="+mn-ea"/>
              <a:cs typeface="+mn-cs"/>
            </a:rPr>
            <a:t>Once upon a time, it was all about DVD sales. Now, it’s far more about television rights, video-on-demand (VOD) and streaming. </a:t>
          </a:r>
        </a:p>
        <a:p>
          <a:r>
            <a:rPr lang="en-US" sz="1100" b="0" i="0">
              <a:solidFill>
                <a:schemeClr val="dk1"/>
              </a:solidFill>
              <a:effectLst/>
              <a:latin typeface="+mn-lt"/>
              <a:ea typeface="+mn-ea"/>
              <a:cs typeface="+mn-cs"/>
            </a:rPr>
            <a:t>For some producers, selling pay-TV and international rights is a big source of profit because the producer doesn't have to pay for marketing and P&amp;A costs. Films have to leave the theater at some point, but they can remain </a:t>
          </a:r>
          <a:r>
            <a:rPr lang="en-US" sz="1100" b="0" i="0" u="sng">
              <a:solidFill>
                <a:schemeClr val="dk1"/>
              </a:solidFill>
              <a:effectLst/>
              <a:latin typeface="+mn-lt"/>
              <a:ea typeface="+mn-ea"/>
              <a:cs typeface="+mn-cs"/>
              <a:hlinkClick xmlns:r="http://schemas.openxmlformats.org/officeDocument/2006/relationships" r:id=""/>
            </a:rPr>
            <a:t>evergreen</a:t>
          </a:r>
          <a:r>
            <a:rPr lang="en-US" sz="1100" b="0" i="0">
              <a:solidFill>
                <a:schemeClr val="dk1"/>
              </a:solidFill>
              <a:effectLst/>
              <a:latin typeface="+mn-lt"/>
              <a:ea typeface="+mn-ea"/>
              <a:cs typeface="+mn-cs"/>
            </a:rPr>
            <a:t> on TV. How many times have you flipped through channels and come across “The Notebook” or “The Shawshank Redemption” yet again? There's also money to be made 32,000 feet in the air, as airlines pay hefty sums for in-flight entertainment.</a:t>
          </a:r>
        </a:p>
        <a:p>
          <a:r>
            <a:rPr lang="en-US" sz="1100" b="0" i="0">
              <a:solidFill>
                <a:schemeClr val="dk1"/>
              </a:solidFill>
              <a:effectLst/>
              <a:latin typeface="+mn-lt"/>
              <a:ea typeface="+mn-ea"/>
              <a:cs typeface="+mn-cs"/>
            </a:rPr>
            <a:t>As for VOD, revenue from these deals should add hundreds of millions to a studio's </a:t>
          </a:r>
          <a:r>
            <a:rPr lang="en-US" sz="1100" b="0" i="0" u="sng">
              <a:solidFill>
                <a:schemeClr val="dk1"/>
              </a:solidFill>
              <a:effectLst/>
              <a:latin typeface="+mn-lt"/>
              <a:ea typeface="+mn-ea"/>
              <a:cs typeface="+mn-cs"/>
              <a:hlinkClick xmlns:r="http://schemas.openxmlformats.org/officeDocument/2006/relationships" r:id=""/>
            </a:rPr>
            <a:t>bottom line</a:t>
          </a:r>
          <a:r>
            <a:rPr lang="en-US" sz="1100" b="0" i="0">
              <a:solidFill>
                <a:schemeClr val="dk1"/>
              </a:solidFill>
              <a:effectLst/>
              <a:latin typeface="+mn-lt"/>
              <a:ea typeface="+mn-ea"/>
              <a:cs typeface="+mn-cs"/>
            </a:rPr>
            <a:t>. For indie films, there are several VOD release strategies: day-and-date (movies released simultaneously in theaters and VOD), day-before-date (VOD before theatrical) and VOD-only. Many movies that don’t have the special effects and big-name stars to lure people to the theater often profit from this model.</a:t>
          </a:r>
        </a:p>
        <a:p>
          <a:r>
            <a:rPr lang="en-US" sz="1100" b="0" i="0">
              <a:solidFill>
                <a:schemeClr val="dk1"/>
              </a:solidFill>
              <a:effectLst/>
              <a:latin typeface="+mn-lt"/>
              <a:ea typeface="+mn-ea"/>
              <a:cs typeface="+mn-cs"/>
            </a:rPr>
            <a:t>And while the DVD market may have slowed dramatically, it’s not a lost cause yet – at least, for some films. “Moana” sold 4.12 million copies in 2017 on DVD, so if a property is branded or has a huge built-in audience, DVD/Blu-Ray sales still could be fairly robust.</a:t>
          </a:r>
        </a:p>
        <a:p>
          <a:r>
            <a:rPr lang="en-US" sz="1100" b="0" i="0">
              <a:solidFill>
                <a:schemeClr val="dk1"/>
              </a:solidFill>
              <a:effectLst/>
              <a:latin typeface="+mn-lt"/>
              <a:ea typeface="+mn-ea"/>
              <a:cs typeface="+mn-cs"/>
            </a:rPr>
            <a:t>The Bottom Line</a:t>
          </a:r>
        </a:p>
        <a:p>
          <a:r>
            <a:rPr lang="en-US" sz="1100" b="0" i="0">
              <a:solidFill>
                <a:schemeClr val="dk1"/>
              </a:solidFill>
              <a:effectLst/>
              <a:latin typeface="+mn-lt"/>
              <a:ea typeface="+mn-ea"/>
              <a:cs typeface="+mn-cs"/>
            </a:rPr>
            <a:t>As the saying goes, nobody knows anything in Hollywood. The film industry is in flux, and ticket sales alone don't drive revenue. There’s merchandising, VOD and streaming-on-demand sales, foreign sales and a plethora of other </a:t>
          </a:r>
          <a:r>
            <a:rPr lang="en-US" sz="1100" b="0" i="0" u="sng">
              <a:solidFill>
                <a:schemeClr val="dk1"/>
              </a:solidFill>
              <a:effectLst/>
              <a:latin typeface="+mn-lt"/>
              <a:ea typeface="+mn-ea"/>
              <a:cs typeface="+mn-cs"/>
              <a:hlinkClick xmlns:r="http://schemas.openxmlformats.org/officeDocument/2006/relationships" r:id=""/>
            </a:rPr>
            <a:t>distribution channels</a:t>
          </a:r>
          <a:r>
            <a:rPr lang="en-US" sz="1100" b="0" i="0">
              <a:solidFill>
                <a:schemeClr val="dk1"/>
              </a:solidFill>
              <a:effectLst/>
              <a:latin typeface="+mn-lt"/>
              <a:ea typeface="+mn-ea"/>
              <a:cs typeface="+mn-cs"/>
            </a:rPr>
            <a:t> that can help filmmakers, producers and studios turn a profit. So who knows, the little indie that you invest in could just be the next “Little Miss Sunshine.” Or not. In Hollywood, there are no guarantees.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refreshedDate="43952.614016087966" createdVersion="6" refreshedVersion="6" minRefreshableVersion="3" recordCount="2487" xr:uid="{573DEA09-702E-450C-ABF1-28AD3C73C572}">
  <cacheSource type="worksheet">
    <worksheetSource ref="A1:F2488" sheet="Cost Database"/>
  </cacheSource>
  <cacheFields count="5">
    <cacheField name="Movie" numFmtId="0">
      <sharedItems containsMixedTypes="1" containsNumber="1" containsInteger="1" minValue="9" maxValue="2012" count="2470">
        <s v="Captain Marvel"/>
        <s v="How to Train Your Dragon: The Hidden World"/>
        <s v="Shazam!"/>
        <s v="Us"/>
        <s v="Glass"/>
        <s v="The LEGO Movie 2: The Second Part"/>
        <s v="The Upside"/>
        <s v="Wonder Park"/>
        <s v="Pet Sematary"/>
        <s v="What Men Want"/>
        <s v="Isn’t it Romantic"/>
        <s v="The Kid Who Would Be King"/>
        <s v="Serenity"/>
        <s v="UglyDolls"/>
        <s v="Captive State"/>
        <s v="Kursk"/>
        <s v="Renegades"/>
        <s v="Avengers: Infinity War"/>
        <s v="Black Panther"/>
        <s v="Jurassic World: Fallen Kingdom"/>
        <s v="Incredibles 2"/>
        <s v="Aquaman"/>
        <s v="Bohemian Rhapsody"/>
        <s v="Venom"/>
        <s v="Mission: Impossible—Fallout"/>
        <s v="Deadpool 2"/>
        <s v="Fantastic Beasts: The Crimes of Grindelwald"/>
        <s v="Ant-Man and the Wasp"/>
        <s v="Ready Player One"/>
        <s v="The Meg"/>
        <s v="Hotel Transylvania 3: Summer Vacation"/>
        <s v="Ralph Breaks The Internet"/>
        <s v="Dr. Seuss’ The Grinch"/>
        <s v="Bumblebee"/>
        <s v="A Star is Born"/>
        <s v="Rampage"/>
        <s v="Solo: A Star Wars Story"/>
        <s v="Spider-Man: Into The Spider-Verse 3D"/>
        <s v="Fifty Shades Freed"/>
        <s v="Peter Rabbit"/>
        <s v="Mary Poppins Returns"/>
        <s v="Green Book"/>
        <s v="Skyscraper"/>
        <s v="Ocean’s 8"/>
        <s v="Pacific Rim: Uprising"/>
        <s v="Tomb Raider"/>
        <s v="Maze Runner: The Death Cure"/>
        <s v="Crazy Rich Asians"/>
        <s v="Smallfoot"/>
        <s v="Creed II"/>
        <s v="Christopher Robin"/>
        <s v="The Equalizer 2"/>
        <s v="The Mule"/>
        <s v="The Nutcracker and the Four Realms"/>
        <s v="The Predator"/>
        <s v="Red Sparrow"/>
        <s v="A Wrinkle in Time"/>
        <s v="The House with a Clock in its Walls"/>
        <s v="Instant Family"/>
        <s v="Game Night"/>
        <s v="First Man"/>
        <s v="Night School"/>
        <s v="The Commuter"/>
        <s v="Alpha"/>
        <s v="Blockers"/>
        <s v="Goosebumps 2: Haunted Halloween"/>
        <s v="I Feel Pretty"/>
        <s v="Sherlock Gnomes"/>
        <s v="Mortal Engines"/>
        <s v="Robin Hood"/>
        <s v="Den of Thieves"/>
        <s v="Tag"/>
        <s v="Sicario: Day of the Soldado"/>
        <s v="Widows"/>
        <s v="12 Strong"/>
        <s v="Vice"/>
        <s v="Mile 22"/>
        <s v="Life of the Party"/>
        <s v="Adrift"/>
        <s v="The 15:17 to Paris"/>
        <s v="Peppermint"/>
        <s v="Death Wish"/>
        <s v="Mary Queen of Scots"/>
        <s v="Early Man"/>
        <s v="Annihilation"/>
        <s v="Holmes &amp; Watson"/>
        <s v="The Darkest Minds"/>
        <s v="The Hate U Give"/>
        <s v="The Girl in the Spider’s Web"/>
        <s v="The Hurricane Heist"/>
        <s v="Bad Times at the El Royale"/>
        <s v="White Boy Rick"/>
        <s v="Proud Mary"/>
        <s v="The Sisters Brothers"/>
        <s v="Welcome to Marwen"/>
        <s v="Beautiful Boy"/>
        <s v="Kin"/>
        <s v="Sgt. Stubby: An American Hero"/>
        <s v="Bilal: A New Breed of Hero"/>
        <s v="Air Strike"/>
        <s v="The Crow"/>
        <s v="Reagan"/>
        <s v="Star Wars Ep. VIII: The Last Jedi"/>
        <s v="Beauty and the Beast"/>
        <s v="The Fate of the Furious"/>
        <s v="Despicable Me 3"/>
        <s v="Jumanji: Welcome to the Jungle"/>
        <s v="Spider-Man: Homecoming"/>
        <s v="Guardians of the Galaxy Vol 2"/>
        <s v="Thor: Ragnarok"/>
        <s v="Wonder Woman"/>
        <s v="Coco"/>
        <s v="Pirates of the Caribbean: Dead Men Tell No Tales"/>
        <s v="It"/>
        <s v="Justice League"/>
        <s v="Logan"/>
        <s v="Transformers: The Last Knight"/>
        <s v="Kong: Skull Island"/>
        <s v="The Boss Baby"/>
        <s v="Dunkirk"/>
        <s v="War for the Planet of the Apes"/>
        <s v="The Mummy"/>
        <s v="Kingsman: The Golden Circle"/>
        <s v="The Greatest Showman"/>
        <s v="Cars 3"/>
        <s v="Fifty Shades Darker"/>
        <s v="Murder on the Orient Express"/>
        <s v="xXx: Return of Xander Cage"/>
        <s v="The Great Wall"/>
        <s v="Resident Evil: The Final Chapter"/>
        <s v="The Lego Batman Movie"/>
        <s v="Wonder"/>
        <s v="Ferdinand"/>
        <s v="Baahubali 2: The Conclusion"/>
        <s v="Blade Runner 2049"/>
        <s v="Alien: Covenant"/>
        <s v="Baby Driver"/>
        <s v="Geostorm"/>
        <s v="The Emoji Movie"/>
        <s v="Valerian and the City of a Thousand Planets"/>
        <s v="A Dog’s Purpose"/>
        <s v="Smurfs: The Lost Village"/>
        <s v="Pitch Perfect 3"/>
        <s v="The Post"/>
        <s v="Baywatch"/>
        <s v="Daddy’s Home 2"/>
        <s v="The Hitman’s Bodyguard"/>
        <s v="John Wick: Chapter Two"/>
        <s v="Ghost in the Shell"/>
        <s v="Darkest Hour"/>
        <s v="Power Rangers"/>
        <s v="Girls Trip"/>
        <s v="The Foreigner"/>
        <s v="King Arthur: Legend of the Sword"/>
        <s v="American Made"/>
        <s v="A Bad Moms Christmas"/>
        <s v="Captain Underpants: The First Epic Movie"/>
        <s v="The Lego Ninjago Movie"/>
        <s v="The Dark Tower"/>
        <s v="Life"/>
        <s v="Atomic Blonde"/>
        <s v="Ballerina"/>
        <s v="Rings"/>
        <s v="Underworld: Blood Wars"/>
        <s v="Going in Style"/>
        <s v="American Assassin"/>
        <s v="Monster Trucks"/>
        <s v="Chai dàn zhuanjia"/>
        <s v="Snatched"/>
        <s v="The Nut Job 2: Nutty by Nature"/>
        <s v="All Eyez on Me"/>
        <s v="Downsizing"/>
        <s v="Molly’s Game"/>
        <s v="A Monster Calls"/>
        <s v="Logan Lucky"/>
        <s v="The Snowman"/>
        <s v="mother!"/>
        <s v="Fist Fight"/>
        <s v="Diary of a Wimpy Kid: The Long Haul"/>
        <s v="Kidnap"/>
        <s v="The House"/>
        <s v="Only the Brave"/>
        <s v="Rock Dog"/>
        <s v="CHiPS"/>
        <s v="Father Figures"/>
        <s v="Battle of the Sexes"/>
        <s v="The Lost City of Z"/>
        <s v="The Space Between Us"/>
        <s v="Roman J. Israel, Esq."/>
        <s v="The Promise"/>
        <s v="Matilda"/>
        <s v="Stronger"/>
        <s v="Birth of the Dragon"/>
        <s v="Tulip Fever"/>
        <s v="Just Getting Started"/>
        <s v="Collide"/>
        <s v="Queen of the Desert"/>
        <s v="Bitter Harvest"/>
        <s v="Bright"/>
        <s v="Captain America: Civil War"/>
        <s v="Rogue One: A Star Wars Story"/>
        <s v="Finding Dory"/>
        <s v="Zootopia"/>
        <s v="The Jungle Book"/>
        <s v="The Secret Life of Pets"/>
        <s v="Batman v Superman: Dawn of Justice"/>
        <s v="Fantastic Beasts and Where to Find Them"/>
        <s v="Deadpool"/>
        <s v="Suicide Squad"/>
        <s v="Doctor Strange"/>
        <s v="Moana"/>
        <s v="Sing"/>
        <s v="Mei Ren Yu"/>
        <s v="X-Men: Apocalypse"/>
        <s v="Kung Fu Panda 3"/>
        <s v="La La Land"/>
        <s v="Warcraft"/>
        <s v="Jason Bourne"/>
        <s v="Ice Age: Collision Course"/>
        <s v="Independence Day: Resurgence"/>
        <s v="Zhuo yao ji"/>
        <s v="The Angry Birds Movie"/>
        <s v="The Legend of Tarzan"/>
        <s v="Trolls"/>
        <s v="Star Trek Beyond"/>
        <s v="Now You See Me 2"/>
        <s v="The Conjuring 2: The Enfield Poltergeist"/>
        <s v="Passengers"/>
        <s v="Miss Peregrine’s Home for Peculiar Children"/>
        <s v="Alice Through the Looking Glass"/>
        <s v="Teenage Mutant Ninja Turtles: Out of the Shadows"/>
        <s v="Assassin’s Creed"/>
        <s v="Sully"/>
        <s v="Hidden Figures"/>
        <s v="Ghostbusters"/>
        <s v="Inferno"/>
        <s v="Central Intelligence"/>
        <s v="Me Before You"/>
        <s v="Bridget Jones’s Baby"/>
        <s v="Arrival"/>
        <s v="The BFG"/>
        <s v="London Has Fallen"/>
        <s v="Xi You Ji zhi Sun Wu Kong San Da Bai Gu Jing"/>
        <s v="Storks"/>
        <s v="Bad Moms"/>
        <s v="The Girl on the Train"/>
        <s v="The Divergent Series: Allegiant"/>
        <s v="Hacksaw Ridge"/>
        <s v="The Huntsman: Winter’s War"/>
        <s v="The Magnificent Seven"/>
        <s v="Jack Reacher: Never Go Back"/>
        <s v="Yip Man 3"/>
        <s v="The Accountant"/>
        <s v="Gods of Egypt"/>
        <s v="Pete’s Dragon"/>
        <s v="Ride Along 2"/>
        <s v="Deepwater Horizon"/>
        <s v="Allied"/>
        <s v="Why Him?"/>
        <s v="The 5th Wave"/>
        <s v="Mechanic: Resurrection"/>
        <s v="Neighbors 2: Sorority Rising"/>
        <s v="The Little Prince"/>
        <s v="How to be Single"/>
        <s v="Money Monster"/>
        <s v="Ben-Hur"/>
        <s v="Office Christmas Party"/>
        <s v="War Dogs"/>
        <s v="Collateral Beauty"/>
        <s v="The Boss"/>
        <s v="Kubo and the Two Strings"/>
        <s v="Mike and Dave Need Wedding Dates"/>
        <s v="Tyler Perry’s Boo! A Madea Halloween"/>
        <s v="13 Hours: The Secret Soldiers of Benghazi"/>
        <s v="Fences"/>
        <s v="Hail, Caesar!"/>
        <s v="The Nice Guys"/>
        <s v="Florence Foster Jenkins"/>
        <s v="Zoolander 2"/>
        <s v="Patriots Day"/>
        <s v="Mother’s Day"/>
        <s v="The Finest Hours"/>
        <s v="Eddie the Eagle"/>
        <s v="Criminal"/>
        <s v="Snowden"/>
        <s v="Nocturnal Animals"/>
        <s v="Billy Lynn’s Long Halftime Walk"/>
        <s v="The Brothers Grimsby"/>
        <s v="Whiskey Tango Foxtrot"/>
        <s v="Silence"/>
        <s v="Free State of Jones"/>
        <s v="Live by Night"/>
        <s v="The Infiltrator"/>
        <s v="Pride and Prejudice and Zombies"/>
        <s v="A Hologram for the King"/>
        <s v="Savva. Serdtse voyna"/>
        <s v="Rules Don’t Apply"/>
        <s v="Jane Got a Gun"/>
        <s v="USS Indianapolis: Men of Courage"/>
        <s v="Star Wars Ep. VII: The Force Awakens"/>
        <s v="Jurassic World"/>
        <s v="Furious 7"/>
        <s v="Avengers: Age of Ultron"/>
        <s v="Minions"/>
        <s v="Spectre"/>
        <s v="Inside Out"/>
        <s v="Mission: Impossible—Rogue Nation"/>
        <s v="The Martian"/>
        <s v="The Hunger Games: Mockingjay - Part 2"/>
        <s v="Fifty Shades of Grey"/>
        <s v="Cinderella"/>
        <s v="The Revenant"/>
        <s v="Ant-Man"/>
        <s v="Hotel Transylvania 2"/>
        <s v="San Andreas"/>
        <s v="Terminator: Genisys"/>
        <s v="Kingsman: The Secret Service"/>
        <s v="Home"/>
        <s v="Mad Max: Fury Road"/>
        <s v="The Good Dinosaur"/>
        <s v="Taken 3"/>
        <s v="The SpongeBob Movie: Sponge Out of Water"/>
        <s v="Maze Runner: The Scorch Trials"/>
        <s v="The Divergent Series: Insurgent"/>
        <s v="Pitch Perfect 2"/>
        <s v="Paddington"/>
        <s v="The Peanuts Movie"/>
        <s v="Alvin and the Chipmunks: The Road Chip"/>
        <s v="Pixels"/>
        <s v="Daddy’s Home"/>
        <s v="Spy!"/>
        <s v="Everest"/>
        <s v="Ted 2"/>
        <s v="Tomorrowland"/>
        <s v="Straight Outta Compton"/>
        <s v="The Intern"/>
        <s v="Jupiter Ascending"/>
        <s v="Creed"/>
        <s v="Focus"/>
        <s v="Fantastic Four"/>
        <s v="Bridge of Spies"/>
        <s v="Goosebumps"/>
        <s v="Pan"/>
        <s v="The Hateful Eight"/>
        <s v="Trainwreck"/>
        <s v="The Big Short"/>
        <s v="The Last Witch Hunter"/>
        <s v="Point Break"/>
        <s v="Tian jiang xiong shi"/>
        <s v="Seventh Son"/>
        <s v="Paul Blart: Mall Cop 2"/>
        <s v="Get Hard"/>
        <s v="Sisters"/>
        <s v="Chappie"/>
        <s v="The Man From U.N.C.L.E."/>
        <s v="Vacation"/>
        <s v="Shaun the Sheep"/>
        <s v="Joy"/>
        <s v="Black Mass"/>
        <s v="Poltergeist"/>
        <s v="Southpaw"/>
        <s v="In the Heart of the Sea"/>
        <s v="Sicario"/>
        <s v="Hitman: Agent 47"/>
        <s v="The Wedding Ringer"/>
        <s v="Crimson Peak"/>
        <s v="The Transporter Refueled"/>
        <s v="The Age of Adaline"/>
        <s v="Run All Night"/>
        <s v="The Longest Ride"/>
        <s v="The Walk"/>
        <s v="The Night Before"/>
        <s v="Concussion"/>
        <s v="Entourage"/>
        <s v="Hot Pursuit"/>
        <s v="Legend"/>
        <s v="Steve Jobs"/>
        <s v="Viy"/>
        <s v="Self/Less"/>
        <s v="Victor Frankenstein"/>
        <s v="The Water Diviner"/>
        <s v="Mortdecai"/>
        <s v="American Ultra"/>
        <s v="The 33"/>
        <s v="Baahubali: The Beginning"/>
        <s v="Aloha"/>
        <s v="Grace of Monaco"/>
        <s v="Blackhat"/>
        <s v="The Gunman"/>
        <s v="Shanghai"/>
        <s v="Pourquoi j'ai pas mangé mon père"/>
        <s v="Unfinished Business"/>
        <s v="Our Brand is Crisis"/>
        <s v="Child 44"/>
        <s v="Wild Card"/>
        <s v="The Young and Prodigious T.S. Spivet"/>
        <s v="United Passions"/>
        <s v="Accidental Love"/>
        <s v="Yi ge ren de wu lin"/>
        <s v="Red Sky"/>
        <s v="Freaks of Nature"/>
        <s v="The Lovers"/>
        <s v="The Ridiculous 6"/>
        <s v="The Face of an Angel"/>
        <s v="Transformers: Age of Extinction"/>
        <s v="The Hobbit: The Battle of the Five Armies"/>
        <s v="Guardians of the Galaxy"/>
        <s v="The Hunger Games: Mockingjay - Part 1"/>
        <s v="Maleficent"/>
        <s v="X-Men: Days of Future Past"/>
        <s v="Captain America: The Winter Soldier"/>
        <s v="Dawn of the Planet of the Apes"/>
        <s v="The Amazing Spider-Man 2"/>
        <s v="Interstellar"/>
        <s v="Big Hero 6"/>
        <s v="How to Train Your Dragon 2"/>
        <s v="American Sniper"/>
        <s v="Godzilla"/>
        <s v="Rio 2"/>
        <s v="Teenage Mutant Ninja Turtles"/>
        <s v="The Lego Movie"/>
        <s v="Lucy"/>
        <s v="Edge of Tomorrow"/>
        <s v="Gone Girl"/>
        <s v="Penguins of Madagascar"/>
        <s v="Night at the Museum: Secret of the Tomb"/>
        <s v="Noah"/>
        <s v="The Maze Runner"/>
        <s v="22 Jump Street"/>
        <s v="300: Rise of an Empire"/>
        <s v="Divergent"/>
        <s v="Mr. Peabody &amp; Sherman"/>
        <s v="Exodus: Gods and Kings"/>
        <s v="Hercules"/>
        <s v="RoboCop"/>
        <s v="Non-Stop"/>
        <s v="Dracula Untold"/>
        <s v="Into the Woods"/>
        <s v="Fury"/>
        <s v="The Expendables 3"/>
        <s v="The Other Woman"/>
        <s v="Need for Speed"/>
        <s v="The Equalizer"/>
        <s v="The Grand Budapest Hotel"/>
        <s v="Unbroken"/>
        <s v="The Monuments Men"/>
        <s v="Dumb and Dumber To"/>
        <s v="Planes: Fire and Rescue"/>
        <s v="Ride Along"/>
        <s v="Into the Storm"/>
        <s v="Annie"/>
        <s v="Jack Ryan: Shadow Recruit"/>
        <s v="Blended"/>
        <s v="Sex Tape"/>
        <s v="The Nut Job"/>
        <s v="The Boxtrolls"/>
        <s v="Pompeii"/>
        <s v="Horrible Bosses 2"/>
        <s v="Transcendence"/>
        <s v="Alexander and the Terrible, Horrible, No Good, Very Bad Day"/>
        <s v="The Book of Life"/>
        <s v="Tammy"/>
        <s v="The Hundred-Foot Journey"/>
        <s v="Snowpiercer"/>
        <s v="Deliver Us from Evil"/>
        <s v="A Million Ways to Die in The West"/>
        <s v="Muppets Most Wanted"/>
        <s v="John Wick"/>
        <s v="The Judge"/>
        <s v="I, Frankenstein"/>
        <s v="Brick Mansions"/>
        <s v="Son of God"/>
        <s v="Think Like a Man Too"/>
        <s v="The Giver"/>
        <s v="Jersey Boys"/>
        <s v="Thunder and the House of Magic"/>
        <s v="A Walk Among the Tombstones"/>
        <s v="The Legend of Hercules"/>
        <s v="Dolphin Tale 2"/>
        <s v="Her"/>
        <s v="The Best of Me"/>
        <s v="Sin City: A Dame to Kill For"/>
        <s v="Million Dollar Arm"/>
        <s v="3 Days to Kill"/>
        <s v="The Gambler"/>
        <s v="Get on Up"/>
        <s v="Draft Day"/>
        <s v="Winter's Tale"/>
        <s v="Legends of Oz: Dorothy’s Return"/>
        <s v="Before I Go to Sleep"/>
        <s v="Sabotage"/>
        <s v="The Interview"/>
        <s v="Blood Ties"/>
        <s v="Frozen"/>
        <s v="Iron Man 3"/>
        <s v="Despicable Me 2"/>
        <s v="The Hobbit: The Desolation of Smaug"/>
        <s v="The Hunger Games: Catching Fire"/>
        <s v="Fast and Furious 6"/>
        <s v="Monsters University"/>
        <s v="Gravity"/>
        <s v="Man of Steel"/>
        <s v="Thor: The Dark World"/>
        <s v="The Croods"/>
        <s v="World War Z"/>
        <s v="Oz the Great and Powerful"/>
        <s v="Star Trek Into Darkness"/>
        <s v="The Wolverine"/>
        <s v="Pacific Rim"/>
        <s v="The Wolf of Wall Street"/>
        <s v="G.I. Joe: Retaliation"/>
        <s v="The Hangover 3"/>
        <s v="The Great Gatsby"/>
        <s v="The Smurfs 2"/>
        <s v="Now You See Me"/>
        <s v="The Conjuring"/>
        <s v="A Good Day to Die Hard"/>
        <s v="Oblivion"/>
        <s v="Turbo"/>
        <s v="Elysium"/>
        <s v="Cloudy with a Chance of Meatballs 2"/>
        <s v="We're the Millers"/>
        <s v="Epic"/>
        <s v="The Lone Ranger"/>
        <s v="American Hustle"/>
        <s v="After Earth"/>
        <s v="Grown Ups 2"/>
        <s v="Disney Planes"/>
        <s v="The Heat"/>
        <s v="Captain Phillips"/>
        <s v="Hansel &amp; Gretel: Witch Hunters"/>
        <s v="White House Down"/>
        <s v="Percy Jackson: Sea of Monsters"/>
        <s v="Jack the Giant Slayer"/>
        <s v="The Secret Life of Walter Mitty"/>
        <s v="12 Years a Slave"/>
        <s v="Lee Daniels' The Butler"/>
        <s v="Identity Thief"/>
        <s v="Anchorman 2: The Legend Continues"/>
        <s v="47 Ronin"/>
        <s v="Olympus Has Fallen"/>
        <s v="Lone Survivor"/>
        <s v="RED 2"/>
        <s v="2 Guns"/>
        <s v="Ender's Game"/>
        <s v="This is the End"/>
        <s v="Walking with Dinosaurs"/>
        <s v="Warm Bodies"/>
        <s v="Saving Mr. Banks"/>
        <s v="Prisoners"/>
        <s v="Last Vegas"/>
        <s v="Free Birds"/>
        <s v="Gangster Squad"/>
        <s v="Escape Plan"/>
        <s v="Rush"/>
        <n v="42"/>
        <s v="Riddick"/>
        <s v="Safe Haven"/>
        <s v="The Internship"/>
        <s v="Carrie"/>
        <s v="Pain &amp; Gain"/>
        <s v="R.I.P.D."/>
        <s v="The Mortal Instruments: City of Bones"/>
        <s v="Escape From Planet Earth"/>
        <s v="The Counselor"/>
        <s v="Delivery Man"/>
        <s v="Grudge Match"/>
        <s v="Side Effects"/>
        <s v="The Host"/>
        <s v="Kick-Ass 2"/>
        <s v="Runner Runner"/>
        <s v="Beautiful Creatures"/>
        <s v="Yi dai zong shi"/>
        <s v="Tyler Perry's A Madea Christmas"/>
        <s v="Homefront"/>
        <s v="The Family"/>
        <s v="August: Osage County"/>
        <s v="Parker"/>
        <s v="The Big Wedding"/>
        <s v="The Last Stand"/>
        <s v="Broken City"/>
        <s v="Metegol"/>
        <s v="Mandela: Long Walk to Freedom"/>
        <s v="The Incredible Burt Wonderstone"/>
        <s v="Un monstre à Paris"/>
        <s v="Upside Down"/>
        <s v="Bullet to the Head"/>
        <s v="Dead Man Down"/>
        <s v="Paranoia"/>
        <s v="Out of the Furnace"/>
        <s v="Redemption"/>
        <s v="Dhoom 3"/>
        <s v="On the Road"/>
        <s v="The Fifth Estate"/>
        <s v="Space Pirate Captain Harlock"/>
        <s v="Mr. Nobody"/>
        <s v="The Avengers"/>
        <s v="Skyfall"/>
        <s v="The Dark Knight Rises"/>
        <s v="The Hobbit: An Unexpected Journey"/>
        <s v="Ice Age: Continental Drift"/>
        <s v="The Twilight Saga: Breaking Dawn, Part 2"/>
        <s v="The Amazing Spider-Man"/>
        <s v="Madagascar 3: Europe's Most Wanted"/>
        <s v="The Hunger Games"/>
        <s v="Men in Black 3"/>
        <s v="Life of Pi"/>
        <s v="Ted"/>
        <s v="Brave"/>
        <s v="Wreck-It Ralph"/>
        <s v="Django Unchained"/>
        <s v="Les Miserables"/>
        <s v="Prometheus"/>
        <s v="Snow White and the Huntsman"/>
        <s v="Hotel Transylvania"/>
        <s v="Taken 2"/>
        <s v="Doctor Seuss' The Lorax"/>
        <s v="Journey 2: The Mysterious Island"/>
        <s v="Battleship"/>
        <s v="The Expendables 2"/>
        <s v="Rise of the Guardians"/>
        <s v="Wrath of the Titans"/>
        <s v="John Carter"/>
        <s v="The Bourne Legacy"/>
        <s v="Lincoln"/>
        <s v="Resident Evil: Retribution"/>
        <s v="Dark Shadows"/>
        <s v="American Reunion"/>
        <s v="Silver Linings Playbook"/>
        <s v="Argo"/>
        <s v="Jack Reacher"/>
        <s v="Total Recall"/>
        <s v="Safe House"/>
        <s v="21 Jump Street"/>
        <s v="The Vow"/>
        <s v="The Dictator"/>
        <s v="Mirror Mirror"/>
        <s v="Looper"/>
        <s v="The Impossible"/>
        <s v="Step Up Revolution"/>
        <s v="Flight"/>
        <s v="Underworld: Awakening"/>
        <s v="This Means War"/>
        <s v="Kari gurashi no Arietti"/>
        <s v="Ghost Rider: Spirit of Vengeance"/>
        <s v="Abraham Lincoln: Vampire Hunter"/>
        <s v="The Pirates! Band of Misfits"/>
        <s v="Zero Dark Thirty"/>
        <s v="Hope Springs"/>
        <s v="Cloud Atlas"/>
        <s v="Parental Guidance"/>
        <s v="ParaNorman"/>
        <s v="The Campaign"/>
        <s v="Contraband"/>
        <s v="Jin líng shí san chai"/>
        <s v="The Lucky One"/>
        <s v="This is 40"/>
        <s v="What to Expect When You're Expecting"/>
        <s v="Savages"/>
        <s v="The Grey"/>
        <s v="Frankenweenie"/>
        <s v="Diary of a Wimpy Kid: Dog Days"/>
        <s v="To Rome with Love"/>
        <s v="Here Comes the Boom"/>
        <s v="Anna Karenina"/>
        <s v="The Cabin in the Woods"/>
        <s v="The Watch"/>
        <s v="Tyler Perry's Madea's Witness Protection"/>
        <s v="The Five-Year Engagement"/>
        <s v="Rock of Ages"/>
        <s v="Astérix et Obélix: Au service de Sa Majesté"/>
        <s v="That's My Boy"/>
        <s v="The Odd Life of Timothy Green"/>
        <s v="Lawless"/>
        <s v="The Three Stooges"/>
        <s v="The Master"/>
        <s v="Red Tails"/>
        <s v="Man on a Ledge"/>
        <s v="Les petits mouchoirs"/>
        <s v="Red Dawn"/>
        <s v="Trouble with the Curve"/>
        <s v="Safe"/>
        <s v="Dredd"/>
        <s v="The Guilt Trip"/>
        <s v="Haywire"/>
        <s v="One for the Money"/>
        <s v="Alex Cross"/>
        <s v="Premium Rush"/>
        <s v="Joyful Noise"/>
        <s v="The Raven"/>
        <s v="Cirque du Soleil: Worlds Away"/>
        <s v="Big Miracle"/>
        <s v="Wanderlust"/>
        <s v="A Thousand Words"/>
        <s v="Stolen"/>
        <s v="Hit &amp; Run"/>
        <s v="Dangerous Liaisons"/>
        <s v="Foodfight!"/>
        <s v="Harry Potter and the Deathly Hallows: Part II"/>
        <s v="Transformers: Dark of the Moon"/>
        <s v="Pirates of the Caribbean: On Stranger Tides"/>
        <s v="Mission: Impossible—Ghost Protocol"/>
        <s v="The Twilight Saga: Breaking Dawn, Part 1"/>
        <s v="Kung Fu Panda 2"/>
        <s v="Fast Five"/>
        <s v="The Hangover Part II"/>
        <s v="The Smurfs"/>
        <s v="Cars 2"/>
        <s v="Puss in Boots"/>
        <s v="Sherlock Holmes: A Game of Shadows"/>
        <s v="Rio"/>
        <s v="Rise of the Planet of the Apes"/>
        <s v="Thor"/>
        <s v="The Adventures of Tintin"/>
        <s v="Captain America: The First Avenger"/>
        <s v="X-Men: First Class"/>
        <s v="Alvin and the Chipmunks: Chipwrecked"/>
        <s v="Bridesmaids"/>
        <s v="Real Steel"/>
        <s v="Super 8"/>
        <s v="Rango"/>
        <s v="The Girl with the Dragon Tattoo"/>
        <s v="The Green Hornet"/>
        <s v="Green Lantern"/>
        <s v="Just Go With It"/>
        <s v="Battle: Los Angeles"/>
        <s v="The Help"/>
        <s v="Horrible Bosses"/>
        <s v="Immortals"/>
        <s v="Gnomeo and Juliet"/>
        <s v="Mr. Poppers's Penguins"/>
        <s v="Hop"/>
        <s v="Hugo"/>
        <s v="Cowboys and Aliens"/>
        <s v="The Descendants"/>
        <s v="Zookeeper"/>
        <s v="In Time"/>
        <s v="Johnny English Reborn"/>
        <s v="Midnight in Paris"/>
        <s v="The Muppets"/>
        <s v="Happy Feet Two"/>
        <s v="War Horse"/>
        <s v="Limitless"/>
        <s v="Final Destination 5"/>
        <s v="Jack and Jill"/>
        <s v="Tower Heist"/>
        <s v="Arthur Christmas"/>
        <s v="No Strings Attached"/>
        <s v="Crazy, Stupid, Love"/>
        <s v="New Year’s Eve"/>
        <s v="Friends with Benefits"/>
        <s v="I am Number Four"/>
        <s v="Source Code"/>
        <s v="The Three Musketeers"/>
        <s v="Contagion"/>
        <s v="Unknown"/>
        <s v="The Adjustment Bureau"/>
        <s v="We Bought a Zoo"/>
        <s v="Water for Elephants"/>
        <s v="Moneyball"/>
        <s v="Sanctum"/>
        <s v="Paul"/>
        <s v="The Rite"/>
        <s v="Dolphin Tale"/>
        <s v="Scream 4"/>
        <s v="Red Riding Hood"/>
        <s v="Season of the Witch"/>
        <s v="Sucker Punch"/>
        <s v="Hall Pass"/>
        <s v="The Lincoln Lawyer"/>
        <s v="Abduction"/>
        <s v="J. Edgar"/>
        <s v="Priest"/>
        <s v="Big Mommas: Like Father, Like Son"/>
        <s v="Tinker Tailor Soldier Spy"/>
        <s v="Spy Kids: All the Time in the World"/>
        <s v="The Ides of March"/>
        <s v="The Mechanic"/>
        <s v="The Change-Up"/>
        <s v="Colombiana"/>
        <s v="The Dilemma"/>
        <s v="Killer Elite"/>
        <s v="Hanna"/>
        <s v="Something Borrowed"/>
        <s v="Conan the Barbarian"/>
        <s v="Footloose"/>
        <s v="The Darkest Hour"/>
        <s v="The Tree of Life"/>
        <s v="Larry Crowne"/>
        <s v="Extremely Loud and Incredibly Close"/>
        <s v="Madea's Big Happy Family"/>
        <s v="Winnie the Pooh"/>
        <s v="Arthur"/>
        <s v="Shi Yue Wei Cheng"/>
        <s v="Dream House"/>
        <s v="Drive Angry"/>
        <s v="30 Minutes or Less"/>
        <s v="Fright Night"/>
        <s v="Mars Needs Moms"/>
        <s v="Don't Be Afraid of the Dark"/>
        <s v="The Eagle"/>
        <s v="The Sitter"/>
        <s v="Carnage"/>
        <s v="The Thing"/>
        <s v="Your Highness"/>
        <s v="Biutiful"/>
        <s v="I Don't Know How She Does It"/>
        <s v="Warrior"/>
        <s v="Hoodwinked Too: Hood vs. Evil"/>
        <s v="The Rum Diary"/>
        <s v="Shark Night 3D"/>
        <s v="The Conspirator"/>
        <s v="Anonymous"/>
        <s v="Straw Dogs"/>
        <s v="Barney's Version"/>
        <s v="Xinhai geming"/>
        <s v="La véritable histoire du Chat Botté"/>
        <s v="The Big Year"/>
        <s v="Ironclad"/>
        <s v="The Beaver"/>
        <s v="There Be Dragons"/>
        <s v="Machine Gun Preacher"/>
        <s v="Trespass"/>
        <s v="Toy Story 3"/>
        <s v="Alice in Wonderland"/>
        <s v="Harry Potter and the Deathly Hallows: Part I"/>
        <s v="Inception"/>
        <s v="Shrek Forever After"/>
        <s v="The Twilight Saga: Eclipse"/>
        <s v="Iron Man 2"/>
        <s v="Tangled"/>
        <s v="Despicable Me"/>
        <s v="How to Train Your Dragon"/>
        <s v="Clash of the Titans"/>
        <s v="The Chronicles of Narnia: The Voyage of the Dawn Treader"/>
        <s v="Tron: Legacy"/>
        <s v="The Karate Kid"/>
        <s v="Prince of Persia: Sands of Time"/>
        <s v="Megamind"/>
        <s v="The Last Airbender"/>
        <s v="Little Fockers"/>
        <s v="Shutter Island"/>
        <s v="Resident Evil: Afterlife"/>
        <s v="Sex and the City 2"/>
        <s v="Salt"/>
        <s v="The Tourist"/>
        <s v="Grown Ups"/>
        <s v="The Expendables"/>
        <s v="Knight and Day"/>
        <s v="True Grit"/>
        <s v="Gulliver's Travels"/>
        <s v="The Social Network"/>
        <s v="Percy Jackson &amp; the Olympians: The Lightning Thief"/>
        <s v="The Sorcerer's Apprentice"/>
        <s v="Valentine's Day"/>
        <s v="Due Date"/>
        <s v="Eat Pray Love"/>
        <s v="Yogi Bear"/>
        <s v="Red"/>
        <s v="The A-Team"/>
        <s v="Jackass 3D"/>
        <s v="The Other Guys"/>
        <s v="Step Up 3D"/>
        <s v="Unstoppable"/>
        <s v="The Book of Eli"/>
        <s v="The Town"/>
        <s v="Date Night"/>
        <s v="The Wolfman"/>
        <s v="Dear John"/>
        <s v="Legend of the Guardians: The Owls of Ga'Hoole"/>
        <s v="Wall Street 2: Money Never Sleeps"/>
        <s v="The Bounty Hunter"/>
        <s v="Predators"/>
        <s v="A Nightmare on Elm Street"/>
        <s v="Cats &amp; Dogs: The Revenge of Kitty Galore"/>
        <s v="Tooth Fairy"/>
        <s v="Hereafter"/>
        <s v="Life as We Know It"/>
        <s v="Love and Other Drugs"/>
        <s v="Nanny McPhee and the Big Bang"/>
        <s v="Kick-Ass"/>
        <s v="Green Zone"/>
        <s v="Killers"/>
        <s v="The Last Song"/>
        <s v="Get Him to the Greek"/>
        <s v="Burlesque"/>
        <s v="Marmaduke"/>
        <s v="Dinner for Schmucks"/>
        <s v="Oceans"/>
        <s v="Piranha 3D"/>
        <s v="Edge of Darkness"/>
        <s v="Letters to Juliet"/>
        <s v="The Back-up Plan"/>
        <s v="Sammy's avonturen: De geheime doorgang"/>
        <s v="Takers"/>
        <s v="Legion"/>
        <s v="The Next Three Days"/>
        <s v="Hot Tub Time Machine"/>
        <s v="The Ghost Writer"/>
        <s v="Why Did I Get Married Too?"/>
        <s v="Secretariat"/>
        <s v="Morning Glory"/>
        <s v="Cop Out"/>
        <s v="From Paris With Love"/>
        <s v="Konferenz der Tiere"/>
        <s v="Le Petit Nicolas"/>
        <s v="How Do You Know?"/>
        <s v="Death at a Funeral"/>
        <s v="Charlie St. Cloud"/>
        <s v="Scott Pilgrim vs. The World"/>
        <s v="The Spy Next Door"/>
        <s v="Going the Distance"/>
        <s v="Furry Vengeance"/>
        <s v="Agora"/>
        <s v="For Colored Girls"/>
        <s v="Arthur and the War of Two Worlds"/>
        <s v="Faster"/>
        <s v="The Losers"/>
        <s v="Case 39"/>
        <s v="Splice"/>
        <s v="The Nutcracker in 3D"/>
        <s v="Repo Men"/>
        <s v="My Soul to Take"/>
        <s v="Extraordinary Measures"/>
        <s v="Micmacs"/>
        <s v="Jonah Hex"/>
        <s v="Belka i Strelka. Zvezdnye sobaki"/>
        <s v="The Warrior's Way"/>
        <s v="Stone"/>
        <s v="Love Ranch"/>
        <s v="Avatar"/>
        <s v="Harry Potter and the Half-Blood Prince"/>
        <s v="Ice Age: Dawn of the Dinosaurs"/>
        <s v="Transformers: Revenge of the Fallen"/>
        <n v="2012"/>
        <s v="Up"/>
        <s v="The Twilight Saga: New Moon"/>
        <s v="Sherlock Holmes"/>
        <s v="Angels &amp; Demons"/>
        <s v="The Hangover"/>
        <s v="Alvin and the Chipmunks: The Squeakquel"/>
        <s v="Night at the Museum: Battle of the Smithsonian"/>
        <s v="Star Trek"/>
        <s v="Monsters vs. Aliens"/>
        <s v="X-Men Origins: Wolverine"/>
        <s v="Terminator Salvation"/>
        <s v="Fast &amp; Furious"/>
        <s v="Inglourious Basterds"/>
        <s v="Disney’s A Christmas Carol"/>
        <s v="The Proposal"/>
        <s v="The Blind Side"/>
        <s v="G.I. Joe: The Rise of Cobra"/>
        <s v="G-Force"/>
        <s v="The Princess and the Frog"/>
        <s v="Michael Jackson's This Is It"/>
        <s v="Cloudy with a Chance of Meatballs"/>
        <s v="Taken"/>
        <s v="It’s Complicated"/>
        <s v="District 9"/>
        <s v="Public Enemies"/>
        <s v="Gake no ue no Ponyo"/>
        <s v="The Ugly Truth"/>
        <s v="The Final Destination"/>
        <s v="Watchmen"/>
        <s v="Knowing"/>
        <s v="Paul Blart: Mall Cop"/>
        <s v="He's Just Not That Into You"/>
        <s v="Couples Retreat"/>
        <s v="Hannah Montana the Movie"/>
        <s v="Up in the Air"/>
        <s v="The Taking of Pelham 123"/>
        <s v="17 Again"/>
        <s v="Brüno"/>
        <s v="Law Abiding Citizen"/>
        <s v="Julie &amp; Julia"/>
        <s v="Coraline"/>
        <s v="Invictus"/>
        <s v="Hotel for Dogs"/>
        <s v="Surrogates"/>
        <s v="Red Cliff"/>
        <s v="Earth"/>
        <s v="Bride Wars"/>
        <s v="Planet 51"/>
        <s v="Race to Witch Mountain"/>
        <s v="The Time Traveler's Wife"/>
        <s v="Zombieland"/>
        <s v="Where the Wild Things Are"/>
        <s v="My Sister's Keeper"/>
        <s v="Old Dogs"/>
        <s v="The Lovely Bones"/>
        <s v="I Love You, Man"/>
        <s v="Drag Me To Hell"/>
        <s v="Underworld 3: Rise of the Lycans"/>
        <s v="State of Play"/>
        <s v="Duplicity"/>
        <s v="Did You Hear About the Morgans?"/>
        <s v="Obsessed"/>
        <s v="Funny People"/>
        <s v="Land of the Lost"/>
        <s v="The Men Who Stare at Goats"/>
        <s v="Inkheart"/>
        <s v="The Imaginarium of Doctor Parnassus"/>
        <s v="Ninja Assassin"/>
        <s v="Aliens in the Attic"/>
        <s v="Dragonball Evolution"/>
        <s v="Year One"/>
        <s v="The International"/>
        <s v="Nine"/>
        <s v="Defiance"/>
        <s v="Coco avant Chanel"/>
        <n v="9"/>
        <s v="Fantastic Mr. Fox"/>
        <s v="Brothers"/>
        <s v="Push"/>
        <s v="Gamer"/>
        <s v="The Informant!"/>
        <s v="Astro Boy"/>
        <s v="Cirque du Freak: The Vampire's Assistant"/>
        <s v="The Soloist"/>
        <s v="The Boat That Rocked"/>
        <s v="Fighting"/>
        <s v="Dance Flick"/>
        <s v="The Young Victoria"/>
        <s v="The Road"/>
        <s v="The Box"/>
        <s v="Imagine That"/>
        <s v="Amelia"/>
        <s v="Pandorum"/>
        <s v="Obitaemyy ostrov"/>
        <s v="Street Fighter: The Legend of Chun-Li"/>
        <s v="Bad Lieutenant: Port of Call New Orleans"/>
        <s v="Whiteout"/>
        <s v="Away We Go"/>
        <s v="Taking Woodstock"/>
        <s v="Chéri"/>
        <s v="Outlander"/>
        <s v="Me and Orson Welles"/>
        <s v="The Dark Knight"/>
        <s v="Indiana Jones and the Kingdom of the Crystal Skull"/>
        <s v="Kung Fu Panda"/>
        <s v="Hancock"/>
        <s v="Mamma Mia!"/>
        <s v="Madagascar: Escape 2 Africa"/>
        <s v="Quantum of Solace"/>
        <s v="Iron Man"/>
        <s v="WALL-E"/>
        <s v="The Chronicles of Narnia: Prince Caspian"/>
        <s v="Sex and the City"/>
        <s v="The Mummy: Tomb of the Dragon Emperor"/>
        <s v="Twilight"/>
        <s v="Wanted"/>
        <s v="The Curious Case of Benjamin Button"/>
        <s v="Bolt"/>
        <s v="Horton Hears a Who"/>
        <s v="Gran Torino"/>
        <s v="10,000 B.C."/>
        <s v="The Incredible Hulk"/>
        <s v="Marley &amp; Me"/>
        <s v="Journey to the Center of the Earth"/>
        <s v="The Day the Earth Stood Still"/>
        <s v="Get Smart"/>
        <s v="Yes Man"/>
        <s v="Jumper"/>
        <s v="Bedtime Stories"/>
        <s v="What Happens in Vegas..."/>
        <s v="Australia"/>
        <s v="Valkyrie"/>
        <s v="You Don't Mess With the Zohan"/>
        <s v="Tropic Thunder"/>
        <s v="Eagle Eye"/>
        <s v="Cloverfield"/>
        <s v="Four Christmases"/>
        <s v="Burn After Reading"/>
        <s v="Seven Pounds"/>
        <s v="The Spiderwick Chronicles"/>
        <s v="The Happening"/>
        <s v="Hellboy II: The Golden Army"/>
        <s v="27 Dresses"/>
        <n v="21"/>
        <s v="Beverly Hills Chihuahua"/>
        <s v="Vantage Point"/>
        <s v="Astérix aux Jeux Olympiques"/>
        <s v="The Forbidden Kingdom"/>
        <s v="Step Brothers"/>
        <s v="Body of Lies"/>
        <s v="Changeling"/>
        <s v="The Reader"/>
        <s v="Rambo"/>
        <s v="Fool's Gold"/>
        <s v="Transporter 3"/>
        <s v="Made of Honor"/>
        <s v="Forgetting Sarah Marshall"/>
        <s v="Pineapple Express"/>
        <s v="Nim's Island"/>
        <s v="Role Models"/>
        <s v="Speed Racer"/>
        <s v="The Tale of Despereaux"/>
        <s v="Max Payne"/>
        <s v="Meet the Spartans"/>
        <s v="Revolutionary Road"/>
        <s v="Righteous Kill"/>
        <s v="The Other Boleyn Girl"/>
        <s v="Mirrors"/>
        <s v="Superhero Movie"/>
        <s v="Death Race"/>
        <s v="The House Bunny"/>
        <s v="Babylon A.D."/>
        <s v="The X-Files: I Want to Believe"/>
        <s v="Space Chimps"/>
        <s v="Baby Mama"/>
        <s v="Untraceable"/>
        <s v="Meet Dave"/>
        <s v="Drillbit Taylor"/>
        <s v="Bangkok Dangerous"/>
        <s v="The Duchess"/>
        <s v="The Sisterhood of the Traveling Pants 2"/>
        <s v="Semi-Pro"/>
        <s v="Welcome Home Roscoe Jenkins"/>
        <s v="Fly Me To the Moon"/>
        <s v="Pride and Glory"/>
        <s v="Leatherheads"/>
        <s v="The Love Guru"/>
        <s v="Never Back Down"/>
        <s v="The Spirit"/>
        <s v="Zack and Miri Make a Porno"/>
        <s v="88 Minutes"/>
        <s v="Che, Part 1: The Argentine"/>
        <s v="Igor"/>
        <s v="W."/>
        <s v="Frost/Nixon"/>
        <s v="Traitor"/>
        <s v="Mad Money"/>
        <s v="The Ruins"/>
        <s v="Doomsday"/>
        <s v="Blindness"/>
        <s v="City of Ember"/>
        <s v="Swing Vote"/>
        <s v="In the Name of the King: A Dungeon Siege Tale"/>
        <s v="Deception"/>
        <s v="Soul Men"/>
        <s v="How to Lose Friends &amp; Alienate People"/>
        <s v="The Longshots"/>
        <s v="Stop-Loss"/>
        <s v="Punisher: War Zone"/>
        <s v="The Express"/>
        <s v="Miracle at St. Anna"/>
        <s v="Virgin Territory"/>
        <s v="Genghis Khan: To the Ends of the Earth and Sea"/>
        <s v="Rogue"/>
        <s v="What Just Happened"/>
        <s v="Delgo"/>
        <s v="Black Water Transit"/>
        <s v="Pirates of the Caribbean: At World’s End"/>
        <s v="Harry Potter and the Order of the Phoenix"/>
        <s v="Spider-Man 3"/>
        <s v="Shrek the Third"/>
        <s v="Transformers"/>
        <s v="Ratatouille"/>
        <s v="I am Legend"/>
        <s v="The Simpsons Movie"/>
        <n v="300"/>
        <s v="The Bourne Ultimatum"/>
        <s v="Live Free or Die Hard"/>
        <s v="The Golden Compass"/>
        <s v="Alvin and the Chipmunks"/>
        <s v="Enchanted"/>
        <s v="Ocean's Thirteen"/>
        <s v="Fantastic Four: Rise of the Silver Surfer"/>
        <s v="Bee Movie"/>
        <s v="American Gangster"/>
        <s v="Rush Hour 3"/>
        <s v="Wild Hogs"/>
        <s v="Mr. Bean’s Holiday"/>
        <s v="Ghost Rider"/>
        <s v="Knocked Up"/>
        <s v="Hairspray"/>
        <s v="Beowulf"/>
        <s v="I Now Pronounce You Chuck and Larry"/>
        <s v="The Bucket List"/>
        <s v="Evan Almighty"/>
        <s v="No Country for Old Men"/>
        <s v="P.S. I Love You"/>
        <s v="Resident Evil: Extinction"/>
        <s v="The Game Plan"/>
        <s v="Music and Lyrics"/>
        <s v="Blades of Glory"/>
        <s v="Surf's Up"/>
        <s v="Bridge to Terabithia"/>
        <s v="Stardust"/>
        <n v="1408"/>
        <s v="Atonement"/>
        <s v="Aliens vs. Predator - Requiem"/>
        <s v="Charlie Wilson's War"/>
        <s v="Disturbia"/>
        <s v="Arthur et les Minimoys"/>
        <s v="The Water Horse: Legend of the Deep"/>
        <s v="Hitman"/>
        <s v="TMNT"/>
        <s v="Shooter"/>
        <s v="Michael Clayton"/>
        <s v="No Reservations"/>
        <s v="The Kingdom"/>
        <s v="Zodiac"/>
        <s v="Hannibal Rising"/>
        <s v="30 Days of Night"/>
        <s v="Dragon Wars: D-War"/>
        <s v="The Number 23"/>
        <s v="There Will Be Blood"/>
        <s v="Elizabeth: The Golden Age"/>
        <s v="Next"/>
        <s v="3:10 to Yuma"/>
        <s v="License to Wed"/>
        <s v="The Brave One"/>
        <s v="Because I Said So"/>
        <s v="August Rush"/>
        <s v="Lions for Lambs"/>
        <s v="The Reaping"/>
        <s v="Good Luck Chuck"/>
        <s v="Eastern Promises"/>
        <s v="We Own the Night"/>
        <s v="Grindhouse"/>
        <s v="Freedom Writers"/>
        <s v="War"/>
        <s v="The Invasion"/>
        <s v="Happily N'Ever After"/>
        <s v="Sunshine"/>
        <s v="Love in the Time of Cholera"/>
        <s v="Across the Universe"/>
        <s v="Zwartboek"/>
        <s v="Rendition"/>
        <s v="Shoot 'Em Up"/>
        <s v="The Last Legion"/>
        <s v="In the Valley of Elah"/>
        <s v="Alatriste"/>
        <s v="Walk Hard: The Dewey Cox Story"/>
        <s v="The Assassination of Jesse James by the Coward Robert Ford"/>
        <s v="Hot Rod"/>
        <s v="Evening"/>
        <s v="Martian Child"/>
        <s v="DOA: Dead or Alive"/>
        <s v="The Hunting Party"/>
        <s v="The Hoax"/>
        <s v="Lucky You"/>
        <s v="Flood"/>
        <s v="Goodbye Bafana"/>
        <s v="Molière"/>
        <s v="Nomad"/>
        <s v="Pirates of the Caribbean: Dead Man’s Chest"/>
        <s v="The Da Vinci Code"/>
        <s v="Ice Age: The Meltdown"/>
        <s v="Casino Royale"/>
        <s v="Night at the Museum"/>
        <s v="Cars"/>
        <s v="X-Men: The Last Stand"/>
        <s v="Mission: Impossible III"/>
        <s v="Happy Feet"/>
        <s v="Superman Returns"/>
        <s v="Over the Hedge"/>
        <s v="The Devil Wears Prada"/>
        <s v="The Pursuit of Happyness"/>
        <s v="The Departed"/>
        <s v="Eragon"/>
        <s v="Click"/>
        <s v="The Break-Up"/>
        <s v="The Holiday"/>
        <s v="Open Season"/>
        <s v="Inside Man"/>
        <s v="Poseidon"/>
        <s v="Déjà Vu"/>
        <s v="Flushed Away"/>
        <s v="Scary Movie 4"/>
        <s v="Blood Diamond"/>
        <s v="Miami Vice"/>
        <s v="World Trade Center"/>
        <s v="Talladega Nights: The Ballad of Ricky Bobby"/>
        <s v="The Pink Panther"/>
        <s v="The Fast and the Furious: Tokyo Drift"/>
        <s v="Rocky Balboa"/>
        <s v="Dreamgirls"/>
        <s v="Garfield: A Tail of Two Kitties"/>
        <s v="Charlotte's Web"/>
        <s v="Monster House"/>
        <s v="Big Momma's House 2"/>
        <s v="Perfume: The Story of a Murderer"/>
        <s v="You, Me and Dupree"/>
        <s v="V for Vendetta"/>
        <s v="Nanny McPhee"/>
        <s v="Failure to Launch"/>
        <s v="Apocalypto"/>
        <s v="Eight Below"/>
        <s v="The Omen"/>
        <s v="Barnyard: The Original Party Animals"/>
        <s v="The Lake House"/>
        <s v="Underworld: Evolution"/>
        <s v="Final Destination 3"/>
        <s v="The Prestige"/>
        <s v="Little Man"/>
        <s v="Nacho Libre"/>
        <s v="The Wild"/>
        <s v="The Guardian"/>
        <s v="Silent Hill"/>
        <s v="R.V."/>
        <s v="The Shaggy Dog"/>
        <s v="Les Bronzés 3: amis pour la vie"/>
        <s v="Firewall"/>
        <s v="The Sentinel"/>
        <s v="Man cheng jin dai huang jin jia"/>
        <s v="Lady in the Water"/>
        <s v="Curious George"/>
        <s v="Children of Men"/>
        <s v="16 Blocks"/>
        <s v="Take the Lead"/>
        <s v="The Benchwarmers"/>
        <s v="Flags of Our Fathers"/>
        <s v="Snakes on a Plane"/>
        <s v="Marie Antoinette"/>
        <s v="My Super Ex-Girlfriend"/>
        <s v="Invincible"/>
        <s v="Lucky Number Slevin"/>
        <s v="She's the Man"/>
        <s v="Stranger Than Fiction"/>
        <s v="Notes on a Scandal"/>
        <s v="The Ant Bully"/>
        <s v="The Black Dahlia"/>
        <s v="Deck the Halls"/>
        <s v="The Nativity Story"/>
        <s v="We Are Marshall"/>
        <s v="Last Holiday"/>
        <s v="Glory Road"/>
        <s v="A Good Year"/>
        <s v="Gridiron Gang"/>
        <s v="Just My Luck"/>
        <s v="Miss Potter"/>
        <s v="Wu ji"/>
        <s v="Basic Instinct 2"/>
        <s v="Ultraviolet"/>
        <s v="Pulse"/>
        <s v="Goal! The Dream Begins"/>
        <s v="Joyeux Noël"/>
        <s v="Unaccompanied Minors"/>
        <s v="Alex Rider: Operation Stormbreaker"/>
        <s v="Bandidas"/>
        <s v="The Fountain"/>
        <s v="Flyboys"/>
        <s v="Zoom"/>
        <s v="All the King's Men"/>
        <s v="The Good German"/>
        <s v="BloodRayne"/>
        <s v="The Magic Flute"/>
        <s v="Harry Potter and the Goblet of Fire"/>
        <s v="Star Wars Ep. III: Revenge of the Sith"/>
        <s v="The Chronicles of Narnia: The Lion, the Witch and the Wardrobe"/>
        <s v="War of the Worlds"/>
        <s v="Madagascar"/>
        <s v="King Kong"/>
        <s v="Mr. and Mrs. Smith"/>
        <s v="Charlie and the Chocolate Factory"/>
        <s v="Hitch"/>
        <s v="Batman Begins"/>
        <s v="Chicken Little"/>
        <s v="Wedding Crashers"/>
        <s v="Robots"/>
        <s v="Hauru no ugoku shiro"/>
        <s v="Constantine"/>
        <s v="Kingdom of Heaven"/>
        <s v="Flightplan"/>
        <s v="Fun With Dick And Jane"/>
        <s v="The Pacifier"/>
        <s v="Wallace &amp; Gromit: The Curse of the Were-Rabbit"/>
        <s v="The Longest Yard"/>
        <s v="Walk the Line"/>
        <s v="The 40 Year-old Virgin"/>
        <s v="The Island"/>
        <s v="The Interpreter"/>
        <s v="The Ring Two"/>
        <s v="Memoirs of a Geisha"/>
        <s v="Sin City"/>
        <s v="Monster-in-Law"/>
        <s v="Herbie: Fully Loaded"/>
        <s v="The Legend of Zorro"/>
        <s v="Cheaper by the Dozen 2"/>
        <s v="Munich"/>
        <s v="Bewitched"/>
        <s v="Pride &amp; Prejudice"/>
        <s v="Hide and Seek"/>
        <s v="Sahara"/>
        <s v="Corpse Bride"/>
        <s v="The Dukes of Hazzard"/>
        <s v="The Brothers Grimm"/>
        <s v="Cinderella Man"/>
        <s v="The Hitchhiker's Guide to the Galaxy"/>
        <s v="Guess Who"/>
        <s v="Miss Congeniality 2: Armed and Fabulous"/>
        <s v="Just Like Heaven"/>
        <s v="Are We There Yet?"/>
        <s v="Jarhead"/>
        <s v="Red Eye"/>
        <s v="Be Cool"/>
        <s v="Syriana"/>
        <s v="Four Brothers"/>
        <s v="The Skeleton Key"/>
        <s v="Racing Stripes"/>
        <s v="The Transporter 2"/>
        <s v="Rumor Has It"/>
        <s v="The Constant Gardener"/>
        <s v="Sky High"/>
        <s v="Hostage"/>
        <s v="Coach Carter"/>
        <s v="Stealth"/>
        <s v="Yours, Mine and Ours"/>
        <s v="XXX: State of the Union"/>
        <s v="House of Wax"/>
        <s v="The Adventures of Sharkboy and Lavagirl in 3-D"/>
        <s v="Valiant"/>
        <s v="A History of Violence"/>
        <s v="Lord of War"/>
        <s v="Son of the Mask"/>
        <s v="Doom"/>
        <s v="Zathura"/>
        <s v="Must Love Dogs"/>
        <s v="Derailed"/>
        <s v="Elektra"/>
        <s v="Kicking and Screaming"/>
        <s v="Aeon Flux"/>
        <s v="Elizabethtown"/>
        <s v="Fever Pitch"/>
        <s v="Dark Water"/>
        <s v="Danny the Dog"/>
        <s v="Get Rich or Die Tryin'"/>
        <s v="Deuce Bigalow: European Gigolo"/>
        <s v="Into the Blue"/>
        <s v="A Lot Like Love"/>
        <s v="The Sisterhood of the Traveling Pants"/>
        <s v="Dreamer: Inspired by a True Story"/>
        <s v="Assault On Precinct 13"/>
        <s v="The Bad News Bears"/>
        <s v="The Producers: The Movie Musical"/>
        <s v="Rent"/>
        <s v="The Cave"/>
        <s v="Oliver Twist"/>
        <s v="The New World"/>
        <s v="Ice Princess"/>
        <s v="Cursed"/>
        <s v="North Country"/>
        <s v="Domino"/>
        <s v="Man of the House"/>
        <s v="The World's Fastest Indian"/>
        <s v="An Unfinished Life"/>
        <s v="Rebound"/>
        <s v="Mindhunters"/>
        <s v="The Greatest Game Ever Played"/>
        <s v="The Jacket"/>
        <s v="The Lords of Dogtown"/>
        <s v="The Honeymooners"/>
        <s v="The Great Raid"/>
        <s v="The Libertine"/>
        <s v="A Sound of Thunder"/>
        <s v="Underclassman"/>
        <s v="King's Ransom"/>
        <s v="Supercross"/>
        <s v="The Bridge of San Luis Rey"/>
        <s v="Where the Truth Lies"/>
        <s v="Shrek 2"/>
        <s v="Harry Potter and the Prisoner of Azkaban"/>
        <s v="Spider-Man 2"/>
        <s v="The Passion of the Christ"/>
        <s v="The Incredibles"/>
        <s v="The Day After Tomorrow"/>
        <s v="Meet the Fockers"/>
        <s v="Troy"/>
        <s v="Shark Tale"/>
        <s v="Ocean's Twelve"/>
        <s v="I, Robot"/>
        <s v="National Treasure"/>
        <s v="The Polar Express"/>
        <s v="The Bourne Supremacy"/>
        <s v="Van Helsing"/>
        <s v="Bridget Jones: The Edge Of Reason"/>
        <s v="The Village"/>
        <s v="Million Dollar Baby"/>
        <s v="The Terminal"/>
        <s v="Collateral"/>
        <s v="Lemony Snicket's A Series of Unfortunate Events"/>
        <s v="The Aviator"/>
        <s v="Garfield: The Movie"/>
        <s v="King Arthur"/>
        <s v="50 First Dates"/>
        <s v="Scooby-Doo 2: Monsters Unleashed"/>
        <s v="Along Came Polly"/>
        <s v="AVP: Alien Vs. Predator"/>
        <s v="Starsky &amp; Hutch"/>
        <s v="Dodgeball: A True Underdog Story"/>
        <s v="Alexander"/>
        <s v="The Phantom of the Opera"/>
        <s v="Kill Bill: Volume 2"/>
        <s v="SpongeBob SquarePants: The Movie"/>
        <s v="Blade: Trinity"/>
        <s v="Man on Fire"/>
        <s v="Resident Evil: Apocalypse"/>
        <s v="Ray"/>
        <s v="The Princess Diaries 2: Royal Engagement"/>
        <s v="Shall We Dance?"/>
        <s v="The Forgotten"/>
        <s v="Closer"/>
        <s v="The Notebook"/>
        <s v="Finding Neverland"/>
        <s v="White Chicks"/>
        <s v="Hidalgo"/>
        <s v="The Chronicles of Riddick"/>
        <s v="Dawn of the Dead"/>
        <s v="Ladder 49"/>
        <s v="Hellboy"/>
        <s v="13 Going On 30"/>
        <s v="Christmas with the Kranks"/>
        <s v="The Stepford Wives"/>
        <s v="The Manchurian Candidate"/>
        <s v="Secret Window"/>
        <s v="Anchorman: The Legend of Ron Burgundy"/>
        <s v="Catwoman"/>
        <s v="The Ladykillers"/>
        <s v="Home on the Range"/>
        <s v="Around the World in 80 Days"/>
        <s v="Anacondas: The Hunt for the Blood Orchid"/>
        <s v="Un long dimanche de fiançailles"/>
        <s v="Without a Paddle"/>
        <s v="Miracle"/>
        <s v="In Good Company"/>
        <s v="Two Brothers"/>
        <s v="Friday Night Lights"/>
        <s v="Cellular"/>
        <s v="The Punisher"/>
        <s v="Spanglish"/>
        <s v="Raising Helen"/>
        <s v="Sky Captain and the World of Tomorrow"/>
        <s v="Fat Albert"/>
        <s v="Walking Tall"/>
        <s v="Torque"/>
        <s v="Exorcist: The Beginning"/>
        <s v="Wimbledon"/>
        <s v="Twisted"/>
        <s v="Beauty Shop"/>
        <s v="After the Sunset"/>
        <s v="Jersey Girl"/>
        <s v="Alfie"/>
        <s v="The Life Aquatic with Steve Zissou"/>
        <s v="Flight of the Phoenix"/>
        <s v="The Girl Next Door"/>
        <s v="Laws of Attraction"/>
        <s v="The Prince &amp; Me"/>
        <s v="Agent Cody Banks 2: Destination London"/>
        <s v="Thunderbirds"/>
        <s v="The Whole Ten Yards"/>
        <s v="Seed of Chucky"/>
        <s v="The Alamo"/>
        <s v="Ella Enchanted"/>
        <s v="Mr. 3000"/>
        <s v="Little Black Book"/>
        <s v="Wicker Park"/>
        <s v="New York Minute"/>
        <s v="Eurotrip"/>
        <s v="I Heart Huckabees"/>
        <s v="Vanity Fair"/>
        <s v="The Merchant of Venice"/>
        <s v="Win a Date with Tad Hamilton!"/>
        <s v="Godsend"/>
        <s v="Welcome to Mooseport"/>
        <s v="Chasing Liberty"/>
        <s v="First Daughter"/>
        <s v="Suspect Zero"/>
        <s v="Beyond the Sea"/>
        <s v="The Big Bounce"/>
        <s v="Against the Ropes"/>
        <s v="The Last Shot"/>
        <s v="George and the Dragon"/>
        <s v="The Lord of the Rings: The Return of the King"/>
        <s v="Finding Nemo"/>
        <s v="The Matrix Reloaded"/>
        <s v="Pirates of the Caribbean: The Curse of the Black Pearl"/>
        <s v="Bruce Almighty"/>
        <s v="The Last Samurai"/>
        <s v="Terminator 3: Rise of the Machines"/>
        <s v="The Matrix Revolutions"/>
        <s v="X-Men 2"/>
        <s v="Bad Boys II"/>
        <s v="Something's Gotta Give"/>
        <s v="Love Actually"/>
        <s v="Hulk"/>
        <s v="2 Fast 2 Furious"/>
        <s v="Charlie's Angels: Full Throttle"/>
        <s v="Elf"/>
        <s v="Master and Commander: The Far Side of the World"/>
        <s v="S.W.A.T."/>
        <s v="Anger Management"/>
        <s v="Cheaper by the Dozen"/>
        <s v="Daredevil"/>
        <s v="The League of Extraordinary Gentlemen"/>
        <s v="How to Lose a Guy in 10 Days"/>
        <s v="Kill Bill: Volume 1"/>
        <s v="The Italian Job"/>
        <s v="Spy Kids 3-D: Game Over"/>
        <s v="Cold Mountain"/>
        <s v="Bringing Down the House"/>
        <s v="Daddy Day Care"/>
        <s v="Johnny English"/>
        <s v="Freaky Friday"/>
        <s v="Lara Croft: Tomb Raider: The Cradle of Life"/>
        <s v="Mystic River"/>
        <s v="The Haunted Mansion"/>
        <s v="Scary Movie 3"/>
        <s v="Seabiscuit"/>
        <s v="Gothika"/>
        <s v="Mona Lisa Smile"/>
        <s v="The Cat in the Hat"/>
        <s v="School of Rock"/>
        <s v="American Wedding"/>
        <s v="Legally Blonde 2: Red, White &amp; Blonde"/>
        <s v="Big Fish"/>
        <s v="Intolerable Cruelty"/>
        <s v="Jeepers Creepers II"/>
        <s v="Freddy vs. Jason"/>
        <s v="Paycheck"/>
        <s v="Once Upon a Time in Mexico"/>
        <s v="Underworld"/>
        <s v="Peter Pan"/>
        <s v="Kangaroo Jack"/>
        <s v="Final Destination 2"/>
        <s v="Shanghai Knights"/>
        <s v="Old School"/>
        <s v="Tears of the Sun"/>
        <s v="Identity"/>
        <s v="The Rundown"/>
        <s v="Sinbad: Legend of the Seven Seas"/>
        <s v="Dreamcatcher"/>
        <s v="The Core"/>
        <s v="Holes"/>
        <s v="Open Range"/>
        <s v="Stuck On You"/>
        <s v="Agent Cody Banks"/>
        <s v="Cradle 2 the Grave"/>
        <s v="Out of Time"/>
        <s v="Rugrats Go Wild"/>
        <s v="Looney Tunes: Back in Action"/>
        <s v="Radio"/>
        <s v="Hollywood Homicide"/>
        <s v="Secondhand Lions"/>
        <s v="The Hunted"/>
        <s v="A Man Apart"/>
        <s v="Basic"/>
        <s v="Winged Migration"/>
        <s v="Head of State"/>
        <s v="The Missing"/>
        <s v="What a Girl Wants"/>
        <s v="Luther"/>
        <s v="The Life of David Gale"/>
        <s v="Timeline"/>
        <s v="Dumb and Dumberer: When Harry Met Lloyd"/>
        <s v="Bulletproof Monk"/>
        <s v="The Medallion"/>
        <s v="Alex &amp; Emma"/>
        <s v="Gods and Generals"/>
        <s v="The Order"/>
        <s v="Beyond Borders"/>
        <s v="Duplex"/>
        <s v="Gigli"/>
        <s v="The Good Thief"/>
        <s v="The Statement"/>
        <s v="Ripley's Game"/>
        <s v="The Lord of the Rings: The Two Towers"/>
        <s v="Harry Potter and the Chamber of Secrets"/>
        <s v="Spider-Man"/>
        <s v="Star Wars Ep. II: Attack of the Clones"/>
        <s v="Men in Black 2"/>
        <s v="Die Another Day"/>
        <s v="Signs"/>
        <s v="Ice Age"/>
        <s v="Minority Report"/>
        <s v="Catch Me if You Can"/>
        <s v="Chicago"/>
        <s v="Austin Powers in Goldmember"/>
        <s v="Scooby-Doo"/>
        <s v="xXx"/>
        <s v="The Ring"/>
        <s v="Lilo &amp; Stitch"/>
        <s v="8 Mile"/>
        <s v="The Bourne Identity"/>
        <s v="Red Dragon"/>
        <s v="Two Weeks Notice"/>
        <s v="Panic Room"/>
        <s v="The Sum of All Fears"/>
        <s v="Road to Perdition"/>
        <s v="Gangs of New York"/>
        <s v="Sweet Home Alabama"/>
        <s v="The Santa Clause 2"/>
        <s v="Mr. Deeds"/>
        <s v="Stuart Little 2"/>
        <s v="The Scorpion King"/>
        <s v="Maid in Manhattan"/>
        <s v="Blade 2"/>
        <s v="About a Boy"/>
        <s v="Spy Kids 2: The Island of Lost Dreams"/>
        <s v="Unfaithful"/>
        <s v="Snow Dogs"/>
        <s v="We Were Soldiers"/>
        <s v="Insomnia"/>
        <s v="The Pianist"/>
        <s v="About Schmidt"/>
        <s v="Spirit: Stallion of the Cimarron"/>
        <s v="The Tuxedo"/>
        <s v="Resident Evil"/>
        <s v="John Q"/>
        <s v="The Time Machine"/>
        <s v="The Hours"/>
        <s v="Treasure Planet"/>
        <s v="Reign of Fire"/>
        <s v="The Rookie"/>
        <s v="Showtime"/>
        <s v="Collateral Damage"/>
        <s v="Windtalkers"/>
        <s v="The Count of Monte Cristo"/>
        <s v="The Divine Secrets of the Ya-Ya Sisterhood"/>
        <s v="Bad Company"/>
        <s v="Star Trek: Nemesis"/>
        <s v="Changing Lanes"/>
        <s v="K-19: The Widowmaker"/>
        <s v="High Crimes"/>
        <s v="The Sweetest Thing"/>
        <s v="Like Mike"/>
        <s v="The Wild Thornberrys Movie"/>
        <s v="I Spy"/>
        <s v="Murder by Numbers"/>
        <s v="The Mothman Prophecies"/>
        <s v="Drumline"/>
        <s v="Analyze That"/>
        <s v="Blue Crush"/>
        <s v="Enough"/>
        <s v="The Transporter"/>
        <s v="Undercover Brother"/>
        <s v="Clockstoppers"/>
        <s v="Eight Legged Freaks"/>
        <s v="Hart's War"/>
        <s v="Confessions of a Dangerous Mind"/>
        <s v="Pinocchio"/>
        <s v="Queen of the Damned"/>
        <s v="Dragonfly"/>
        <s v="The Four Feathers"/>
        <s v="Blood Work"/>
        <s v="Rollerball"/>
        <s v="Punch-Drunk Love"/>
        <s v="City by the Sea"/>
        <s v="Serving Sara"/>
        <s v="Half Past Dead"/>
        <s v="Femme Fatale"/>
        <s v="The Powerpuff Girls"/>
        <s v="Solaris"/>
        <s v="Possession"/>
        <s v="Life, or Something Like It"/>
        <s v="Ballistic: Ecks vs. Sever"/>
        <s v="Stealing Harvard"/>
        <s v="FearDotCom"/>
        <s v="Extreme Ops"/>
        <s v="Abandon"/>
        <s v="Big Trouble"/>
        <s v="Death to Smoochy"/>
        <s v="Impostor"/>
        <s v="The Adventures of Pluto Nash"/>
        <s v="Trapped"/>
        <s v="Moonlight Mile"/>
        <s v="Formula 51"/>
        <s v="Eye See You"/>
        <s v="Harry Potter and the Sorcerer’s Stone"/>
        <s v="The Lord of the Rings: The Fellowship of the Ring"/>
        <s v="Monsters, Inc."/>
        <s v="Shrek"/>
        <s v="Ocean's Eleven"/>
        <s v="Pearl Harbor"/>
        <s v="The Mummy Returns"/>
        <s v="Jurassic Park III"/>
        <s v="Planet of the Apes"/>
        <s v="Hannibal"/>
        <s v="Rush Hour 2"/>
        <s v="A Beautiful Mind"/>
        <s v="American Pie 2"/>
        <s v="Bridget Jones's Diary"/>
        <s v="Lara Croft: Tomb Raider"/>
        <s v="Artificial Intelligence: AI"/>
        <s v="The Fast and the Furious"/>
        <s v="Vanilla Sky"/>
        <s v="Cats &amp; Dogs"/>
        <s v="Spy Kids"/>
        <s v="Atlantis: The Lost Empire"/>
        <s v="Moulin Rouge"/>
        <s v="Dr. Dolittle 2"/>
        <s v="The Princess Diaries"/>
        <s v="America's Sweethearts"/>
        <s v="Black Hawk Down"/>
        <s v="Swordfish"/>
        <s v="The Mexican"/>
        <s v="Spy Game"/>
        <s v="Scary Movie 2"/>
        <s v="The Score"/>
        <s v="Along Came a Spider"/>
        <s v="Training Day"/>
        <s v="Don’t Say a Word"/>
        <s v="Jimmy Neutron: Boy Genius"/>
        <s v="A Knight’s Tale"/>
        <s v="Evolution"/>
        <s v="Enemy at the Gates"/>
        <s v="The Wedding Planner"/>
        <s v="I Am Sam"/>
        <s v="Ali"/>
        <s v="Rat Race"/>
        <s v="Final Fantasy: The Spirits Within"/>
        <s v="Blow"/>
        <s v="Exit Wounds"/>
        <s v="Serendipity"/>
        <s v="The One"/>
        <s v="Bandits"/>
        <s v="The Royal Tenenbaums"/>
        <s v="Down to Earth"/>
        <s v="Kate and Leopold"/>
        <s v="Shallow Hal"/>
        <s v="From Hell"/>
        <s v="Sweet November"/>
        <s v="Captain Corelli's Mandolin"/>
        <s v="Zoolander"/>
        <s v="Behind Enemy Lines"/>
        <s v="Heartbreakers"/>
        <s v="15 Minutes"/>
        <s v="The Animal"/>
        <s v="Driven"/>
        <s v="Domestic Disturbance"/>
        <s v="K-PAX"/>
        <s v="Hardball"/>
        <s v="Crocodile Dundee in Los Angeles"/>
        <s v="Someone Like You"/>
        <s v="What's the Worst That Could Happen?"/>
        <s v="The Majestic"/>
        <s v="Kiss of the Dragon"/>
        <s v="Jay and Silent Bob Strike Back"/>
        <s v="Black Knight"/>
        <s v="Hearts in Atlantis"/>
        <s v="Double Take"/>
        <s v="Riding in Cars with Boys"/>
        <s v="Angel Eyes"/>
        <s v="The Pledge"/>
        <s v="Heist"/>
        <s v="The Musketeer"/>
        <s v="Saving Silverman"/>
        <s v="Joe Somebody"/>
        <s v="The Shipping News"/>
        <s v="The Glass House"/>
        <s v="Joy Ride"/>
        <s v="The Last Castle"/>
        <s v="Rock Star"/>
        <s v="3000 Miles to Graceland"/>
        <s v="The Curse of the Jade Scorpion"/>
        <s v="Antitrust"/>
        <s v="Original Sin"/>
        <s v="Just Visiting"/>
        <s v="Josie and the Pussycats"/>
        <s v="American Outlaws"/>
        <s v="Osmosis Jones"/>
        <s v="Town &amp; Country"/>
        <s v="John Carpenter’s Ghosts of Mars"/>
        <s v="Megiddo: Omega Code 2"/>
        <s v="Say It Isn't So"/>
        <s v="Monkeybone"/>
        <s v="Texas Rangers"/>
        <s v="Mission: Impossible 2"/>
        <s v="Gladiator"/>
        <s v="Cast Away"/>
        <s v="What Women Want"/>
        <s v="Dinosaur"/>
        <s v="How the Grinch Stole Christmas"/>
        <s v="Meet the Parents"/>
        <s v="The Perfect Storm"/>
        <s v="X-Men"/>
        <s v="What Lies Beneath"/>
        <s v="Charlie's Angels"/>
        <s v="Erin Brockovich"/>
        <s v="Unbreakable"/>
        <s v="Gone in 60 Seconds"/>
        <s v="Chicken Run"/>
        <s v="The Patriot"/>
        <s v="Vertical Limit"/>
        <s v="Miss Congeniality"/>
        <s v="Traffic"/>
        <s v="Hollow Man"/>
        <s v="Big Momma's House"/>
        <s v="The Emperor's New Groove"/>
        <s v="Nutty Professor II: The Klumps"/>
        <s v="Scream 3"/>
        <s v="Chocolat"/>
        <s v="Me, Myself &amp; Irene"/>
        <s v="Remember the Titans"/>
        <s v="Pokemon 2000"/>
        <s v="Space Cowboys"/>
        <s v="U-571"/>
        <s v="The Family Man"/>
        <s v="Coyote Ugly"/>
        <s v="Final Destination"/>
        <s v="Shaft"/>
        <s v="Mission to Mars"/>
        <s v="Rugrats in Paris"/>
        <s v="The 6th Day"/>
        <s v="Romeo Must Die"/>
        <s v="Autumn in New York"/>
        <s v="Bedazzled"/>
        <s v="The Cell"/>
        <s v="The Whole Nine Yards"/>
        <s v="Men of Honor"/>
        <s v="Finding Forrester"/>
        <s v="O Brother, Where Art Thou?"/>
        <s v="Rules of Engagement"/>
        <s v="Shanghai Noon"/>
        <s v="The Kid"/>
        <s v="Frequency"/>
        <s v="102 Dalmatians"/>
        <s v="Thirteen Days"/>
        <s v="The Road to El Dorado"/>
        <s v="Proof of Life"/>
        <s v="28 Days"/>
        <s v="The Flintstones in Viva Rock Vegas"/>
        <s v="The Ninth Gate"/>
        <s v="Little Nicky"/>
        <s v="Pay it Forward"/>
        <s v="Bounce"/>
        <s v="Pitch Black"/>
        <s v="Hanging Up"/>
        <s v="The Replacements"/>
        <s v="Almost Famous"/>
        <s v="The Watcher"/>
        <s v="Keeping the Faith"/>
        <s v="Bless the Child"/>
        <s v="The Beach"/>
        <s v="The Legend of Bagger Vance"/>
        <s v="Titan A.E."/>
        <s v="The Adventures of Rocky &amp; Bullwinkle"/>
        <s v="Dungeons and Dragons"/>
        <s v="Red Planet"/>
        <s v="Wonder Boys"/>
        <s v="Dracula 2000"/>
        <s v="Return to Me"/>
        <s v="Lost Souls"/>
        <s v="The Art of War"/>
        <s v="Battlefield Earth: A Saga of the Year 3000"/>
        <s v="Nurse Betty"/>
        <s v="The Next Best Thing"/>
        <s v="Reindeer Games"/>
        <s v="Get Carter"/>
        <s v="All the Pretty Horses"/>
        <s v="Bait"/>
        <s v="Supernova"/>
        <s v="I Dreamed of Africa"/>
        <s v="The Little Vampire"/>
        <s v="The Crew"/>
        <s v="Ready to Rumble"/>
        <s v="Lucky Numbers"/>
        <s v="What Planet Are You From?"/>
        <s v="Isn't She Great"/>
        <s v="Star Wars Ep. I: The Phantom Menace"/>
        <s v="The Sixth Sense"/>
        <s v="Toy Story 2"/>
        <s v="The Matrix"/>
        <s v="Tarzan"/>
        <s v="Notting Hill"/>
        <s v="The World is Not Enough"/>
        <s v="Austin Powers: The Spy Who Shagged Me"/>
        <s v="Runaway Bride"/>
        <s v="Stuart Little"/>
        <s v="The Green Mile"/>
        <s v="Big Daddy"/>
        <s v="Wild Wild West"/>
        <s v="End of Days"/>
        <s v="Entrapment"/>
        <s v="Sleepy Hollow"/>
        <s v="The Haunting"/>
        <s v="Double Jeopardy"/>
        <s v="Analyze This"/>
        <s v="Deep Blue Sea"/>
        <s v="Pokemon: The First Movie"/>
        <s v="Payback"/>
        <s v="The Bone Collector"/>
        <s v="The General's Daughter"/>
        <s v="The Talented Mr. Ripley"/>
        <s v="The Thomas Crown Affair"/>
        <s v="Blue Streak"/>
        <s v="Three Kings"/>
        <s v="Eyes Wide Shut"/>
        <s v="Fight Club"/>
        <s v="Any Given Sunday"/>
        <s v="Bowfinger"/>
        <s v="Inspector Gadget"/>
        <s v="8MM"/>
        <s v="Galaxy Quest"/>
        <s v="Stigmata"/>
        <s v="Bicentennial Man"/>
        <s v="The Hurricane"/>
        <s v="Fantasia 2000 (Theatrical Release)"/>
        <s v="Random Hearts"/>
        <s v="The 13th Warrior"/>
        <s v="The Insider"/>
        <s v="Mickey Blue Eyes"/>
        <s v="Message in a Bottle"/>
        <s v="South Park: Bigger, Longer &amp; Uncut"/>
        <s v="Magnolia"/>
        <s v="Man on the Moon"/>
        <s v="For Love of the Game"/>
        <s v="Anna and the King"/>
        <s v="The Bachelor"/>
        <s v="My Favorite Martian"/>
        <s v="EDtv"/>
        <s v="Instinct"/>
        <s v="Mystery Men"/>
        <s v="Lake Placid"/>
        <s v="The Iron Giant"/>
        <s v="Virus"/>
        <s v="Girl, Interrupted"/>
        <s v="The Out-of-Towners"/>
        <s v="The Story of Us"/>
        <s v="Blast from the Past"/>
        <s v="Arlington Road"/>
        <s v="At First Sight"/>
        <s v="Summer of Sam"/>
        <s v="Anywhere But Here"/>
        <s v="The Rage: Carrie 2"/>
        <s v="Bringing Out The Dead"/>
        <s v="Muppets From Space"/>
        <s v="Snow Falling on Cedars"/>
        <s v="The Messenger: The Story of Joan of Arc"/>
        <s v="The Deep End of the Ocean"/>
        <s v="Angela's Ashes"/>
        <s v="In Dreams"/>
        <s v="Wing Commander"/>
        <s v="Chill Factor"/>
        <s v="Brokedown Palace"/>
        <s v="Universal Soldier II: The Return"/>
        <s v="The Astronaut's Wife"/>
        <s v="The End of the Affair"/>
        <s v="Dudley Do-Right"/>
        <s v="Mystery, Alaska"/>
        <s v="Play it to the Bone"/>
        <s v="Pushing Tin"/>
        <s v="Gloria"/>
        <s v="Mumford"/>
        <s v="Flawless"/>
        <s v="Cradle Will Rock"/>
        <s v="eXistenZ"/>
        <s v="Ride With the Devil"/>
        <s v="Molly"/>
        <s v="Armageddon"/>
        <s v="Saving Private Ryan"/>
        <s v="There's Something About Mary"/>
        <s v="A Bug's Life"/>
        <s v="Deep Impact"/>
        <s v="Mulan"/>
        <s v="Doctor Dolittle"/>
        <s v="Lethal Weapon 4"/>
        <s v="Shakespeare in Love"/>
        <s v="The Truman Show"/>
        <s v="You've Got Mail"/>
        <s v="Enemy of the State"/>
        <s v="Rush Hour"/>
        <s v="The Mask of Zorro"/>
        <s v="La vita è bella"/>
        <s v="The Prince of Egypt"/>
        <s v="Patch Adams"/>
        <s v="City of Angels"/>
        <s v="The Waterboy"/>
        <s v="The X Files: Fight the Future"/>
        <s v="The Horse Whisperer"/>
        <s v="Six Days, Seven Nights"/>
        <s v="Stepmom"/>
        <s v="Antz"/>
        <s v="The Rugrats Movie"/>
        <s v="Lost In Space"/>
        <s v="Blade"/>
        <s v="Star Trek: Insurrection"/>
        <s v="The Siege"/>
        <s v="Snake Eyes"/>
        <s v="The Thin Red Line"/>
        <s v="Elizabeth"/>
        <s v="Hope Floats"/>
        <s v="Out of Sight"/>
        <s v="Small Soldiers"/>
        <s v="What Dreams May Come"/>
        <s v="Ronin"/>
        <s v="Babe: Pig in the City"/>
        <s v="Practical Magic"/>
        <s v="Ever After: A Cinderella Story"/>
        <s v="The Man in the Iron Mask"/>
        <s v="A Civil Action"/>
        <s v="Spice World"/>
        <s v="The Borrowers"/>
        <s v="Bride of Chucky"/>
        <s v="Mighty Joe Young"/>
        <s v="Sphere"/>
        <s v="The Negotiator"/>
        <s v="Meet Joe Black"/>
        <s v="I Still Know What You Did Last Summer"/>
        <s v="Primary Colors"/>
        <s v="Quest for Camelot"/>
        <s v="Jack Frost"/>
        <s v="Mercury Rising"/>
        <s v="Bulworth"/>
        <s v="Dark City"/>
        <s v="One True Thing"/>
        <s v="Beloved"/>
        <s v="He Got Game"/>
        <s v="Hard Rain"/>
        <s v="The Replacement Killers"/>
        <s v="Soldier"/>
        <s v="Holy Man"/>
        <s v="Deep Rising"/>
        <s v="The Newton Boys"/>
        <s v="Knock Off"/>
        <s v="Meet the Deedles"/>
        <s v="Lolita"/>
        <s v="Without Limits"/>
        <s v="Titanic"/>
        <s v="The Lost World: Jurassic Park"/>
        <s v="Men in Black"/>
        <s v="Tomorrow Never Dies"/>
        <s v="Air Force One"/>
        <s v="As Good as it Gets"/>
        <s v="Liar Liar"/>
        <s v="My Best Friend's Wedding"/>
        <s v="The Fifth Element"/>
        <s v="Face/Off"/>
        <s v="Batman &amp; Robin"/>
        <s v="Con Air"/>
        <s v="Dante's Peak"/>
        <s v="Flubber"/>
        <s v="George Of The Jungle"/>
        <s v="Scream 2"/>
        <s v="The Saint"/>
        <s v="Contact"/>
        <s v="Alien: Resurrection"/>
        <s v="The Jackal"/>
        <s v="Devil's Advocate"/>
        <s v="Speed 2: Cruise Control"/>
        <s v="Conspiracy Theory"/>
        <s v="The Devil's Own"/>
        <s v="Anastasia"/>
        <s v="Anaconda"/>
        <s v="Seven Years in Tibet"/>
        <s v="L.A. Confidential"/>
        <s v="Starship Troopers"/>
        <s v="Volcano"/>
        <s v="Spawn"/>
        <s v="In &amp; Out"/>
        <s v="The Game"/>
        <s v="Donnie Brasco"/>
        <s v="Nothing To Lose"/>
        <s v="The Peacemaker"/>
        <s v="Mouse Hunt"/>
        <s v="Kiss the Girls"/>
        <s v="Amistad"/>
        <s v="Mortal Kombat: Annihilation"/>
        <s v="Breakdown"/>
        <s v="Absolute Power"/>
        <s v="G.I. Jane"/>
        <s v="The Rainmaker"/>
        <s v="Money Talks"/>
        <s v="Father's Day"/>
        <s v="The Relic"/>
        <s v="Event Horizon"/>
        <s v="Midnight in the Garden of Good and Evil"/>
        <s v="The Postman"/>
        <s v="Gattaca"/>
        <s v="Turbulence"/>
        <s v="Mad City"/>
        <s v="A Simple Wish"/>
        <s v="Switchback"/>
        <s v="Warriors of Virtue"/>
        <s v="Kundun"/>
        <s v="McHale's Navy"/>
        <s v="Cats Don't Dance"/>
        <s v="Smilla's Sense of Snow"/>
        <s v="Shadow Conspiracy"/>
        <s v="Blood and Wine"/>
        <s v="The Grimm Brothers' Snow White"/>
        <s v="Independence Day"/>
        <s v="Twister"/>
        <s v="Mission: Impossible"/>
        <s v="The Rock"/>
        <s v="The Hunchback of Notre Dame"/>
        <s v="Ransom"/>
        <s v="Jerry Maguire"/>
        <s v="The Nutty Professor"/>
        <s v="Space Jam"/>
        <s v="Eraser"/>
        <s v="The English Patient"/>
        <s v="The First Wives Club"/>
        <s v="Sleepers"/>
        <s v="Daylight"/>
        <s v="A Time to Kill"/>
        <s v="Phenomenon"/>
        <s v="Evita"/>
        <s v="Star Trek: First Contact"/>
        <s v="Broken Arrow"/>
        <s v="Jingle All the Way"/>
        <s v="Executive Decision"/>
        <s v="Striptease"/>
        <s v="Dragonheart"/>
        <s v="The Cable Guy"/>
        <s v="Mars Attacks!"/>
        <s v="Courage Under Fire"/>
        <s v="Up Close &amp; Personal"/>
        <s v="Tin Cup"/>
        <s v="Chain Reaction"/>
        <s v="Jack"/>
        <s v="Maximum Risk"/>
        <s v="The Mirror Has Two Faces"/>
        <s v="The Ghost and the Darkness"/>
        <s v="Sgt. Bilko"/>
        <s v="The Adventures of Pinocchio"/>
        <s v="The Glimmer Man"/>
        <s v="The Long Kiss Goodnight"/>
        <s v="Kingpin"/>
        <s v="Flipper"/>
        <s v="The Island of Dr. Moreau"/>
        <s v="Michael Collins"/>
        <s v="Escape from L.A."/>
        <s v="The Juror"/>
        <s v="My Fellow Americans"/>
        <s v="City Hall"/>
        <s v="Multiplicity"/>
        <s v="Fled"/>
        <s v="The Fan"/>
        <s v="Last Man Standing"/>
        <s v="Extreme Measures"/>
        <s v="The Phantom"/>
        <s v="Ghosts of Mississippi"/>
        <s v="Mary Reilly"/>
        <s v="Marvin's Room"/>
        <s v="White Squall"/>
        <s v="Mrs. Winterbourne"/>
        <s v="Bogus"/>
        <s v="Le hussard sur le toit"/>
        <s v="Die Hard: With a Vengeance"/>
        <s v="Toy Story"/>
        <s v="Goldeneye"/>
        <s v="Pocahontas"/>
        <s v="Batman Forever"/>
        <s v="Apollo 13"/>
        <s v="Se7en"/>
        <s v="Casper"/>
        <s v="Waterworld"/>
        <s v="Jumanji"/>
        <s v="Babe"/>
        <s v="Ace Ventura: When Nature Calls"/>
        <s v="Braveheart"/>
        <s v="Outbreak"/>
        <s v="The Bridges of Madison County"/>
        <s v="12 Monkeys"/>
        <s v="Crimson Tide"/>
        <s v="Congo"/>
        <s v="Bad Boys"/>
        <s v="First Knight"/>
        <s v="Mortal Kombat"/>
        <s v="Get Shorty"/>
        <s v="Judge Dredd"/>
        <s v="Species"/>
        <s v="The Net"/>
        <s v="Casino"/>
        <s v="The American President"/>
        <s v="Mr. Holland’s Opus"/>
        <s v="Under Siege 2: Dark Territory"/>
        <s v="Sabrina"/>
        <s v="Assassins"/>
        <s v="Money Train"/>
        <s v="Showgirls"/>
        <s v="The Indian in the Cupboard"/>
        <s v="Nixon"/>
        <s v="Rob Roy"/>
        <s v="Fair Game"/>
        <s v="Virtuosity"/>
        <s v="Don Juan DeMarco"/>
        <s v="The Quick and the Dead"/>
        <s v="Cutthroat Island"/>
        <s v="Kiss of Death"/>
        <s v="Highlander: The Final Dimension"/>
        <s v="The Scarlet Letter"/>
        <s v="Jade"/>
        <s v="Tank Girl"/>
        <s v="The Thief and the Cobbler"/>
        <s v="The Lion King"/>
        <s v="Forrest Gump"/>
        <s v="True Lies"/>
        <s v="The Flintstones"/>
        <s v="Speed"/>
        <s v="Interview with the Vampire: The Vampire Chronicles"/>
        <s v="Disclosure"/>
        <s v="Clear and Present Danger"/>
        <s v="Stargate"/>
        <s v="The Santa Clause"/>
        <s v="Legends of the Fall"/>
        <s v="Wolf"/>
        <s v="Star Trek: Generations"/>
        <s v="Beverly Hills Cop III"/>
        <s v="The Client"/>
        <s v="Frankenstein"/>
        <s v="Timecop"/>
        <s v="Street Fighter"/>
        <s v="The River Wild"/>
        <s v="The Specialist"/>
        <s v="Naked Gun 33 1/3: The Final Insult"/>
        <s v="On Deadly Ground"/>
        <s v="Ri¢hie Ri¢h"/>
        <s v="The Shadow"/>
        <s v="The Shawshank Redemption"/>
        <s v="Wyatt Earp"/>
        <s v="Renaissance Man"/>
        <s v="Baby's Day Out"/>
        <s v="The Hudsucker Proxy"/>
        <s v="Jurassic Park"/>
        <s v="Mrs. Doubtfire"/>
        <s v="The Fugitive"/>
        <s v="Schindler’s List"/>
        <s v="The Firm"/>
        <s v="Cliffhanger"/>
        <s v="Philadelphia"/>
        <s v="The Pelican Brief"/>
        <s v="Free Willy"/>
        <s v="Last Action Hero"/>
        <s v="Tombstone"/>
        <s v="The Beverly Hillbillies"/>
        <s v="Teenage Mutant Ninja Turtles III"/>
        <s v="Hocus Pocus"/>
        <s v="Alive"/>
        <s v="The Age of Innocence"/>
        <s v="Shadowlands"/>
        <s v="Super Mario Bros."/>
        <s v="Gettysburg"/>
        <s v="RoboCop 3"/>
        <s v="Bound by Honor"/>
        <s v="Aladdin"/>
        <s v="The Bodyguard"/>
        <s v="Home Alone 2: Lost in New York"/>
        <s v="Lethal Weapon 3"/>
        <s v="Batman Returns"/>
        <s v="A Few Good Men"/>
        <s v="Bram Stoker's Dracula"/>
        <s v="Wayne's World"/>
        <s v="Patriot Games"/>
        <s v="Alien 3"/>
        <s v="Death Becomes Her"/>
        <s v="A League of Their Own"/>
        <s v="Boomerang"/>
        <s v="The Last of the Mohicans"/>
        <s v="Hero"/>
        <s v="Malcolm X"/>
        <s v="Medicine Man"/>
        <s v="Hoffa"/>
        <s v="Memoirs of an Invisible Man"/>
        <s v="Radio Flyer"/>
        <s v="Terminator 2: Judgment Day"/>
        <s v="Robin Hood: Prince of Thieves"/>
        <s v="Hook"/>
        <s v="The Silence of the Lambs"/>
        <s v="JFK"/>
        <s v="The Addams Family"/>
        <s v="Cape Fear"/>
        <s v="Star Trek VI: The Undiscovered Country"/>
        <s v="The Naked Gun 2½: The Smell of Fear"/>
        <s v="Teenage Mutant Ninja Turtles II: The Secret of the Ooze"/>
        <s v="The Prince of Tides"/>
        <s v="The Fisher King"/>
        <s v="The Doors"/>
        <s v="Hudson Hawk"/>
        <s v="Flight of the Intruder"/>
        <s v="Stone Cold"/>
        <s v="Harley Davidson and the Marlboro Man"/>
        <s v="Ghost"/>
        <s v="Back to the Future Part III"/>
        <s v="Die Hard 2"/>
        <s v="Kindergarten Cop"/>
        <s v="The Hunt for Red October"/>
        <s v="Dick Tracy"/>
        <s v="Days of Thunder"/>
        <s v="The Godfather: Part III"/>
        <s v="Flatliners"/>
        <s v="Predator 2"/>
        <s v="Arachnophobia"/>
        <s v="Goodfellas"/>
        <s v="Gremlins 2: The New Batch"/>
        <s v="The Adventures of Ford Fairlane"/>
        <s v="Indiana Jones and the Last Crusade"/>
        <s v="Batman"/>
        <s v="Back to the Future Part II"/>
        <s v="Licence to Kill"/>
        <s v="Harlem Nights"/>
        <s v="Star Trek V: The Final Frontier"/>
        <s v="Tango &amp; Cash"/>
        <s v="The Abyss"/>
        <s v="Black Rain"/>
        <s v="Rain Man"/>
        <s v="Who Framed Roger Rabbit?"/>
        <s v="Rambo III"/>
        <s v="Die Hard"/>
        <s v="Midnight Run"/>
        <s v="Scrooged"/>
        <s v="Bright Lights, Big City"/>
        <s v="Beverly Hills Cop II"/>
        <s v="The Living Daylights"/>
        <s v="The Untouchables"/>
        <s v="Full Metal Jacket"/>
        <s v="The Last Emperor"/>
        <s v="The Running Man"/>
        <s v="Spaceballs"/>
        <s v="Cry Freedom"/>
        <s v="Jaws 4: The Revenge"/>
        <s v="Ishtar"/>
        <s v="Star Trek IV: The Voyage Home"/>
        <s v="Legal Eagles"/>
        <s v="Cobra"/>
        <s v="Little Shop of Horrors"/>
        <s v="Howard the Duck"/>
        <s v="Big Trouble in Little China"/>
        <s v="Pirates"/>
        <s v="Playing for Keeps"/>
        <s v="Rambo: First Blood Part II"/>
        <s v="Out of Africa"/>
        <s v="A View to a Kill"/>
        <s v="Silverado"/>
        <s v="Lifeforce"/>
        <s v="Return to Oz"/>
        <s v="Indiana Jones and the Temple of Doom"/>
        <s v="Dune"/>
        <s v="A Passage to India"/>
        <s v="The Cotton Club"/>
        <s v="Die Unendliche Geschichte"/>
        <s v="Sheena"/>
        <s v="Once Upon a Time in America"/>
        <s v="Star Wars Ep. VI: Return of the Jedi"/>
        <s v="Octopussy"/>
        <s v="Never Say Never Again"/>
        <s v="Superman III"/>
        <s v="Scarface"/>
        <s v="The Right Stuff"/>
        <s v="Gandhi"/>
        <s v="The Best Little Whorehouse in Texas"/>
        <s v="Firefox"/>
        <s v="Blade Runner"/>
        <s v="Inchon"/>
        <s v="Raiders of the Lost Ark"/>
        <s v="For Your Eyes Only"/>
        <s v="Superman II"/>
        <s v="Reds"/>
        <s v="Star Wars Ep. V: The Empire Strikes Back"/>
        <s v="The Blues Brothers"/>
        <s v="Flash Gordon"/>
        <s v="Raise the Titanic"/>
        <s v="Heaven's Gate"/>
        <s v="Lion of the Desert"/>
        <s v="Moonraker"/>
        <s v="Star Trek: The Motion Picture"/>
        <n v="1941"/>
        <s v="Apocalypse Now"/>
        <s v="Superman"/>
        <s v="Jaws 2"/>
        <s v="The Wiz"/>
        <s v="Close Encounters of the Third Kind"/>
        <s v="A Bridge Too Far"/>
        <s v="Sorcerer"/>
        <s v="Tora, Tora, Tora"/>
        <s v="Darling Lili"/>
        <s v="Hello, Dolly"/>
        <s v="Cleopatra"/>
      </sharedItems>
    </cacheField>
    <cacheField name="Domestic Box Office Gross" numFmtId="6">
      <sharedItems containsSemiMixedTypes="0" containsString="0" containsNumber="1" containsInteger="1" minValue="0" maxValue="936662225"/>
    </cacheField>
    <cacheField name="Worldwide Box Office Gross" numFmtId="6">
      <sharedItems containsSemiMixedTypes="0" containsString="0" containsNumber="1" containsInteger="1" minValue="0" maxValue="2776345279"/>
    </cacheField>
    <cacheField name="Production Cost" numFmtId="6">
      <sharedItems containsSemiMixedTypes="0" containsString="0" containsNumber="1" containsInteger="1" minValue="20000000" maxValue="425000000"/>
    </cacheField>
    <cacheField name="Release Date" numFmtId="0">
      <sharedItems containsSemiMixedTypes="0" containsString="0" containsNumber="1" containsInteger="1" minValue="1963" maxValue="2019" count="47">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0"/>
        <n v="1969"/>
        <n v="196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refreshedDate="43952.696381828704" createdVersion="6" refreshedVersion="6" minRefreshableVersion="3" recordCount="773" xr:uid="{40E8333B-E50F-4B40-AD01-3E2DBD3845B8}">
  <cacheSource type="worksheet">
    <worksheetSource ref="A1:P775" sheet="Top WorldWide Boxoffice"/>
  </cacheSource>
  <cacheFields count="15">
    <cacheField name="Title (ITM)" numFmtId="0">
      <sharedItems containsMixedTypes="1" containsNumber="1" containsInteger="1" minValue="300" maxValue="2012"/>
    </cacheField>
    <cacheField name="Studio" numFmtId="0">
      <sharedItems count="14">
        <s v="BV"/>
        <s v="CL"/>
        <s v="CMC"/>
        <s v="Col."/>
        <s v="Dim."/>
        <s v="DW"/>
        <s v="Fox"/>
        <s v="LGF"/>
        <s v="Mira."/>
        <s v="Par."/>
        <s v="Sony"/>
        <s v="UA"/>
        <s v="Uni."/>
        <s v="WB"/>
      </sharedItems>
    </cacheField>
    <cacheField name="Worldwide Box Office $ ITM" numFmtId="8">
      <sharedItems containsSemiMixedTypes="0" containsString="0" containsNumber="1" minValue="200.3" maxValue="2788"/>
    </cacheField>
    <cacheField name="Inflation Adj Worldwide Box Office $ ITM" numFmtId="8">
      <sharedItems containsSemiMixedTypes="0" containsString="0" containsNumber="1" minValue="217.4845" maxValue="4281.8943599075046"/>
    </cacheField>
    <cacheField name="Domestic Box Office $ ITM" numFmtId="8">
      <sharedItems containsMixedTypes="1" containsNumber="1" minValue="1.2" maxValue="936.7"/>
    </cacheField>
    <cacheField name="Domestic Box Office%" numFmtId="10">
      <sharedItems containsSemiMixedTypes="0" containsString="0" containsNumber="1" minValue="0" maxValue="0.82799999999999996"/>
    </cacheField>
    <cacheField name="Overseas Box office $ ITM" numFmtId="8">
      <sharedItems containsSemiMixedTypes="0" containsString="0" containsNumber="1" minValue="40.4" maxValue="2027.5"/>
    </cacheField>
    <cacheField name="Overseas Box Office %" numFmtId="10">
      <sharedItems containsSemiMixedTypes="0" containsString="0" containsNumber="1" minValue="0.17199999999999999" maxValue="1"/>
    </cacheField>
    <cacheField name="Year " numFmtId="0">
      <sharedItems containsSemiMixedTypes="0" containsString="0" containsNumber="1" containsInteger="1" minValue="1939" maxValue="2019"/>
    </cacheField>
    <cacheField name="Production Cost ITM" numFmtId="164">
      <sharedItems containsSemiMixedTypes="0" containsString="0" containsNumber="1" minValue="10.5" maxValue="425"/>
    </cacheField>
    <cacheField name="Inflation Adj Production Cost ITM" numFmtId="164">
      <sharedItems containsSemiMixedTypes="0" containsString="0" containsNumber="1" minValue="20" maxValue="813.90503166811084"/>
    </cacheField>
    <cacheField name="Worldwide Gross Profit" numFmtId="164">
      <sharedItems containsSemiMixedTypes="0" containsString="0" containsNumber="1" minValue="-14.5" maxValue="2363"/>
    </cacheField>
    <cacheField name="Worldwide Gross Profit %" numFmtId="165">
      <sharedItems containsSemiMixedTypes="0" containsString="0" containsNumber="1" minValue="-5.5662188099808059E-2" maxValue="0.98675747256905033"/>
    </cacheField>
    <cacheField name="Inflation Adj Worldwide Gross Profit" numFmtId="165">
      <sharedItems containsSemiMixedTypes="0" containsString="0" containsNumber="1" minValue="-6.6463563530404973E-2" maxValue="9.7153657813927641"/>
    </cacheField>
    <cacheField name="Production Cost" numFmtId="164">
      <sharedItems containsSemiMixedTypes="0" containsString="0" containsNumber="1" containsInteger="1" minValue="10500000" maxValue="425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refreshedDate="43952.705220023148" createdVersion="6" refreshedVersion="6" minRefreshableVersion="3" recordCount="774" xr:uid="{193FBF8B-0956-467A-AFBF-D01D2A4CE785}">
  <cacheSource type="worksheet">
    <worksheetSource ref="A1:P1048576" sheet="Top WorldWide Boxoffice"/>
  </cacheSource>
  <cacheFields count="15">
    <cacheField name="Title (ITM)" numFmtId="0">
      <sharedItems containsBlank="1" containsMixedTypes="1" containsNumber="1" containsInteger="1" minValue="300" maxValue="2012"/>
    </cacheField>
    <cacheField name="Studio" numFmtId="0">
      <sharedItems containsBlank="1" count="15">
        <s v="BV"/>
        <s v="CL"/>
        <s v="CMC"/>
        <s v="Col."/>
        <s v="Dim."/>
        <s v="DW"/>
        <s v="Fox"/>
        <s v="LGF"/>
        <s v="Mira."/>
        <s v="Par."/>
        <s v="Sony"/>
        <s v="UA"/>
        <s v="Uni."/>
        <s v="WB"/>
        <m/>
      </sharedItems>
    </cacheField>
    <cacheField name="Worldwide Box Office $ ITM" numFmtId="0">
      <sharedItems containsString="0" containsBlank="1" containsNumber="1" minValue="200.3" maxValue="2788"/>
    </cacheField>
    <cacheField name="Inflation Adj Worldwide Box Office $ ITM" numFmtId="0">
      <sharedItems containsString="0" containsBlank="1" containsNumber="1" minValue="217.4845" maxValue="4281.8943599075046"/>
    </cacheField>
    <cacheField name="Domestic Box Office $ ITM" numFmtId="0">
      <sharedItems containsBlank="1" containsMixedTypes="1" containsNumber="1" minValue="1.2" maxValue="936.7"/>
    </cacheField>
    <cacheField name="Domestic Box Office%" numFmtId="0">
      <sharedItems containsString="0" containsBlank="1" containsNumber="1" minValue="0" maxValue="0.82799999999999996"/>
    </cacheField>
    <cacheField name="Overseas Box office $ ITM" numFmtId="0">
      <sharedItems containsString="0" containsBlank="1" containsNumber="1" minValue="40.4" maxValue="2027.5"/>
    </cacheField>
    <cacheField name="Overseas Box Office %" numFmtId="0">
      <sharedItems containsString="0" containsBlank="1" containsNumber="1" minValue="0.17199999999999999" maxValue="1"/>
    </cacheField>
    <cacheField name="Year " numFmtId="0">
      <sharedItems containsString="0" containsBlank="1" containsNumber="1" containsInteger="1" minValue="1939" maxValue="2019"/>
    </cacheField>
    <cacheField name="Production Cost ITM" numFmtId="0">
      <sharedItems containsString="0" containsBlank="1" containsNumber="1" minValue="10.5" maxValue="425"/>
    </cacheField>
    <cacheField name="Inflation Adj Production Cost ITM" numFmtId="0">
      <sharedItems containsString="0" containsBlank="1" containsNumber="1" minValue="20" maxValue="813.90503166811084"/>
    </cacheField>
    <cacheField name="Worldwide Gross Profit" numFmtId="0">
      <sharedItems containsString="0" containsBlank="1" containsNumber="1" minValue="-14.5" maxValue="2363"/>
    </cacheField>
    <cacheField name="Worldwide Gross Profit %" numFmtId="0">
      <sharedItems containsString="0" containsBlank="1" containsNumber="1" minValue="-5.5662188099808059E-2" maxValue="0.98675747256905033"/>
    </cacheField>
    <cacheField name="Inflation Adj Worldwide Gross Profit" numFmtId="0">
      <sharedItems containsString="0" containsBlank="1" containsNumber="1" minValue="-17.313758299670496" maxValue="3909.4631904324483"/>
    </cacheField>
    <cacheField name="Production Cost" numFmtId="164">
      <sharedItems containsString="0" containsBlank="1" containsNumber="1" containsInteger="1" minValue="10500000" maxValue="425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87">
  <r>
    <x v="0"/>
    <n v="420774262"/>
    <n v="1119537433"/>
    <n v="152000000"/>
    <x v="0"/>
  </r>
  <r>
    <x v="1"/>
    <n v="159938530"/>
    <n v="517020877"/>
    <n v="129000000"/>
    <x v="0"/>
  </r>
  <r>
    <x v="2"/>
    <n v="135453748"/>
    <n v="355728119"/>
    <n v="85000000"/>
    <x v="0"/>
  </r>
  <r>
    <x v="3"/>
    <n v="173920550"/>
    <n v="251896080"/>
    <n v="24600000"/>
    <x v="0"/>
  </r>
  <r>
    <x v="4"/>
    <n v="111035005"/>
    <n v="245303505"/>
    <n v="20000000"/>
    <x v="0"/>
  </r>
  <r>
    <x v="5"/>
    <n v="105794228"/>
    <n v="190571051"/>
    <n v="99000000"/>
    <x v="0"/>
  </r>
  <r>
    <x v="6"/>
    <n v="108235497"/>
    <n v="119024536"/>
    <n v="37500000"/>
    <x v="0"/>
  </r>
  <r>
    <x v="7"/>
    <n v="45182676"/>
    <n v="111856609"/>
    <n v="100000000"/>
    <x v="0"/>
  </r>
  <r>
    <x v="8"/>
    <n v="53812146"/>
    <n v="105703994"/>
    <n v="21000000"/>
    <x v="0"/>
  </r>
  <r>
    <x v="9"/>
    <n v="54611903"/>
    <n v="69911903"/>
    <n v="20000000"/>
    <x v="0"/>
  </r>
  <r>
    <x v="10"/>
    <n v="48779382"/>
    <n v="48779382"/>
    <n v="31000000"/>
    <x v="0"/>
  </r>
  <r>
    <x v="11"/>
    <n v="16790790"/>
    <n v="28535978"/>
    <n v="59000000"/>
    <x v="0"/>
  </r>
  <r>
    <x v="12"/>
    <n v="8547045"/>
    <n v="11367029"/>
    <n v="25000000"/>
    <x v="0"/>
  </r>
  <r>
    <x v="13"/>
    <n v="8603407"/>
    <n v="9558407"/>
    <n v="45000000"/>
    <x v="0"/>
  </r>
  <r>
    <x v="14"/>
    <n v="5958315"/>
    <n v="8635583"/>
    <n v="25000000"/>
    <x v="0"/>
  </r>
  <r>
    <x v="15"/>
    <n v="0"/>
    <n v="4212799"/>
    <n v="40000000"/>
    <x v="0"/>
  </r>
  <r>
    <x v="16"/>
    <n v="0"/>
    <n v="1521672"/>
    <n v="77500000"/>
    <x v="0"/>
  </r>
  <r>
    <x v="17"/>
    <n v="678815482"/>
    <n v="2048134200"/>
    <n v="300000000"/>
    <x v="1"/>
  </r>
  <r>
    <x v="18"/>
    <n v="700059566"/>
    <n v="1348258224"/>
    <n v="200000000"/>
    <x v="1"/>
  </r>
  <r>
    <x v="19"/>
    <n v="417719760"/>
    <n v="1305772799"/>
    <n v="170000000"/>
    <x v="1"/>
  </r>
  <r>
    <x v="20"/>
    <n v="608581744"/>
    <n v="1242532436"/>
    <n v="200000000"/>
    <x v="1"/>
  </r>
  <r>
    <x v="21"/>
    <n v="335061807"/>
    <n v="1146894640"/>
    <n v="160000000"/>
    <x v="1"/>
  </r>
  <r>
    <x v="22"/>
    <n v="216303339"/>
    <n v="898598280"/>
    <n v="55000000"/>
    <x v="1"/>
  </r>
  <r>
    <x v="23"/>
    <n v="213511408"/>
    <n v="853628605"/>
    <n v="116000000"/>
    <x v="1"/>
  </r>
  <r>
    <x v="24"/>
    <n v="220159104"/>
    <n v="787456552"/>
    <n v="178000000"/>
    <x v="1"/>
  </r>
  <r>
    <x v="25"/>
    <n v="324591735"/>
    <n v="786680557"/>
    <n v="110000000"/>
    <x v="1"/>
  </r>
  <r>
    <x v="26"/>
    <n v="159555901"/>
    <n v="652220086"/>
    <n v="200000000"/>
    <x v="1"/>
  </r>
  <r>
    <x v="27"/>
    <n v="216648740"/>
    <n v="623144660"/>
    <n v="130000000"/>
    <x v="1"/>
  </r>
  <r>
    <x v="28"/>
    <n v="137690172"/>
    <n v="579290136"/>
    <n v="150000000"/>
    <x v="1"/>
  </r>
  <r>
    <x v="29"/>
    <n v="145443742"/>
    <n v="529530715"/>
    <n v="178000000"/>
    <x v="1"/>
  </r>
  <r>
    <x v="30"/>
    <n v="167500092"/>
    <n v="527077678"/>
    <n v="65000000"/>
    <x v="1"/>
  </r>
  <r>
    <x v="31"/>
    <n v="201091711"/>
    <n v="524288667"/>
    <n v="175000000"/>
    <x v="1"/>
  </r>
  <r>
    <x v="32"/>
    <n v="270620950"/>
    <n v="511008279"/>
    <n v="75000000"/>
    <x v="1"/>
  </r>
  <r>
    <x v="33"/>
    <n v="127195589"/>
    <n v="465195589"/>
    <n v="102000000"/>
    <x v="1"/>
  </r>
  <r>
    <x v="34"/>
    <n v="215288866"/>
    <n v="433480232"/>
    <n v="36000000"/>
    <x v="1"/>
  </r>
  <r>
    <x v="35"/>
    <n v="101028233"/>
    <n v="428056280"/>
    <n v="120000000"/>
    <x v="1"/>
  </r>
  <r>
    <x v="36"/>
    <n v="213767512"/>
    <n v="393151347"/>
    <n v="250000000"/>
    <x v="1"/>
  </r>
  <r>
    <x v="37"/>
    <n v="190173195"/>
    <n v="374911896"/>
    <n v="90000000"/>
    <x v="1"/>
  </r>
  <r>
    <x v="38"/>
    <n v="100407760"/>
    <n v="371350619"/>
    <n v="55000000"/>
    <x v="1"/>
  </r>
  <r>
    <x v="39"/>
    <n v="115234093"/>
    <n v="347136477"/>
    <n v="50000000"/>
    <x v="1"/>
  </r>
  <r>
    <x v="40"/>
    <n v="171958438"/>
    <n v="343804158"/>
    <n v="130000000"/>
    <x v="1"/>
  </r>
  <r>
    <x v="41"/>
    <n v="85080171"/>
    <n v="317491148"/>
    <n v="28900000"/>
    <x v="1"/>
  </r>
  <r>
    <x v="42"/>
    <n v="68420120"/>
    <n v="304115534"/>
    <n v="125000000"/>
    <x v="1"/>
  </r>
  <r>
    <x v="43"/>
    <n v="140218711"/>
    <n v="297115976"/>
    <n v="70000000"/>
    <x v="1"/>
  </r>
  <r>
    <x v="44"/>
    <n v="59874525"/>
    <n v="290930148"/>
    <n v="155000000"/>
    <x v="1"/>
  </r>
  <r>
    <x v="45"/>
    <n v="58250803"/>
    <n v="273477501"/>
    <n v="90000000"/>
    <x v="1"/>
  </r>
  <r>
    <x v="46"/>
    <n v="58032443"/>
    <n v="265878536"/>
    <n v="61000000"/>
    <x v="1"/>
  </r>
  <r>
    <x v="47"/>
    <n v="174532921"/>
    <n v="238099711"/>
    <n v="30000000"/>
    <x v="1"/>
  </r>
  <r>
    <x v="48"/>
    <n v="83240103"/>
    <n v="213693609"/>
    <n v="80000000"/>
    <x v="1"/>
  </r>
  <r>
    <x v="49"/>
    <n v="115715889"/>
    <n v="213591522"/>
    <n v="50000000"/>
    <x v="1"/>
  </r>
  <r>
    <x v="50"/>
    <n v="99215042"/>
    <n v="197504758"/>
    <n v="75000000"/>
    <x v="1"/>
  </r>
  <r>
    <x v="51"/>
    <n v="102084362"/>
    <n v="190453132"/>
    <n v="77000000"/>
    <x v="1"/>
  </r>
  <r>
    <x v="52"/>
    <n v="103804407"/>
    <n v="170857676"/>
    <n v="50000000"/>
    <x v="1"/>
  </r>
  <r>
    <x v="53"/>
    <n v="54858851"/>
    <n v="170293899"/>
    <n v="132900000"/>
    <x v="1"/>
  </r>
  <r>
    <x v="54"/>
    <n v="51024708"/>
    <n v="159487563"/>
    <n v="88000000"/>
    <x v="1"/>
  </r>
  <r>
    <x v="55"/>
    <n v="46874505"/>
    <n v="145951861"/>
    <n v="69000000"/>
    <x v="1"/>
  </r>
  <r>
    <x v="56"/>
    <n v="100478608"/>
    <n v="133401882"/>
    <n v="103000000"/>
    <x v="1"/>
  </r>
  <r>
    <x v="57"/>
    <n v="68549695"/>
    <n v="126331750"/>
    <n v="40000000"/>
    <x v="1"/>
  </r>
  <r>
    <x v="58"/>
    <n v="67363237"/>
    <n v="119736188"/>
    <n v="48000000"/>
    <x v="1"/>
  </r>
  <r>
    <x v="59"/>
    <n v="69179066"/>
    <n v="117378084"/>
    <n v="37000000"/>
    <x v="1"/>
  </r>
  <r>
    <x v="60"/>
    <n v="44936545"/>
    <n v="105203825"/>
    <n v="60000000"/>
    <x v="1"/>
  </r>
  <r>
    <x v="61"/>
    <n v="77339130"/>
    <n v="103008792"/>
    <n v="29000000"/>
    <x v="1"/>
  </r>
  <r>
    <x v="62"/>
    <n v="36343858"/>
    <n v="101985431"/>
    <n v="40000000"/>
    <x v="1"/>
  </r>
  <r>
    <x v="63"/>
    <n v="35851379"/>
    <n v="99624873"/>
    <n v="51000000"/>
    <x v="1"/>
  </r>
  <r>
    <x v="64"/>
    <n v="60311495"/>
    <n v="94045328"/>
    <n v="21000000"/>
    <x v="1"/>
  </r>
  <r>
    <x v="65"/>
    <n v="46697321"/>
    <n v="93291478"/>
    <n v="35000000"/>
    <x v="1"/>
  </r>
  <r>
    <x v="66"/>
    <n v="48795601"/>
    <n v="91553797"/>
    <n v="32000000"/>
    <x v="1"/>
  </r>
  <r>
    <x v="67"/>
    <n v="43242871"/>
    <n v="87527651"/>
    <n v="59000000"/>
    <x v="1"/>
  </r>
  <r>
    <x v="68"/>
    <n v="15951040"/>
    <n v="85287417"/>
    <n v="100000000"/>
    <x v="1"/>
  </r>
  <r>
    <x v="69"/>
    <n v="30824628"/>
    <n v="84747441"/>
    <n v="99000000"/>
    <x v="1"/>
  </r>
  <r>
    <x v="70"/>
    <n v="44947622"/>
    <n v="80131391"/>
    <n v="30000000"/>
    <x v="1"/>
  </r>
  <r>
    <x v="71"/>
    <n v="54730625"/>
    <n v="77026186"/>
    <n v="28000000"/>
    <x v="1"/>
  </r>
  <r>
    <x v="72"/>
    <n v="50065850"/>
    <n v="75885196"/>
    <n v="35000000"/>
    <x v="1"/>
  </r>
  <r>
    <x v="73"/>
    <n v="42402632"/>
    <n v="73866088"/>
    <n v="40000000"/>
    <x v="1"/>
  </r>
  <r>
    <x v="74"/>
    <n v="45819713"/>
    <n v="71118378"/>
    <n v="35000000"/>
    <x v="1"/>
  </r>
  <r>
    <x v="75"/>
    <n v="47836282"/>
    <n v="70807559"/>
    <n v="60000000"/>
    <x v="1"/>
  </r>
  <r>
    <x v="76"/>
    <n v="36108758"/>
    <n v="66295121"/>
    <n v="35000000"/>
    <x v="1"/>
  </r>
  <r>
    <x v="77"/>
    <n v="53059911"/>
    <n v="65759911"/>
    <n v="30000000"/>
    <x v="1"/>
  </r>
  <r>
    <x v="78"/>
    <n v="31445011"/>
    <n v="57897191"/>
    <n v="35000000"/>
    <x v="1"/>
  </r>
  <r>
    <x v="79"/>
    <n v="36276286"/>
    <n v="56096200"/>
    <n v="30000000"/>
    <x v="1"/>
  </r>
  <r>
    <x v="80"/>
    <n v="35418723"/>
    <n v="51809796"/>
    <n v="25000000"/>
    <x v="1"/>
  </r>
  <r>
    <x v="81"/>
    <n v="34017028"/>
    <n v="48575965"/>
    <n v="30000000"/>
    <x v="1"/>
  </r>
  <r>
    <x v="82"/>
    <n v="16468499"/>
    <n v="46368499"/>
    <n v="25000000"/>
    <x v="1"/>
  </r>
  <r>
    <x v="83"/>
    <n v="8267544"/>
    <n v="45285890"/>
    <n v="50000000"/>
    <x v="1"/>
  </r>
  <r>
    <x v="84"/>
    <n v="32732301"/>
    <n v="43070915"/>
    <n v="55000000"/>
    <x v="1"/>
  </r>
  <r>
    <x v="85"/>
    <n v="30568743"/>
    <n v="41926605"/>
    <n v="42000000"/>
    <x v="1"/>
  </r>
  <r>
    <x v="86"/>
    <n v="12695691"/>
    <n v="38361428"/>
    <n v="34000000"/>
    <x v="1"/>
  </r>
  <r>
    <x v="87"/>
    <n v="29719483"/>
    <n v="35067665"/>
    <n v="23000000"/>
    <x v="1"/>
  </r>
  <r>
    <x v="88"/>
    <n v="14828555"/>
    <n v="34983342"/>
    <n v="43000000"/>
    <x v="1"/>
  </r>
  <r>
    <x v="89"/>
    <n v="6115824"/>
    <n v="30963684"/>
    <n v="40000000"/>
    <x v="1"/>
  </r>
  <r>
    <x v="90"/>
    <n v="17839115"/>
    <n v="29204379"/>
    <n v="32000000"/>
    <x v="1"/>
  </r>
  <r>
    <x v="91"/>
    <n v="24004833"/>
    <n v="25835601"/>
    <n v="30000000"/>
    <x v="1"/>
  </r>
  <r>
    <x v="92"/>
    <n v="20868638"/>
    <n v="21709539"/>
    <n v="30000000"/>
    <x v="1"/>
  </r>
  <r>
    <x v="93"/>
    <n v="3143056"/>
    <n v="13143056"/>
    <n v="38000000"/>
    <x v="1"/>
  </r>
  <r>
    <x v="94"/>
    <n v="10763520"/>
    <n v="12874922"/>
    <n v="45000000"/>
    <x v="1"/>
  </r>
  <r>
    <x v="95"/>
    <n v="7634767"/>
    <n v="12463083"/>
    <n v="25000000"/>
    <x v="1"/>
  </r>
  <r>
    <x v="96"/>
    <n v="5718096"/>
    <n v="10096821"/>
    <n v="30000000"/>
    <x v="1"/>
  </r>
  <r>
    <x v="97"/>
    <n v="3054285"/>
    <n v="3390594"/>
    <n v="25000000"/>
    <x v="1"/>
  </r>
  <r>
    <x v="98"/>
    <n v="490973"/>
    <n v="648599"/>
    <n v="30000000"/>
    <x v="1"/>
  </r>
  <r>
    <x v="99"/>
    <n v="0"/>
    <n v="274392"/>
    <n v="65000000"/>
    <x v="1"/>
  </r>
  <r>
    <x v="100"/>
    <n v="0"/>
    <n v="0"/>
    <n v="40000000"/>
    <x v="1"/>
  </r>
  <r>
    <x v="101"/>
    <n v="0"/>
    <n v="0"/>
    <n v="25000000"/>
    <x v="1"/>
  </r>
  <r>
    <x v="102"/>
    <n v="620181382"/>
    <n v="1316721747"/>
    <n v="317000000"/>
    <x v="2"/>
  </r>
  <r>
    <x v="103"/>
    <n v="504014165"/>
    <n v="1259199706"/>
    <n v="160000000"/>
    <x v="2"/>
  </r>
  <r>
    <x v="104"/>
    <n v="225764765"/>
    <n v="1234846267"/>
    <n v="250000000"/>
    <x v="2"/>
  </r>
  <r>
    <x v="105"/>
    <n v="264624300"/>
    <n v="1034822373"/>
    <n v="75000000"/>
    <x v="2"/>
  </r>
  <r>
    <x v="106"/>
    <n v="404508916"/>
    <n v="964496193"/>
    <n v="90000000"/>
    <x v="2"/>
  </r>
  <r>
    <x v="107"/>
    <n v="334201140"/>
    <n v="880166350"/>
    <n v="175000000"/>
    <x v="2"/>
  </r>
  <r>
    <x v="108"/>
    <n v="389813101"/>
    <n v="862316233"/>
    <n v="200000000"/>
    <x v="2"/>
  </r>
  <r>
    <x v="109"/>
    <n v="315058289"/>
    <n v="846980024"/>
    <n v="180000000"/>
    <x v="2"/>
  </r>
  <r>
    <x v="110"/>
    <n v="412563408"/>
    <n v="821133378"/>
    <n v="150000000"/>
    <x v="2"/>
  </r>
  <r>
    <x v="111"/>
    <n v="209726015"/>
    <n v="798020225"/>
    <n v="175000000"/>
    <x v="2"/>
  </r>
  <r>
    <x v="112"/>
    <n v="172558876"/>
    <n v="788241137"/>
    <n v="230000000"/>
    <x v="2"/>
  </r>
  <r>
    <x v="113"/>
    <n v="327481748"/>
    <n v="697457969"/>
    <n v="35000000"/>
    <x v="2"/>
  </r>
  <r>
    <x v="114"/>
    <n v="229024295"/>
    <n v="655945209"/>
    <n v="300000000"/>
    <x v="2"/>
  </r>
  <r>
    <x v="115"/>
    <n v="226277068"/>
    <n v="615461394"/>
    <n v="127000000"/>
    <x v="2"/>
  </r>
  <r>
    <x v="116"/>
    <n v="130168683"/>
    <n v="602893340"/>
    <n v="217000000"/>
    <x v="2"/>
  </r>
  <r>
    <x v="117"/>
    <n v="168052812"/>
    <n v="561072059"/>
    <n v="185000000"/>
    <x v="2"/>
  </r>
  <r>
    <x v="118"/>
    <n v="175003033"/>
    <n v="510878762"/>
    <n v="125000000"/>
    <x v="2"/>
  </r>
  <r>
    <x v="119"/>
    <n v="190068280"/>
    <n v="499837368"/>
    <n v="150000000"/>
    <x v="2"/>
  </r>
  <r>
    <x v="120"/>
    <n v="146880162"/>
    <n v="489592267"/>
    <n v="152000000"/>
    <x v="2"/>
  </r>
  <r>
    <x v="121"/>
    <n v="80101125"/>
    <n v="409953905"/>
    <n v="195000000"/>
    <x v="2"/>
  </r>
  <r>
    <x v="122"/>
    <n v="100234838"/>
    <n v="408803696"/>
    <n v="104000000"/>
    <x v="2"/>
  </r>
  <r>
    <x v="123"/>
    <n v="174340174"/>
    <n v="386665550"/>
    <n v="84000000"/>
    <x v="2"/>
  </r>
  <r>
    <x v="124"/>
    <n v="152901115"/>
    <n v="383549151"/>
    <n v="175000000"/>
    <x v="2"/>
  </r>
  <r>
    <x v="125"/>
    <n v="114434010"/>
    <n v="381398492"/>
    <n v="55000000"/>
    <x v="2"/>
  </r>
  <r>
    <x v="126"/>
    <n v="102826543"/>
    <n v="345922730"/>
    <n v="55000000"/>
    <x v="2"/>
  </r>
  <r>
    <x v="127"/>
    <n v="44898413"/>
    <n v="345033359"/>
    <n v="85000000"/>
    <x v="2"/>
  </r>
  <r>
    <x v="128"/>
    <n v="45157105"/>
    <n v="334486852"/>
    <n v="150000000"/>
    <x v="2"/>
  </r>
  <r>
    <x v="129"/>
    <n v="26844692"/>
    <n v="314101190"/>
    <n v="40000000"/>
    <x v="2"/>
  </r>
  <r>
    <x v="130"/>
    <n v="175750384"/>
    <n v="310660018"/>
    <n v="80000000"/>
    <x v="2"/>
  </r>
  <r>
    <x v="131"/>
    <n v="132422809"/>
    <n v="304604712"/>
    <n v="20000000"/>
    <x v="2"/>
  </r>
  <r>
    <x v="132"/>
    <n v="84410380"/>
    <n v="289859163"/>
    <n v="111000000"/>
    <x v="2"/>
  </r>
  <r>
    <x v="133"/>
    <n v="18985794"/>
    <n v="263502914"/>
    <n v="30000000"/>
    <x v="2"/>
  </r>
  <r>
    <x v="134"/>
    <n v="92054159"/>
    <n v="259357408"/>
    <n v="185000000"/>
    <x v="2"/>
  </r>
  <r>
    <x v="135"/>
    <n v="74262031"/>
    <n v="238521247"/>
    <n v="97000000"/>
    <x v="2"/>
  </r>
  <r>
    <x v="136"/>
    <n v="107825862"/>
    <n v="228104185"/>
    <n v="34000000"/>
    <x v="2"/>
  </r>
  <r>
    <x v="137"/>
    <n v="33700160"/>
    <n v="220796009"/>
    <n v="100000000"/>
    <x v="2"/>
  </r>
  <r>
    <x v="138"/>
    <n v="86089513"/>
    <n v="216568979"/>
    <n v="50000000"/>
    <x v="2"/>
  </r>
  <r>
    <x v="139"/>
    <n v="40479370"/>
    <n v="215098356"/>
    <n v="180000000"/>
    <x v="2"/>
  </r>
  <r>
    <x v="140"/>
    <n v="64321890"/>
    <n v="203671625"/>
    <n v="25000000"/>
    <x v="2"/>
  </r>
  <r>
    <x v="141"/>
    <n v="45020282"/>
    <n v="197578586"/>
    <n v="60000000"/>
    <x v="2"/>
  </r>
  <r>
    <x v="142"/>
    <n v="104897530"/>
    <n v="185736412"/>
    <n v="45000000"/>
    <x v="2"/>
  </r>
  <r>
    <x v="143"/>
    <n v="81903458"/>
    <n v="179748880"/>
    <n v="50000000"/>
    <x v="2"/>
  </r>
  <r>
    <x v="144"/>
    <n v="58060186"/>
    <n v="175863783"/>
    <n v="60000000"/>
    <x v="2"/>
  </r>
  <r>
    <x v="145"/>
    <n v="104029443"/>
    <n v="175807183"/>
    <n v="70000000"/>
    <x v="2"/>
  </r>
  <r>
    <x v="146"/>
    <n v="75468583"/>
    <n v="172778667"/>
    <n v="30000000"/>
    <x v="2"/>
  </r>
  <r>
    <x v="147"/>
    <n v="92029184"/>
    <n v="171350009"/>
    <n v="40000000"/>
    <x v="2"/>
  </r>
  <r>
    <x v="148"/>
    <n v="40563557"/>
    <n v="167910690"/>
    <n v="110000000"/>
    <x v="2"/>
  </r>
  <r>
    <x v="149"/>
    <n v="56443120"/>
    <n v="150807172"/>
    <n v="30000000"/>
    <x v="2"/>
  </r>
  <r>
    <x v="150"/>
    <n v="85364450"/>
    <n v="142531552"/>
    <n v="120000000"/>
    <x v="2"/>
  </r>
  <r>
    <x v="151"/>
    <n v="115108515"/>
    <n v="140886353"/>
    <n v="28000000"/>
    <x v="2"/>
  </r>
  <r>
    <x v="152"/>
    <n v="34393507"/>
    <n v="140783360"/>
    <n v="35000000"/>
    <x v="2"/>
  </r>
  <r>
    <x v="153"/>
    <n v="39175066"/>
    <n v="139630336"/>
    <n v="175000000"/>
    <x v="2"/>
  </r>
  <r>
    <x v="154"/>
    <n v="51342000"/>
    <n v="135569212"/>
    <n v="50000000"/>
    <x v="2"/>
  </r>
  <r>
    <x v="155"/>
    <n v="72110659"/>
    <n v="127710550"/>
    <n v="28000000"/>
    <x v="2"/>
  </r>
  <r>
    <x v="156"/>
    <n v="73921000"/>
    <n v="126577874"/>
    <n v="38000000"/>
    <x v="2"/>
  </r>
  <r>
    <x v="157"/>
    <n v="59281555"/>
    <n v="122737201"/>
    <n v="70000000"/>
    <x v="2"/>
  </r>
  <r>
    <x v="158"/>
    <n v="50701325"/>
    <n v="113461527"/>
    <n v="60000000"/>
    <x v="2"/>
  </r>
  <r>
    <x v="159"/>
    <n v="30234022"/>
    <n v="100929666"/>
    <n v="58000000"/>
    <x v="2"/>
  </r>
  <r>
    <x v="160"/>
    <n v="51573925"/>
    <n v="98345423"/>
    <n v="30000000"/>
    <x v="2"/>
  </r>
  <r>
    <x v="161"/>
    <n v="21858070"/>
    <n v="96906440"/>
    <n v="30000000"/>
    <x v="2"/>
  </r>
  <r>
    <x v="162"/>
    <n v="27793018"/>
    <n v="82917283"/>
    <n v="25000000"/>
    <x v="2"/>
  </r>
  <r>
    <x v="163"/>
    <n v="30353973"/>
    <n v="81209222"/>
    <n v="35000000"/>
    <x v="2"/>
  </r>
  <r>
    <x v="164"/>
    <n v="45018541"/>
    <n v="78672579"/>
    <n v="24000000"/>
    <x v="2"/>
  </r>
  <r>
    <x v="165"/>
    <n v="36249674"/>
    <n v="68310140"/>
    <n v="63000000"/>
    <x v="2"/>
  </r>
  <r>
    <x v="166"/>
    <n v="33370166"/>
    <n v="61642798"/>
    <n v="125000000"/>
    <x v="2"/>
  </r>
  <r>
    <x v="167"/>
    <n v="0"/>
    <n v="58807172"/>
    <n v="23000000"/>
    <x v="2"/>
  </r>
  <r>
    <x v="168"/>
    <n v="45852178"/>
    <n v="57852177"/>
    <n v="42000000"/>
    <x v="2"/>
  </r>
  <r>
    <x v="169"/>
    <n v="28370522"/>
    <n v="57438389"/>
    <n v="40000000"/>
    <x v="2"/>
  </r>
  <r>
    <x v="170"/>
    <n v="44922302"/>
    <n v="54876855"/>
    <n v="45000000"/>
    <x v="2"/>
  </r>
  <r>
    <x v="171"/>
    <n v="24449754"/>
    <n v="54462971"/>
    <n v="68000000"/>
    <x v="2"/>
  </r>
  <r>
    <x v="172"/>
    <n v="28780744"/>
    <n v="53296424"/>
    <n v="30000000"/>
    <x v="2"/>
  </r>
  <r>
    <x v="173"/>
    <n v="3740823"/>
    <n v="46414530"/>
    <n v="43000000"/>
    <x v="2"/>
  </r>
  <r>
    <x v="174"/>
    <n v="27778642"/>
    <n v="44264271"/>
    <n v="29000000"/>
    <x v="2"/>
  </r>
  <r>
    <x v="175"/>
    <n v="6670765"/>
    <n v="43226146"/>
    <n v="35000000"/>
    <x v="2"/>
  </r>
  <r>
    <x v="176"/>
    <n v="17800004"/>
    <n v="42531076"/>
    <n v="30000000"/>
    <x v="2"/>
  </r>
  <r>
    <x v="177"/>
    <n v="32187017"/>
    <n v="40286416"/>
    <n v="25000000"/>
    <x v="2"/>
  </r>
  <r>
    <x v="178"/>
    <n v="20738724"/>
    <n v="35609577"/>
    <n v="22000000"/>
    <x v="2"/>
  </r>
  <r>
    <x v="179"/>
    <n v="30718107"/>
    <n v="34836080"/>
    <n v="21000000"/>
    <x v="2"/>
  </r>
  <r>
    <x v="180"/>
    <n v="25584504"/>
    <n v="31192425"/>
    <n v="40000000"/>
    <x v="2"/>
  </r>
  <r>
    <x v="181"/>
    <n v="18340051"/>
    <n v="24555177"/>
    <n v="38000000"/>
    <x v="2"/>
  </r>
  <r>
    <x v="182"/>
    <n v="9420546"/>
    <n v="24148488"/>
    <n v="60000000"/>
    <x v="2"/>
  </r>
  <r>
    <x v="183"/>
    <n v="18600152"/>
    <n v="23190292"/>
    <n v="25000000"/>
    <x v="2"/>
  </r>
  <r>
    <x v="184"/>
    <n v="17501244"/>
    <n v="21038441"/>
    <n v="25000000"/>
    <x v="2"/>
  </r>
  <r>
    <x v="185"/>
    <n v="12638526"/>
    <n v="18445379"/>
    <n v="25000000"/>
    <x v="2"/>
  </r>
  <r>
    <x v="186"/>
    <n v="8574339"/>
    <n v="17121823"/>
    <n v="30000000"/>
    <x v="2"/>
  </r>
  <r>
    <x v="187"/>
    <n v="7885294"/>
    <n v="16481405"/>
    <n v="30000000"/>
    <x v="2"/>
  </r>
  <r>
    <x v="188"/>
    <n v="11962712"/>
    <n v="12967012"/>
    <n v="22000000"/>
    <x v="2"/>
  </r>
  <r>
    <x v="189"/>
    <n v="8224288"/>
    <n v="10551417"/>
    <n v="90000000"/>
    <x v="2"/>
  </r>
  <r>
    <x v="190"/>
    <n v="0"/>
    <n v="9370285"/>
    <n v="25000000"/>
    <x v="2"/>
  </r>
  <r>
    <x v="191"/>
    <n v="4211129"/>
    <n v="8786752"/>
    <n v="30000000"/>
    <x v="2"/>
  </r>
  <r>
    <x v="192"/>
    <n v="6901965"/>
    <n v="7220490"/>
    <n v="31000000"/>
    <x v="2"/>
  </r>
  <r>
    <x v="193"/>
    <n v="2455635"/>
    <n v="6792768"/>
    <n v="25000000"/>
    <x v="2"/>
  </r>
  <r>
    <x v="194"/>
    <n v="6069605"/>
    <n v="6756412"/>
    <n v="22000000"/>
    <x v="2"/>
  </r>
  <r>
    <x v="195"/>
    <n v="2280004"/>
    <n v="5466698"/>
    <n v="29200000"/>
    <x v="2"/>
  </r>
  <r>
    <x v="196"/>
    <n v="0"/>
    <n v="1578543"/>
    <n v="36000000"/>
    <x v="2"/>
  </r>
  <r>
    <x v="197"/>
    <n v="557241"/>
    <n v="606162"/>
    <n v="21000000"/>
    <x v="2"/>
  </r>
  <r>
    <x v="198"/>
    <n v="0"/>
    <n v="0"/>
    <n v="90000000"/>
    <x v="2"/>
  </r>
  <r>
    <x v="199"/>
    <n v="408084349"/>
    <n v="1140069413"/>
    <n v="250000000"/>
    <x v="3"/>
  </r>
  <r>
    <x v="200"/>
    <n v="532177324"/>
    <n v="1049102856"/>
    <n v="200000000"/>
    <x v="3"/>
  </r>
  <r>
    <x v="201"/>
    <n v="486295561"/>
    <n v="1021215193"/>
    <n v="200000000"/>
    <x v="3"/>
  </r>
  <r>
    <x v="202"/>
    <n v="341268248"/>
    <n v="1019704348"/>
    <n v="150000000"/>
    <x v="3"/>
  </r>
  <r>
    <x v="203"/>
    <n v="364001123"/>
    <n v="962854547"/>
    <n v="175000000"/>
    <x v="3"/>
  </r>
  <r>
    <x v="204"/>
    <n v="368384330"/>
    <n v="886767422"/>
    <n v="75000000"/>
    <x v="3"/>
  </r>
  <r>
    <x v="205"/>
    <n v="330360194"/>
    <n v="867500281"/>
    <n v="250000000"/>
    <x v="3"/>
  </r>
  <r>
    <x v="206"/>
    <n v="234037575"/>
    <n v="802402853"/>
    <n v="180000000"/>
    <x v="3"/>
  </r>
  <r>
    <x v="207"/>
    <n v="363070709"/>
    <n v="801025593"/>
    <n v="58000000"/>
    <x v="3"/>
  </r>
  <r>
    <x v="208"/>
    <n v="325100054"/>
    <n v="746059887"/>
    <n v="175000000"/>
    <x v="3"/>
  </r>
  <r>
    <x v="209"/>
    <n v="232641920"/>
    <n v="676404566"/>
    <n v="165000000"/>
    <x v="3"/>
  </r>
  <r>
    <x v="210"/>
    <n v="248757044"/>
    <n v="637517365"/>
    <n v="150000000"/>
    <x v="3"/>
  </r>
  <r>
    <x v="211"/>
    <n v="270329045"/>
    <n v="634454789"/>
    <n v="75000000"/>
    <x v="3"/>
  </r>
  <r>
    <x v="212"/>
    <n v="3229457"/>
    <n v="554516671"/>
    <n v="60720000"/>
    <x v="3"/>
  </r>
  <r>
    <x v="213"/>
    <n v="155442489"/>
    <n v="542537546"/>
    <n v="178000000"/>
    <x v="3"/>
  </r>
  <r>
    <x v="214"/>
    <n v="143528619"/>
    <n v="517599142"/>
    <n v="140000000"/>
    <x v="3"/>
  </r>
  <r>
    <x v="215"/>
    <n v="151101803"/>
    <n v="426461756"/>
    <n v="20000000"/>
    <x v="3"/>
  </r>
  <r>
    <x v="216"/>
    <n v="47225655"/>
    <n v="425522281"/>
    <n v="160000000"/>
    <x v="3"/>
  </r>
  <r>
    <x v="217"/>
    <n v="162192920"/>
    <n v="416168316"/>
    <n v="120000000"/>
    <x v="3"/>
  </r>
  <r>
    <x v="218"/>
    <n v="64063008"/>
    <n v="402156682"/>
    <n v="105000000"/>
    <x v="3"/>
  </r>
  <r>
    <x v="219"/>
    <n v="103144286"/>
    <n v="384169424"/>
    <n v="165000000"/>
    <x v="3"/>
  </r>
  <r>
    <x v="220"/>
    <n v="32766"/>
    <n v="359495591"/>
    <n v="56000000"/>
    <x v="3"/>
  </r>
  <r>
    <x v="221"/>
    <n v="107509366"/>
    <n v="352327887"/>
    <n v="73000000"/>
    <x v="3"/>
  </r>
  <r>
    <x v="222"/>
    <n v="126643061"/>
    <n v="348902025"/>
    <n v="180000000"/>
    <x v="3"/>
  </r>
  <r>
    <x v="223"/>
    <n v="153707064"/>
    <n v="344072233"/>
    <n v="125000000"/>
    <x v="3"/>
  </r>
  <r>
    <x v="224"/>
    <n v="158848340"/>
    <n v="335802233"/>
    <n v="185000000"/>
    <x v="3"/>
  </r>
  <r>
    <x v="225"/>
    <n v="65075540"/>
    <n v="328325007"/>
    <n v="90000000"/>
    <x v="3"/>
  </r>
  <r>
    <x v="226"/>
    <n v="102470008"/>
    <n v="311262102"/>
    <n v="40000000"/>
    <x v="3"/>
  </r>
  <r>
    <x v="227"/>
    <n v="100014699"/>
    <n v="302239672"/>
    <n v="110000000"/>
    <x v="3"/>
  </r>
  <r>
    <x v="228"/>
    <n v="87242834"/>
    <n v="295986876"/>
    <n v="110000000"/>
    <x v="3"/>
  </r>
  <r>
    <x v="229"/>
    <n v="77042381"/>
    <n v="276928112"/>
    <n v="170000000"/>
    <x v="3"/>
  </r>
  <r>
    <x v="230"/>
    <n v="82051601"/>
    <n v="245328374"/>
    <n v="135000000"/>
    <x v="3"/>
  </r>
  <r>
    <x v="231"/>
    <n v="54647948"/>
    <n v="240759682"/>
    <n v="125000000"/>
    <x v="3"/>
  </r>
  <r>
    <x v="232"/>
    <n v="125070033"/>
    <n v="238524556"/>
    <n v="60000000"/>
    <x v="3"/>
  </r>
  <r>
    <x v="233"/>
    <n v="169607287"/>
    <n v="231771716"/>
    <n v="25000000"/>
    <x v="3"/>
  </r>
  <r>
    <x v="234"/>
    <n v="128350574"/>
    <n v="229008658"/>
    <n v="144000000"/>
    <x v="3"/>
  </r>
  <r>
    <x v="235"/>
    <n v="34343574"/>
    <n v="219519367"/>
    <n v="75000000"/>
    <x v="3"/>
  </r>
  <r>
    <x v="236"/>
    <n v="127440871"/>
    <n v="217194805"/>
    <n v="50000000"/>
    <x v="3"/>
  </r>
  <r>
    <x v="237"/>
    <n v="56245075"/>
    <n v="208265198"/>
    <n v="20000000"/>
    <x v="3"/>
  </r>
  <r>
    <x v="238"/>
    <n v="24139805"/>
    <n v="205822688"/>
    <n v="35000000"/>
    <x v="3"/>
  </r>
  <r>
    <x v="239"/>
    <n v="100546139"/>
    <n v="203127894"/>
    <n v="47000000"/>
    <x v="3"/>
  </r>
  <r>
    <x v="240"/>
    <n v="55483770"/>
    <n v="199646680"/>
    <n v="140000000"/>
    <x v="3"/>
  </r>
  <r>
    <x v="241"/>
    <n v="62524260"/>
    <n v="195194085"/>
    <n v="60000000"/>
    <x v="3"/>
  </r>
  <r>
    <x v="242"/>
    <n v="709982"/>
    <n v="194058503"/>
    <n v="60000000"/>
    <x v="3"/>
  </r>
  <r>
    <x v="243"/>
    <n v="72679278"/>
    <n v="183353431"/>
    <n v="70000000"/>
    <x v="3"/>
  </r>
  <r>
    <x v="244"/>
    <n v="113257297"/>
    <n v="180998716"/>
    <n v="20000000"/>
    <x v="3"/>
  </r>
  <r>
    <x v="245"/>
    <n v="75395035"/>
    <n v="174278214"/>
    <n v="45000000"/>
    <x v="3"/>
  </r>
  <r>
    <x v="246"/>
    <n v="66184051"/>
    <n v="172022517"/>
    <n v="110000000"/>
    <x v="3"/>
  </r>
  <r>
    <x v="247"/>
    <n v="67209615"/>
    <n v="168904682"/>
    <n v="40000000"/>
    <x v="3"/>
  </r>
  <r>
    <x v="248"/>
    <n v="48003015"/>
    <n v="165149302"/>
    <n v="115000000"/>
    <x v="3"/>
  </r>
  <r>
    <x v="249"/>
    <n v="93432655"/>
    <n v="162525156"/>
    <n v="90000000"/>
    <x v="3"/>
  </r>
  <r>
    <x v="250"/>
    <n v="58697076"/>
    <n v="159946489"/>
    <n v="60000000"/>
    <x v="3"/>
  </r>
  <r>
    <x v="251"/>
    <n v="2679437"/>
    <n v="157300954"/>
    <n v="36000000"/>
    <x v="3"/>
  </r>
  <r>
    <x v="252"/>
    <n v="86260045"/>
    <n v="152962083"/>
    <n v="40000000"/>
    <x v="3"/>
  </r>
  <r>
    <x v="253"/>
    <n v="31153464"/>
    <n v="138836756"/>
    <n v="140000000"/>
    <x v="3"/>
  </r>
  <r>
    <x v="254"/>
    <n v="76233151"/>
    <n v="137768975"/>
    <n v="65000000"/>
    <x v="3"/>
  </r>
  <r>
    <x v="255"/>
    <n v="90862685"/>
    <n v="124827316"/>
    <n v="40000000"/>
    <x v="3"/>
  </r>
  <r>
    <x v="256"/>
    <n v="61433527"/>
    <n v="122603824"/>
    <n v="156000000"/>
    <x v="3"/>
  </r>
  <r>
    <x v="257"/>
    <n v="40098064"/>
    <n v="119266661"/>
    <n v="106000000"/>
    <x v="3"/>
  </r>
  <r>
    <x v="258"/>
    <n v="60323786"/>
    <n v="117425156"/>
    <n v="38000000"/>
    <x v="3"/>
  </r>
  <r>
    <x v="259"/>
    <n v="34912982"/>
    <n v="111336398"/>
    <n v="38000000"/>
    <x v="3"/>
  </r>
  <r>
    <x v="260"/>
    <n v="21218403"/>
    <n v="109738840"/>
    <n v="40000000"/>
    <x v="3"/>
  </r>
  <r>
    <x v="261"/>
    <n v="55340730"/>
    <n v="108757621"/>
    <n v="35000000"/>
    <x v="3"/>
  </r>
  <r>
    <x v="262"/>
    <n v="1311213"/>
    <n v="102028919"/>
    <n v="77500000"/>
    <x v="3"/>
  </r>
  <r>
    <x v="263"/>
    <n v="46843513"/>
    <n v="100003780"/>
    <n v="37000000"/>
    <x v="3"/>
  </r>
  <r>
    <x v="264"/>
    <n v="41012075"/>
    <n v="93466095"/>
    <n v="27000000"/>
    <x v="3"/>
  </r>
  <r>
    <x v="265"/>
    <n v="26410477"/>
    <n v="91669648"/>
    <n v="95000000"/>
    <x v="3"/>
  </r>
  <r>
    <x v="266"/>
    <n v="54767494"/>
    <n v="91323299"/>
    <n v="45000000"/>
    <x v="3"/>
  </r>
  <r>
    <x v="267"/>
    <n v="43034523"/>
    <n v="86234503"/>
    <n v="50000000"/>
    <x v="3"/>
  </r>
  <r>
    <x v="268"/>
    <n v="31016021"/>
    <n v="85309093"/>
    <n v="36000000"/>
    <x v="3"/>
  </r>
  <r>
    <x v="269"/>
    <n v="63077560"/>
    <n v="78652207"/>
    <n v="29000000"/>
    <x v="3"/>
  </r>
  <r>
    <x v="270"/>
    <n v="48023088"/>
    <n v="77548122"/>
    <n v="55000000"/>
    <x v="3"/>
  </r>
  <r>
    <x v="271"/>
    <n v="46009673"/>
    <n v="75898100"/>
    <n v="33000000"/>
    <x v="3"/>
  </r>
  <r>
    <x v="272"/>
    <n v="73206343"/>
    <n v="73206343"/>
    <n v="20000000"/>
    <x v="3"/>
  </r>
  <r>
    <x v="273"/>
    <n v="52853219"/>
    <n v="69411370"/>
    <n v="50000000"/>
    <x v="3"/>
  </r>
  <r>
    <x v="274"/>
    <n v="57682904"/>
    <n v="64282881"/>
    <n v="24000000"/>
    <x v="3"/>
  </r>
  <r>
    <x v="275"/>
    <n v="30080225"/>
    <n v="64160680"/>
    <n v="22000000"/>
    <x v="3"/>
  </r>
  <r>
    <x v="276"/>
    <n v="36261763"/>
    <n v="59596747"/>
    <n v="50000000"/>
    <x v="3"/>
  </r>
  <r>
    <x v="277"/>
    <n v="27383770"/>
    <n v="56000339"/>
    <n v="29000000"/>
    <x v="3"/>
  </r>
  <r>
    <x v="278"/>
    <n v="28848693"/>
    <n v="55348693"/>
    <n v="50000000"/>
    <x v="3"/>
  </r>
  <r>
    <x v="279"/>
    <n v="31886361"/>
    <n v="52837989"/>
    <n v="40000000"/>
    <x v="3"/>
  </r>
  <r>
    <x v="280"/>
    <n v="32492859"/>
    <n v="52367022"/>
    <n v="25000000"/>
    <x v="3"/>
  </r>
  <r>
    <x v="281"/>
    <n v="27569558"/>
    <n v="49252761"/>
    <n v="70000000"/>
    <x v="3"/>
  </r>
  <r>
    <x v="282"/>
    <n v="15789389"/>
    <n v="45060480"/>
    <n v="23000000"/>
    <x v="3"/>
  </r>
  <r>
    <x v="283"/>
    <n v="14708696"/>
    <n v="38771262"/>
    <n v="31500000"/>
    <x v="3"/>
  </r>
  <r>
    <x v="284"/>
    <n v="21587519"/>
    <n v="35380918"/>
    <n v="50000000"/>
    <x v="3"/>
  </r>
  <r>
    <x v="285"/>
    <n v="10663357"/>
    <n v="32398681"/>
    <n v="22500000"/>
    <x v="3"/>
  </r>
  <r>
    <x v="286"/>
    <n v="1738477"/>
    <n v="30230402"/>
    <n v="40000000"/>
    <x v="3"/>
  </r>
  <r>
    <x v="287"/>
    <n v="6864016"/>
    <n v="28720470"/>
    <n v="35000000"/>
    <x v="3"/>
  </r>
  <r>
    <x v="288"/>
    <n v="23083334"/>
    <n v="25350747"/>
    <n v="35000000"/>
    <x v="3"/>
  </r>
  <r>
    <x v="289"/>
    <n v="7100177"/>
    <n v="23726626"/>
    <n v="46500000"/>
    <x v="3"/>
  </r>
  <r>
    <x v="290"/>
    <n v="20810036"/>
    <n v="23237252"/>
    <n v="50000000"/>
    <x v="3"/>
  </r>
  <r>
    <x v="291"/>
    <n v="10378555"/>
    <n v="21774432"/>
    <n v="65000000"/>
    <x v="3"/>
  </r>
  <r>
    <x v="292"/>
    <n v="15436808"/>
    <n v="20718104"/>
    <n v="47500000"/>
    <x v="3"/>
  </r>
  <r>
    <x v="293"/>
    <n v="10907291"/>
    <n v="16638300"/>
    <n v="28000000"/>
    <x v="3"/>
  </r>
  <r>
    <x v="294"/>
    <n v="4212494"/>
    <n v="11846010"/>
    <n v="35000000"/>
    <x v="3"/>
  </r>
  <r>
    <x v="295"/>
    <n v="0"/>
    <n v="5015080"/>
    <n v="30000000"/>
    <x v="3"/>
  </r>
  <r>
    <x v="296"/>
    <n v="3652206"/>
    <n v="3871448"/>
    <n v="26700000"/>
    <x v="3"/>
  </r>
  <r>
    <x v="297"/>
    <n v="1513793"/>
    <n v="3771345"/>
    <n v="25000000"/>
    <x v="3"/>
  </r>
  <r>
    <x v="298"/>
    <n v="0"/>
    <n v="1663785"/>
    <n v="40000000"/>
    <x v="3"/>
  </r>
  <r>
    <x v="299"/>
    <n v="936662225"/>
    <n v="2053311220"/>
    <n v="306000000"/>
    <x v="4"/>
  </r>
  <r>
    <x v="300"/>
    <n v="652270625"/>
    <n v="1648854864"/>
    <n v="215000000"/>
    <x v="4"/>
  </r>
  <r>
    <x v="301"/>
    <n v="353007020"/>
    <n v="1518722794"/>
    <n v="190000000"/>
    <x v="4"/>
  </r>
  <r>
    <x v="302"/>
    <n v="459005868"/>
    <n v="1403013963"/>
    <n v="330600000"/>
    <x v="4"/>
  </r>
  <r>
    <x v="303"/>
    <n v="336045770"/>
    <n v="1160336173"/>
    <n v="74000000"/>
    <x v="4"/>
  </r>
  <r>
    <x v="304"/>
    <n v="200074175"/>
    <n v="879620923"/>
    <n v="300000000"/>
    <x v="4"/>
  </r>
  <r>
    <x v="305"/>
    <n v="356461711"/>
    <n v="854235992"/>
    <n v="175000000"/>
    <x v="4"/>
  </r>
  <r>
    <x v="306"/>
    <n v="195042377"/>
    <n v="688858992"/>
    <n v="150000000"/>
    <x v="4"/>
  </r>
  <r>
    <x v="307"/>
    <n v="228433663"/>
    <n v="655271443"/>
    <n v="108000000"/>
    <x v="4"/>
  </r>
  <r>
    <x v="308"/>
    <n v="281723902"/>
    <n v="648986787"/>
    <n v="160000000"/>
    <x v="4"/>
  </r>
  <r>
    <x v="309"/>
    <n v="166167230"/>
    <n v="570998101"/>
    <n v="40000000"/>
    <x v="4"/>
  </r>
  <r>
    <x v="310"/>
    <n v="201151353"/>
    <n v="534551353"/>
    <n v="95000000"/>
    <x v="4"/>
  </r>
  <r>
    <x v="311"/>
    <n v="183637894"/>
    <n v="532938302"/>
    <n v="135000000"/>
    <x v="4"/>
  </r>
  <r>
    <x v="312"/>
    <n v="180202163"/>
    <n v="518858449"/>
    <n v="130000000"/>
    <x v="4"/>
  </r>
  <r>
    <x v="313"/>
    <n v="169700110"/>
    <n v="469500298"/>
    <n v="80000000"/>
    <x v="4"/>
  </r>
  <r>
    <x v="314"/>
    <n v="155190832"/>
    <n v="456258539"/>
    <n v="110000000"/>
    <x v="4"/>
  </r>
  <r>
    <x v="315"/>
    <n v="89760956"/>
    <n v="432150894"/>
    <n v="155000000"/>
    <x v="4"/>
  </r>
  <r>
    <x v="316"/>
    <n v="128261724"/>
    <n v="404561724"/>
    <n v="94000000"/>
    <x v="4"/>
  </r>
  <r>
    <x v="317"/>
    <n v="177397510"/>
    <n v="385997896"/>
    <n v="130000000"/>
    <x v="4"/>
  </r>
  <r>
    <x v="318"/>
    <n v="153636354"/>
    <n v="370098020"/>
    <n v="150000000"/>
    <x v="4"/>
  </r>
  <r>
    <x v="319"/>
    <n v="123087120"/>
    <n v="333771037"/>
    <n v="187500000"/>
    <x v="4"/>
  </r>
  <r>
    <x v="320"/>
    <n v="89256424"/>
    <n v="327656424"/>
    <n v="48000000"/>
    <x v="4"/>
  </r>
  <r>
    <x v="321"/>
    <n v="162994032"/>
    <n v="311013181"/>
    <n v="74000000"/>
    <x v="4"/>
  </r>
  <r>
    <x v="322"/>
    <n v="81697192"/>
    <n v="310566162"/>
    <n v="61000000"/>
    <x v="4"/>
  </r>
  <r>
    <x v="323"/>
    <n v="130179072"/>
    <n v="295075882"/>
    <n v="110000000"/>
    <x v="4"/>
  </r>
  <r>
    <x v="324"/>
    <n v="184296230"/>
    <n v="287625468"/>
    <n v="29000000"/>
    <x v="4"/>
  </r>
  <r>
    <x v="325"/>
    <n v="76223578"/>
    <n v="258789097"/>
    <n v="55000000"/>
    <x v="4"/>
  </r>
  <r>
    <x v="326"/>
    <n v="130178411"/>
    <n v="250091610"/>
    <n v="99000000"/>
    <x v="4"/>
  </r>
  <r>
    <x v="327"/>
    <n v="85886987"/>
    <n v="249517956"/>
    <n v="90000000"/>
    <x v="4"/>
  </r>
  <r>
    <x v="328"/>
    <n v="78765986"/>
    <n v="244041804"/>
    <n v="90000000"/>
    <x v="4"/>
  </r>
  <r>
    <x v="329"/>
    <n v="150357137"/>
    <n v="242757137"/>
    <n v="50000000"/>
    <x v="4"/>
  </r>
  <r>
    <x v="330"/>
    <n v="110825712"/>
    <n v="232585748"/>
    <n v="65000000"/>
    <x v="4"/>
  </r>
  <r>
    <x v="331"/>
    <n v="43482270"/>
    <n v="221297061"/>
    <n v="65000000"/>
    <x v="4"/>
  </r>
  <r>
    <x v="332"/>
    <n v="81476385"/>
    <n v="217214143"/>
    <n v="68000000"/>
    <x v="4"/>
  </r>
  <r>
    <x v="333"/>
    <n v="93436322"/>
    <n v="206627518"/>
    <n v="170000000"/>
    <x v="4"/>
  </r>
  <r>
    <x v="334"/>
    <n v="161197785"/>
    <n v="202182981"/>
    <n v="28000000"/>
    <x v="4"/>
  </r>
  <r>
    <x v="335"/>
    <n v="75764672"/>
    <n v="197115710"/>
    <n v="40000000"/>
    <x v="4"/>
  </r>
  <r>
    <x v="336"/>
    <n v="47482519"/>
    <n v="181982519"/>
    <n v="179000000"/>
    <x v="4"/>
  </r>
  <r>
    <x v="337"/>
    <n v="109767581"/>
    <n v="173567581"/>
    <n v="37000000"/>
    <x v="4"/>
  </r>
  <r>
    <x v="338"/>
    <n v="53862963"/>
    <n v="168065700"/>
    <n v="65000000"/>
    <x v="4"/>
  </r>
  <r>
    <x v="339"/>
    <n v="56117548"/>
    <n v="167849187"/>
    <n v="120000000"/>
    <x v="4"/>
  </r>
  <r>
    <x v="340"/>
    <n v="72313754"/>
    <n v="162498338"/>
    <n v="40000000"/>
    <x v="4"/>
  </r>
  <r>
    <x v="341"/>
    <n v="80069458"/>
    <n v="158905324"/>
    <n v="58000000"/>
    <x v="4"/>
  </r>
  <r>
    <x v="342"/>
    <n v="35088320"/>
    <n v="151525973"/>
    <n v="150000000"/>
    <x v="4"/>
  </r>
  <r>
    <x v="343"/>
    <n v="54117416"/>
    <n v="147864886"/>
    <n v="62000000"/>
    <x v="4"/>
  </r>
  <r>
    <x v="344"/>
    <n v="110212700"/>
    <n v="141123897"/>
    <n v="35000000"/>
    <x v="4"/>
  </r>
  <r>
    <x v="345"/>
    <n v="70259870"/>
    <n v="133162752"/>
    <n v="28000000"/>
    <x v="4"/>
  </r>
  <r>
    <x v="346"/>
    <n v="27367660"/>
    <n v="130818912"/>
    <n v="80000000"/>
    <x v="4"/>
  </r>
  <r>
    <x v="347"/>
    <n v="28782481"/>
    <n v="126704591"/>
    <n v="100000000"/>
    <x v="4"/>
  </r>
  <r>
    <x v="348"/>
    <n v="74070"/>
    <n v="122519874"/>
    <n v="65000000"/>
    <x v="4"/>
  </r>
  <r>
    <x v="349"/>
    <n v="17725785"/>
    <n v="108874967"/>
    <n v="95000000"/>
    <x v="4"/>
  </r>
  <r>
    <x v="350"/>
    <n v="71091594"/>
    <n v="107650646"/>
    <n v="38000000"/>
    <x v="4"/>
  </r>
  <r>
    <x v="351"/>
    <n v="90411453"/>
    <n v="106511453"/>
    <n v="40000000"/>
    <x v="4"/>
  </r>
  <r>
    <x v="352"/>
    <n v="87044645"/>
    <n v="106030660"/>
    <n v="30000000"/>
    <x v="4"/>
  </r>
  <r>
    <x v="353"/>
    <n v="31569268"/>
    <n v="105002056"/>
    <n v="49000000"/>
    <x v="4"/>
  </r>
  <r>
    <x v="354"/>
    <n v="45445109"/>
    <n v="104949584"/>
    <n v="75000000"/>
    <x v="4"/>
  </r>
  <r>
    <x v="355"/>
    <n v="58884188"/>
    <n v="102306500"/>
    <n v="31000000"/>
    <x v="4"/>
  </r>
  <r>
    <x v="356"/>
    <n v="19375982"/>
    <n v="101925161"/>
    <n v="25000000"/>
    <x v="4"/>
  </r>
  <r>
    <x v="357"/>
    <n v="56451232"/>
    <n v="101134059"/>
    <n v="60000000"/>
    <x v="4"/>
  </r>
  <r>
    <x v="358"/>
    <n v="62575678"/>
    <n v="98837872"/>
    <n v="53000000"/>
    <x v="4"/>
  </r>
  <r>
    <x v="359"/>
    <n v="47425125"/>
    <n v="95713069"/>
    <n v="35000000"/>
    <x v="4"/>
  </r>
  <r>
    <x v="360"/>
    <n v="52421953"/>
    <n v="94156456"/>
    <n v="30000000"/>
    <x v="4"/>
  </r>
  <r>
    <x v="361"/>
    <n v="25020758"/>
    <n v="89693309"/>
    <n v="100000000"/>
    <x v="4"/>
  </r>
  <r>
    <x v="362"/>
    <n v="46889293"/>
    <n v="84393749"/>
    <n v="30000000"/>
    <x v="4"/>
  </r>
  <r>
    <x v="363"/>
    <n v="22467450"/>
    <n v="82182803"/>
    <n v="35000000"/>
    <x v="4"/>
  </r>
  <r>
    <x v="364"/>
    <n v="64460211"/>
    <n v="80171596"/>
    <n v="23000000"/>
    <x v="4"/>
  </r>
  <r>
    <x v="365"/>
    <n v="31090320"/>
    <n v="74966854"/>
    <n v="55000000"/>
    <x v="4"/>
  </r>
  <r>
    <x v="366"/>
    <n v="16029670"/>
    <n v="69698495"/>
    <n v="22000000"/>
    <x v="4"/>
  </r>
  <r>
    <x v="367"/>
    <n v="42629776"/>
    <n v="68984536"/>
    <n v="30000000"/>
    <x v="4"/>
  </r>
  <r>
    <x v="368"/>
    <n v="26461644"/>
    <n v="66961644"/>
    <n v="50000000"/>
    <x v="4"/>
  </r>
  <r>
    <x v="369"/>
    <n v="37446117"/>
    <n v="63802928"/>
    <n v="34000000"/>
    <x v="4"/>
  </r>
  <r>
    <x v="370"/>
    <n v="10161183"/>
    <n v="61197045"/>
    <n v="35000000"/>
    <x v="4"/>
  </r>
  <r>
    <x v="371"/>
    <n v="43035725"/>
    <n v="52427346"/>
    <n v="25000000"/>
    <x v="4"/>
  </r>
  <r>
    <x v="372"/>
    <n v="34531832"/>
    <n v="50363790"/>
    <n v="35000000"/>
    <x v="4"/>
  </r>
  <r>
    <x v="373"/>
    <n v="32363404"/>
    <n v="46438538"/>
    <n v="30000000"/>
    <x v="4"/>
  </r>
  <r>
    <x v="374"/>
    <n v="34580201"/>
    <n v="45671512"/>
    <n v="35000000"/>
    <x v="4"/>
  </r>
  <r>
    <x v="375"/>
    <n v="1872994"/>
    <n v="42425450"/>
    <n v="25000000"/>
    <x v="4"/>
  </r>
  <r>
    <x v="376"/>
    <n v="17766658"/>
    <n v="35579007"/>
    <n v="30000000"/>
    <x v="4"/>
  </r>
  <r>
    <x v="377"/>
    <n v="0"/>
    <n v="34246770"/>
    <n v="26000000"/>
    <x v="4"/>
  </r>
  <r>
    <x v="378"/>
    <n v="12279691"/>
    <n v="33667319"/>
    <n v="26000000"/>
    <x v="4"/>
  </r>
  <r>
    <x v="379"/>
    <n v="5775076"/>
    <n v="32969209"/>
    <n v="40000000"/>
    <x v="4"/>
  </r>
  <r>
    <x v="380"/>
    <n v="4200117"/>
    <n v="31054727"/>
    <n v="22500000"/>
    <x v="4"/>
  </r>
  <r>
    <x v="381"/>
    <n v="7696134"/>
    <n v="30396134"/>
    <n v="60000000"/>
    <x v="4"/>
  </r>
  <r>
    <x v="382"/>
    <n v="14439985"/>
    <n v="30295028"/>
    <n v="28000000"/>
    <x v="4"/>
  </r>
  <r>
    <x v="383"/>
    <n v="12227722"/>
    <n v="28400715"/>
    <n v="25000000"/>
    <x v="4"/>
  </r>
  <r>
    <x v="384"/>
    <n v="6738000"/>
    <n v="26736665"/>
    <n v="40000000"/>
    <x v="4"/>
  </r>
  <r>
    <x v="385"/>
    <n v="21052030"/>
    <n v="25387091"/>
    <n v="37000000"/>
    <x v="4"/>
  </r>
  <r>
    <x v="386"/>
    <n v="0"/>
    <n v="25199891"/>
    <n v="30000000"/>
    <x v="4"/>
  </r>
  <r>
    <x v="387"/>
    <n v="8005980"/>
    <n v="19665004"/>
    <n v="70000000"/>
    <x v="4"/>
  </r>
  <r>
    <x v="388"/>
    <n v="10664749"/>
    <n v="18594227"/>
    <n v="40000000"/>
    <x v="4"/>
  </r>
  <r>
    <x v="389"/>
    <n v="46425"/>
    <n v="15505922"/>
    <n v="50000000"/>
    <x v="4"/>
  </r>
  <r>
    <x v="390"/>
    <n v="0"/>
    <n v="15451663"/>
    <n v="42000000"/>
    <x v="4"/>
  </r>
  <r>
    <x v="391"/>
    <n v="10219501"/>
    <n v="13214051"/>
    <n v="35000000"/>
    <x v="4"/>
  </r>
  <r>
    <x v="392"/>
    <n v="7002261"/>
    <n v="8594558"/>
    <n v="28000000"/>
    <x v="4"/>
  </r>
  <r>
    <x v="393"/>
    <n v="1224330"/>
    <n v="8004221"/>
    <n v="50000000"/>
    <x v="4"/>
  </r>
  <r>
    <x v="394"/>
    <n v="3200"/>
    <n v="4315789"/>
    <n v="30000000"/>
    <x v="4"/>
  </r>
  <r>
    <x v="395"/>
    <n v="176847"/>
    <n v="357687"/>
    <n v="33000000"/>
    <x v="4"/>
  </r>
  <r>
    <x v="396"/>
    <n v="918"/>
    <n v="168832"/>
    <n v="30000000"/>
    <x v="4"/>
  </r>
  <r>
    <x v="397"/>
    <n v="0"/>
    <n v="135436"/>
    <n v="26000000"/>
    <x v="4"/>
  </r>
  <r>
    <x v="398"/>
    <n v="129115"/>
    <n v="129115"/>
    <n v="25000000"/>
    <x v="4"/>
  </r>
  <r>
    <x v="399"/>
    <n v="0"/>
    <n v="91116"/>
    <n v="25000000"/>
    <x v="4"/>
  </r>
  <r>
    <x v="400"/>
    <n v="70958"/>
    <n v="70958"/>
    <n v="33000000"/>
    <x v="4"/>
  </r>
  <r>
    <x v="401"/>
    <n v="0"/>
    <n v="53899"/>
    <n v="35000000"/>
    <x v="4"/>
  </r>
  <r>
    <x v="402"/>
    <n v="0"/>
    <n v="0"/>
    <n v="60000000"/>
    <x v="4"/>
  </r>
  <r>
    <x v="403"/>
    <n v="0"/>
    <n v="0"/>
    <n v="26000000"/>
    <x v="4"/>
  </r>
  <r>
    <x v="404"/>
    <n v="245439076"/>
    <n v="1104039076"/>
    <n v="210000000"/>
    <x v="5"/>
  </r>
  <r>
    <x v="405"/>
    <n v="255119788"/>
    <n v="945577621"/>
    <n v="250000000"/>
    <x v="5"/>
  </r>
  <r>
    <x v="406"/>
    <n v="333172112"/>
    <n v="770867516"/>
    <n v="170000000"/>
    <x v="5"/>
  </r>
  <r>
    <x v="407"/>
    <n v="337135885"/>
    <n v="766575131"/>
    <n v="125000000"/>
    <x v="5"/>
  </r>
  <r>
    <x v="408"/>
    <n v="241407328"/>
    <n v="758536735"/>
    <n v="180000000"/>
    <x v="5"/>
  </r>
  <r>
    <x v="409"/>
    <n v="233921534"/>
    <n v="747862775"/>
    <n v="200000000"/>
    <x v="5"/>
  </r>
  <r>
    <x v="410"/>
    <n v="259746958"/>
    <n v="714401889"/>
    <n v="170000000"/>
    <x v="5"/>
  </r>
  <r>
    <x v="411"/>
    <n v="208545589"/>
    <n v="710644566"/>
    <n v="170000000"/>
    <x v="5"/>
  </r>
  <r>
    <x v="412"/>
    <n v="202853933"/>
    <n v="708996336"/>
    <n v="200000000"/>
    <x v="5"/>
  </r>
  <r>
    <x v="413"/>
    <n v="188017894"/>
    <n v="666379375"/>
    <n v="165000000"/>
    <x v="5"/>
  </r>
  <r>
    <x v="414"/>
    <n v="222527828"/>
    <n v="652127828"/>
    <n v="165000000"/>
    <x v="5"/>
  </r>
  <r>
    <x v="415"/>
    <n v="177002924"/>
    <n v="614586270"/>
    <n v="145000000"/>
    <x v="5"/>
  </r>
  <r>
    <x v="416"/>
    <n v="350126372"/>
    <n v="547326372"/>
    <n v="58000000"/>
    <x v="5"/>
  </r>
  <r>
    <x v="417"/>
    <n v="200676069"/>
    <n v="529076069"/>
    <n v="160000000"/>
    <x v="5"/>
  </r>
  <r>
    <x v="418"/>
    <n v="131538435"/>
    <n v="492846291"/>
    <n v="130000000"/>
    <x v="5"/>
  </r>
  <r>
    <x v="419"/>
    <n v="191204754"/>
    <n v="485004754"/>
    <n v="125000000"/>
    <x v="5"/>
  </r>
  <r>
    <x v="420"/>
    <n v="257784718"/>
    <n v="457729388"/>
    <n v="60000000"/>
    <x v="5"/>
  </r>
  <r>
    <x v="421"/>
    <n v="126573960"/>
    <n v="457507776"/>
    <n v="40000000"/>
    <x v="5"/>
  </r>
  <r>
    <x v="422"/>
    <n v="100206256"/>
    <n v="370541256"/>
    <n v="178000000"/>
    <x v="5"/>
  </r>
  <r>
    <x v="423"/>
    <n v="167767189"/>
    <n v="368567189"/>
    <n v="61000000"/>
    <x v="5"/>
  </r>
  <r>
    <x v="424"/>
    <n v="83350911"/>
    <n v="366942531"/>
    <n v="132000000"/>
    <x v="5"/>
  </r>
  <r>
    <x v="425"/>
    <n v="113746621"/>
    <n v="353756621"/>
    <n v="127000000"/>
    <x v="5"/>
  </r>
  <r>
    <x v="426"/>
    <n v="101200044"/>
    <n v="352831065"/>
    <n v="130000000"/>
    <x v="5"/>
  </r>
  <r>
    <x v="427"/>
    <n v="102427862"/>
    <n v="348319861"/>
    <n v="34000000"/>
    <x v="5"/>
  </r>
  <r>
    <x v="428"/>
    <n v="191719337"/>
    <n v="331333876"/>
    <n v="50000000"/>
    <x v="5"/>
  </r>
  <r>
    <x v="429"/>
    <n v="106580051"/>
    <n v="330780051"/>
    <n v="110000000"/>
    <x v="5"/>
  </r>
  <r>
    <x v="430"/>
    <n v="150947895"/>
    <n v="276014965"/>
    <n v="85000000"/>
    <x v="5"/>
  </r>
  <r>
    <x v="431"/>
    <n v="111506430"/>
    <n v="269806430"/>
    <n v="145000000"/>
    <x v="5"/>
  </r>
  <r>
    <x v="432"/>
    <n v="65014513"/>
    <n v="268314513"/>
    <n v="140000000"/>
    <x v="5"/>
  </r>
  <r>
    <x v="433"/>
    <n v="72688614"/>
    <n v="243388614"/>
    <n v="100000000"/>
    <x v="5"/>
  </r>
  <r>
    <x v="434"/>
    <n v="58607007"/>
    <n v="242981799"/>
    <n v="120000000"/>
    <x v="5"/>
  </r>
  <r>
    <x v="435"/>
    <n v="91742160"/>
    <n v="222383055"/>
    <n v="50000000"/>
    <x v="5"/>
  </r>
  <r>
    <x v="436"/>
    <n v="55991880"/>
    <n v="220241723"/>
    <n v="70000000"/>
    <x v="5"/>
  </r>
  <r>
    <x v="437"/>
    <n v="128002372"/>
    <n v="213116401"/>
    <n v="56200000"/>
    <x v="5"/>
  </r>
  <r>
    <x v="438"/>
    <n v="85817906"/>
    <n v="210315681"/>
    <n v="80000000"/>
    <x v="5"/>
  </r>
  <r>
    <x v="439"/>
    <n v="39322544"/>
    <n v="209461378"/>
    <n v="100000000"/>
    <x v="5"/>
  </r>
  <r>
    <x v="440"/>
    <n v="83911193"/>
    <n v="195111193"/>
    <n v="40000000"/>
    <x v="5"/>
  </r>
  <r>
    <x v="441"/>
    <n v="43568507"/>
    <n v="194169619"/>
    <n v="66000000"/>
    <x v="5"/>
  </r>
  <r>
    <x v="442"/>
    <n v="101530738"/>
    <n v="192903624"/>
    <n v="55000000"/>
    <x v="5"/>
  </r>
  <r>
    <x v="443"/>
    <n v="59076019"/>
    <n v="163981261"/>
    <n v="31000000"/>
    <x v="5"/>
  </r>
  <r>
    <x v="444"/>
    <n v="115637895"/>
    <n v="163527824"/>
    <n v="65000000"/>
    <x v="5"/>
  </r>
  <r>
    <x v="445"/>
    <n v="78031620"/>
    <n v="158702748"/>
    <n v="70000000"/>
    <x v="5"/>
  </r>
  <r>
    <x v="446"/>
    <n v="86208010"/>
    <n v="156553592"/>
    <n v="40000000"/>
    <x v="5"/>
  </r>
  <r>
    <x v="447"/>
    <n v="59157732"/>
    <n v="156399644"/>
    <n v="50000000"/>
    <x v="5"/>
  </r>
  <r>
    <x v="448"/>
    <n v="134202565"/>
    <n v="153733800"/>
    <n v="25000000"/>
    <x v="5"/>
  </r>
  <r>
    <x v="449"/>
    <n v="47602194"/>
    <n v="150429371"/>
    <n v="50000000"/>
    <x v="5"/>
  </r>
  <r>
    <x v="450"/>
    <n v="85911262"/>
    <n v="139829625"/>
    <n v="65000000"/>
    <x v="5"/>
  </r>
  <r>
    <x v="451"/>
    <n v="50577412"/>
    <n v="131377412"/>
    <n v="60000000"/>
    <x v="5"/>
  </r>
  <r>
    <x v="452"/>
    <n v="46290741"/>
    <n v="127990741"/>
    <n v="45000000"/>
    <x v="5"/>
  </r>
  <r>
    <x v="453"/>
    <n v="38543473"/>
    <n v="126069509"/>
    <n v="40000000"/>
    <x v="5"/>
  </r>
  <r>
    <x v="454"/>
    <n v="64251538"/>
    <n v="122529966"/>
    <n v="30000000"/>
    <x v="5"/>
  </r>
  <r>
    <x v="455"/>
    <n v="50837305"/>
    <n v="111946251"/>
    <n v="60000000"/>
    <x v="5"/>
  </r>
  <r>
    <x v="456"/>
    <n v="23169033"/>
    <n v="108469033"/>
    <n v="80000000"/>
    <x v="5"/>
  </r>
  <r>
    <x v="457"/>
    <n v="54445357"/>
    <n v="105945357"/>
    <n v="40000000"/>
    <x v="5"/>
  </r>
  <r>
    <x v="458"/>
    <n v="23022309"/>
    <n v="103039258"/>
    <n v="100000000"/>
    <x v="5"/>
  </r>
  <r>
    <x v="459"/>
    <n v="66954149"/>
    <n v="101379287"/>
    <n v="28000000"/>
    <x v="5"/>
  </r>
  <r>
    <x v="460"/>
    <n v="50151543"/>
    <n v="97651543"/>
    <n v="50000000"/>
    <x v="5"/>
  </r>
  <r>
    <x v="461"/>
    <n v="84525432"/>
    <n v="96407655"/>
    <n v="20000000"/>
    <x v="5"/>
  </r>
  <r>
    <x v="462"/>
    <n v="54235441"/>
    <n v="94270488"/>
    <n v="22000000"/>
    <x v="5"/>
  </r>
  <r>
    <x v="463"/>
    <n v="4563029"/>
    <n v="88069880"/>
    <n v="40000000"/>
    <x v="5"/>
  </r>
  <r>
    <x v="464"/>
    <n v="30577122"/>
    <n v="87956618"/>
    <n v="30000000"/>
    <x v="5"/>
  </r>
  <r>
    <x v="465"/>
    <n v="42720965"/>
    <n v="86778557"/>
    <n v="40000000"/>
    <x v="5"/>
  </r>
  <r>
    <x v="466"/>
    <n v="51178893"/>
    <n v="79312301"/>
    <n v="55000000"/>
    <x v="5"/>
  </r>
  <r>
    <x v="467"/>
    <n v="43037835"/>
    <n v="76235001"/>
    <n v="30000000"/>
    <x v="5"/>
  </r>
  <r>
    <x v="468"/>
    <n v="47119388"/>
    <n v="76119388"/>
    <n v="50000000"/>
    <x v="5"/>
  </r>
  <r>
    <x v="469"/>
    <n v="19075290"/>
    <n v="74575290"/>
    <n v="65000000"/>
    <x v="5"/>
  </r>
  <r>
    <x v="470"/>
    <n v="20396829"/>
    <n v="73421224"/>
    <n v="28000000"/>
    <x v="5"/>
  </r>
  <r>
    <x v="471"/>
    <n v="59700064"/>
    <n v="70949793"/>
    <n v="22000000"/>
    <x v="5"/>
  </r>
  <r>
    <x v="472"/>
    <n v="65028687"/>
    <n v="70027933"/>
    <n v="24000000"/>
    <x v="5"/>
  </r>
  <r>
    <x v="473"/>
    <n v="45090374"/>
    <n v="66540205"/>
    <n v="25000000"/>
    <x v="5"/>
  </r>
  <r>
    <x v="474"/>
    <n v="47047013"/>
    <n v="65282732"/>
    <n v="40000000"/>
    <x v="5"/>
  </r>
  <r>
    <x v="475"/>
    <n v="4091"/>
    <n v="62582520"/>
    <n v="34000000"/>
    <x v="5"/>
  </r>
  <r>
    <x v="476"/>
    <n v="26017685"/>
    <n v="62108587"/>
    <n v="28000000"/>
    <x v="5"/>
  </r>
  <r>
    <x v="477"/>
    <n v="18848538"/>
    <n v="58953319"/>
    <n v="70000000"/>
    <x v="5"/>
  </r>
  <r>
    <x v="478"/>
    <n v="42024533"/>
    <n v="57824533"/>
    <n v="36000000"/>
    <x v="5"/>
  </r>
  <r>
    <x v="479"/>
    <n v="25568251"/>
    <n v="48259031"/>
    <n v="23000000"/>
    <x v="5"/>
  </r>
  <r>
    <x v="480"/>
    <n v="26766213"/>
    <n v="41059418"/>
    <n v="26000000"/>
    <x v="5"/>
  </r>
  <r>
    <x v="481"/>
    <n v="13757804"/>
    <n v="40650842"/>
    <n v="65000000"/>
    <x v="5"/>
  </r>
  <r>
    <x v="482"/>
    <n v="36447959"/>
    <n v="39217912"/>
    <n v="25000000"/>
    <x v="5"/>
  </r>
  <r>
    <x v="483"/>
    <n v="30697999"/>
    <n v="38959900"/>
    <n v="28000000"/>
    <x v="5"/>
  </r>
  <r>
    <x v="484"/>
    <n v="33680992"/>
    <n v="38718031"/>
    <n v="25000000"/>
    <x v="5"/>
  </r>
  <r>
    <x v="485"/>
    <n v="30569935"/>
    <n v="33339868"/>
    <n v="30000000"/>
    <x v="5"/>
  </r>
  <r>
    <x v="486"/>
    <n v="28842237"/>
    <n v="29847480"/>
    <n v="25000000"/>
    <x v="5"/>
  </r>
  <r>
    <x v="487"/>
    <n v="12600231"/>
    <n v="22468620"/>
    <n v="60000000"/>
    <x v="5"/>
  </r>
  <r>
    <x v="488"/>
    <n v="8462347"/>
    <n v="20107933"/>
    <n v="70000000"/>
    <x v="5"/>
  </r>
  <r>
    <x v="489"/>
    <n v="3242457"/>
    <n v="19563579"/>
    <n v="22000000"/>
    <x v="5"/>
  </r>
  <r>
    <x v="490"/>
    <n v="10508518"/>
    <n v="18376443"/>
    <n v="35000000"/>
    <x v="5"/>
  </r>
  <r>
    <x v="491"/>
    <n v="6105175"/>
    <n v="12342632"/>
    <n v="44000000"/>
    <x v="5"/>
  </r>
  <r>
    <x v="492"/>
    <n v="42472"/>
    <n v="2923959"/>
    <n v="26000000"/>
    <x v="5"/>
  </r>
  <r>
    <x v="493"/>
    <n v="400738009"/>
    <n v="1272469910"/>
    <n v="150000000"/>
    <x v="6"/>
  </r>
  <r>
    <x v="494"/>
    <n v="408992272"/>
    <n v="1215392272"/>
    <n v="200000000"/>
    <x v="6"/>
  </r>
  <r>
    <x v="495"/>
    <n v="368065385"/>
    <n v="975216835"/>
    <n v="76000000"/>
    <x v="6"/>
  </r>
  <r>
    <x v="496"/>
    <n v="258366855"/>
    <n v="960366855"/>
    <n v="250000000"/>
    <x v="6"/>
  </r>
  <r>
    <x v="497"/>
    <n v="424668047"/>
    <n v="864868047"/>
    <n v="130000000"/>
    <x v="6"/>
  </r>
  <r>
    <x v="498"/>
    <n v="238679850"/>
    <n v="789300444"/>
    <n v="160000000"/>
    <x v="6"/>
  </r>
  <r>
    <x v="499"/>
    <n v="268488329"/>
    <n v="743588329"/>
    <n v="200000000"/>
    <x v="6"/>
  </r>
  <r>
    <x v="500"/>
    <n v="274092705"/>
    <n v="693698673"/>
    <n v="110000000"/>
    <x v="6"/>
  </r>
  <r>
    <x v="501"/>
    <n v="291045518"/>
    <n v="667999518"/>
    <n v="225000000"/>
    <x v="6"/>
  </r>
  <r>
    <x v="502"/>
    <n v="206362140"/>
    <n v="644602516"/>
    <n v="150000000"/>
    <x v="6"/>
  </r>
  <r>
    <x v="503"/>
    <n v="187168425"/>
    <n v="573068425"/>
    <n v="135000000"/>
    <x v="6"/>
  </r>
  <r>
    <x v="504"/>
    <n v="202359711"/>
    <n v="531514650"/>
    <n v="190000000"/>
    <x v="6"/>
  </r>
  <r>
    <x v="505"/>
    <n v="234770996"/>
    <n v="490359051"/>
    <n v="200000000"/>
    <x v="6"/>
  </r>
  <r>
    <x v="506"/>
    <n v="228778661"/>
    <n v="467381584"/>
    <n v="190000000"/>
    <x v="6"/>
  </r>
  <r>
    <x v="507"/>
    <n v="132556852"/>
    <n v="416456852"/>
    <n v="115000000"/>
    <x v="6"/>
  </r>
  <r>
    <x v="508"/>
    <n v="101802906"/>
    <n v="411002906"/>
    <n v="190000000"/>
    <x v="6"/>
  </r>
  <r>
    <x v="509"/>
    <n v="116900694"/>
    <n v="389870414"/>
    <n v="100000000"/>
    <x v="6"/>
  </r>
  <r>
    <x v="510"/>
    <n v="122523060"/>
    <n v="375740705"/>
    <n v="140000000"/>
    <x v="6"/>
  </r>
  <r>
    <x v="511"/>
    <n v="112200072"/>
    <n v="362000072"/>
    <n v="103000000"/>
    <x v="6"/>
  </r>
  <r>
    <x v="512"/>
    <n v="144840419"/>
    <n v="351040419"/>
    <n v="190000000"/>
    <x v="6"/>
  </r>
  <r>
    <x v="513"/>
    <n v="71017784"/>
    <n v="348547523"/>
    <n v="110000000"/>
    <x v="6"/>
  </r>
  <r>
    <x v="514"/>
    <n v="117723989"/>
    <n v="342769200"/>
    <n v="75000000"/>
    <x v="6"/>
  </r>
  <r>
    <x v="515"/>
    <n v="137400141"/>
    <n v="318000141"/>
    <n v="20000000"/>
    <x v="6"/>
  </r>
  <r>
    <x v="516"/>
    <n v="67349198"/>
    <n v="304249198"/>
    <n v="92000000"/>
    <x v="6"/>
  </r>
  <r>
    <x v="517"/>
    <n v="89107235"/>
    <n v="287916633"/>
    <n v="120000000"/>
    <x v="6"/>
  </r>
  <r>
    <x v="518"/>
    <n v="83028130"/>
    <n v="286896578"/>
    <n v="135000000"/>
    <x v="6"/>
  </r>
  <r>
    <x v="519"/>
    <n v="93050117"/>
    <n v="286192091"/>
    <n v="120000000"/>
    <x v="6"/>
  </r>
  <r>
    <x v="520"/>
    <n v="119793567"/>
    <n v="274392649"/>
    <n v="78000000"/>
    <x v="6"/>
  </r>
  <r>
    <x v="521"/>
    <n v="150394119"/>
    <n v="267816276"/>
    <n v="37000000"/>
    <x v="6"/>
  </r>
  <r>
    <x v="522"/>
    <n v="107518682"/>
    <n v="262794441"/>
    <n v="100000000"/>
    <x v="6"/>
  </r>
  <r>
    <x v="523"/>
    <n v="89302115"/>
    <n v="260002115"/>
    <n v="275000000"/>
    <x v="6"/>
  </r>
  <r>
    <x v="524"/>
    <n v="150117807"/>
    <n v="257878294"/>
    <n v="40000000"/>
    <x v="6"/>
  </r>
  <r>
    <x v="525"/>
    <n v="60522097"/>
    <n v="251499665"/>
    <n v="130000000"/>
    <x v="6"/>
  </r>
  <r>
    <x v="526"/>
    <n v="133668525"/>
    <n v="247023808"/>
    <n v="80000000"/>
    <x v="6"/>
  </r>
  <r>
    <x v="527"/>
    <n v="90282580"/>
    <n v="238059569"/>
    <n v="50000000"/>
    <x v="6"/>
  </r>
  <r>
    <x v="528"/>
    <n v="159581587"/>
    <n v="229727774"/>
    <n v="43000000"/>
    <x v="6"/>
  </r>
  <r>
    <x v="529"/>
    <n v="107136417"/>
    <n v="220648184"/>
    <n v="55000000"/>
    <x v="6"/>
  </r>
  <r>
    <x v="530"/>
    <n v="55703475"/>
    <n v="214949716"/>
    <n v="50000000"/>
    <x v="6"/>
  </r>
  <r>
    <x v="531"/>
    <n v="73103784"/>
    <n v="205440387"/>
    <n v="150000000"/>
    <x v="6"/>
  </r>
  <r>
    <x v="532"/>
    <n v="68559554"/>
    <n v="200859554"/>
    <n v="90000000"/>
    <x v="6"/>
  </r>
  <r>
    <x v="533"/>
    <n v="65187603"/>
    <n v="197687603"/>
    <n v="195000000"/>
    <x v="6"/>
  </r>
  <r>
    <x v="534"/>
    <n v="58236838"/>
    <n v="187861183"/>
    <n v="91000000"/>
    <x v="6"/>
  </r>
  <r>
    <x v="535"/>
    <n v="56671993"/>
    <n v="181025343"/>
    <n v="20000000"/>
    <x v="6"/>
  </r>
  <r>
    <x v="536"/>
    <n v="116632095"/>
    <n v="177025498"/>
    <n v="30000000"/>
    <x v="6"/>
  </r>
  <r>
    <x v="537"/>
    <n v="134506920"/>
    <n v="175361578"/>
    <n v="35000000"/>
    <x v="6"/>
  </r>
  <r>
    <x v="538"/>
    <n v="127352707"/>
    <n v="172185754"/>
    <n v="50000000"/>
    <x v="6"/>
  </r>
  <r>
    <x v="539"/>
    <n v="38362475"/>
    <n v="151716815"/>
    <n v="175000000"/>
    <x v="6"/>
  </r>
  <r>
    <x v="540"/>
    <n v="98927592"/>
    <n v="150562164"/>
    <n v="70000000"/>
    <x v="6"/>
  </r>
  <r>
    <x v="541"/>
    <n v="125095601"/>
    <n v="149804632"/>
    <n v="40000000"/>
    <x v="6"/>
  </r>
  <r>
    <x v="542"/>
    <n v="53262560"/>
    <n v="141507355"/>
    <n v="84000000"/>
    <x v="6"/>
  </r>
  <r>
    <x v="543"/>
    <n v="75612460"/>
    <n v="132493015"/>
    <n v="61000000"/>
    <x v="6"/>
  </r>
  <r>
    <x v="544"/>
    <n v="61737191"/>
    <n v="127983283"/>
    <n v="110000000"/>
    <x v="6"/>
  </r>
  <r>
    <x v="545"/>
    <n v="101470202"/>
    <n v="126539117"/>
    <n v="32000000"/>
    <x v="6"/>
  </r>
  <r>
    <x v="546"/>
    <n v="36076121"/>
    <n v="123368842"/>
    <n v="80000000"/>
    <x v="6"/>
  </r>
  <r>
    <x v="547"/>
    <n v="66380662"/>
    <n v="115121608"/>
    <n v="30000000"/>
    <x v="6"/>
  </r>
  <r>
    <x v="548"/>
    <n v="83299761"/>
    <n v="114962525"/>
    <n v="35000000"/>
    <x v="6"/>
  </r>
  <r>
    <x v="549"/>
    <n v="61002302"/>
    <n v="113402302"/>
    <n v="46000000"/>
    <x v="6"/>
  </r>
  <r>
    <x v="550"/>
    <n v="63914167"/>
    <n v="112914167"/>
    <n v="28000000"/>
    <x v="6"/>
  </r>
  <r>
    <x v="551"/>
    <n v="55750480"/>
    <n v="110387072"/>
    <n v="55000000"/>
    <x v="6"/>
  </r>
  <r>
    <x v="552"/>
    <n v="46000903"/>
    <n v="104100903"/>
    <n v="60000000"/>
    <x v="6"/>
  </r>
  <r>
    <x v="553"/>
    <n v="25135965"/>
    <n v="103735965"/>
    <n v="70000000"/>
    <x v="6"/>
  </r>
  <r>
    <x v="554"/>
    <n v="26947624"/>
    <n v="98230839"/>
    <n v="38000000"/>
    <x v="6"/>
  </r>
  <r>
    <x v="555"/>
    <n v="95020213"/>
    <n v="97470701"/>
    <n v="31000000"/>
    <x v="6"/>
  </r>
  <r>
    <x v="556"/>
    <n v="42025135"/>
    <n v="94763758"/>
    <n v="38000000"/>
    <x v="6"/>
  </r>
  <r>
    <x v="557"/>
    <n v="71399120"/>
    <n v="94050951"/>
    <n v="28000000"/>
    <x v="6"/>
  </r>
  <r>
    <x v="558"/>
    <n v="44672764"/>
    <n v="93672764"/>
    <n v="58000000"/>
    <x v="6"/>
  </r>
  <r>
    <x v="559"/>
    <n v="35266619"/>
    <n v="82409520"/>
    <n v="30000000"/>
    <x v="6"/>
  </r>
  <r>
    <x v="560"/>
    <n v="49875291"/>
    <n v="81275291"/>
    <n v="26000000"/>
    <x v="6"/>
  </r>
  <r>
    <x v="561"/>
    <n v="33618855"/>
    <n v="79076678"/>
    <n v="130000000"/>
    <x v="6"/>
  </r>
  <r>
    <x v="562"/>
    <n v="31165421"/>
    <n v="75965567"/>
    <n v="60000000"/>
    <x v="6"/>
  </r>
  <r>
    <x v="563"/>
    <n v="57012977"/>
    <n v="74156610"/>
    <n v="40000000"/>
    <x v="6"/>
  </r>
  <r>
    <x v="564"/>
    <n v="16973715"/>
    <n v="71009334"/>
    <n v="25000000"/>
    <x v="6"/>
  </r>
  <r>
    <x v="565"/>
    <n v="30659817"/>
    <n v="70536870"/>
    <n v="22000000"/>
    <x v="6"/>
  </r>
  <r>
    <x v="566"/>
    <n v="29807260"/>
    <n v="69807260"/>
    <n v="40000000"/>
    <x v="6"/>
  </r>
  <r>
    <x v="567"/>
    <n v="32172757"/>
    <n v="66742138"/>
    <n v="30000000"/>
    <x v="6"/>
  </r>
  <r>
    <x v="568"/>
    <n v="26623701"/>
    <n v="64477051"/>
    <n v="50000000"/>
    <x v="6"/>
  </r>
  <r>
    <x v="569"/>
    <n v="28795985"/>
    <n v="63129909"/>
    <n v="28000000"/>
    <x v="6"/>
  </r>
  <r>
    <x v="570"/>
    <n v="19316646"/>
    <n v="60512680"/>
    <n v="30000000"/>
    <x v="6"/>
  </r>
  <r>
    <x v="571"/>
    <n v="19452138"/>
    <n v="60282876"/>
    <n v="50000000"/>
    <x v="6"/>
  </r>
  <r>
    <x v="572"/>
    <n v="6594959"/>
    <n v="57987299"/>
    <n v="38600000"/>
    <x v="6"/>
  </r>
  <r>
    <x v="573"/>
    <n v="52543354"/>
    <n v="52543354"/>
    <n v="25000000"/>
    <x v="6"/>
  </r>
  <r>
    <x v="574"/>
    <n v="20158492"/>
    <n v="51695362"/>
    <n v="22000000"/>
    <x v="6"/>
  </r>
  <r>
    <x v="575"/>
    <n v="36918811"/>
    <n v="51078541"/>
    <n v="30000000"/>
    <x v="6"/>
  </r>
  <r>
    <x v="576"/>
    <n v="37738810"/>
    <n v="50738810"/>
    <n v="25000000"/>
    <x v="6"/>
  </r>
  <r>
    <x v="577"/>
    <n v="17616641"/>
    <n v="48543388"/>
    <n v="35000000"/>
    <x v="6"/>
  </r>
  <r>
    <x v="578"/>
    <n v="21819348"/>
    <n v="48425971"/>
    <n v="32500000"/>
    <x v="6"/>
  </r>
  <r>
    <x v="579"/>
    <n v="12050299"/>
    <n v="48330757"/>
    <n v="30000000"/>
    <x v="6"/>
  </r>
  <r>
    <x v="580"/>
    <n v="19701164"/>
    <n v="34480045"/>
    <n v="35000000"/>
    <x v="6"/>
  </r>
  <r>
    <x v="581"/>
    <n v="0"/>
    <n v="34061097"/>
    <n v="22000000"/>
    <x v="6"/>
  </r>
  <r>
    <x v="582"/>
    <n v="8323085"/>
    <n v="29890402"/>
    <n v="35000000"/>
    <x v="6"/>
  </r>
  <r>
    <x v="583"/>
    <n v="22537881"/>
    <n v="27392609"/>
    <n v="32000000"/>
    <x v="6"/>
  </r>
  <r>
    <x v="584"/>
    <n v="0"/>
    <n v="27000381"/>
    <n v="40000000"/>
    <x v="6"/>
  </r>
  <r>
    <x v="585"/>
    <n v="102118"/>
    <n v="26387039"/>
    <n v="50000000"/>
    <x v="6"/>
  </r>
  <r>
    <x v="586"/>
    <n v="9489829"/>
    <n v="22597969"/>
    <n v="55000000"/>
    <x v="6"/>
  </r>
  <r>
    <x v="587"/>
    <n v="10895295"/>
    <n v="19599974"/>
    <n v="30000000"/>
    <x v="6"/>
  </r>
  <r>
    <x v="588"/>
    <n v="7388654"/>
    <n v="16340767"/>
    <n v="40000000"/>
    <x v="6"/>
  </r>
  <r>
    <x v="589"/>
    <n v="11330849"/>
    <n v="15434375"/>
    <n v="22000000"/>
    <x v="6"/>
  </r>
  <r>
    <x v="590"/>
    <n v="36686"/>
    <n v="13593473"/>
    <n v="23000000"/>
    <x v="6"/>
  </r>
  <r>
    <x v="591"/>
    <n v="8031955"/>
    <n v="11723620"/>
    <n v="24000000"/>
    <x v="6"/>
  </r>
  <r>
    <x v="592"/>
    <n v="720828"/>
    <n v="9313302"/>
    <n v="25000000"/>
    <x v="6"/>
  </r>
  <r>
    <x v="593"/>
    <n v="3254172"/>
    <n v="6154172"/>
    <n v="26000000"/>
    <x v="6"/>
  </r>
  <r>
    <x v="594"/>
    <n v="0"/>
    <n v="310985"/>
    <n v="30000000"/>
    <x v="6"/>
  </r>
  <r>
    <x v="595"/>
    <n v="3622"/>
    <n v="22254"/>
    <n v="46500000"/>
    <x v="6"/>
  </r>
  <r>
    <x v="596"/>
    <n v="623279547"/>
    <n v="1517935897"/>
    <n v="225000000"/>
    <x v="7"/>
  </r>
  <r>
    <x v="597"/>
    <n v="304360277"/>
    <n v="1110526981"/>
    <n v="200000000"/>
    <x v="7"/>
  </r>
  <r>
    <x v="598"/>
    <n v="448139099"/>
    <n v="1084439099"/>
    <n v="275000000"/>
    <x v="7"/>
  </r>
  <r>
    <x v="599"/>
    <n v="303003568"/>
    <n v="1017003568"/>
    <n v="250000000"/>
    <x v="7"/>
  </r>
  <r>
    <x v="600"/>
    <n v="161321843"/>
    <n v="879765137"/>
    <n v="95000000"/>
    <x v="7"/>
  </r>
  <r>
    <x v="601"/>
    <n v="292324737"/>
    <n v="829724737"/>
    <n v="136200000"/>
    <x v="7"/>
  </r>
  <r>
    <x v="602"/>
    <n v="262030663"/>
    <n v="757890267"/>
    <n v="220000000"/>
    <x v="7"/>
  </r>
  <r>
    <x v="603"/>
    <n v="216391482"/>
    <n v="746921271"/>
    <n v="145000000"/>
    <x v="7"/>
  </r>
  <r>
    <x v="604"/>
    <n v="408010692"/>
    <n v="677923379"/>
    <n v="80000000"/>
    <x v="7"/>
  </r>
  <r>
    <x v="605"/>
    <n v="179020854"/>
    <n v="654213485"/>
    <n v="215000000"/>
    <x v="7"/>
  </r>
  <r>
    <x v="606"/>
    <n v="124987022"/>
    <n v="620912003"/>
    <n v="120000000"/>
    <x v="7"/>
  </r>
  <r>
    <x v="607"/>
    <n v="218665740"/>
    <n v="556016627"/>
    <n v="50000000"/>
    <x v="7"/>
  </r>
  <r>
    <x v="608"/>
    <n v="237282182"/>
    <n v="554606532"/>
    <n v="185000000"/>
    <x v="7"/>
  </r>
  <r>
    <x v="609"/>
    <n v="189412677"/>
    <n v="496511521"/>
    <n v="165000000"/>
    <x v="7"/>
  </r>
  <r>
    <x v="610"/>
    <n v="162805434"/>
    <n v="449948323"/>
    <n v="100000000"/>
    <x v="7"/>
  </r>
  <r>
    <x v="611"/>
    <n v="148809770"/>
    <n v="442169052"/>
    <n v="65000000"/>
    <x v="7"/>
  </r>
  <r>
    <x v="612"/>
    <n v="126477084"/>
    <n v="402448265"/>
    <n v="125000000"/>
    <x v="7"/>
  </r>
  <r>
    <x v="613"/>
    <n v="155136755"/>
    <n v="401021746"/>
    <n v="170000000"/>
    <x v="7"/>
  </r>
  <r>
    <x v="614"/>
    <n v="148313048"/>
    <n v="378505812"/>
    <n v="85000000"/>
    <x v="7"/>
  </r>
  <r>
    <x v="615"/>
    <n v="139854287"/>
    <n v="377807404"/>
    <n v="45000000"/>
    <x v="7"/>
  </r>
  <r>
    <x v="616"/>
    <n v="214030500"/>
    <n v="350976753"/>
    <n v="67500000"/>
    <x v="7"/>
  </r>
  <r>
    <x v="617"/>
    <n v="103860290"/>
    <n v="318146162"/>
    <n v="79000000"/>
    <x v="7"/>
  </r>
  <r>
    <x v="618"/>
    <n v="65233400"/>
    <n v="313477717"/>
    <n v="220000000"/>
    <x v="7"/>
  </r>
  <r>
    <x v="619"/>
    <n v="85028192"/>
    <n v="311979256"/>
    <n v="100000000"/>
    <x v="7"/>
  </r>
  <r>
    <x v="620"/>
    <n v="103412758"/>
    <n v="306900902"/>
    <n v="145000000"/>
    <x v="7"/>
  </r>
  <r>
    <x v="621"/>
    <n v="83670083"/>
    <n v="305270083"/>
    <n v="150000000"/>
    <x v="7"/>
  </r>
  <r>
    <x v="622"/>
    <n v="73058679"/>
    <n v="282778100"/>
    <n v="275000000"/>
    <x v="7"/>
  </r>
  <r>
    <x v="623"/>
    <n v="113203870"/>
    <n v="280355920"/>
    <n v="125000000"/>
    <x v="7"/>
  </r>
  <r>
    <x v="624"/>
    <n v="182207973"/>
    <n v="273346281"/>
    <n v="65000000"/>
    <x v="7"/>
  </r>
  <r>
    <x v="625"/>
    <n v="42345531"/>
    <n v="240647629"/>
    <n v="65000000"/>
    <x v="7"/>
  </r>
  <r>
    <x v="626"/>
    <n v="79727149"/>
    <n v="238202668"/>
    <n v="150000000"/>
    <x v="7"/>
  </r>
  <r>
    <x v="627"/>
    <n v="56758835"/>
    <n v="236799211"/>
    <n v="50000000"/>
    <x v="7"/>
  </r>
  <r>
    <x v="628"/>
    <n v="132092958"/>
    <n v="236412453"/>
    <n v="21000000"/>
    <x v="7"/>
  </r>
  <r>
    <x v="629"/>
    <n v="136025503"/>
    <n v="227140757"/>
    <n v="44500000"/>
    <x v="7"/>
  </r>
  <r>
    <x v="630"/>
    <n v="80070736"/>
    <n v="217370736"/>
    <n v="60000000"/>
    <x v="7"/>
  </r>
  <r>
    <x v="631"/>
    <n v="58877969"/>
    <n v="211856088"/>
    <n v="125000000"/>
    <x v="7"/>
  </r>
  <r>
    <x v="632"/>
    <n v="126181630"/>
    <n v="208542162"/>
    <n v="85000000"/>
    <x v="7"/>
  </r>
  <r>
    <x v="633"/>
    <n v="138447667"/>
    <n v="202812429"/>
    <n v="42000000"/>
    <x v="7"/>
  </r>
  <r>
    <x v="634"/>
    <n v="125014030"/>
    <n v="197618160"/>
    <n v="30000000"/>
    <x v="7"/>
  </r>
  <r>
    <x v="635"/>
    <n v="59650222"/>
    <n v="180148897"/>
    <n v="65000000"/>
    <x v="7"/>
  </r>
  <r>
    <x v="636"/>
    <n v="64935167"/>
    <n v="173613482"/>
    <n v="85000000"/>
    <x v="7"/>
  </r>
  <r>
    <x v="637"/>
    <n v="66486205"/>
    <n v="170466405"/>
    <n v="30000000"/>
    <x v="7"/>
  </r>
  <r>
    <x v="638"/>
    <n v="19019882"/>
    <n v="169590606"/>
    <n v="40000000"/>
    <x v="7"/>
  </r>
  <r>
    <x v="639"/>
    <n v="35074677"/>
    <n v="165552290"/>
    <n v="33000000"/>
    <x v="7"/>
  </r>
  <r>
    <x v="640"/>
    <n v="93772375"/>
    <n v="160558438"/>
    <n v="31000000"/>
    <x v="7"/>
  </r>
  <r>
    <x v="641"/>
    <n v="62321039"/>
    <n v="160379930"/>
    <n v="70000000"/>
    <x v="7"/>
  </r>
  <r>
    <x v="642"/>
    <n v="54760791"/>
    <n v="156974557"/>
    <n v="65000000"/>
    <x v="7"/>
  </r>
  <r>
    <x v="643"/>
    <n v="19192510"/>
    <n v="151496097"/>
    <n v="23000000"/>
    <x v="7"/>
  </r>
  <r>
    <x v="644"/>
    <n v="51774002"/>
    <n v="149217355"/>
    <n v="57000000"/>
    <x v="7"/>
  </r>
  <r>
    <x v="645"/>
    <n v="37519139"/>
    <n v="137489730"/>
    <n v="67500000"/>
    <x v="7"/>
  </r>
  <r>
    <x v="646"/>
    <n v="31051126"/>
    <n v="136143605"/>
    <n v="55000000"/>
    <x v="7"/>
  </r>
  <r>
    <x v="647"/>
    <n v="95720716"/>
    <n v="134612435"/>
    <n v="52500000"/>
    <x v="7"/>
  </r>
  <r>
    <x v="648"/>
    <n v="63536011"/>
    <n v="133085295"/>
    <n v="30000000"/>
    <x v="7"/>
  </r>
  <r>
    <x v="649"/>
    <n v="27108272"/>
    <n v="130673154"/>
    <n v="102000000"/>
    <x v="7"/>
  </r>
  <r>
    <x v="650"/>
    <n v="77267296"/>
    <n v="120832383"/>
    <n v="25000000"/>
    <x v="7"/>
  </r>
  <r>
    <x v="651"/>
    <n v="56003051"/>
    <n v="108119662"/>
    <n v="60000000"/>
    <x v="7"/>
  </r>
  <r>
    <x v="652"/>
    <n v="86907746"/>
    <n v="104907746"/>
    <n v="95000000"/>
    <x v="7"/>
  </r>
  <r>
    <x v="653"/>
    <n v="66528000"/>
    <n v="98406855"/>
    <n v="25000000"/>
    <x v="7"/>
  </r>
  <r>
    <x v="654"/>
    <n v="311434"/>
    <n v="98227017"/>
    <n v="100000000"/>
    <x v="7"/>
  </r>
  <r>
    <x v="655"/>
    <n v="60457138"/>
    <n v="96633833"/>
    <n v="25000000"/>
    <x v="7"/>
  </r>
  <r>
    <x v="656"/>
    <n v="67544505"/>
    <n v="90221182"/>
    <n v="35000000"/>
    <x v="7"/>
  </r>
  <r>
    <x v="657"/>
    <n v="41152203"/>
    <n v="88473016"/>
    <n v="37500000"/>
    <x v="7"/>
  </r>
  <r>
    <x v="658"/>
    <n v="47323100"/>
    <n v="82513490"/>
    <n v="45000000"/>
    <x v="7"/>
  </r>
  <r>
    <x v="659"/>
    <n v="51580136"/>
    <n v="81249176"/>
    <n v="25000000"/>
    <x v="7"/>
  </r>
  <r>
    <x v="660"/>
    <n v="35287788"/>
    <n v="81150788"/>
    <n v="39000000"/>
    <x v="7"/>
  </r>
  <r>
    <x v="661"/>
    <n v="49008662"/>
    <n v="77229695"/>
    <n v="22000000"/>
    <x v="7"/>
  </r>
  <r>
    <x v="662"/>
    <n v="16684352"/>
    <n v="74326015"/>
    <n v="21500000"/>
    <x v="7"/>
  </r>
  <r>
    <x v="663"/>
    <n v="45290318"/>
    <n v="73239258"/>
    <n v="42000000"/>
    <x v="7"/>
  </r>
  <r>
    <x v="664"/>
    <n v="12816367"/>
    <n v="71004627"/>
    <n v="49000000"/>
    <x v="7"/>
  </r>
  <r>
    <x v="665"/>
    <n v="42073277"/>
    <n v="70689968"/>
    <n v="30000000"/>
    <x v="7"/>
  </r>
  <r>
    <x v="666"/>
    <n v="34353000"/>
    <n v="67130045"/>
    <n v="55000000"/>
    <x v="7"/>
  </r>
  <r>
    <x v="667"/>
    <n v="65653242"/>
    <n v="66950887"/>
    <n v="20000000"/>
    <x v="7"/>
  </r>
  <r>
    <x v="668"/>
    <n v="28700285"/>
    <n v="61623819"/>
    <n v="30000000"/>
    <x v="7"/>
  </r>
  <r>
    <x v="669"/>
    <n v="38518613"/>
    <n v="61031932"/>
    <n v="70000000"/>
    <x v="7"/>
  </r>
  <r>
    <x v="670"/>
    <n v="0"/>
    <n v="60680125"/>
    <n v="77600000"/>
    <x v="7"/>
  </r>
  <r>
    <x v="671"/>
    <n v="36931089"/>
    <n v="58085235"/>
    <n v="57500000"/>
    <x v="7"/>
  </r>
  <r>
    <x v="672"/>
    <n v="51853450"/>
    <n v="55249159"/>
    <n v="40000000"/>
    <x v="7"/>
  </r>
  <r>
    <x v="673"/>
    <n v="37397291"/>
    <n v="54393687"/>
    <n v="26000000"/>
    <x v="7"/>
  </r>
  <r>
    <x v="674"/>
    <n v="44338224"/>
    <n v="54052249"/>
    <n v="30000000"/>
    <x v="7"/>
  </r>
  <r>
    <x v="675"/>
    <n v="16247159"/>
    <n v="50647416"/>
    <n v="37500000"/>
    <x v="7"/>
  </r>
  <r>
    <x v="676"/>
    <n v="49876377"/>
    <n v="50365498"/>
    <n v="58000000"/>
    <x v="7"/>
  </r>
  <r>
    <x v="677"/>
    <n v="18620000"/>
    <n v="49621440"/>
    <n v="42000000"/>
    <x v="7"/>
  </r>
  <r>
    <x v="678"/>
    <n v="205505"/>
    <n v="48530887"/>
    <n v="25000000"/>
    <x v="7"/>
  </r>
  <r>
    <x v="679"/>
    <n v="44806783"/>
    <n v="48164150"/>
    <n v="65000000"/>
    <x v="7"/>
  </r>
  <r>
    <x v="680"/>
    <n v="35763137"/>
    <n v="47818913"/>
    <n v="60000000"/>
    <x v="7"/>
  </r>
  <r>
    <x v="681"/>
    <n v="17142080"/>
    <n v="41495213"/>
    <n v="33000000"/>
    <x v="7"/>
  </r>
  <r>
    <x v="682"/>
    <n v="13414714"/>
    <n v="41467606"/>
    <n v="45000000"/>
    <x v="7"/>
  </r>
  <r>
    <x v="683"/>
    <n v="37134215"/>
    <n v="41294674"/>
    <n v="40000000"/>
    <x v="7"/>
  </r>
  <r>
    <x v="684"/>
    <n v="18942396"/>
    <n v="36374700"/>
    <n v="23000000"/>
    <x v="7"/>
  </r>
  <r>
    <x v="685"/>
    <n v="26414527"/>
    <n v="36197221"/>
    <n v="42000000"/>
    <x v="7"/>
  </r>
  <r>
    <x v="686"/>
    <n v="25888412"/>
    <n v="35426759"/>
    <n v="35000000"/>
    <x v="7"/>
  </r>
  <r>
    <x v="687"/>
    <n v="20275446"/>
    <n v="31393201"/>
    <n v="35000000"/>
    <x v="7"/>
  </r>
  <r>
    <x v="688"/>
    <n v="30932113"/>
    <n v="31157914"/>
    <n v="27500000"/>
    <x v="7"/>
  </r>
  <r>
    <x v="689"/>
    <n v="16008272"/>
    <n v="30601801"/>
    <n v="26000000"/>
    <x v="7"/>
  </r>
  <r>
    <x v="690"/>
    <n v="12512862"/>
    <n v="28012862"/>
    <n v="25000000"/>
    <x v="7"/>
  </r>
  <r>
    <x v="691"/>
    <n v="20157300"/>
    <n v="25268680"/>
    <n v="40000000"/>
    <x v="7"/>
  </r>
  <r>
    <x v="692"/>
    <n v="17288155"/>
    <n v="24159934"/>
    <n v="32500000"/>
    <x v="7"/>
  </r>
  <r>
    <x v="693"/>
    <n v="18450127"/>
    <n v="20790486"/>
    <n v="40000000"/>
    <x v="7"/>
  </r>
  <r>
    <x v="694"/>
    <n v="289773"/>
    <n v="17967746"/>
    <n v="35000000"/>
    <x v="7"/>
  </r>
  <r>
    <x v="695"/>
    <n v="13749300"/>
    <n v="17216955"/>
    <n v="22000000"/>
    <x v="7"/>
  </r>
  <r>
    <x v="696"/>
    <n v="17000"/>
    <n v="10447579"/>
    <n v="24200000"/>
    <x v="7"/>
  </r>
  <r>
    <x v="697"/>
    <n v="0"/>
    <n v="73706"/>
    <n v="45000000"/>
    <x v="7"/>
  </r>
  <r>
    <x v="698"/>
    <n v="381193157"/>
    <n v="1341693157"/>
    <n v="125000000"/>
    <x v="8"/>
  </r>
  <r>
    <x v="699"/>
    <n v="352390543"/>
    <n v="1123790543"/>
    <n v="195000000"/>
    <x v="8"/>
  </r>
  <r>
    <x v="700"/>
    <n v="241063875"/>
    <n v="1045663875"/>
    <n v="410600000"/>
    <x v="8"/>
  </r>
  <r>
    <x v="701"/>
    <n v="209397903"/>
    <n v="694713230"/>
    <n v="145000000"/>
    <x v="8"/>
  </r>
  <r>
    <x v="702"/>
    <n v="281287133"/>
    <n v="689420051"/>
    <n v="127500000"/>
    <x v="8"/>
  </r>
  <r>
    <x v="703"/>
    <n v="165249063"/>
    <n v="664837547"/>
    <n v="150000000"/>
    <x v="8"/>
  </r>
  <r>
    <x v="704"/>
    <n v="210031325"/>
    <n v="630163454"/>
    <n v="125000000"/>
    <x v="8"/>
  </r>
  <r>
    <x v="705"/>
    <n v="254464305"/>
    <n v="586464305"/>
    <n v="80000000"/>
    <x v="8"/>
  </r>
  <r>
    <x v="706"/>
    <n v="142614158"/>
    <n v="563749323"/>
    <n v="110000000"/>
    <x v="8"/>
  </r>
  <r>
    <x v="707"/>
    <n v="191450875"/>
    <n v="560155383"/>
    <n v="200000000"/>
    <x v="8"/>
  </r>
  <r>
    <x v="708"/>
    <n v="149260504"/>
    <n v="554987477"/>
    <n v="130000000"/>
    <x v="8"/>
  </r>
  <r>
    <x v="709"/>
    <n v="186848418"/>
    <n v="535663443"/>
    <n v="125000000"/>
    <x v="8"/>
  </r>
  <r>
    <x v="710"/>
    <n v="143619809"/>
    <n v="487519809"/>
    <n v="90000000"/>
    <x v="8"/>
  </r>
  <r>
    <x v="711"/>
    <n v="176760185"/>
    <n v="470986200"/>
    <n v="93000000"/>
    <x v="8"/>
  </r>
  <r>
    <x v="712"/>
    <n v="181030624"/>
    <n v="449326618"/>
    <n v="150000000"/>
    <x v="8"/>
  </r>
  <r>
    <x v="713"/>
    <n v="77591831"/>
    <n v="373993951"/>
    <n v="130000000"/>
    <x v="8"/>
  </r>
  <r>
    <x v="714"/>
    <n v="176654505"/>
    <n v="370569776"/>
    <n v="140000000"/>
    <x v="8"/>
  </r>
  <r>
    <x v="715"/>
    <n v="146408305"/>
    <n v="355408305"/>
    <n v="160000000"/>
    <x v="8"/>
  </r>
  <r>
    <x v="716"/>
    <n v="133107389"/>
    <n v="349088523"/>
    <n v="80000000"/>
    <x v="8"/>
  </r>
  <r>
    <x v="717"/>
    <n v="169211718"/>
    <n v="289632023"/>
    <n v="32500000"/>
    <x v="8"/>
  </r>
  <r>
    <x v="718"/>
    <n v="85463309"/>
    <n v="263880341"/>
    <n v="110000000"/>
    <x v="8"/>
  </r>
  <r>
    <x v="719"/>
    <n v="127004179"/>
    <n v="257972745"/>
    <n v="50000000"/>
    <x v="8"/>
  </r>
  <r>
    <x v="720"/>
    <n v="123477607"/>
    <n v="245724600"/>
    <n v="135000000"/>
    <x v="8"/>
  </r>
  <r>
    <x v="721"/>
    <n v="102515793"/>
    <n v="239373970"/>
    <n v="90000000"/>
    <x v="8"/>
  </r>
  <r>
    <x v="722"/>
    <n v="98780042"/>
    <n v="229155503"/>
    <n v="110000000"/>
    <x v="8"/>
  </r>
  <r>
    <x v="723"/>
    <n v="116601172"/>
    <n v="219535492"/>
    <n v="200000000"/>
    <x v="8"/>
  </r>
  <r>
    <x v="724"/>
    <n v="103028109"/>
    <n v="214974953"/>
    <n v="80000000"/>
    <x v="8"/>
  </r>
  <r>
    <x v="725"/>
    <n v="83552429"/>
    <n v="213463976"/>
    <n v="70000000"/>
    <x v="8"/>
  </r>
  <r>
    <x v="726"/>
    <n v="169705587"/>
    <n v="213120004"/>
    <n v="25000000"/>
    <x v="8"/>
  </r>
  <r>
    <x v="727"/>
    <n v="117538559"/>
    <n v="212417601"/>
    <n v="35000000"/>
    <x v="8"/>
  </r>
  <r>
    <x v="728"/>
    <n v="83504017"/>
    <n v="211562435"/>
    <n v="75000000"/>
    <x v="8"/>
  </r>
  <r>
    <x v="729"/>
    <n v="99967670"/>
    <n v="193737977"/>
    <n v="36000000"/>
    <x v="8"/>
  </r>
  <r>
    <x v="730"/>
    <n v="68224452"/>
    <n v="189624452"/>
    <n v="55000000"/>
    <x v="8"/>
  </r>
  <r>
    <x v="731"/>
    <n v="108085305"/>
    <n v="188657593"/>
    <n v="63000000"/>
    <x v="8"/>
  </r>
  <r>
    <x v="732"/>
    <n v="73864507"/>
    <n v="180047784"/>
    <n v="180000000"/>
    <x v="8"/>
  </r>
  <r>
    <x v="733"/>
    <n v="100368560"/>
    <n v="176038324"/>
    <n v="163000000"/>
    <x v="8"/>
  </r>
  <r>
    <x v="734"/>
    <n v="82624961"/>
    <n v="175507800"/>
    <n v="20000000"/>
    <x v="8"/>
  </r>
  <r>
    <x v="735"/>
    <n v="80360866"/>
    <n v="170805525"/>
    <n v="80000000"/>
    <x v="8"/>
  </r>
  <r>
    <x v="736"/>
    <n v="37553932"/>
    <n v="165103952"/>
    <n v="35000000"/>
    <x v="8"/>
  </r>
  <r>
    <x v="737"/>
    <n v="8406711"/>
    <n v="164640401"/>
    <n v="45000000"/>
    <x v="8"/>
  </r>
  <r>
    <x v="738"/>
    <n v="56816662"/>
    <n v="162502774"/>
    <n v="30000000"/>
    <x v="8"/>
  </r>
  <r>
    <x v="739"/>
    <n v="88625922"/>
    <n v="160971922"/>
    <n v="45000000"/>
    <x v="8"/>
  </r>
  <r>
    <x v="740"/>
    <n v="64006466"/>
    <n v="157956466"/>
    <n v="135000000"/>
    <x v="8"/>
  </r>
  <r>
    <x v="741"/>
    <n v="79883359"/>
    <n v="156815529"/>
    <n v="70000000"/>
    <x v="8"/>
  </r>
  <r>
    <x v="742"/>
    <n v="79249455"/>
    <n v="155564919"/>
    <n v="27000000"/>
    <x v="8"/>
  </r>
  <r>
    <x v="743"/>
    <n v="42587643"/>
    <n v="155011165"/>
    <n v="40000000"/>
    <x v="8"/>
  </r>
  <r>
    <x v="744"/>
    <n v="74158157"/>
    <n v="150519217"/>
    <n v="79000000"/>
    <x v="8"/>
  </r>
  <r>
    <x v="745"/>
    <n v="78046570"/>
    <n v="150422946"/>
    <n v="85000000"/>
    <x v="8"/>
  </r>
  <r>
    <x v="746"/>
    <n v="46462469"/>
    <n v="149717124"/>
    <n v="85000000"/>
    <x v="8"/>
  </r>
  <r>
    <x v="747"/>
    <n v="70662220"/>
    <n v="149228078"/>
    <n v="25000000"/>
    <x v="8"/>
  </r>
  <r>
    <x v="748"/>
    <n v="84351197"/>
    <n v="147142328"/>
    <n v="50000000"/>
    <x v="8"/>
  </r>
  <r>
    <x v="749"/>
    <n v="54544638"/>
    <n v="146850273"/>
    <n v="26000000"/>
    <x v="8"/>
  </r>
  <r>
    <x v="750"/>
    <n v="55802754"/>
    <n v="146595891"/>
    <n v="35000000"/>
    <x v="8"/>
  </r>
  <r>
    <x v="751"/>
    <n v="55100437"/>
    <n v="146195159"/>
    <n v="50000000"/>
    <x v="8"/>
  </r>
  <r>
    <x v="752"/>
    <n v="54712227"/>
    <n v="140428499"/>
    <n v="32000000"/>
    <x v="8"/>
  </r>
  <r>
    <x v="753"/>
    <n v="20377913"/>
    <n v="139877913"/>
    <n v="90000000"/>
    <x v="8"/>
  </r>
  <r>
    <x v="754"/>
    <n v="75658097"/>
    <n v="137551594"/>
    <n v="60000000"/>
    <x v="8"/>
  </r>
  <r>
    <x v="755"/>
    <n v="63686397"/>
    <n v="136123083"/>
    <n v="40000000"/>
    <x v="8"/>
  </r>
  <r>
    <x v="756"/>
    <n v="62495645"/>
    <n v="126931325"/>
    <n v="50200000"/>
    <x v="8"/>
  </r>
  <r>
    <x v="757"/>
    <n v="75624550"/>
    <n v="118729073"/>
    <n v="50000000"/>
    <x v="8"/>
  </r>
  <r>
    <x v="758"/>
    <n v="58709717"/>
    <n v="116809717"/>
    <n v="38000000"/>
    <x v="8"/>
  </r>
  <r>
    <x v="759"/>
    <n v="75605492"/>
    <n v="111300835"/>
    <n v="50000000"/>
    <x v="8"/>
  </r>
  <r>
    <x v="760"/>
    <n v="23209310"/>
    <n v="104283753"/>
    <n v="30000000"/>
    <x v="8"/>
  </r>
  <r>
    <x v="761"/>
    <n v="37412945"/>
    <n v="101162106"/>
    <n v="40000000"/>
    <x v="8"/>
  </r>
  <r>
    <x v="762"/>
    <n v="33047633"/>
    <n v="97143987"/>
    <n v="37000000"/>
    <x v="8"/>
  </r>
  <r>
    <x v="763"/>
    <n v="72286779"/>
    <n v="96068724"/>
    <n v="37000000"/>
    <x v="8"/>
  </r>
  <r>
    <x v="764"/>
    <n v="38180928"/>
    <n v="95989590"/>
    <n v="40000000"/>
    <x v="8"/>
  </r>
  <r>
    <x v="765"/>
    <n v="37662162"/>
    <n v="91678442"/>
    <n v="42000000"/>
    <x v="8"/>
  </r>
  <r>
    <x v="766"/>
    <n v="24827228"/>
    <n v="91126600"/>
    <n v="40000000"/>
    <x v="8"/>
  </r>
  <r>
    <x v="767"/>
    <n v="36392502"/>
    <n v="89758389"/>
    <n v="75000000"/>
    <x v="8"/>
  </r>
  <r>
    <x v="768"/>
    <n v="45060734"/>
    <n v="87173475"/>
    <n v="68000000"/>
    <x v="8"/>
  </r>
  <r>
    <x v="769"/>
    <n v="58009200"/>
    <n v="87145086"/>
    <n v="40000000"/>
    <x v="8"/>
  </r>
  <r>
    <x v="770"/>
    <n v="28087155"/>
    <n v="86648359"/>
    <n v="35000000"/>
    <x v="8"/>
  </r>
  <r>
    <x v="771"/>
    <n v="37306030"/>
    <n v="84606030"/>
    <n v="35000000"/>
    <x v="8"/>
  </r>
  <r>
    <x v="772"/>
    <n v="29136626"/>
    <n v="84154026"/>
    <n v="60000000"/>
    <x v="8"/>
  </r>
  <r>
    <x v="773"/>
    <n v="37915414"/>
    <n v="82332450"/>
    <n v="32000000"/>
    <x v="8"/>
  </r>
  <r>
    <x v="774"/>
    <n v="24149393"/>
    <n v="81452811"/>
    <n v="21000000"/>
    <x v="8"/>
  </r>
  <r>
    <x v="775"/>
    <n v="38536376"/>
    <n v="80681183"/>
    <n v="27000000"/>
    <x v="8"/>
  </r>
  <r>
    <x v="776"/>
    <n v="40962534"/>
    <n v="77735925"/>
    <n v="23000000"/>
    <x v="8"/>
  </r>
  <r>
    <x v="777"/>
    <n v="29121498"/>
    <n v="76347393"/>
    <n v="42500000"/>
    <x v="8"/>
  </r>
  <r>
    <x v="778"/>
    <n v="37243418"/>
    <n v="75997067"/>
    <n v="52000000"/>
    <x v="8"/>
  </r>
  <r>
    <x v="779"/>
    <n v="36665854"/>
    <n v="72295262"/>
    <n v="40000000"/>
    <x v="8"/>
  </r>
  <r>
    <x v="780"/>
    <n v="48475290"/>
    <n v="70546865"/>
    <n v="70000000"/>
    <x v="8"/>
  </r>
  <r>
    <x v="781"/>
    <n v="25124986"/>
    <n v="65409046"/>
    <n v="70000000"/>
    <x v="8"/>
  </r>
  <r>
    <x v="782"/>
    <n v="40259119"/>
    <n v="65343694"/>
    <n v="30000000"/>
    <x v="8"/>
  </r>
  <r>
    <x v="783"/>
    <n v="39046489"/>
    <n v="65084116"/>
    <n v="35000000"/>
    <x v="8"/>
  </r>
  <r>
    <x v="784"/>
    <n v="21295021"/>
    <n v="63356133"/>
    <n v="90000000"/>
    <x v="8"/>
  </r>
  <r>
    <x v="785"/>
    <n v="51802742"/>
    <n v="62989834"/>
    <n v="24000000"/>
    <x v="8"/>
  </r>
  <r>
    <x v="786"/>
    <n v="21443494"/>
    <n v="62831715"/>
    <n v="34800000"/>
    <x v="8"/>
  </r>
  <r>
    <x v="787"/>
    <n v="13305665"/>
    <n v="61721826"/>
    <n v="35000000"/>
    <x v="8"/>
  </r>
  <r>
    <x v="788"/>
    <n v="35608245"/>
    <n v="61449135"/>
    <n v="30000000"/>
    <x v="8"/>
  </r>
  <r>
    <x v="789"/>
    <n v="31847881"/>
    <n v="55247881"/>
    <n v="40000000"/>
    <x v="8"/>
  </r>
  <r>
    <x v="790"/>
    <n v="53345287"/>
    <n v="54160818"/>
    <n v="25000000"/>
    <x v="8"/>
  </r>
  <r>
    <x v="791"/>
    <n v="26692846"/>
    <n v="50145607"/>
    <n v="30000000"/>
    <x v="8"/>
  </r>
  <r>
    <x v="792"/>
    <n v="33035397"/>
    <n v="47787943"/>
    <n v="40000000"/>
    <x v="8"/>
  </r>
  <r>
    <x v="793"/>
    <n v="0"/>
    <n v="44195779"/>
    <n v="23000000"/>
    <x v="8"/>
  </r>
  <r>
    <x v="794"/>
    <n v="21302340"/>
    <n v="41642166"/>
    <n v="50000000"/>
    <x v="8"/>
  </r>
  <r>
    <x v="795"/>
    <n v="10721033"/>
    <n v="41042583"/>
    <n v="50000000"/>
    <x v="8"/>
  </r>
  <r>
    <x v="796"/>
    <n v="37053924"/>
    <n v="40966716"/>
    <n v="28000000"/>
    <x v="8"/>
  </r>
  <r>
    <x v="797"/>
    <n v="18298649"/>
    <n v="40520649"/>
    <n v="30000000"/>
    <x v="8"/>
  </r>
  <r>
    <x v="798"/>
    <n v="21392758"/>
    <n v="39549758"/>
    <n v="150000000"/>
    <x v="8"/>
  </r>
  <r>
    <x v="799"/>
    <n v="24046682"/>
    <n v="39126427"/>
    <n v="25000000"/>
    <x v="8"/>
  </r>
  <r>
    <x v="800"/>
    <n v="19490041"/>
    <n v="38993548"/>
    <n v="25000000"/>
    <x v="8"/>
  </r>
  <r>
    <x v="801"/>
    <n v="30542576"/>
    <n v="38749404"/>
    <n v="25000000"/>
    <x v="8"/>
  </r>
  <r>
    <x v="802"/>
    <n v="2546747"/>
    <n v="38112154"/>
    <n v="25000000"/>
    <x v="8"/>
  </r>
  <r>
    <x v="803"/>
    <n v="16999934"/>
    <n v="27573078"/>
    <n v="38000000"/>
    <x v="8"/>
  </r>
  <r>
    <x v="804"/>
    <n v="21596445"/>
    <n v="26121638"/>
    <n v="50000000"/>
    <x v="8"/>
  </r>
  <r>
    <x v="805"/>
    <n v="5101237"/>
    <n v="24687524"/>
    <n v="35000000"/>
    <x v="8"/>
  </r>
  <r>
    <x v="806"/>
    <n v="9659074"/>
    <n v="24474463"/>
    <n v="24000000"/>
    <x v="8"/>
  </r>
  <r>
    <x v="807"/>
    <n v="13657115"/>
    <n v="24215385"/>
    <n v="25000000"/>
    <x v="8"/>
  </r>
  <r>
    <x v="808"/>
    <n v="10143779"/>
    <n v="23353111"/>
    <n v="30000000"/>
    <x v="8"/>
  </r>
  <r>
    <x v="809"/>
    <n v="13109815"/>
    <n v="21544732"/>
    <n v="45000000"/>
    <x v="8"/>
  </r>
  <r>
    <x v="810"/>
    <n v="18877153"/>
    <n v="18877153"/>
    <n v="25000000"/>
    <x v="8"/>
  </r>
  <r>
    <x v="811"/>
    <n v="11538204"/>
    <n v="15907411"/>
    <n v="25000000"/>
    <x v="8"/>
  </r>
  <r>
    <x v="812"/>
    <n v="4463292"/>
    <n v="15815509"/>
    <n v="27500000"/>
    <x v="8"/>
  </r>
  <r>
    <x v="813"/>
    <n v="10324441"/>
    <n v="11253821"/>
    <n v="25000000"/>
    <x v="8"/>
  </r>
  <r>
    <x v="814"/>
    <n v="7502560"/>
    <n v="8845575"/>
    <n v="30000000"/>
    <x v="8"/>
  </r>
  <r>
    <x v="815"/>
    <n v="135739"/>
    <n v="8593154"/>
    <n v="30000000"/>
    <x v="8"/>
  </r>
  <r>
    <x v="816"/>
    <n v="0"/>
    <n v="8208594"/>
    <n v="25000000"/>
    <x v="8"/>
  </r>
  <r>
    <x v="817"/>
    <n v="7204138"/>
    <n v="7684524"/>
    <n v="41000000"/>
    <x v="8"/>
  </r>
  <r>
    <x v="818"/>
    <n v="0"/>
    <n v="5297411"/>
    <n v="25000000"/>
    <x v="8"/>
  </r>
  <r>
    <x v="819"/>
    <n v="970816"/>
    <n v="5046038"/>
    <n v="21000000"/>
    <x v="8"/>
  </r>
  <r>
    <x v="820"/>
    <n v="1069334"/>
    <n v="4020990"/>
    <n v="36000000"/>
    <x v="8"/>
  </r>
  <r>
    <x v="821"/>
    <n v="538690"/>
    <n v="3721988"/>
    <n v="30000000"/>
    <x v="8"/>
  </r>
  <r>
    <x v="822"/>
    <n v="16816"/>
    <n v="786532"/>
    <n v="35000000"/>
    <x v="8"/>
  </r>
  <r>
    <x v="823"/>
    <n v="415004880"/>
    <n v="1068879522"/>
    <n v="200000000"/>
    <x v="9"/>
  </r>
  <r>
    <x v="824"/>
    <n v="334191110"/>
    <n v="1025491110"/>
    <n v="200000000"/>
    <x v="9"/>
  </r>
  <r>
    <x v="825"/>
    <n v="296131568"/>
    <n v="960431568"/>
    <n v="125000000"/>
    <x v="9"/>
  </r>
  <r>
    <x v="826"/>
    <n v="292576195"/>
    <n v="835524642"/>
    <n v="160000000"/>
    <x v="9"/>
  </r>
  <r>
    <x v="827"/>
    <n v="238736787"/>
    <n v="756244673"/>
    <n v="165000000"/>
    <x v="9"/>
  </r>
  <r>
    <x v="828"/>
    <n v="300531751"/>
    <n v="706102828"/>
    <n v="68000000"/>
    <x v="9"/>
  </r>
  <r>
    <x v="829"/>
    <n v="312433331"/>
    <n v="621156389"/>
    <n v="170000000"/>
    <x v="9"/>
  </r>
  <r>
    <x v="830"/>
    <n v="200821936"/>
    <n v="586477240"/>
    <n v="260000000"/>
    <x v="9"/>
  </r>
  <r>
    <x v="831"/>
    <n v="251513985"/>
    <n v="543464573"/>
    <n v="69000000"/>
    <x v="9"/>
  </r>
  <r>
    <x v="832"/>
    <n v="217581232"/>
    <n v="494870992"/>
    <n v="165000000"/>
    <x v="9"/>
  </r>
  <r>
    <x v="833"/>
    <n v="163214888"/>
    <n v="493214888"/>
    <n v="125000000"/>
    <x v="9"/>
  </r>
  <r>
    <x v="834"/>
    <n v="104386950"/>
    <n v="418186950"/>
    <n v="155000000"/>
    <x v="9"/>
  </r>
  <r>
    <x v="835"/>
    <n v="172062763"/>
    <n v="400062763"/>
    <n v="200000000"/>
    <x v="9"/>
  </r>
  <r>
    <x v="836"/>
    <n v="176591618"/>
    <n v="351774938"/>
    <n v="40000000"/>
    <x v="9"/>
  </r>
  <r>
    <x v="837"/>
    <n v="90759676"/>
    <n v="336359676"/>
    <n v="200000000"/>
    <x v="9"/>
  </r>
  <r>
    <x v="69"/>
    <n v="105487148"/>
    <n v="322459006"/>
    <n v="210000000"/>
    <x v="9"/>
  </r>
  <r>
    <x v="838"/>
    <n v="148415853"/>
    <n v="321887208"/>
    <n v="130000000"/>
    <x v="9"/>
  </r>
  <r>
    <x v="839"/>
    <n v="131772187"/>
    <n v="319713881"/>
    <n v="150000000"/>
    <x v="9"/>
  </r>
  <r>
    <x v="840"/>
    <n v="148438600"/>
    <n v="310650574"/>
    <n v="100000000"/>
    <x v="9"/>
  </r>
  <r>
    <x v="841"/>
    <n v="128012934"/>
    <n v="299461782"/>
    <n v="80000000"/>
    <x v="9"/>
  </r>
  <r>
    <x v="842"/>
    <n v="60128566"/>
    <n v="295874190"/>
    <n v="57500000"/>
    <x v="9"/>
  </r>
  <r>
    <x v="843"/>
    <n v="95347692"/>
    <n v="294680778"/>
    <n v="95000000"/>
    <x v="9"/>
  </r>
  <r>
    <x v="844"/>
    <n v="118311368"/>
    <n v="290650494"/>
    <n v="130000000"/>
    <x v="9"/>
  </r>
  <r>
    <x v="845"/>
    <n v="67631157"/>
    <n v="278731369"/>
    <n v="100000000"/>
    <x v="9"/>
  </r>
  <r>
    <x v="846"/>
    <n v="162001186"/>
    <n v="272223430"/>
    <n v="75000000"/>
    <x v="9"/>
  </r>
  <r>
    <x v="847"/>
    <n v="103068524"/>
    <n v="268268174"/>
    <n v="82000000"/>
    <x v="9"/>
  </r>
  <r>
    <x v="848"/>
    <n v="76423035"/>
    <n v="258751370"/>
    <n v="117000000"/>
    <x v="9"/>
  </r>
  <r>
    <x v="849"/>
    <n v="171243005"/>
    <n v="252276928"/>
    <n v="35000000"/>
    <x v="9"/>
  </r>
  <r>
    <x v="850"/>
    <n v="42779261"/>
    <n v="232017848"/>
    <n v="112000000"/>
    <x v="9"/>
  </r>
  <r>
    <x v="851"/>
    <n v="96962694"/>
    <n v="224922135"/>
    <n v="40000000"/>
    <x v="9"/>
  </r>
  <r>
    <x v="852"/>
    <n v="88768303"/>
    <n v="223050874"/>
    <n v="95000000"/>
    <x v="9"/>
  </r>
  <r>
    <x v="853"/>
    <n v="63150991"/>
    <n v="217986320"/>
    <n v="160000000"/>
    <x v="9"/>
  </r>
  <r>
    <x v="854"/>
    <n v="110485654"/>
    <n v="217569328"/>
    <n v="52000000"/>
    <x v="9"/>
  </r>
  <r>
    <x v="855"/>
    <n v="100539043"/>
    <n v="211739043"/>
    <n v="65000000"/>
    <x v="9"/>
  </r>
  <r>
    <x v="856"/>
    <n v="80574010"/>
    <n v="206598789"/>
    <n v="60000000"/>
    <x v="9"/>
  </r>
  <r>
    <x v="857"/>
    <n v="100246011"/>
    <n v="204774690"/>
    <n v="80000000"/>
    <x v="9"/>
  </r>
  <r>
    <x v="858"/>
    <n v="90380162"/>
    <n v="196439693"/>
    <n v="60000000"/>
    <x v="9"/>
  </r>
  <r>
    <x v="859"/>
    <n v="77222099"/>
    <n v="177241171"/>
    <n v="110000000"/>
    <x v="9"/>
  </r>
  <r>
    <x v="860"/>
    <n v="117229692"/>
    <n v="171685793"/>
    <n v="20000000"/>
    <x v="9"/>
  </r>
  <r>
    <x v="861"/>
    <n v="119219978"/>
    <n v="170936470"/>
    <n v="100000000"/>
    <x v="9"/>
  </r>
  <r>
    <x v="862"/>
    <n v="42400223"/>
    <n v="165889117"/>
    <n v="30000000"/>
    <x v="9"/>
  </r>
  <r>
    <x v="863"/>
    <n v="81562942"/>
    <n v="165720921"/>
    <n v="95000000"/>
    <x v="9"/>
  </r>
  <r>
    <x v="864"/>
    <n v="94835059"/>
    <n v="158750817"/>
    <n v="80000000"/>
    <x v="9"/>
  </r>
  <r>
    <x v="865"/>
    <n v="92186262"/>
    <n v="152566881"/>
    <n v="37000000"/>
    <x v="9"/>
  </r>
  <r>
    <x v="866"/>
    <n v="98711404"/>
    <n v="152269033"/>
    <n v="55000000"/>
    <x v="9"/>
  </r>
  <r>
    <x v="867"/>
    <n v="62189884"/>
    <n v="142634358"/>
    <n v="150000000"/>
    <x v="9"/>
  </r>
  <r>
    <x v="868"/>
    <n v="80014842"/>
    <n v="142033509"/>
    <n v="25000000"/>
    <x v="9"/>
  </r>
  <r>
    <x v="869"/>
    <n v="55675313"/>
    <n v="139716717"/>
    <n v="100000000"/>
    <x v="9"/>
  </r>
  <r>
    <x v="870"/>
    <n v="52474616"/>
    <n v="137431619"/>
    <n v="70000000"/>
    <x v="9"/>
  </r>
  <r>
    <x v="871"/>
    <n v="67061228"/>
    <n v="135808837"/>
    <n v="45000000"/>
    <x v="9"/>
  </r>
  <r>
    <x v="872"/>
    <n v="52000688"/>
    <n v="127234389"/>
    <n v="40000000"/>
    <x v="9"/>
  </r>
  <r>
    <x v="873"/>
    <n v="63075011"/>
    <n v="117729621"/>
    <n v="35000000"/>
    <x v="9"/>
  </r>
  <r>
    <x v="874"/>
    <n v="43585753"/>
    <n v="113026383"/>
    <n v="85000000"/>
    <x v="9"/>
  </r>
  <r>
    <x v="875"/>
    <n v="60022256"/>
    <n v="112610386"/>
    <n v="48000000"/>
    <x v="9"/>
  </r>
  <r>
    <x v="876"/>
    <n v="32746941"/>
    <n v="108660270"/>
    <n v="50000000"/>
    <x v="9"/>
  </r>
  <r>
    <x v="877"/>
    <n v="53374681"/>
    <n v="105887837"/>
    <n v="38000000"/>
    <x v="9"/>
  </r>
  <r>
    <x v="878"/>
    <n v="32367005"/>
    <n v="102716321"/>
    <n v="30000000"/>
    <x v="9"/>
  </r>
  <r>
    <x v="879"/>
    <n v="29197642"/>
    <n v="97799865"/>
    <n v="35000000"/>
    <x v="9"/>
  </r>
  <r>
    <x v="880"/>
    <n v="48071303"/>
    <n v="97531134"/>
    <n v="28000000"/>
    <x v="9"/>
  </r>
  <r>
    <x v="881"/>
    <n v="35497337"/>
    <n v="97523020"/>
    <n v="100000000"/>
    <x v="9"/>
  </r>
  <r>
    <x v="882"/>
    <n v="47059963"/>
    <n v="95572749"/>
    <n v="75000000"/>
    <x v="9"/>
  </r>
  <r>
    <x v="883"/>
    <n v="62950384"/>
    <n v="92678948"/>
    <n v="20000000"/>
    <x v="9"/>
  </r>
  <r>
    <x v="884"/>
    <n v="61153526"/>
    <n v="91455875"/>
    <n v="40000000"/>
    <x v="9"/>
  </r>
  <r>
    <x v="885"/>
    <n v="39440655"/>
    <n v="90552675"/>
    <n v="55000000"/>
    <x v="9"/>
  </r>
  <r>
    <x v="886"/>
    <n v="33644788"/>
    <n v="89895930"/>
    <n v="50000000"/>
    <x v="9"/>
  </r>
  <r>
    <x v="887"/>
    <n v="73026337"/>
    <n v="86796502"/>
    <n v="69000000"/>
    <x v="9"/>
  </r>
  <r>
    <x v="888"/>
    <n v="19422319"/>
    <n v="86787530"/>
    <n v="80000000"/>
    <x v="9"/>
  </r>
  <r>
    <x v="889"/>
    <n v="25003155"/>
    <n v="83660160"/>
    <n v="24000000"/>
    <x v="9"/>
  </r>
  <r>
    <x v="890"/>
    <n v="43313890"/>
    <n v="82812456"/>
    <n v="60000000"/>
    <x v="9"/>
  </r>
  <r>
    <x v="891"/>
    <n v="53032453"/>
    <n v="82148538"/>
    <n v="30000000"/>
    <x v="9"/>
  </r>
  <r>
    <x v="892"/>
    <n v="37490007"/>
    <n v="75281179"/>
    <n v="35000000"/>
    <x v="9"/>
  </r>
  <r>
    <x v="893"/>
    <n v="0"/>
    <n v="71594792"/>
    <n v="25000000"/>
    <x v="9"/>
  </r>
  <r>
    <x v="894"/>
    <n v="57744720"/>
    <n v="70587268"/>
    <n v="32000000"/>
    <x v="9"/>
  </r>
  <r>
    <x v="895"/>
    <n v="40168080"/>
    <n v="67647574"/>
    <n v="26000000"/>
    <x v="9"/>
  </r>
  <r>
    <x v="896"/>
    <n v="21148651"/>
    <n v="67255916"/>
    <n v="30000000"/>
    <x v="9"/>
  </r>
  <r>
    <x v="897"/>
    <n v="50269859"/>
    <n v="65967750"/>
    <n v="36000000"/>
    <x v="9"/>
  </r>
  <r>
    <x v="898"/>
    <n v="15541549"/>
    <n v="65532491"/>
    <n v="45000000"/>
    <x v="9"/>
  </r>
  <r>
    <x v="899"/>
    <n v="60095852"/>
    <n v="60831067"/>
    <n v="20000000"/>
    <x v="9"/>
  </r>
  <r>
    <x v="900"/>
    <n v="59699513"/>
    <n v="60376247"/>
    <n v="35000000"/>
    <x v="9"/>
  </r>
  <r>
    <x v="901"/>
    <n v="31011732"/>
    <n v="59795070"/>
    <n v="40000000"/>
    <x v="9"/>
  </r>
  <r>
    <x v="902"/>
    <n v="44875481"/>
    <n v="55909910"/>
    <n v="37000000"/>
    <x v="9"/>
  </r>
  <r>
    <x v="903"/>
    <n v="24077427"/>
    <n v="53139168"/>
    <n v="52000000"/>
    <x v="9"/>
  </r>
  <r>
    <x v="904"/>
    <n v="0"/>
    <n v="53048539"/>
    <n v="30000000"/>
    <x v="9"/>
  </r>
  <r>
    <x v="905"/>
    <n v="201857"/>
    <n v="52339566"/>
    <n v="30000000"/>
    <x v="9"/>
  </r>
  <r>
    <x v="906"/>
    <n v="30212620"/>
    <n v="49628177"/>
    <n v="120000000"/>
    <x v="9"/>
  </r>
  <r>
    <x v="907"/>
    <n v="42739347"/>
    <n v="48977233"/>
    <n v="21000000"/>
    <x v="9"/>
  </r>
  <r>
    <x v="908"/>
    <n v="31206263"/>
    <n v="48478084"/>
    <n v="44000000"/>
    <x v="9"/>
  </r>
  <r>
    <x v="909"/>
    <n v="31611316"/>
    <n v="48056764"/>
    <n v="85000000"/>
    <x v="9"/>
  </r>
  <r>
    <x v="910"/>
    <n v="24307106"/>
    <n v="46752858"/>
    <n v="28000000"/>
    <x v="9"/>
  </r>
  <r>
    <x v="911"/>
    <n v="17804299"/>
    <n v="43603990"/>
    <n v="32000000"/>
    <x v="9"/>
  </r>
  <r>
    <x v="912"/>
    <n v="17630465"/>
    <n v="39340170"/>
    <n v="35000000"/>
    <x v="9"/>
  </r>
  <r>
    <x v="913"/>
    <n v="619423"/>
    <n v="38992292"/>
    <n v="70000000"/>
    <x v="9"/>
  </r>
  <r>
    <x v="914"/>
    <n v="37729698"/>
    <n v="38017873"/>
    <n v="21000000"/>
    <x v="9"/>
  </r>
  <r>
    <x v="915"/>
    <n v="347136"/>
    <n v="36180824"/>
    <n v="45500000"/>
    <x v="9"/>
  </r>
  <r>
    <x v="916"/>
    <n v="23240020"/>
    <n v="35792945"/>
    <n v="24000000"/>
    <x v="9"/>
  </r>
  <r>
    <x v="917"/>
    <n v="23591432"/>
    <n v="29863840"/>
    <n v="25000000"/>
    <x v="9"/>
  </r>
  <r>
    <x v="918"/>
    <n v="13261851"/>
    <n v="28773827"/>
    <n v="27000000"/>
    <x v="9"/>
  </r>
  <r>
    <x v="919"/>
    <n v="17010170"/>
    <n v="28542494"/>
    <n v="30000000"/>
    <x v="9"/>
  </r>
  <r>
    <x v="920"/>
    <n v="195459"/>
    <n v="20466016"/>
    <n v="90000000"/>
    <x v="9"/>
  </r>
  <r>
    <x v="921"/>
    <n v="13942007"/>
    <n v="18195238"/>
    <n v="32000000"/>
    <x v="9"/>
  </r>
  <r>
    <x v="922"/>
    <n v="14744435"/>
    <n v="16727470"/>
    <n v="25000000"/>
    <x v="9"/>
  </r>
  <r>
    <x v="923"/>
    <n v="12482741"/>
    <n v="15826984"/>
    <n v="31000000"/>
    <x v="9"/>
  </r>
  <r>
    <x v="924"/>
    <n v="1259693"/>
    <n v="11756922"/>
    <n v="42000000"/>
    <x v="9"/>
  </r>
  <r>
    <x v="925"/>
    <n v="10547117"/>
    <n v="11022696"/>
    <n v="47000000"/>
    <x v="9"/>
  </r>
  <r>
    <x v="926"/>
    <n v="0"/>
    <n v="9445081"/>
    <n v="25000000"/>
    <x v="9"/>
  </r>
  <r>
    <x v="927"/>
    <n v="5666340"/>
    <n v="8514325"/>
    <n v="42000000"/>
    <x v="9"/>
  </r>
  <r>
    <x v="928"/>
    <n v="1810078"/>
    <n v="4065020"/>
    <n v="22000000"/>
    <x v="9"/>
  </r>
  <r>
    <x v="929"/>
    <n v="137885"/>
    <n v="146149"/>
    <n v="25000000"/>
    <x v="9"/>
  </r>
  <r>
    <x v="930"/>
    <n v="760507625"/>
    <n v="2776345279"/>
    <n v="425000000"/>
    <x v="10"/>
  </r>
  <r>
    <x v="931"/>
    <n v="302089278"/>
    <n v="935213767"/>
    <n v="250000000"/>
    <x v="10"/>
  </r>
  <r>
    <x v="932"/>
    <n v="196573705"/>
    <n v="859701857"/>
    <n v="90000000"/>
    <x v="10"/>
  </r>
  <r>
    <x v="933"/>
    <n v="402111870"/>
    <n v="836519699"/>
    <n v="210000000"/>
    <x v="10"/>
  </r>
  <r>
    <x v="934"/>
    <n v="166112167"/>
    <n v="757677748"/>
    <n v="200000000"/>
    <x v="10"/>
  </r>
  <r>
    <x v="935"/>
    <n v="293004164"/>
    <n v="731463377"/>
    <n v="175000000"/>
    <x v="10"/>
  </r>
  <r>
    <x v="936"/>
    <n v="296623634"/>
    <n v="687557727"/>
    <n v="50000000"/>
    <x v="10"/>
  </r>
  <r>
    <x v="937"/>
    <n v="209028679"/>
    <n v="498438212"/>
    <n v="90000000"/>
    <x v="10"/>
  </r>
  <r>
    <x v="938"/>
    <n v="133375846"/>
    <n v="490875846"/>
    <n v="150000000"/>
    <x v="10"/>
  </r>
  <r>
    <x v="939"/>
    <n v="277322503"/>
    <n v="465764086"/>
    <n v="35000000"/>
    <x v="10"/>
  </r>
  <r>
    <x v="940"/>
    <n v="219614612"/>
    <n v="443483213"/>
    <n v="70000000"/>
    <x v="10"/>
  </r>
  <r>
    <x v="941"/>
    <n v="177243721"/>
    <n v="402231063"/>
    <n v="150000000"/>
    <x v="10"/>
  </r>
  <r>
    <x v="942"/>
    <n v="257730019"/>
    <n v="386839614"/>
    <n v="140000000"/>
    <x v="10"/>
  </r>
  <r>
    <x v="943"/>
    <n v="198351526"/>
    <n v="381687380"/>
    <n v="175000000"/>
    <x v="10"/>
  </r>
  <r>
    <x v="944"/>
    <n v="179883157"/>
    <n v="374825760"/>
    <n v="150000000"/>
    <x v="10"/>
  </r>
  <r>
    <x v="945"/>
    <n v="125322469"/>
    <n v="365491792"/>
    <n v="200000000"/>
    <x v="10"/>
  </r>
  <r>
    <x v="946"/>
    <n v="155064265"/>
    <n v="363064265"/>
    <n v="85000000"/>
    <x v="10"/>
  </r>
  <r>
    <x v="947"/>
    <n v="120774594"/>
    <n v="316915264"/>
    <n v="70000000"/>
    <x v="10"/>
  </r>
  <r>
    <x v="948"/>
    <n v="137855863"/>
    <n v="315709697"/>
    <n v="190000000"/>
    <x v="10"/>
  </r>
  <r>
    <x v="949"/>
    <n v="163958031"/>
    <n v="314709717"/>
    <n v="40000000"/>
    <x v="10"/>
  </r>
  <r>
    <x v="950"/>
    <n v="255959475"/>
    <n v="305705794"/>
    <n v="35000000"/>
    <x v="10"/>
  </r>
  <r>
    <x v="951"/>
    <n v="150201498"/>
    <n v="302469017"/>
    <n v="175000000"/>
    <x v="10"/>
  </r>
  <r>
    <x v="952"/>
    <n v="119436770"/>
    <n v="292817841"/>
    <n v="150000000"/>
    <x v="10"/>
  </r>
  <r>
    <x v="953"/>
    <n v="104400899"/>
    <n v="270997378"/>
    <n v="105000000"/>
    <x v="10"/>
  </r>
  <r>
    <x v="954"/>
    <n v="72091016"/>
    <n v="252091016"/>
    <n v="60000000"/>
    <x v="10"/>
  </r>
  <r>
    <x v="955"/>
    <n v="124870275"/>
    <n v="236827677"/>
    <n v="100000000"/>
    <x v="10"/>
  </r>
  <r>
    <x v="956"/>
    <n v="145000989"/>
    <n v="226941585"/>
    <n v="25000000"/>
    <x v="10"/>
  </r>
  <r>
    <x v="957"/>
    <n v="112735375"/>
    <n v="224614744"/>
    <n v="85000000"/>
    <x v="10"/>
  </r>
  <r>
    <x v="958"/>
    <n v="115646235"/>
    <n v="212453431"/>
    <n v="30000000"/>
    <x v="10"/>
  </r>
  <r>
    <x v="959"/>
    <n v="97104620"/>
    <n v="212282709"/>
    <n v="102500000"/>
    <x v="10"/>
  </r>
  <r>
    <x v="960"/>
    <n v="15090399"/>
    <n v="205312666"/>
    <n v="34000000"/>
    <x v="10"/>
  </r>
  <r>
    <x v="961"/>
    <n v="88915214"/>
    <n v="205298907"/>
    <n v="38000000"/>
    <x v="10"/>
  </r>
  <r>
    <x v="962"/>
    <n v="66477700"/>
    <n v="187384627"/>
    <n v="40000000"/>
    <x v="10"/>
  </r>
  <r>
    <x v="963"/>
    <n v="107509799"/>
    <n v="186976250"/>
    <n v="138000000"/>
    <x v="10"/>
  </r>
  <r>
    <x v="964"/>
    <n v="79957634"/>
    <n v="186450317"/>
    <n v="50000000"/>
    <x v="10"/>
  </r>
  <r>
    <x v="965"/>
    <n v="146336178"/>
    <n v="185904750"/>
    <n v="26000000"/>
    <x v="10"/>
  </r>
  <r>
    <x v="966"/>
    <n v="93953653"/>
    <n v="181053657"/>
    <n v="40000000"/>
    <x v="10"/>
  </r>
  <r>
    <x v="967"/>
    <n v="109205660"/>
    <n v="172450423"/>
    <n v="60000000"/>
    <x v="10"/>
  </r>
  <r>
    <x v="968"/>
    <n v="79576189"/>
    <n v="169173206"/>
    <n v="30000000"/>
    <x v="10"/>
  </r>
  <r>
    <x v="969"/>
    <n v="83823381"/>
    <n v="166842739"/>
    <n v="30000000"/>
    <x v="10"/>
  </r>
  <r>
    <x v="970"/>
    <n v="65452312"/>
    <n v="152364370"/>
    <n v="110000000"/>
    <x v="10"/>
  </r>
  <r>
    <x v="971"/>
    <n v="64167069"/>
    <n v="139474906"/>
    <n v="40000000"/>
    <x v="10"/>
  </r>
  <r>
    <x v="972"/>
    <n v="60054530"/>
    <n v="138708527"/>
    <n v="42000000"/>
    <x v="10"/>
  </r>
  <r>
    <x v="973"/>
    <n v="73357727"/>
    <n v="131159781"/>
    <n v="53000000"/>
    <x v="10"/>
  </r>
  <r>
    <x v="974"/>
    <n v="94125426"/>
    <n v="126646119"/>
    <n v="40000000"/>
    <x v="10"/>
  </r>
  <r>
    <x v="975"/>
    <n v="75286229"/>
    <n v="126037057"/>
    <n v="60000000"/>
    <x v="10"/>
  </r>
  <r>
    <x v="976"/>
    <n v="37491364"/>
    <n v="124514011"/>
    <n v="60000000"/>
    <x v="10"/>
  </r>
  <r>
    <x v="977"/>
    <n v="73178547"/>
    <n v="122357172"/>
    <n v="35000000"/>
    <x v="10"/>
  </r>
  <r>
    <x v="978"/>
    <n v="38577772"/>
    <n v="119668350"/>
    <n v="80000000"/>
    <x v="10"/>
  </r>
  <r>
    <x v="979"/>
    <n v="627047"/>
    <n v="119627047"/>
    <n v="40000000"/>
    <x v="10"/>
  </r>
  <r>
    <x v="980"/>
    <n v="32011576"/>
    <n v="116773317"/>
    <n v="47000000"/>
    <x v="10"/>
  </r>
  <r>
    <x v="981"/>
    <n v="58715510"/>
    <n v="115150424"/>
    <n v="30000000"/>
    <x v="10"/>
  </r>
  <r>
    <x v="982"/>
    <n v="42194060"/>
    <n v="108996113"/>
    <n v="60000000"/>
    <x v="10"/>
  </r>
  <r>
    <x v="983"/>
    <n v="67172595"/>
    <n v="105103784"/>
    <n v="50000000"/>
    <x v="10"/>
  </r>
  <r>
    <x v="984"/>
    <n v="63414846"/>
    <n v="102332135"/>
    <n v="39000000"/>
    <x v="10"/>
  </r>
  <r>
    <x v="985"/>
    <n v="75590286"/>
    <n v="102236596"/>
    <n v="23600000"/>
    <x v="10"/>
  </r>
  <r>
    <x v="986"/>
    <n v="77233467"/>
    <n v="99123656"/>
    <n v="100000000"/>
    <x v="10"/>
  </r>
  <r>
    <x v="987"/>
    <n v="49200230"/>
    <n v="96673002"/>
    <n v="27500000"/>
    <x v="10"/>
  </r>
  <r>
    <x v="988"/>
    <n v="49492060"/>
    <n v="95104304"/>
    <n v="35000000"/>
    <x v="10"/>
  </r>
  <r>
    <x v="989"/>
    <n v="44114232"/>
    <n v="94894448"/>
    <n v="95000000"/>
    <x v="10"/>
  </r>
  <r>
    <x v="990"/>
    <n v="72013010"/>
    <n v="92302502"/>
    <n v="40000000"/>
    <x v="10"/>
  </r>
  <r>
    <x v="991"/>
    <n v="42100625"/>
    <n v="91388487"/>
    <n v="30000000"/>
    <x v="10"/>
  </r>
  <r>
    <x v="992"/>
    <n v="45802315"/>
    <n v="89102315"/>
    <n v="35000000"/>
    <x v="10"/>
  </r>
  <r>
    <x v="993"/>
    <n v="37017955"/>
    <n v="88832210"/>
    <n v="60000000"/>
    <x v="10"/>
  </r>
  <r>
    <x v="994"/>
    <n v="40572825"/>
    <n v="81079566"/>
    <n v="60000000"/>
    <x v="10"/>
  </r>
  <r>
    <x v="995"/>
    <n v="29580087"/>
    <n v="80480566"/>
    <n v="58000000"/>
    <x v="10"/>
  </r>
  <r>
    <x v="996"/>
    <n v="68261644"/>
    <n v="73964713"/>
    <n v="20000000"/>
    <x v="10"/>
  </r>
  <r>
    <x v="997"/>
    <n v="51855045"/>
    <n v="71880305"/>
    <n v="72500000"/>
    <x v="10"/>
  </r>
  <r>
    <x v="998"/>
    <n v="49438370"/>
    <n v="69548641"/>
    <n v="100000000"/>
    <x v="10"/>
  </r>
  <r>
    <x v="999"/>
    <n v="32428195"/>
    <n v="67348218"/>
    <n v="24000000"/>
    <x v="10"/>
  </r>
  <r>
    <x v="1000"/>
    <n v="17303424"/>
    <n v="66655938"/>
    <n v="60000000"/>
    <x v="10"/>
  </r>
  <r>
    <x v="1001"/>
    <n v="7689607"/>
    <n v="64352607"/>
    <n v="30000000"/>
    <x v="10"/>
  </r>
  <r>
    <x v="1002"/>
    <n v="38122883"/>
    <n v="62209892"/>
    <n v="50000000"/>
    <x v="10"/>
  </r>
  <r>
    <x v="1003"/>
    <n v="25200412"/>
    <n v="59551283"/>
    <n v="45000000"/>
    <x v="10"/>
  </r>
  <r>
    <x v="1004"/>
    <n v="9362785"/>
    <n v="58228460"/>
    <n v="30000000"/>
    <x v="10"/>
  </r>
  <r>
    <x v="1005"/>
    <n v="43337279"/>
    <n v="57604723"/>
    <n v="60000000"/>
    <x v="10"/>
  </r>
  <r>
    <x v="1006"/>
    <n v="25450527"/>
    <n v="53850527"/>
    <n v="50000000"/>
    <x v="10"/>
  </r>
  <r>
    <x v="1007"/>
    <n v="19676965"/>
    <n v="53508858"/>
    <n v="80000000"/>
    <x v="10"/>
  </r>
  <r>
    <x v="1008"/>
    <n v="28644813"/>
    <n v="52987754"/>
    <n v="50000000"/>
    <x v="10"/>
  </r>
  <r>
    <x v="1009"/>
    <n v="6113834"/>
    <n v="50813834"/>
    <n v="23000000"/>
    <x v="10"/>
  </r>
  <r>
    <x v="1010"/>
    <n v="31749894"/>
    <n v="48559999"/>
    <n v="30000000"/>
    <x v="10"/>
  </r>
  <r>
    <x v="1011"/>
    <n v="21002919"/>
    <n v="47083412"/>
    <n v="40000000"/>
    <x v="10"/>
  </r>
  <r>
    <x v="1012"/>
    <n v="28544157"/>
    <n v="45043870"/>
    <n v="26000000"/>
    <x v="10"/>
  </r>
  <r>
    <x v="1013"/>
    <n v="31811527"/>
    <n v="44411527"/>
    <n v="38000000"/>
    <x v="10"/>
  </r>
  <r>
    <x v="1014"/>
    <n v="20534907"/>
    <n v="42002029"/>
    <n v="50000000"/>
    <x v="10"/>
  </r>
  <r>
    <x v="1015"/>
    <n v="33316821"/>
    <n v="41771168"/>
    <n v="22000000"/>
    <x v="10"/>
  </r>
  <r>
    <x v="1016"/>
    <n v="19551067"/>
    <n v="41636243"/>
    <n v="65000000"/>
    <x v="10"/>
  </r>
  <r>
    <x v="1017"/>
    <n v="14046595"/>
    <n v="39753957"/>
    <n v="40000000"/>
    <x v="10"/>
  </r>
  <r>
    <x v="1018"/>
    <n v="31853584"/>
    <n v="38522450"/>
    <n v="60000000"/>
    <x v="10"/>
  </r>
  <r>
    <x v="1019"/>
    <n v="8017467"/>
    <n v="37472651"/>
    <n v="50000000"/>
    <x v="10"/>
  </r>
  <r>
    <x v="1020"/>
    <n v="23091010"/>
    <n v="32831707"/>
    <n v="25000000"/>
    <x v="10"/>
  </r>
  <r>
    <x v="1021"/>
    <n v="25794018"/>
    <n v="32224624"/>
    <n v="25000000"/>
    <x v="10"/>
  </r>
  <r>
    <x v="1022"/>
    <n v="11001272"/>
    <n v="31878891"/>
    <n v="35000000"/>
    <x v="10"/>
  </r>
  <r>
    <x v="1023"/>
    <n v="8114270"/>
    <n v="29206732"/>
    <n v="25000000"/>
    <x v="10"/>
  </r>
  <r>
    <x v="1024"/>
    <n v="15051977"/>
    <n v="26341896"/>
    <n v="25000000"/>
    <x v="10"/>
  </r>
  <r>
    <x v="1025"/>
    <n v="16222392"/>
    <n v="22438144"/>
    <n v="55000000"/>
    <x v="10"/>
  </r>
  <r>
    <x v="1026"/>
    <n v="14279575"/>
    <n v="19756077"/>
    <n v="40000000"/>
    <x v="10"/>
  </r>
  <r>
    <x v="1027"/>
    <n v="10330853"/>
    <n v="17033431"/>
    <n v="40000000"/>
    <x v="10"/>
  </r>
  <r>
    <x v="1028"/>
    <n v="0"/>
    <n v="15000000"/>
    <n v="36500000"/>
    <x v="10"/>
  </r>
  <r>
    <x v="1029"/>
    <n v="8742261"/>
    <n v="12660287"/>
    <n v="50000000"/>
    <x v="10"/>
  </r>
  <r>
    <x v="1030"/>
    <n v="1702112"/>
    <n v="12413949"/>
    <n v="25000000"/>
    <x v="10"/>
  </r>
  <r>
    <x v="1031"/>
    <n v="10275638"/>
    <n v="12254746"/>
    <n v="35000000"/>
    <x v="10"/>
  </r>
  <r>
    <x v="1032"/>
    <n v="9451946"/>
    <n v="10108016"/>
    <n v="21000000"/>
    <x v="10"/>
  </r>
  <r>
    <x v="1033"/>
    <n v="7460204"/>
    <n v="10066366"/>
    <n v="29000000"/>
    <x v="10"/>
  </r>
  <r>
    <x v="1034"/>
    <n v="2715657"/>
    <n v="2715657"/>
    <n v="23000000"/>
    <x v="10"/>
  </r>
  <r>
    <x v="1035"/>
    <n v="166003"/>
    <n v="1250617"/>
    <n v="50000000"/>
    <x v="10"/>
  </r>
  <r>
    <x v="1036"/>
    <n v="1190003"/>
    <n v="1190003"/>
    <n v="25000000"/>
    <x v="10"/>
  </r>
  <r>
    <x v="1037"/>
    <n v="533720947"/>
    <n v="1001996207"/>
    <n v="185000000"/>
    <x v="11"/>
  </r>
  <r>
    <x v="1038"/>
    <n v="317101119"/>
    <n v="786635413"/>
    <n v="185000000"/>
    <x v="11"/>
  </r>
  <r>
    <x v="1039"/>
    <n v="215434591"/>
    <n v="631910531"/>
    <n v="130000000"/>
    <x v="11"/>
  </r>
  <r>
    <x v="1040"/>
    <n v="227946274"/>
    <n v="624234272"/>
    <n v="150000000"/>
    <x v="11"/>
  </r>
  <r>
    <x v="1041"/>
    <n v="144130063"/>
    <n v="615748772"/>
    <n v="52000000"/>
    <x v="11"/>
  </r>
  <r>
    <x v="1042"/>
    <n v="180174880"/>
    <n v="599680774"/>
    <n v="150000000"/>
    <x v="11"/>
  </r>
  <r>
    <x v="1043"/>
    <n v="169368427"/>
    <n v="591692078"/>
    <n v="230000000"/>
    <x v="11"/>
  </r>
  <r>
    <x v="1044"/>
    <n v="318604126"/>
    <n v="585171547"/>
    <n v="186000000"/>
    <x v="11"/>
  </r>
  <r>
    <x v="1045"/>
    <n v="223808164"/>
    <n v="532508025"/>
    <n v="180000000"/>
    <x v="11"/>
  </r>
  <r>
    <x v="1046"/>
    <n v="141621490"/>
    <n v="417341288"/>
    <n v="225000000"/>
    <x v="11"/>
  </r>
  <r>
    <x v="1047"/>
    <n v="152647258"/>
    <n v="415247258"/>
    <n v="57500000"/>
    <x v="11"/>
  </r>
  <r>
    <x v="1048"/>
    <n v="102491776"/>
    <n v="405760225"/>
    <n v="175000000"/>
    <x v="11"/>
  </r>
  <r>
    <x v="1049"/>
    <n v="192769854"/>
    <n v="402280159"/>
    <n v="37000000"/>
    <x v="11"/>
  </r>
  <r>
    <x v="1050"/>
    <n v="134508551"/>
    <n v="342416460"/>
    <n v="75000000"/>
    <x v="11"/>
  </r>
  <r>
    <x v="1051"/>
    <n v="127509326"/>
    <n v="329631958"/>
    <n v="160000000"/>
    <x v="11"/>
  </r>
  <r>
    <x v="1052"/>
    <n v="114053579"/>
    <n v="328015029"/>
    <n v="150000000"/>
    <x v="11"/>
  </r>
  <r>
    <x v="1053"/>
    <n v="154529439"/>
    <n v="299477886"/>
    <n v="85000000"/>
    <x v="11"/>
  </r>
  <r>
    <x v="1054"/>
    <n v="148095302"/>
    <n v="274543085"/>
    <n v="25000000"/>
    <x v="11"/>
  </r>
  <r>
    <x v="1055"/>
    <n v="94784201"/>
    <n v="269065678"/>
    <n v="105000000"/>
    <x v="11"/>
  </r>
  <r>
    <x v="1056"/>
    <n v="134806913"/>
    <n v="265573859"/>
    <n v="137500000"/>
    <x v="11"/>
  </r>
  <r>
    <x v="1057"/>
    <n v="143153751"/>
    <n v="247812011"/>
    <n v="60000000"/>
    <x v="11"/>
  </r>
  <r>
    <x v="1058"/>
    <n v="101704370"/>
    <n v="243180937"/>
    <n v="45000000"/>
    <x v="11"/>
  </r>
  <r>
    <x v="1059"/>
    <n v="79366978"/>
    <n v="237370350"/>
    <n v="80000000"/>
    <x v="11"/>
  </r>
  <r>
    <x v="1060"/>
    <n v="130319208"/>
    <n v="226739416"/>
    <n v="80000000"/>
    <x v="11"/>
  </r>
  <r>
    <x v="1061"/>
    <n v="97690976"/>
    <n v="225990976"/>
    <n v="50000000"/>
    <x v="11"/>
  </r>
  <r>
    <x v="1062"/>
    <n v="80172128"/>
    <n v="222640812"/>
    <n v="82500000"/>
    <x v="11"/>
  </r>
  <r>
    <x v="1063"/>
    <n v="110101975"/>
    <n v="221468935"/>
    <n v="80000000"/>
    <x v="11"/>
  </r>
  <r>
    <x v="1064"/>
    <n v="80277646"/>
    <n v="218535708"/>
    <n v="35000000"/>
    <x v="11"/>
  </r>
  <r>
    <x v="1065"/>
    <n v="49554002"/>
    <n v="215080810"/>
    <n v="130000000"/>
    <x v="11"/>
  </r>
  <r>
    <x v="1066"/>
    <n v="83107829"/>
    <n v="203932174"/>
    <n v="90000000"/>
    <x v="11"/>
  </r>
  <r>
    <x v="1067"/>
    <n v="100018837"/>
    <n v="202910991"/>
    <n v="90000000"/>
    <x v="11"/>
  </r>
  <r>
    <x v="1068"/>
    <n v="110515313"/>
    <n v="191145256"/>
    <n v="90000000"/>
    <x v="11"/>
  </r>
  <r>
    <x v="1069"/>
    <n v="101440743"/>
    <n v="180585259"/>
    <n v="80000000"/>
    <x v="11"/>
  </r>
  <r>
    <x v="1070"/>
    <n v="80048433"/>
    <n v="171302226"/>
    <n v="25000000"/>
    <x v="11"/>
  </r>
  <r>
    <x v="1071"/>
    <n v="120146040"/>
    <n v="168311558"/>
    <n v="80000000"/>
    <x v="11"/>
  </r>
  <r>
    <x v="1072"/>
    <n v="60355347"/>
    <n v="168167798"/>
    <n v="37000000"/>
    <x v="11"/>
  </r>
  <r>
    <x v="1073"/>
    <n v="69951824"/>
    <n v="166617328"/>
    <n v="54000000"/>
    <x v="11"/>
  </r>
  <r>
    <x v="1074"/>
    <n v="71195053"/>
    <n v="162839667"/>
    <n v="92500000"/>
    <x v="11"/>
  </r>
  <r>
    <x v="1075"/>
    <n v="64506874"/>
    <n v="162778384"/>
    <n v="60000000"/>
    <x v="11"/>
  </r>
  <r>
    <x v="1076"/>
    <n v="75986503"/>
    <n v="160388063"/>
    <n v="82500000"/>
    <x v="11"/>
  </r>
  <r>
    <x v="1077"/>
    <n v="76808654"/>
    <n v="160247805"/>
    <n v="30000000"/>
    <x v="11"/>
  </r>
  <r>
    <x v="1078"/>
    <n v="81159365"/>
    <n v="159846429"/>
    <n v="35000000"/>
    <x v="11"/>
  </r>
  <r>
    <x v="1079"/>
    <n v="94514402"/>
    <n v="154218168"/>
    <n v="20000000"/>
    <x v="11"/>
  </r>
  <r>
    <x v="1080"/>
    <n v="72266306"/>
    <n v="150886329"/>
    <n v="40000000"/>
    <x v="11"/>
  </r>
  <r>
    <x v="1081"/>
    <n v="999811"/>
    <n v="132999811"/>
    <n v="113500000"/>
    <x v="11"/>
  </r>
  <r>
    <x v="1082"/>
    <n v="52075270"/>
    <n v="129075270"/>
    <n v="55000000"/>
    <x v="11"/>
  </r>
  <r>
    <x v="1083"/>
    <n v="100468793"/>
    <n v="128468793"/>
    <n v="65000000"/>
    <x v="11"/>
  </r>
  <r>
    <x v="1084"/>
    <n v="39394666"/>
    <n v="118556530"/>
    <n v="67500000"/>
    <x v="11"/>
  </r>
  <r>
    <x v="1085"/>
    <n v="35739802"/>
    <n v="113805580"/>
    <n v="55000000"/>
    <x v="11"/>
  </r>
  <r>
    <x v="1086"/>
    <n v="34194407"/>
    <n v="112964875"/>
    <n v="32500000"/>
    <x v="11"/>
  </r>
  <r>
    <x v="1087"/>
    <n v="42754105"/>
    <n v="112214531"/>
    <n v="47500000"/>
    <x v="11"/>
  </r>
  <r>
    <x v="1088"/>
    <n v="70231041"/>
    <n v="109362966"/>
    <n v="72500000"/>
    <x v="11"/>
  </r>
  <r>
    <x v="1089"/>
    <n v="31715062"/>
    <n v="107235592"/>
    <n v="40000000"/>
    <x v="11"/>
  </r>
  <r>
    <x v="1090"/>
    <n v="46012734"/>
    <n v="106548738"/>
    <n v="40000000"/>
    <x v="11"/>
  </r>
  <r>
    <x v="1091"/>
    <n v="63172463"/>
    <n v="105173042"/>
    <n v="30000000"/>
    <x v="11"/>
  </r>
  <r>
    <x v="1092"/>
    <n v="87341380"/>
    <n v="102404019"/>
    <n v="26000000"/>
    <x v="11"/>
  </r>
  <r>
    <x v="1093"/>
    <n v="48006762"/>
    <n v="101857425"/>
    <n v="37000000"/>
    <x v="11"/>
  </r>
  <r>
    <x v="1094"/>
    <n v="67300955"/>
    <n v="94500826"/>
    <n v="28000000"/>
    <x v="11"/>
  </r>
  <r>
    <x v="1095"/>
    <n v="43945766"/>
    <n v="93394462"/>
    <n v="120000000"/>
    <x v="11"/>
  </r>
  <r>
    <x v="1096"/>
    <n v="50877145"/>
    <n v="90482317"/>
    <n v="60000000"/>
    <x v="11"/>
  </r>
  <r>
    <x v="1097"/>
    <n v="40689393"/>
    <n v="87775050"/>
    <n v="35000000"/>
    <x v="11"/>
  </r>
  <r>
    <x v="1098"/>
    <n v="38233676"/>
    <n v="84646831"/>
    <n v="30000000"/>
    <x v="11"/>
  </r>
  <r>
    <x v="1099"/>
    <n v="22951340"/>
    <n v="79604820"/>
    <n v="45000000"/>
    <x v="11"/>
  </r>
  <r>
    <x v="1100"/>
    <n v="40081410"/>
    <n v="78481410"/>
    <n v="60000000"/>
    <x v="11"/>
  </r>
  <r>
    <x v="1101"/>
    <n v="26814957"/>
    <n v="78269970"/>
    <n v="40000000"/>
    <x v="11"/>
  </r>
  <r>
    <x v="1102"/>
    <n v="30691439"/>
    <n v="77220596"/>
    <n v="35000000"/>
    <x v="11"/>
  </r>
  <r>
    <x v="1103"/>
    <n v="26638520"/>
    <n v="73026302"/>
    <n v="35000000"/>
    <x v="11"/>
  </r>
  <r>
    <x v="1104"/>
    <n v="36316032"/>
    <n v="72516819"/>
    <n v="65000000"/>
    <x v="11"/>
  </r>
  <r>
    <x v="1105"/>
    <n v="48237389"/>
    <n v="71390601"/>
    <n v="25000000"/>
    <x v="11"/>
  </r>
  <r>
    <x v="1106"/>
    <n v="22532572"/>
    <n v="70216497"/>
    <n v="45000000"/>
    <x v="11"/>
  </r>
  <r>
    <x v="1107"/>
    <n v="20982478"/>
    <n v="68170792"/>
    <n v="35000000"/>
    <x v="11"/>
  </r>
  <r>
    <x v="1108"/>
    <n v="30105968"/>
    <n v="67029956"/>
    <n v="37000000"/>
    <x v="11"/>
  </r>
  <r>
    <x v="1109"/>
    <n v="60494212"/>
    <n v="64170447"/>
    <n v="30000000"/>
    <x v="11"/>
  </r>
  <r>
    <x v="1110"/>
    <n v="28687835"/>
    <n v="52649951"/>
    <n v="35000000"/>
    <x v="11"/>
  </r>
  <r>
    <x v="1111"/>
    <n v="11803254"/>
    <n v="50648806"/>
    <n v="60000000"/>
    <x v="11"/>
  </r>
  <r>
    <x v="1112"/>
    <n v="32862104"/>
    <n v="49686263"/>
    <n v="40000000"/>
    <x v="11"/>
  </r>
  <r>
    <x v="1113"/>
    <n v="15298133"/>
    <n v="46598133"/>
    <n v="45000000"/>
    <x v="11"/>
  </r>
  <r>
    <x v="1114"/>
    <n v="13848978"/>
    <n v="45160110"/>
    <n v="27000000"/>
    <x v="11"/>
  </r>
  <r>
    <x v="1115"/>
    <n v="44089964"/>
    <n v="44270131"/>
    <n v="27000000"/>
    <x v="11"/>
  </r>
  <r>
    <x v="1116"/>
    <n v="33479698"/>
    <n v="43980363"/>
    <n v="55000000"/>
    <x v="11"/>
  </r>
  <r>
    <x v="1117"/>
    <n v="42436517"/>
    <n v="43607627"/>
    <n v="27500000"/>
    <x v="11"/>
  </r>
  <r>
    <x v="1118"/>
    <n v="14543943"/>
    <n v="43530281"/>
    <n v="25000000"/>
    <x v="11"/>
  </r>
  <r>
    <x v="1119"/>
    <n v="15740721"/>
    <n v="43440721"/>
    <n v="30000000"/>
    <x v="11"/>
  </r>
  <r>
    <x v="1120"/>
    <n v="31373938"/>
    <n v="41348628"/>
    <n v="58000000"/>
    <x v="11"/>
  </r>
  <r>
    <x v="1121"/>
    <n v="32235793"/>
    <n v="40159017"/>
    <n v="62000000"/>
    <x v="11"/>
  </r>
  <r>
    <x v="1122"/>
    <n v="24850922"/>
    <n v="39319801"/>
    <n v="21000000"/>
    <x v="11"/>
  </r>
  <r>
    <x v="1123"/>
    <n v="19806188"/>
    <n v="39006188"/>
    <n v="60000000"/>
    <x v="11"/>
  </r>
  <r>
    <x v="1124"/>
    <n v="31457946"/>
    <n v="36856306"/>
    <n v="24000000"/>
    <x v="11"/>
  </r>
  <r>
    <x v="1125"/>
    <n v="16930884"/>
    <n v="32955399"/>
    <n v="30000000"/>
    <x v="11"/>
  </r>
  <r>
    <x v="1126"/>
    <n v="1802521"/>
    <n v="31627370"/>
    <n v="58000000"/>
    <x v="11"/>
  </r>
  <r>
    <x v="1127"/>
    <n v="19528602"/>
    <n v="31013349"/>
    <n v="22000000"/>
    <x v="11"/>
  </r>
  <r>
    <x v="1128"/>
    <n v="25534493"/>
    <n v="28575778"/>
    <n v="25100000"/>
    <x v="11"/>
  </r>
  <r>
    <x v="1129"/>
    <n v="18622031"/>
    <n v="28452945"/>
    <n v="29000000"/>
    <x v="11"/>
  </r>
  <r>
    <x v="1130"/>
    <n v="23530831"/>
    <n v="27882226"/>
    <n v="22000000"/>
    <x v="11"/>
  </r>
  <r>
    <x v="1131"/>
    <n v="20668843"/>
    <n v="25044057"/>
    <n v="22000000"/>
    <x v="11"/>
  </r>
  <r>
    <x v="1132"/>
    <n v="17432844"/>
    <n v="22910563"/>
    <n v="25000000"/>
    <x v="11"/>
  </r>
  <r>
    <x v="1133"/>
    <n v="11008770"/>
    <n v="21621188"/>
    <n v="33000000"/>
    <x v="11"/>
  </r>
  <r>
    <x v="1134"/>
    <n v="3073392"/>
    <n v="20052958"/>
    <n v="25000000"/>
    <x v="11"/>
  </r>
  <r>
    <x v="1135"/>
    <n v="7873007"/>
    <n v="17831558"/>
    <n v="38000000"/>
    <x v="11"/>
  </r>
  <r>
    <x v="1136"/>
    <n v="16289867"/>
    <n v="17589867"/>
    <n v="21000000"/>
    <x v="11"/>
  </r>
  <r>
    <x v="1137"/>
    <n v="4775656"/>
    <n v="13233220"/>
    <n v="60000000"/>
    <x v="11"/>
  </r>
  <r>
    <x v="1138"/>
    <n v="4598506"/>
    <n v="12850033"/>
    <n v="25000000"/>
    <x v="11"/>
  </r>
  <r>
    <x v="1139"/>
    <n v="12082391"/>
    <n v="12345883"/>
    <n v="40000000"/>
    <x v="11"/>
  </r>
  <r>
    <x v="1140"/>
    <n v="2775593"/>
    <n v="12031443"/>
    <n v="28000000"/>
    <x v="11"/>
  </r>
  <r>
    <x v="1141"/>
    <n v="11511323"/>
    <n v="11778396"/>
    <n v="23000000"/>
    <x v="11"/>
  </r>
  <r>
    <x v="1142"/>
    <n v="10915744"/>
    <n v="11229035"/>
    <n v="25000000"/>
    <x v="11"/>
  </r>
  <r>
    <x v="1143"/>
    <n v="8050977"/>
    <n v="10157534"/>
    <n v="35000000"/>
    <x v="11"/>
  </r>
  <r>
    <x v="1144"/>
    <n v="9793406"/>
    <n v="9813309"/>
    <n v="37500000"/>
    <x v="11"/>
  </r>
  <r>
    <x v="1145"/>
    <n v="7916887"/>
    <n v="9676497"/>
    <n v="45000000"/>
    <x v="11"/>
  </r>
  <r>
    <x v="1146"/>
    <n v="0"/>
    <n v="5473041"/>
    <n v="38000000"/>
    <x v="11"/>
  </r>
  <r>
    <x v="1147"/>
    <n v="3892"/>
    <n v="4874498"/>
    <n v="30000000"/>
    <x v="11"/>
  </r>
  <r>
    <x v="1148"/>
    <n v="10452"/>
    <n v="4673377"/>
    <n v="23000000"/>
    <x v="11"/>
  </r>
  <r>
    <x v="1149"/>
    <n v="1090947"/>
    <n v="2412123"/>
    <n v="27000000"/>
    <x v="11"/>
  </r>
  <r>
    <x v="1150"/>
    <n v="915840"/>
    <n v="915840"/>
    <n v="40000000"/>
    <x v="11"/>
  </r>
  <r>
    <x v="1151"/>
    <n v="0"/>
    <n v="0"/>
    <n v="35000000"/>
    <x v="11"/>
  </r>
  <r>
    <x v="1152"/>
    <n v="309420425"/>
    <n v="963420425"/>
    <n v="300000000"/>
    <x v="12"/>
  </r>
  <r>
    <x v="1153"/>
    <n v="292137260"/>
    <n v="943076457"/>
    <n v="150000000"/>
    <x v="12"/>
  </r>
  <r>
    <x v="1154"/>
    <n v="336530303"/>
    <n v="894860230"/>
    <n v="258000000"/>
    <x v="12"/>
  </r>
  <r>
    <x v="1155"/>
    <n v="322719944"/>
    <n v="807330936"/>
    <n v="160000000"/>
    <x v="12"/>
  </r>
  <r>
    <x v="1156"/>
    <n v="319246193"/>
    <n v="708272592"/>
    <n v="151000000"/>
    <x v="12"/>
  </r>
  <r>
    <x v="1157"/>
    <n v="206445654"/>
    <n v="626549695"/>
    <n v="150000000"/>
    <x v="12"/>
  </r>
  <r>
    <x v="1158"/>
    <n v="256393010"/>
    <n v="585532684"/>
    <n v="150000000"/>
    <x v="12"/>
  </r>
  <r>
    <x v="1159"/>
    <n v="183135014"/>
    <n v="527071022"/>
    <n v="72500000"/>
    <x v="12"/>
  </r>
  <r>
    <x v="1160"/>
    <n v="210614939"/>
    <n v="454161935"/>
    <n v="60000000"/>
    <x v="12"/>
  </r>
  <r>
    <x v="1161"/>
    <n v="227471070"/>
    <n v="444043396"/>
    <n v="130000000"/>
    <x v="12"/>
  </r>
  <r>
    <x v="1162"/>
    <n v="134529403"/>
    <n v="382288147"/>
    <n v="110000000"/>
    <x v="12"/>
  </r>
  <r>
    <x v="1163"/>
    <n v="70107728"/>
    <n v="367262558"/>
    <n v="205000000"/>
    <x v="12"/>
  </r>
  <r>
    <x v="1164"/>
    <n v="217326974"/>
    <n v="362605033"/>
    <n v="55000000"/>
    <x v="12"/>
  </r>
  <r>
    <x v="1165"/>
    <n v="127706877"/>
    <n v="340384141"/>
    <n v="85000000"/>
    <x v="12"/>
  </r>
  <r>
    <x v="1166"/>
    <n v="117144465"/>
    <n v="311744465"/>
    <n v="85000000"/>
    <x v="12"/>
  </r>
  <r>
    <x v="1167"/>
    <n v="131921738"/>
    <n v="289480691"/>
    <n v="120000000"/>
    <x v="12"/>
  </r>
  <r>
    <x v="1168"/>
    <n v="126631277"/>
    <n v="287594577"/>
    <n v="150000000"/>
    <x v="12"/>
  </r>
  <r>
    <x v="1169"/>
    <n v="130164645"/>
    <n v="267985456"/>
    <n v="100000000"/>
    <x v="12"/>
  </r>
  <r>
    <x v="1170"/>
    <n v="140125968"/>
    <n v="256585882"/>
    <n v="180000000"/>
    <x v="12"/>
  </r>
  <r>
    <x v="1171"/>
    <n v="168213584"/>
    <n v="253555383"/>
    <n v="60000000"/>
    <x v="12"/>
  </r>
  <r>
    <x v="1172"/>
    <n v="33302167"/>
    <n v="234981342"/>
    <n v="25000000"/>
    <x v="12"/>
  </r>
  <r>
    <x v="1173"/>
    <n v="115802596"/>
    <n v="229545589"/>
    <n v="120000000"/>
    <x v="12"/>
  </r>
  <r>
    <x v="1174"/>
    <n v="148761765"/>
    <n v="219265952"/>
    <n v="27500000"/>
    <x v="12"/>
  </r>
  <r>
    <x v="1175"/>
    <n v="118871849"/>
    <n v="203035572"/>
    <n v="75000000"/>
    <x v="12"/>
  </r>
  <r>
    <x v="1176"/>
    <n v="82280579"/>
    <n v="195080579"/>
    <n v="150000000"/>
    <x v="12"/>
  </r>
  <r>
    <x v="1177"/>
    <n v="119725280"/>
    <n v="185708462"/>
    <n v="85000000"/>
    <x v="12"/>
  </r>
  <r>
    <x v="1178"/>
    <n v="93466502"/>
    <n v="174807445"/>
    <n v="45000000"/>
    <x v="12"/>
  </r>
  <r>
    <x v="1179"/>
    <n v="100289690"/>
    <n v="174131329"/>
    <n v="175000000"/>
    <x v="12"/>
  </r>
  <r>
    <x v="1180"/>
    <n v="74273505"/>
    <n v="164035753"/>
    <n v="25000000"/>
    <x v="12"/>
  </r>
  <r>
    <x v="1181"/>
    <n v="53695808"/>
    <n v="155769678"/>
    <n v="30000000"/>
    <x v="12"/>
  </r>
  <r>
    <x v="1182"/>
    <n v="50648679"/>
    <n v="149871103"/>
    <n v="45000000"/>
    <x v="12"/>
  </r>
  <r>
    <x v="1183"/>
    <n v="90648202"/>
    <n v="146590987"/>
    <n v="22000000"/>
    <x v="12"/>
  </r>
  <r>
    <x v="1184"/>
    <n v="50572589"/>
    <n v="146196885"/>
    <n v="40000000"/>
    <x v="12"/>
  </r>
  <r>
    <x v="1185"/>
    <n v="118594548"/>
    <n v="145594548"/>
    <n v="61000000"/>
    <x v="12"/>
  </r>
  <r>
    <x v="1186"/>
    <n v="58867694"/>
    <n v="145395745"/>
    <n v="100000000"/>
    <x v="12"/>
  </r>
  <r>
    <x v="1187"/>
    <n v="82234139"/>
    <n v="137984788"/>
    <n v="25000000"/>
    <x v="12"/>
  </r>
  <r>
    <x v="1188"/>
    <n v="38634938"/>
    <n v="137022245"/>
    <n v="70000000"/>
    <x v="12"/>
  </r>
  <r>
    <x v="1189"/>
    <n v="71985628"/>
    <n v="131263370"/>
    <n v="22500000"/>
    <x v="12"/>
  </r>
  <r>
    <x v="1190"/>
    <n v="50980159"/>
    <n v="129779728"/>
    <n v="30000000"/>
    <x v="12"/>
  </r>
  <r>
    <x v="1191"/>
    <n v="41797066"/>
    <n v="128884494"/>
    <n v="40000000"/>
    <x v="12"/>
  </r>
  <r>
    <x v="1192"/>
    <n v="66661095"/>
    <n v="119512771"/>
    <n v="75000000"/>
    <x v="12"/>
  </r>
  <r>
    <x v="1193"/>
    <n v="80818974"/>
    <n v="118537627"/>
    <n v="20000000"/>
    <x v="12"/>
  </r>
  <r>
    <x v="1194"/>
    <n v="15132763"/>
    <n v="113325743"/>
    <n v="80000000"/>
    <x v="12"/>
  </r>
  <r>
    <x v="1195"/>
    <n v="40412817"/>
    <n v="103429755"/>
    <n v="40000000"/>
    <x v="12"/>
  </r>
  <r>
    <x v="1196"/>
    <n v="39687694"/>
    <n v="99135571"/>
    <n v="24000000"/>
    <x v="12"/>
  </r>
  <r>
    <x v="1197"/>
    <n v="54149098"/>
    <n v="96096018"/>
    <n v="35000000"/>
    <x v="12"/>
  </r>
  <r>
    <x v="1198"/>
    <n v="47003582"/>
    <n v="95538560"/>
    <n v="60000000"/>
    <x v="12"/>
  </r>
  <r>
    <x v="1199"/>
    <n v="49033882"/>
    <n v="92987651"/>
    <n v="21500000"/>
    <x v="12"/>
  </r>
  <r>
    <x v="1200"/>
    <n v="43107979"/>
    <n v="91943956"/>
    <n v="28000000"/>
    <x v="12"/>
  </r>
  <r>
    <x v="1201"/>
    <n v="47467250"/>
    <n v="86509602"/>
    <n v="72500000"/>
    <x v="12"/>
  </r>
  <r>
    <x v="1202"/>
    <n v="33080084"/>
    <n v="83080084"/>
    <n v="85000000"/>
    <x v="12"/>
  </r>
  <r>
    <x v="1203"/>
    <n v="27669725"/>
    <n v="80583311"/>
    <n v="50000000"/>
    <x v="12"/>
  </r>
  <r>
    <x v="1204"/>
    <n v="39568996"/>
    <n v="80276156"/>
    <n v="30000000"/>
    <x v="12"/>
  </r>
  <r>
    <x v="1205"/>
    <n v="10977721"/>
    <n v="79915361"/>
    <n v="32000000"/>
    <x v="12"/>
  </r>
  <r>
    <x v="1206"/>
    <n v="35193167"/>
    <n v="77593167"/>
    <n v="32000000"/>
    <x v="12"/>
  </r>
  <r>
    <x v="1207"/>
    <n v="40222514"/>
    <n v="77208711"/>
    <n v="25000000"/>
    <x v="12"/>
  </r>
  <r>
    <x v="1208"/>
    <n v="16285240"/>
    <n v="74870866"/>
    <n v="55000000"/>
    <x v="12"/>
  </r>
  <r>
    <x v="1209"/>
    <n v="18211013"/>
    <n v="73591500"/>
    <n v="70000000"/>
    <x v="12"/>
  </r>
  <r>
    <x v="1210"/>
    <n v="53606916"/>
    <n v="71171825"/>
    <n v="48000000"/>
    <x v="12"/>
  </r>
  <r>
    <x v="1211"/>
    <n v="43799818"/>
    <n v="70187088"/>
    <n v="35000000"/>
    <x v="12"/>
  </r>
  <r>
    <x v="1212"/>
    <n v="36793804"/>
    <n v="69792704"/>
    <n v="70000000"/>
    <x v="12"/>
  </r>
  <r>
    <x v="1213"/>
    <n v="42674040"/>
    <n v="69538833"/>
    <n v="39000000"/>
    <x v="12"/>
  </r>
  <r>
    <x v="1214"/>
    <n v="31664162"/>
    <n v="65882103"/>
    <n v="25000000"/>
    <x v="12"/>
  </r>
  <r>
    <x v="1215"/>
    <n v="14998070"/>
    <n v="63211088"/>
    <n v="35000000"/>
    <x v="12"/>
  </r>
  <r>
    <x v="1216"/>
    <n v="25126214"/>
    <n v="62226214"/>
    <n v="40000000"/>
    <x v="12"/>
  </r>
  <r>
    <x v="1217"/>
    <n v="35017297"/>
    <n v="59183821"/>
    <n v="25000000"/>
    <x v="12"/>
  </r>
  <r>
    <x v="1218"/>
    <n v="17181265"/>
    <n v="56077088"/>
    <n v="50000000"/>
    <x v="12"/>
  </r>
  <r>
    <x v="1219"/>
    <n v="28563179"/>
    <n v="55307857"/>
    <n v="28000000"/>
    <x v="12"/>
  </r>
  <r>
    <x v="1220"/>
    <n v="25031037"/>
    <n v="50187789"/>
    <n v="53000000"/>
    <x v="12"/>
  </r>
  <r>
    <x v="1221"/>
    <n v="36605602"/>
    <n v="43632609"/>
    <n v="21000000"/>
    <x v="12"/>
  </r>
  <r>
    <x v="1222"/>
    <n v="22486409"/>
    <n v="40686409"/>
    <n v="25000000"/>
    <x v="12"/>
  </r>
  <r>
    <x v="1223"/>
    <n v="15074191"/>
    <n v="40147042"/>
    <n v="80000000"/>
    <x v="12"/>
  </r>
  <r>
    <x v="1224"/>
    <n v="15849032"/>
    <n v="37923818"/>
    <n v="47000000"/>
    <x v="12"/>
  </r>
  <r>
    <x v="1225"/>
    <n v="3688560"/>
    <n v="32030610"/>
    <n v="40000000"/>
    <x v="12"/>
  </r>
  <r>
    <x v="1226"/>
    <n v="4617608"/>
    <n v="31077418"/>
    <n v="45000000"/>
    <x v="12"/>
  </r>
  <r>
    <x v="1227"/>
    <n v="24343673"/>
    <n v="29367143"/>
    <n v="45000000"/>
    <x v="12"/>
  </r>
  <r>
    <x v="1228"/>
    <n v="4398532"/>
    <n v="27238354"/>
    <n v="22000000"/>
    <x v="12"/>
  </r>
  <r>
    <x v="1229"/>
    <n v="9736045"/>
    <n v="26939925"/>
    <n v="27500000"/>
    <x v="12"/>
  </r>
  <r>
    <x v="1230"/>
    <n v="12796824"/>
    <n v="26796824"/>
    <n v="39000000"/>
    <x v="12"/>
  </r>
  <r>
    <x v="1231"/>
    <n v="5932060"/>
    <n v="25357771"/>
    <n v="67000000"/>
    <x v="12"/>
  </r>
  <r>
    <x v="1232"/>
    <n v="6777741"/>
    <n v="24489150"/>
    <n v="23000000"/>
    <x v="12"/>
  </r>
  <r>
    <x v="1233"/>
    <n v="0"/>
    <n v="22860477"/>
    <n v="28000000"/>
    <x v="12"/>
  </r>
  <r>
    <x v="1234"/>
    <n v="18317151"/>
    <n v="20606053"/>
    <n v="35000000"/>
    <x v="12"/>
  </r>
  <r>
    <x v="1235"/>
    <n v="3909149"/>
    <n v="15313631"/>
    <n v="30000000"/>
    <x v="12"/>
  </r>
  <r>
    <x v="1236"/>
    <n v="13938332"/>
    <n v="14334401"/>
    <n v="25000000"/>
    <x v="12"/>
  </r>
  <r>
    <x v="1237"/>
    <n v="12406646"/>
    <n v="12885574"/>
    <n v="30000000"/>
    <x v="12"/>
  </r>
  <r>
    <x v="1238"/>
    <n v="7500310"/>
    <n v="9352089"/>
    <n v="27000000"/>
    <x v="12"/>
  </r>
  <r>
    <x v="1239"/>
    <n v="480314"/>
    <n v="7755686"/>
    <n v="30000000"/>
    <x v="12"/>
  </r>
  <r>
    <x v="1240"/>
    <n v="876671"/>
    <n v="7729552"/>
    <n v="40000000"/>
    <x v="12"/>
  </r>
  <r>
    <x v="1241"/>
    <n v="7164995"/>
    <n v="7164995"/>
    <n v="25000000"/>
    <x v="12"/>
  </r>
  <r>
    <x v="1242"/>
    <n v="5755286"/>
    <n v="6521829"/>
    <n v="55000000"/>
    <x v="12"/>
  </r>
  <r>
    <x v="1243"/>
    <n v="0"/>
    <n v="4084232"/>
    <n v="24000000"/>
    <x v="12"/>
  </r>
  <r>
    <x v="1244"/>
    <n v="0"/>
    <n v="2717302"/>
    <n v="30000000"/>
    <x v="12"/>
  </r>
  <r>
    <x v="1245"/>
    <n v="635733"/>
    <n v="791154"/>
    <n v="21600000"/>
    <x v="12"/>
  </r>
  <r>
    <x v="1246"/>
    <n v="79123"/>
    <n v="79123"/>
    <n v="40000000"/>
    <x v="12"/>
  </r>
  <r>
    <x v="1247"/>
    <n v="423315812"/>
    <n v="1066215812"/>
    <n v="225000000"/>
    <x v="13"/>
  </r>
  <r>
    <x v="1248"/>
    <n v="217536138"/>
    <n v="767820459"/>
    <n v="125000000"/>
    <x v="13"/>
  </r>
  <r>
    <x v="1249"/>
    <n v="195330621"/>
    <n v="651899282"/>
    <n v="75000000"/>
    <x v="13"/>
  </r>
  <r>
    <x v="1250"/>
    <n v="167365000"/>
    <n v="594420283"/>
    <n v="102000000"/>
    <x v="13"/>
  </r>
  <r>
    <x v="1251"/>
    <n v="250863268"/>
    <n v="579446407"/>
    <n v="110000000"/>
    <x v="13"/>
  </r>
  <r>
    <x v="1252"/>
    <n v="244082982"/>
    <n v="461651246"/>
    <n v="70000000"/>
    <x v="13"/>
  </r>
  <r>
    <x v="1253"/>
    <n v="234362462"/>
    <n v="459260946"/>
    <n v="210000000"/>
    <x v="13"/>
  </r>
  <r>
    <x v="1254"/>
    <n v="133501348"/>
    <n v="397501348"/>
    <n v="150000000"/>
    <x v="13"/>
  </r>
  <r>
    <x v="1255"/>
    <n v="198000317"/>
    <n v="385000317"/>
    <n v="85000000"/>
    <x v="13"/>
  </r>
  <r>
    <x v="1256"/>
    <n v="200120000"/>
    <n v="374085065"/>
    <n v="232000000"/>
    <x v="13"/>
  </r>
  <r>
    <x v="1257"/>
    <n v="155019340"/>
    <n v="343397247"/>
    <n v="80000000"/>
    <x v="13"/>
  </r>
  <r>
    <x v="1258"/>
    <n v="124740460"/>
    <n v="326073155"/>
    <n v="35000000"/>
    <x v="13"/>
  </r>
  <r>
    <x v="1259"/>
    <n v="162586036"/>
    <n v="307311093"/>
    <n v="55000000"/>
    <x v="13"/>
  </r>
  <r>
    <x v="1260"/>
    <n v="132384315"/>
    <n v="289660619"/>
    <n v="90000000"/>
    <x v="13"/>
  </r>
  <r>
    <x v="1261"/>
    <n v="75030163"/>
    <n v="249488115"/>
    <n v="100000000"/>
    <x v="13"/>
  </r>
  <r>
    <x v="1262"/>
    <n v="137355633"/>
    <n v="237685089"/>
    <n v="82500000"/>
    <x v="13"/>
  </r>
  <r>
    <x v="1263"/>
    <n v="118703275"/>
    <n v="205727307"/>
    <n v="52000000"/>
    <x v="13"/>
  </r>
  <r>
    <x v="1264"/>
    <n v="63280000"/>
    <n v="205190324"/>
    <n v="85000000"/>
    <x v="13"/>
  </r>
  <r>
    <x v="1265"/>
    <n v="85105259"/>
    <n v="191932158"/>
    <n v="85000000"/>
    <x v="13"/>
  </r>
  <r>
    <x v="1266"/>
    <n v="88634237"/>
    <n v="185798265"/>
    <n v="50000000"/>
    <x v="13"/>
  </r>
  <r>
    <x v="1267"/>
    <n v="60674817"/>
    <n v="181674817"/>
    <n v="160000000"/>
    <x v="13"/>
  </r>
  <r>
    <x v="1268"/>
    <n v="64038616"/>
    <n v="181038616"/>
    <n v="80000000"/>
    <x v="13"/>
  </r>
  <r>
    <x v="1269"/>
    <n v="64665672"/>
    <n v="179357126"/>
    <n v="149000000"/>
    <x v="13"/>
  </r>
  <r>
    <x v="1270"/>
    <n v="90710620"/>
    <n v="178710620"/>
    <n v="40000000"/>
    <x v="13"/>
  </r>
  <r>
    <x v="1271"/>
    <n v="57377916"/>
    <n v="171377916"/>
    <n v="100000000"/>
    <x v="13"/>
  </r>
  <r>
    <x v="1272"/>
    <n v="63478838"/>
    <n v="163818556"/>
    <n v="135000000"/>
    <x v="13"/>
  </r>
  <r>
    <x v="1273"/>
    <n v="70278893"/>
    <n v="163295654"/>
    <n v="65000000"/>
    <x v="13"/>
  </r>
  <r>
    <x v="1274"/>
    <n v="148213377"/>
    <n v="162870525"/>
    <n v="73000000"/>
    <x v="13"/>
  </r>
  <r>
    <x v="1275"/>
    <n v="82226474"/>
    <n v="158926474"/>
    <n v="80000000"/>
    <x v="13"/>
  </r>
  <r>
    <x v="1276"/>
    <n v="62615510"/>
    <n v="157794205"/>
    <n v="85000000"/>
    <x v="13"/>
  </r>
  <r>
    <x v="1277"/>
    <n v="70269899"/>
    <n v="156229050"/>
    <n v="24000000"/>
    <x v="13"/>
  </r>
  <r>
    <x v="1278"/>
    <n v="103365956"/>
    <n v="155708695"/>
    <n v="75000000"/>
    <x v="13"/>
  </r>
  <r>
    <x v="1279"/>
    <n v="28426747"/>
    <n v="147985373"/>
    <n v="60000000"/>
    <x v="13"/>
  </r>
  <r>
    <x v="1280"/>
    <n v="82985708"/>
    <n v="143985708"/>
    <n v="82500000"/>
    <x v="13"/>
  </r>
  <r>
    <x v="1281"/>
    <n v="73661010"/>
    <n v="141267370"/>
    <n v="75000000"/>
    <x v="13"/>
  </r>
  <r>
    <x v="1282"/>
    <n v="70165972"/>
    <n v="137047376"/>
    <n v="40000000"/>
    <x v="13"/>
  </r>
  <r>
    <x v="1283"/>
    <n v="2223293"/>
    <n v="133603463"/>
    <n v="63700000"/>
    <x v="13"/>
  </r>
  <r>
    <x v="1284"/>
    <n v="75802010"/>
    <n v="130402010"/>
    <n v="54000000"/>
    <x v="13"/>
  </r>
  <r>
    <x v="1285"/>
    <n v="70511035"/>
    <n v="130214162"/>
    <n v="50000000"/>
    <x v="13"/>
  </r>
  <r>
    <x v="1286"/>
    <n v="47279279"/>
    <n v="128745578"/>
    <n v="25000000"/>
    <x v="13"/>
  </r>
  <r>
    <x v="1287"/>
    <n v="88715192"/>
    <n v="128402901"/>
    <n v="50000000"/>
    <x v="13"/>
  </r>
  <r>
    <x v="1288"/>
    <n v="50866635"/>
    <n v="121032272"/>
    <n v="40000000"/>
    <x v="13"/>
  </r>
  <r>
    <x v="1289"/>
    <n v="81612565"/>
    <n v="120455994"/>
    <n v="40000000"/>
    <x v="13"/>
  </r>
  <r>
    <x v="1290"/>
    <n v="54607383"/>
    <n v="119295584"/>
    <n v="25000000"/>
    <x v="13"/>
  </r>
  <r>
    <x v="1291"/>
    <n v="72779000"/>
    <n v="118583844"/>
    <n v="51000000"/>
    <x v="13"/>
  </r>
  <r>
    <x v="1292"/>
    <n v="52330111"/>
    <n v="114830111"/>
    <n v="40000000"/>
    <x v="13"/>
  </r>
  <r>
    <x v="1293"/>
    <n v="62318875"/>
    <n v="113417762"/>
    <n v="45000000"/>
    <x v="13"/>
  </r>
  <r>
    <x v="1294"/>
    <n v="54098051"/>
    <n v="112798051"/>
    <n v="25000000"/>
    <x v="13"/>
  </r>
  <r>
    <x v="1295"/>
    <n v="53089891"/>
    <n v="104407366"/>
    <n v="40000000"/>
    <x v="13"/>
  </r>
  <r>
    <x v="1296"/>
    <n v="58636047"/>
    <n v="101636047"/>
    <n v="64000000"/>
    <x v="13"/>
  </r>
  <r>
    <x v="1297"/>
    <n v="80197993"/>
    <n v="99296462"/>
    <n v="32000000"/>
    <x v="13"/>
  </r>
  <r>
    <x v="1298"/>
    <n v="37384046"/>
    <n v="99010667"/>
    <n v="80000000"/>
    <x v="13"/>
  </r>
  <r>
    <x v="1299"/>
    <n v="55011732"/>
    <n v="94973540"/>
    <n v="70000000"/>
    <x v="13"/>
  </r>
  <r>
    <x v="1300"/>
    <n v="46982632"/>
    <n v="94704227"/>
    <n v="50000000"/>
    <x v="13"/>
  </r>
  <r>
    <x v="1301"/>
    <n v="71724497"/>
    <n v="87473024"/>
    <n v="55000000"/>
    <x v="13"/>
  </r>
  <r>
    <x v="1302"/>
    <n v="61123569"/>
    <n v="87123569"/>
    <n v="60000000"/>
    <x v="13"/>
  </r>
  <r>
    <x v="1303"/>
    <n v="0"/>
    <n v="83833602"/>
    <n v="42000000"/>
    <x v="13"/>
  </r>
  <r>
    <x v="1304"/>
    <n v="48751189"/>
    <n v="82751189"/>
    <n v="50000000"/>
    <x v="13"/>
  </r>
  <r>
    <x v="1305"/>
    <n v="36280697"/>
    <n v="78080697"/>
    <n v="60000000"/>
    <x v="13"/>
  </r>
  <r>
    <x v="1306"/>
    <n v="6566773"/>
    <n v="76904429"/>
    <n v="45000000"/>
    <x v="13"/>
  </r>
  <r>
    <x v="1307"/>
    <n v="42285169"/>
    <n v="72785169"/>
    <n v="75000000"/>
    <x v="13"/>
  </r>
  <r>
    <x v="1308"/>
    <n v="58640119"/>
    <n v="71052604"/>
    <n v="50000000"/>
    <x v="13"/>
  </r>
  <r>
    <x v="1309"/>
    <n v="35552383"/>
    <n v="69845011"/>
    <n v="76000000"/>
    <x v="13"/>
  </r>
  <r>
    <x v="1310"/>
    <n v="36895141"/>
    <n v="65595141"/>
    <n v="45000000"/>
    <x v="13"/>
  </r>
  <r>
    <x v="1311"/>
    <n v="34742066"/>
    <n v="65390493"/>
    <n v="30000000"/>
    <x v="13"/>
  </r>
  <r>
    <x v="1312"/>
    <n v="59843754"/>
    <n v="65063726"/>
    <n v="35000000"/>
    <x v="13"/>
  </r>
  <r>
    <x v="1313"/>
    <n v="33602376"/>
    <n v="63657941"/>
    <n v="53000000"/>
    <x v="13"/>
  </r>
  <r>
    <x v="1314"/>
    <n v="34020814"/>
    <n v="62020814"/>
    <n v="33000000"/>
    <x v="13"/>
  </r>
  <r>
    <x v="1315"/>
    <n v="15962471"/>
    <n v="60862471"/>
    <n v="40000000"/>
    <x v="13"/>
  </r>
  <r>
    <x v="1316"/>
    <n v="22530295"/>
    <n v="60772856"/>
    <n v="30000000"/>
    <x v="13"/>
  </r>
  <r>
    <x v="1317"/>
    <n v="57806952"/>
    <n v="58501127"/>
    <n v="40000000"/>
    <x v="13"/>
  </r>
  <r>
    <x v="1318"/>
    <n v="22495466"/>
    <n v="55495466"/>
    <n v="27000000"/>
    <x v="13"/>
  </r>
  <r>
    <x v="1319"/>
    <n v="33889159"/>
    <n v="55279608"/>
    <n v="25000000"/>
    <x v="13"/>
  </r>
  <r>
    <x v="1320"/>
    <n v="40435190"/>
    <n v="53572822"/>
    <n v="30000000"/>
    <x v="13"/>
  </r>
  <r>
    <x v="1321"/>
    <n v="17510118"/>
    <n v="50578411"/>
    <n v="27500000"/>
    <x v="13"/>
  </r>
  <r>
    <x v="1322"/>
    <n v="28142535"/>
    <n v="49610898"/>
    <n v="45000000"/>
    <x v="13"/>
  </r>
  <r>
    <x v="1323"/>
    <n v="22672813"/>
    <n v="49238525"/>
    <n v="60000000"/>
    <x v="13"/>
  </r>
  <r>
    <x v="1324"/>
    <n v="35093569"/>
    <n v="46815807"/>
    <n v="51000000"/>
    <x v="13"/>
  </r>
  <r>
    <x v="1325"/>
    <n v="37629831"/>
    <n v="46309644"/>
    <n v="35000000"/>
    <x v="13"/>
  </r>
  <r>
    <x v="1326"/>
    <n v="43545364"/>
    <n v="43545364"/>
    <n v="65000000"/>
    <x v="13"/>
  </r>
  <r>
    <x v="1327"/>
    <n v="38399961"/>
    <n v="43343247"/>
    <n v="45000000"/>
    <x v="13"/>
  </r>
  <r>
    <x v="1328"/>
    <n v="42647449"/>
    <n v="42799060"/>
    <n v="30000000"/>
    <x v="13"/>
  </r>
  <r>
    <x v="1329"/>
    <n v="7459300"/>
    <n v="42064105"/>
    <n v="35000000"/>
    <x v="13"/>
  </r>
  <r>
    <x v="1330"/>
    <n v="38432823"/>
    <n v="41457834"/>
    <n v="30000000"/>
    <x v="13"/>
  </r>
  <r>
    <x v="1331"/>
    <n v="17326650"/>
    <n v="38159905"/>
    <n v="28000000"/>
    <x v="13"/>
  </r>
  <r>
    <x v="1332"/>
    <n v="3005605"/>
    <n v="35891257"/>
    <n v="30000000"/>
    <x v="13"/>
  </r>
  <r>
    <x v="1333"/>
    <n v="669625"/>
    <n v="35869934"/>
    <n v="30000000"/>
    <x v="13"/>
  </r>
  <r>
    <x v="1334"/>
    <n v="5946136"/>
    <n v="35417162"/>
    <n v="70000000"/>
    <x v="13"/>
  </r>
  <r>
    <x v="1335"/>
    <n v="18522064"/>
    <n v="30962112"/>
    <n v="30000000"/>
    <x v="13"/>
  </r>
  <r>
    <x v="1336"/>
    <n v="20264436"/>
    <n v="30241435"/>
    <n v="20500000"/>
    <x v="13"/>
  </r>
  <r>
    <x v="1337"/>
    <n v="4283255"/>
    <n v="27610873"/>
    <n v="33000000"/>
    <x v="13"/>
  </r>
  <r>
    <x v="1338"/>
    <n v="1054361"/>
    <n v="23134075"/>
    <n v="22000000"/>
    <x v="13"/>
  </r>
  <r>
    <x v="1339"/>
    <n v="16655224"/>
    <n v="21970831"/>
    <n v="25000000"/>
    <x v="13"/>
  </r>
  <r>
    <x v="1340"/>
    <n v="659210"/>
    <n v="20722450"/>
    <n v="40000000"/>
    <x v="13"/>
  </r>
  <r>
    <x v="1341"/>
    <n v="0"/>
    <n v="19282590"/>
    <n v="35000000"/>
    <x v="13"/>
  </r>
  <r>
    <x v="1342"/>
    <n v="10144010"/>
    <n v="15461638"/>
    <n v="35000000"/>
    <x v="13"/>
  </r>
  <r>
    <x v="1343"/>
    <n v="13090630"/>
    <n v="14816379"/>
    <n v="60000000"/>
    <x v="13"/>
  </r>
  <r>
    <x v="1344"/>
    <n v="11989328"/>
    <n v="12506188"/>
    <n v="35000000"/>
    <x v="13"/>
  </r>
  <r>
    <x v="1345"/>
    <n v="7221458"/>
    <n v="9521458"/>
    <n v="55000000"/>
    <x v="13"/>
  </r>
  <r>
    <x v="1346"/>
    <n v="1308696"/>
    <n v="6678033"/>
    <n v="32000000"/>
    <x v="13"/>
  </r>
  <r>
    <x v="1347"/>
    <n v="2405420"/>
    <n v="3711633"/>
    <n v="25000000"/>
    <x v="13"/>
  </r>
  <r>
    <x v="1348"/>
    <n v="0"/>
    <n v="0"/>
    <n v="27000000"/>
    <x v="13"/>
  </r>
  <r>
    <x v="1349"/>
    <n v="290201752"/>
    <n v="897099794"/>
    <n v="150000000"/>
    <x v="14"/>
  </r>
  <r>
    <x v="1350"/>
    <n v="380270577"/>
    <n v="848998877"/>
    <n v="115000000"/>
    <x v="14"/>
  </r>
  <r>
    <x v="1351"/>
    <n v="291710957"/>
    <n v="720539572"/>
    <n v="180000000"/>
    <x v="14"/>
  </r>
  <r>
    <x v="1352"/>
    <n v="234280354"/>
    <n v="606836535"/>
    <n v="132000000"/>
    <x v="14"/>
  </r>
  <r>
    <x v="1353"/>
    <n v="193595521"/>
    <n v="556559566"/>
    <n v="75000000"/>
    <x v="14"/>
  </r>
  <r>
    <x v="1354"/>
    <n v="218080025"/>
    <n v="550517357"/>
    <n v="207000000"/>
    <x v="14"/>
  </r>
  <r>
    <x v="1355"/>
    <n v="186336279"/>
    <n v="486124090"/>
    <n v="110000000"/>
    <x v="14"/>
  </r>
  <r>
    <x v="1356"/>
    <n v="206459076"/>
    <n v="475825484"/>
    <n v="150000000"/>
    <x v="14"/>
  </r>
  <r>
    <x v="1357"/>
    <n v="177784257"/>
    <n v="366784257"/>
    <n v="55000000"/>
    <x v="14"/>
  </r>
  <r>
    <x v="1358"/>
    <n v="205343774"/>
    <n v="359142722"/>
    <n v="150000000"/>
    <x v="14"/>
  </r>
  <r>
    <x v="339"/>
    <n v="154696080"/>
    <n v="333132750"/>
    <n v="87500000"/>
    <x v="14"/>
  </r>
  <r>
    <x v="1359"/>
    <n v="135386665"/>
    <n v="310043823"/>
    <n v="150000000"/>
    <x v="14"/>
  </r>
  <r>
    <x v="1360"/>
    <n v="209218368"/>
    <n v="283218368"/>
    <n v="40000000"/>
    <x v="14"/>
  </r>
  <r>
    <x v="1361"/>
    <n v="128200012"/>
    <n v="260700012"/>
    <n v="80000000"/>
    <x v="14"/>
  </r>
  <r>
    <x v="1362"/>
    <n v="4710455"/>
    <n v="237814327"/>
    <n v="24000000"/>
    <x v="14"/>
  </r>
  <r>
    <x v="1363"/>
    <n v="75976178"/>
    <n v="221594911"/>
    <n v="75000000"/>
    <x v="14"/>
  </r>
  <r>
    <x v="1364"/>
    <n v="47398413"/>
    <n v="218853353"/>
    <n v="110000000"/>
    <x v="14"/>
  </r>
  <r>
    <x v="1365"/>
    <n v="89706988"/>
    <n v="214392904"/>
    <n v="55000000"/>
    <x v="14"/>
  </r>
  <r>
    <x v="1366"/>
    <n v="110550000"/>
    <n v="203018919"/>
    <n v="140000000"/>
    <x v="14"/>
  </r>
  <r>
    <x v="1367"/>
    <n v="113006880"/>
    <n v="198006880"/>
    <n v="56000000"/>
    <x v="14"/>
  </r>
  <r>
    <x v="1368"/>
    <n v="56068547"/>
    <n v="197593152"/>
    <n v="30000000"/>
    <x v="14"/>
  </r>
  <r>
    <x v="1369"/>
    <n v="158119460"/>
    <n v="191558505"/>
    <n v="82000000"/>
    <x v="14"/>
  </r>
  <r>
    <x v="1370"/>
    <n v="119519402"/>
    <n v="187707495"/>
    <n v="29000000"/>
    <x v="14"/>
  </r>
  <r>
    <x v="1371"/>
    <n v="109449237"/>
    <n v="177344230"/>
    <n v="26000000"/>
    <x v="14"/>
  </r>
  <r>
    <x v="1372"/>
    <n v="35818913"/>
    <n v="163018913"/>
    <n v="120000000"/>
    <x v="14"/>
  </r>
  <r>
    <x v="1373"/>
    <n v="72708161"/>
    <n v="162753837"/>
    <n v="90000000"/>
    <x v="14"/>
  </r>
  <r>
    <x v="1374"/>
    <n v="75941727"/>
    <n v="161941727"/>
    <n v="50000000"/>
    <x v="14"/>
  </r>
  <r>
    <x v="1375"/>
    <n v="57010853"/>
    <n v="161510853"/>
    <n v="85000000"/>
    <x v="14"/>
  </r>
  <r>
    <x v="1376"/>
    <n v="74103820"/>
    <n v="158527918"/>
    <n v="40000000"/>
    <x v="14"/>
  </r>
  <r>
    <x v="1377"/>
    <n v="82931301"/>
    <n v="155931301"/>
    <n v="45000000"/>
    <x v="14"/>
  </r>
  <r>
    <x v="1378"/>
    <n v="66010682"/>
    <n v="144110682"/>
    <n v="50000000"/>
    <x v="14"/>
  </r>
  <r>
    <x v="1379"/>
    <n v="45575336"/>
    <n v="141475336"/>
    <n v="80000000"/>
    <x v="14"/>
  </r>
  <r>
    <x v="1380"/>
    <n v="82571173"/>
    <n v="135015330"/>
    <n v="60000000"/>
    <x v="14"/>
  </r>
  <r>
    <x v="1381"/>
    <n v="47379090"/>
    <n v="131492772"/>
    <n v="75000000"/>
    <x v="14"/>
  </r>
  <r>
    <x v="1382"/>
    <n v="63313159"/>
    <n v="131159306"/>
    <n v="80000000"/>
    <x v="14"/>
  </r>
  <r>
    <x v="1383"/>
    <n v="38372662"/>
    <n v="126549607"/>
    <n v="28000000"/>
    <x v="14"/>
  </r>
  <r>
    <x v="1384"/>
    <n v="51100486"/>
    <n v="123696741"/>
    <n v="25000000"/>
    <x v="14"/>
  </r>
  <r>
    <x v="1385"/>
    <n v="68671925"/>
    <n v="121671925"/>
    <n v="145000000"/>
    <x v="14"/>
  </r>
  <r>
    <x v="1386"/>
    <n v="53359111"/>
    <n v="114770654"/>
    <n v="30000000"/>
    <x v="14"/>
  </r>
  <r>
    <x v="1387"/>
    <n v="80270227"/>
    <n v="109848461"/>
    <n v="53000000"/>
    <x v="14"/>
  </r>
  <r>
    <x v="1388"/>
    <n v="37899638"/>
    <n v="105299638"/>
    <n v="80000000"/>
    <x v="14"/>
  </r>
  <r>
    <x v="1389"/>
    <n v="61649911"/>
    <n v="105021488"/>
    <n v="88000000"/>
    <x v="14"/>
  </r>
  <r>
    <x v="1390"/>
    <n v="51019112"/>
    <n v="102746214"/>
    <n v="45000000"/>
    <x v="14"/>
  </r>
  <r>
    <x v="1391"/>
    <n v="68915888"/>
    <n v="102115888"/>
    <n v="35000000"/>
    <x v="14"/>
  </r>
  <r>
    <x v="1392"/>
    <n v="48478006"/>
    <n v="101382396"/>
    <n v="60000000"/>
    <x v="14"/>
  </r>
  <r>
    <x v="1393"/>
    <n v="48318130"/>
    <n v="100687083"/>
    <n v="58000000"/>
    <x v="14"/>
  </r>
  <r>
    <x v="1394"/>
    <n v="82674398"/>
    <n v="98114471"/>
    <n v="20000000"/>
    <x v="14"/>
  </r>
  <r>
    <x v="1395"/>
    <n v="62647540"/>
    <n v="96947540"/>
    <n v="72000000"/>
    <x v="14"/>
  </r>
  <r>
    <x v="1396"/>
    <n v="57891803"/>
    <n v="96666486"/>
    <n v="26000000"/>
    <x v="14"/>
  </r>
  <r>
    <x v="1397"/>
    <n v="55849401"/>
    <n v="94944017"/>
    <n v="75000000"/>
    <x v="14"/>
  </r>
  <r>
    <x v="1398"/>
    <n v="50824620"/>
    <n v="92690959"/>
    <n v="50000000"/>
    <x v="14"/>
  </r>
  <r>
    <x v="1399"/>
    <n v="74494381"/>
    <n v="92494381"/>
    <n v="30000000"/>
    <x v="14"/>
  </r>
  <r>
    <x v="1400"/>
    <n v="47907715"/>
    <n v="92256918"/>
    <n v="40000000"/>
    <x v="14"/>
  </r>
  <r>
    <x v="1401"/>
    <n v="49772522"/>
    <n v="89955540"/>
    <n v="30000000"/>
    <x v="14"/>
  </r>
  <r>
    <x v="1402"/>
    <n v="43095856"/>
    <n v="88978458"/>
    <n v="32000000"/>
    <x v="14"/>
  </r>
  <r>
    <x v="1403"/>
    <n v="42996140"/>
    <n v="88933562"/>
    <n v="70000000"/>
    <x v="14"/>
  </r>
  <r>
    <x v="1404"/>
    <n v="33579798"/>
    <n v="86301599"/>
    <n v="25500000"/>
    <x v="14"/>
  </r>
  <r>
    <x v="1405"/>
    <n v="63939454"/>
    <n v="83109359"/>
    <n v="35000000"/>
    <x v="14"/>
  </r>
  <r>
    <x v="1406"/>
    <n v="34636443"/>
    <n v="77636443"/>
    <n v="75000000"/>
    <x v="14"/>
  </r>
  <r>
    <x v="1407"/>
    <n v="67264877"/>
    <n v="76665507"/>
    <n v="45000000"/>
    <x v="14"/>
  </r>
  <r>
    <x v="1408"/>
    <n v="32116746"/>
    <n v="76416746"/>
    <n v="138000000"/>
    <x v="14"/>
  </r>
  <r>
    <x v="1409"/>
    <n v="53359917"/>
    <n v="72359917"/>
    <n v="45000000"/>
    <x v="14"/>
  </r>
  <r>
    <x v="1410"/>
    <n v="26873932"/>
    <n v="71073932"/>
    <n v="60000000"/>
    <x v="14"/>
  </r>
  <r>
    <x v="1411"/>
    <n v="32064800"/>
    <n v="70064800"/>
    <n v="35000000"/>
    <x v="14"/>
  </r>
  <r>
    <x v="1412"/>
    <n v="39177684"/>
    <n v="69425966"/>
    <n v="50000000"/>
    <x v="14"/>
  </r>
  <r>
    <x v="1413"/>
    <n v="19478106"/>
    <n v="64188387"/>
    <n v="35000000"/>
    <x v="14"/>
  </r>
  <r>
    <x v="1414"/>
    <n v="31493782"/>
    <n v="61477797"/>
    <n v="32000000"/>
    <x v="14"/>
  </r>
  <r>
    <x v="1415"/>
    <n v="24149632"/>
    <n v="60437727"/>
    <n v="42000000"/>
    <x v="14"/>
  </r>
  <r>
    <x v="1416"/>
    <n v="17018422"/>
    <n v="59918422"/>
    <n v="100000000"/>
    <x v="14"/>
  </r>
  <r>
    <x v="1417"/>
    <n v="28212337"/>
    <n v="58757178"/>
    <n v="70000000"/>
    <x v="14"/>
  </r>
  <r>
    <x v="1418"/>
    <n v="28045540"/>
    <n v="58545540"/>
    <n v="65000000"/>
    <x v="14"/>
  </r>
  <r>
    <x v="1419"/>
    <n v="43894863"/>
    <n v="58405313"/>
    <n v="35000000"/>
    <x v="14"/>
  </r>
  <r>
    <x v="1420"/>
    <n v="36020063"/>
    <n v="57520063"/>
    <n v="22000000"/>
    <x v="14"/>
  </r>
  <r>
    <x v="1421"/>
    <n v="24409722"/>
    <n v="56824633"/>
    <n v="65000000"/>
    <x v="14"/>
  </r>
  <r>
    <x v="1422"/>
    <n v="52842724"/>
    <n v="55842724"/>
    <n v="45000000"/>
    <x v="14"/>
  </r>
  <r>
    <x v="1423"/>
    <n v="25857987"/>
    <n v="53913573"/>
    <n v="55000000"/>
    <x v="14"/>
  </r>
  <r>
    <x v="1424"/>
    <n v="26850426"/>
    <n v="50719373"/>
    <n v="54000000"/>
    <x v="14"/>
  </r>
  <r>
    <x v="1425"/>
    <n v="42071069"/>
    <n v="50071069"/>
    <n v="40000000"/>
    <x v="14"/>
  </r>
  <r>
    <x v="1426"/>
    <n v="25473093"/>
    <n v="49473093"/>
    <n v="60000000"/>
    <x v="14"/>
  </r>
  <r>
    <x v="1427"/>
    <n v="24537621"/>
    <n v="49037621"/>
    <n v="43000000"/>
    <x v="14"/>
  </r>
  <r>
    <x v="1428"/>
    <n v="30981850"/>
    <n v="46666955"/>
    <n v="40000000"/>
    <x v="14"/>
  </r>
  <r>
    <x v="1429"/>
    <n v="22400154"/>
    <n v="45273464"/>
    <n v="22000000"/>
    <x v="14"/>
  </r>
  <r>
    <x v="1430"/>
    <n v="18782227"/>
    <n v="41982227"/>
    <n v="50000000"/>
    <x v="14"/>
  </r>
  <r>
    <x v="1431"/>
    <n v="21835784"/>
    <n v="41921590"/>
    <n v="25000000"/>
    <x v="14"/>
  </r>
  <r>
    <x v="1432"/>
    <n v="39053061"/>
    <n v="41560117"/>
    <n v="25000000"/>
    <x v="14"/>
  </r>
  <r>
    <x v="12"/>
    <n v="25514517"/>
    <n v="40319440"/>
    <n v="39000000"/>
    <x v="14"/>
  </r>
  <r>
    <x v="1433"/>
    <n v="33022286"/>
    <n v="39498360"/>
    <n v="32000000"/>
    <x v="14"/>
  </r>
  <r>
    <x v="1434"/>
    <n v="20040895"/>
    <n v="36040895"/>
    <n v="30000000"/>
    <x v="14"/>
  </r>
  <r>
    <x v="1435"/>
    <n v="32868349"/>
    <n v="33500620"/>
    <n v="35000000"/>
    <x v="14"/>
  </r>
  <r>
    <x v="1436"/>
    <n v="19398532"/>
    <n v="32952995"/>
    <n v="45000000"/>
    <x v="14"/>
  </r>
  <r>
    <x v="1437"/>
    <n v="29077547"/>
    <n v="31670620"/>
    <n v="40000000"/>
    <x v="14"/>
  </r>
  <r>
    <x v="1438"/>
    <n v="15007991"/>
    <n v="27147991"/>
    <n v="30000000"/>
    <x v="14"/>
  </r>
  <r>
    <x v="1439"/>
    <n v="2070920"/>
    <n v="26670920"/>
    <n v="65000000"/>
    <x v="14"/>
  </r>
  <r>
    <x v="1440"/>
    <n v="12712093"/>
    <n v="26184400"/>
    <n v="30000000"/>
    <x v="14"/>
  </r>
  <r>
    <x v="1441"/>
    <n v="24381334"/>
    <n v="25732334"/>
    <n v="25000000"/>
    <x v="14"/>
  </r>
  <r>
    <x v="1442"/>
    <n v="19294901"/>
    <n v="25114901"/>
    <n v="35000000"/>
    <x v="14"/>
  </r>
  <r>
    <x v="1443"/>
    <n v="18324242"/>
    <n v="23676771"/>
    <n v="30000000"/>
    <x v="14"/>
  </r>
  <r>
    <x v="1444"/>
    <n v="10169202"/>
    <n v="23574057"/>
    <n v="50000000"/>
    <x v="14"/>
  </r>
  <r>
    <x v="1445"/>
    <n v="19699706"/>
    <n v="22099706"/>
    <n v="50000000"/>
    <x v="14"/>
  </r>
  <r>
    <x v="1446"/>
    <n v="5128124"/>
    <n v="18991288"/>
    <n v="25000000"/>
    <x v="14"/>
  </r>
  <r>
    <x v="1447"/>
    <n v="8535575"/>
    <n v="18535575"/>
    <n v="30000000"/>
    <x v="14"/>
  </r>
  <r>
    <x v="1448"/>
    <n v="16809014"/>
    <n v="17492014"/>
    <n v="45000000"/>
    <x v="14"/>
  </r>
  <r>
    <x v="1449"/>
    <n v="4476235"/>
    <n v="16566235"/>
    <n v="27000000"/>
    <x v="14"/>
  </r>
  <r>
    <x v="1450"/>
    <n v="15331289"/>
    <n v="15468266"/>
    <n v="25000000"/>
    <x v="14"/>
  </r>
  <r>
    <x v="1451"/>
    <n v="6301131"/>
    <n v="15452978"/>
    <n v="28500000"/>
    <x v="14"/>
  </r>
  <r>
    <x v="1452"/>
    <n v="11273517"/>
    <n v="13424365"/>
    <n v="25000000"/>
    <x v="14"/>
  </r>
  <r>
    <x v="1453"/>
    <n v="12834849"/>
    <n v="13174426"/>
    <n v="27000000"/>
    <x v="14"/>
  </r>
  <r>
    <x v="1454"/>
    <n v="10166502"/>
    <n v="10597070"/>
    <n v="60000000"/>
    <x v="14"/>
  </r>
  <r>
    <x v="1455"/>
    <n v="4835065"/>
    <n v="9448623"/>
    <n v="22000000"/>
    <x v="14"/>
  </r>
  <r>
    <x v="1456"/>
    <n v="1900451"/>
    <n v="6300451"/>
    <n v="80000000"/>
    <x v="14"/>
  </r>
  <r>
    <x v="1457"/>
    <n v="5654777"/>
    <n v="5654777"/>
    <n v="25000000"/>
    <x v="14"/>
  </r>
  <r>
    <x v="1458"/>
    <n v="4008527"/>
    <n v="4049527"/>
    <n v="25000000"/>
    <x v="14"/>
  </r>
  <r>
    <x v="1459"/>
    <n v="3102550"/>
    <n v="3252550"/>
    <n v="30000000"/>
    <x v="14"/>
  </r>
  <r>
    <x v="1460"/>
    <n v="49981"/>
    <n v="1696765"/>
    <n v="24000000"/>
    <x v="14"/>
  </r>
  <r>
    <x v="1461"/>
    <n v="872142"/>
    <n v="1415656"/>
    <n v="25000000"/>
    <x v="14"/>
  </r>
  <r>
    <x v="23"/>
    <n v="881745"/>
    <n v="881745"/>
    <n v="25000000"/>
    <x v="14"/>
  </r>
  <r>
    <x v="1462"/>
    <n v="441226247"/>
    <n v="937008132"/>
    <n v="70000000"/>
    <x v="15"/>
  </r>
  <r>
    <x v="1463"/>
    <n v="249757726"/>
    <n v="796907323"/>
    <n v="130000000"/>
    <x v="15"/>
  </r>
  <r>
    <x v="1464"/>
    <n v="373524485"/>
    <n v="795110670"/>
    <n v="200000000"/>
    <x v="15"/>
  </r>
  <r>
    <x v="1465"/>
    <n v="370782930"/>
    <n v="622341924"/>
    <n v="25000000"/>
    <x v="15"/>
  </r>
  <r>
    <x v="1466"/>
    <n v="261441092"/>
    <n v="614726752"/>
    <n v="92000000"/>
    <x v="15"/>
  </r>
  <r>
    <x v="1467"/>
    <n v="186740799"/>
    <n v="556319450"/>
    <n v="125000000"/>
    <x v="15"/>
  </r>
  <r>
    <x v="1468"/>
    <n v="279167575"/>
    <n v="516567575"/>
    <n v="60000000"/>
    <x v="15"/>
  </r>
  <r>
    <x v="1469"/>
    <n v="133298577"/>
    <n v="484161265"/>
    <n v="150000000"/>
    <x v="15"/>
  </r>
  <r>
    <x v="1470"/>
    <n v="161412000"/>
    <n v="371917043"/>
    <n v="75000000"/>
    <x v="15"/>
  </r>
  <r>
    <x v="1471"/>
    <n v="125531634"/>
    <n v="362989076"/>
    <n v="110000000"/>
    <x v="15"/>
  </r>
  <r>
    <x v="1472"/>
    <n v="144801023"/>
    <n v="348629585"/>
    <n v="105000000"/>
    <x v="15"/>
  </r>
  <r>
    <x v="1473"/>
    <n v="173005002"/>
    <n v="331323410"/>
    <n v="100000000"/>
    <x v="15"/>
  </r>
  <r>
    <x v="1474"/>
    <n v="187224605"/>
    <n v="311365187"/>
    <n v="170000000"/>
    <x v="15"/>
  </r>
  <r>
    <x v="1475"/>
    <n v="176087450"/>
    <n v="311001124"/>
    <n v="85000000"/>
    <x v="15"/>
  </r>
  <r>
    <x v="1476"/>
    <n v="120150546"/>
    <n v="300150546"/>
    <n v="170000000"/>
    <x v="15"/>
  </r>
  <r>
    <x v="1477"/>
    <n v="40203020"/>
    <n v="263894551"/>
    <n v="50000000"/>
    <x v="15"/>
  </r>
  <r>
    <x v="1478"/>
    <n v="114197520"/>
    <n v="257641634"/>
    <n v="71682975"/>
    <x v="15"/>
  </r>
  <r>
    <x v="1479"/>
    <n v="100492203"/>
    <n v="231928227"/>
    <n v="30000000"/>
    <x v="15"/>
  </r>
  <r>
    <x v="1480"/>
    <n v="77073959"/>
    <n v="218673959"/>
    <n v="75000000"/>
    <x v="15"/>
  </r>
  <r>
    <x v="1481"/>
    <n v="100170152"/>
    <n v="217670152"/>
    <n v="60000000"/>
    <x v="15"/>
  </r>
  <r>
    <x v="1482"/>
    <n v="118627117"/>
    <n v="212956024"/>
    <n v="100000000"/>
    <x v="15"/>
  </r>
  <r>
    <x v="1483"/>
    <n v="102608827"/>
    <n v="208370892"/>
    <n v="110000000"/>
    <x v="15"/>
  </r>
  <r>
    <x v="1484"/>
    <n v="75367693"/>
    <n v="208094550"/>
    <n v="50000000"/>
    <x v="15"/>
  </r>
  <r>
    <x v="1485"/>
    <n v="51877963"/>
    <n v="203877963"/>
    <n v="90000000"/>
    <x v="15"/>
  </r>
  <r>
    <x v="1486"/>
    <n v="120776832"/>
    <n v="196320329"/>
    <n v="75000000"/>
    <x v="15"/>
  </r>
  <r>
    <x v="1487"/>
    <n v="84185387"/>
    <n v="181185387"/>
    <n v="25000000"/>
    <x v="15"/>
  </r>
  <r>
    <x v="1488"/>
    <n v="88073507"/>
    <n v="173044410"/>
    <n v="42000000"/>
    <x v="15"/>
  </r>
  <r>
    <x v="1489"/>
    <n v="80281096"/>
    <n v="172543519"/>
    <n v="70000000"/>
    <x v="15"/>
  </r>
  <r>
    <x v="1490"/>
    <n v="88200225"/>
    <n v="170200225"/>
    <n v="60000000"/>
    <x v="15"/>
  </r>
  <r>
    <x v="1491"/>
    <n v="114326736"/>
    <n v="167791704"/>
    <n v="30000000"/>
    <x v="15"/>
  </r>
  <r>
    <x v="1492"/>
    <n v="34297191"/>
    <n v="167297191"/>
    <n v="155000000"/>
    <x v="15"/>
  </r>
  <r>
    <x v="1493"/>
    <n v="51225796"/>
    <n v="153770052"/>
    <n v="55000000"/>
    <x v="15"/>
  </r>
  <r>
    <x v="1494"/>
    <n v="66207920"/>
    <n v="153535982"/>
    <n v="55000000"/>
    <x v="15"/>
  </r>
  <r>
    <x v="1495"/>
    <n v="85416609"/>
    <n v="142051255"/>
    <n v="30000000"/>
    <x v="15"/>
  </r>
  <r>
    <x v="1496"/>
    <n v="52397389"/>
    <n v="131353165"/>
    <n v="65000000"/>
    <x v="15"/>
  </r>
  <r>
    <x v="1497"/>
    <n v="77906816"/>
    <n v="130968579"/>
    <n v="60000000"/>
    <x v="15"/>
  </r>
  <r>
    <x v="1498"/>
    <n v="50740078"/>
    <n v="125168734"/>
    <n v="50000000"/>
    <x v="15"/>
  </r>
  <r>
    <x v="1499"/>
    <n v="75305995"/>
    <n v="124823094"/>
    <n v="40000000"/>
    <x v="15"/>
  </r>
  <r>
    <x v="1500"/>
    <n v="95149435"/>
    <n v="122071435"/>
    <n v="45000000"/>
    <x v="15"/>
  </r>
  <r>
    <x v="1501"/>
    <n v="57887882"/>
    <n v="118097882"/>
    <n v="40000000"/>
    <x v="15"/>
  </r>
  <r>
    <x v="1502"/>
    <n v="66711892"/>
    <n v="117211892"/>
    <n v="50000000"/>
    <x v="15"/>
  </r>
  <r>
    <x v="1503"/>
    <n v="33987757"/>
    <n v="116177695"/>
    <n v="35000000"/>
    <x v="15"/>
  </r>
  <r>
    <x v="1504"/>
    <n v="81001787"/>
    <n v="116025023"/>
    <n v="30000000"/>
    <x v="15"/>
  </r>
  <r>
    <x v="1505"/>
    <n v="51676606"/>
    <n v="115036108"/>
    <n v="25000000"/>
    <x v="15"/>
  </r>
  <r>
    <x v="1506"/>
    <n v="69148997"/>
    <n v="111448997"/>
    <n v="20000000"/>
    <x v="15"/>
  </r>
  <r>
    <x v="1507"/>
    <n v="67286731"/>
    <n v="108086731"/>
    <n v="78000000"/>
    <x v="15"/>
  </r>
  <r>
    <x v="1508"/>
    <n v="57712751"/>
    <n v="107212751"/>
    <n v="120000000"/>
    <x v="15"/>
  </r>
  <r>
    <x v="1509"/>
    <n v="58990765"/>
    <n v="103452875"/>
    <n v="28000000"/>
    <x v="15"/>
  </r>
  <r>
    <x v="1510"/>
    <n v="74541707"/>
    <n v="102332848"/>
    <n v="60000000"/>
    <x v="15"/>
  </r>
  <r>
    <x v="1511"/>
    <n v="59623958"/>
    <n v="99823958"/>
    <n v="60000000"/>
    <x v="15"/>
  </r>
  <r>
    <x v="1512"/>
    <n v="57139723"/>
    <n v="97658712"/>
    <n v="37000000"/>
    <x v="15"/>
  </r>
  <r>
    <x v="1513"/>
    <n v="73701902"/>
    <n v="96469187"/>
    <n v="50000000"/>
    <x v="15"/>
  </r>
  <r>
    <x v="1514"/>
    <n v="59475623"/>
    <n v="96221971"/>
    <n v="100000000"/>
    <x v="15"/>
  </r>
  <r>
    <x v="1515"/>
    <n v="65948711"/>
    <n v="96148711"/>
    <n v="80000000"/>
    <x v="15"/>
  </r>
  <r>
    <x v="1516"/>
    <n v="47958031"/>
    <n v="92111551"/>
    <n v="40000000"/>
    <x v="15"/>
  </r>
  <r>
    <x v="1517"/>
    <n v="84136909"/>
    <n v="89476265"/>
    <n v="25000000"/>
    <x v="15"/>
  </r>
  <r>
    <x v="1518"/>
    <n v="40202379"/>
    <n v="82145379"/>
    <n v="100000000"/>
    <x v="15"/>
  </r>
  <r>
    <x v="1519"/>
    <n v="39692139"/>
    <n v="77392139"/>
    <n v="35000000"/>
    <x v="15"/>
  </r>
  <r>
    <x v="1520"/>
    <n v="50026353"/>
    <n v="76482461"/>
    <n v="110000000"/>
    <x v="15"/>
  </r>
  <r>
    <x v="1521"/>
    <n v="24004159"/>
    <n v="72004159"/>
    <n v="110000000"/>
    <x v="15"/>
  </r>
  <r>
    <x v="1522"/>
    <n v="31526393"/>
    <n v="70326393"/>
    <n v="25000000"/>
    <x v="15"/>
  </r>
  <r>
    <x v="1523"/>
    <n v="6167817"/>
    <n v="69759296"/>
    <n v="55000000"/>
    <x v="15"/>
  </r>
  <r>
    <x v="1524"/>
    <n v="58156435"/>
    <n v="65121280"/>
    <n v="30000000"/>
    <x v="15"/>
  </r>
  <r>
    <x v="1525"/>
    <n v="64378093"/>
    <n v="64474705"/>
    <n v="28000000"/>
    <x v="15"/>
  </r>
  <r>
    <x v="1526"/>
    <n v="45489752"/>
    <n v="63489752"/>
    <n v="26000000"/>
    <x v="15"/>
  </r>
  <r>
    <x v="1527"/>
    <n v="19176754"/>
    <n v="62176754"/>
    <n v="72000000"/>
    <x v="15"/>
  </r>
  <r>
    <x v="1528"/>
    <n v="61255921"/>
    <n v="61950770"/>
    <n v="30000000"/>
    <x v="15"/>
  </r>
  <r>
    <x v="1529"/>
    <n v="32003620"/>
    <n v="61475984"/>
    <n v="45000000"/>
    <x v="15"/>
  </r>
  <r>
    <x v="1530"/>
    <n v="33664370"/>
    <n v="54533774"/>
    <n v="33000000"/>
    <x v="15"/>
  </r>
  <r>
    <x v="1531"/>
    <n v="42044321"/>
    <n v="54344321"/>
    <n v="75000000"/>
    <x v="15"/>
  </r>
  <r>
    <x v="1532"/>
    <n v="37485528"/>
    <n v="49928680"/>
    <n v="50000000"/>
    <x v="15"/>
  </r>
  <r>
    <x v="1533"/>
    <n v="37760080"/>
    <n v="49730854"/>
    <n v="70000000"/>
    <x v="15"/>
  </r>
  <r>
    <x v="1534"/>
    <n v="48114556"/>
    <n v="48563556"/>
    <n v="45000000"/>
    <x v="15"/>
  </r>
  <r>
    <x v="1535"/>
    <n v="46213824"/>
    <n v="47313824"/>
    <n v="56000000"/>
    <x v="15"/>
  </r>
  <r>
    <x v="1536"/>
    <n v="21176322"/>
    <n v="46176322"/>
    <n v="40000000"/>
    <x v="15"/>
  </r>
  <r>
    <x v="1537"/>
    <n v="41814863"/>
    <n v="43957541"/>
    <n v="78000000"/>
    <x v="15"/>
  </r>
  <r>
    <x v="1538"/>
    <n v="16862585"/>
    <n v="41666476"/>
    <n v="35000000"/>
    <x v="15"/>
  </r>
  <r>
    <x v="1539"/>
    <n v="25195050"/>
    <n v="40119848"/>
    <n v="50000000"/>
    <x v="15"/>
  </r>
  <r>
    <x v="1540"/>
    <n v="36351350"/>
    <n v="38351350"/>
    <n v="25000000"/>
    <x v="15"/>
  </r>
  <r>
    <x v="1541"/>
    <n v="28328132"/>
    <n v="38329114"/>
    <n v="57000000"/>
    <x v="15"/>
  </r>
  <r>
    <x v="1542"/>
    <n v="25266129"/>
    <n v="37066129"/>
    <n v="35000000"/>
    <x v="15"/>
  </r>
  <r>
    <x v="1543"/>
    <n v="13395939"/>
    <n v="35195939"/>
    <n v="40000000"/>
    <x v="15"/>
  </r>
  <r>
    <x v="1544"/>
    <n v="24006726"/>
    <n v="34806726"/>
    <n v="50000000"/>
    <x v="15"/>
  </r>
  <r>
    <x v="1545"/>
    <n v="21009180"/>
    <n v="34009180"/>
    <n v="75000000"/>
    <x v="15"/>
  </r>
  <r>
    <x v="1546"/>
    <n v="14589444"/>
    <n v="31635150"/>
    <n v="25000000"/>
    <x v="15"/>
  </r>
  <r>
    <x v="1547"/>
    <n v="17848322"/>
    <n v="29948322"/>
    <n v="32000000"/>
    <x v="15"/>
  </r>
  <r>
    <x v="1548"/>
    <n v="28165882"/>
    <n v="29356757"/>
    <n v="30000000"/>
    <x v="15"/>
  </r>
  <r>
    <x v="1549"/>
    <n v="23514247"/>
    <n v="28703083"/>
    <n v="26000000"/>
    <x v="15"/>
  </r>
  <r>
    <x v="1550"/>
    <n v="6768055"/>
    <n v="28231444"/>
    <n v="55000000"/>
    <x v="15"/>
  </r>
  <r>
    <x v="1551"/>
    <n v="16323969"/>
    <n v="26323969"/>
    <n v="30000000"/>
    <x v="15"/>
  </r>
  <r>
    <x v="1552"/>
    <n v="17016190"/>
    <n v="24716190"/>
    <n v="29000000"/>
    <x v="15"/>
  </r>
  <r>
    <x v="1553"/>
    <n v="22406362"/>
    <n v="23911362"/>
    <n v="92000000"/>
    <x v="15"/>
  </r>
  <r>
    <x v="1554"/>
    <n v="22913677"/>
    <n v="22913677"/>
    <n v="35000000"/>
    <x v="15"/>
  </r>
  <r>
    <x v="1555"/>
    <n v="21800302"/>
    <n v="21827296"/>
    <n v="30000000"/>
    <x v="15"/>
  </r>
  <r>
    <x v="1556"/>
    <n v="20422207"/>
    <n v="21758371"/>
    <n v="30000000"/>
    <x v="15"/>
  </r>
  <r>
    <x v="1557"/>
    <n v="13001257"/>
    <n v="21577076"/>
    <n v="30000000"/>
    <x v="15"/>
  </r>
  <r>
    <x v="1558"/>
    <n v="14018364"/>
    <n v="21215882"/>
    <n v="40000000"/>
    <x v="15"/>
  </r>
  <r>
    <x v="1559"/>
    <n v="17718223"/>
    <n v="20718223"/>
    <n v="25000000"/>
    <x v="15"/>
  </r>
  <r>
    <x v="1560"/>
    <n v="12784713"/>
    <n v="20034713"/>
    <n v="22000000"/>
    <x v="15"/>
  </r>
  <r>
    <x v="1561"/>
    <n v="16123851"/>
    <n v="19123851"/>
    <n v="23000000"/>
    <x v="15"/>
  </r>
  <r>
    <x v="1562"/>
    <n v="3765585"/>
    <n v="18765585"/>
    <n v="30000000"/>
    <x v="15"/>
  </r>
  <r>
    <x v="1563"/>
    <n v="16980098"/>
    <n v="16980098"/>
    <n v="24000000"/>
    <x v="15"/>
  </r>
  <r>
    <x v="1564"/>
    <n v="14334645"/>
    <n v="16910708"/>
    <n v="30000000"/>
    <x v="15"/>
  </r>
  <r>
    <x v="1565"/>
    <n v="14469428"/>
    <n v="14469428"/>
    <n v="26000000"/>
    <x v="15"/>
  </r>
  <r>
    <x v="1566"/>
    <n v="12189514"/>
    <n v="12291975"/>
    <n v="23000000"/>
    <x v="15"/>
  </r>
  <r>
    <x v="1567"/>
    <n v="9055010"/>
    <n v="10419084"/>
    <n v="30000000"/>
    <x v="15"/>
  </r>
  <r>
    <x v="1568"/>
    <n v="8712564"/>
    <n v="8712564"/>
    <n v="27000000"/>
    <x v="15"/>
  </r>
  <r>
    <x v="1569"/>
    <n v="6144806"/>
    <n v="8292914"/>
    <n v="24000000"/>
    <x v="15"/>
  </r>
  <r>
    <x v="1570"/>
    <n v="6471394"/>
    <n v="6626115"/>
    <n v="50000000"/>
    <x v="15"/>
  </r>
  <r>
    <x v="1571"/>
    <n v="5881504"/>
    <n v="6429865"/>
    <n v="39000000"/>
    <x v="15"/>
  </r>
  <r>
    <x v="1572"/>
    <n v="463730"/>
    <n v="463730"/>
    <n v="40000000"/>
    <x v="15"/>
  </r>
  <r>
    <x v="1573"/>
    <n v="0"/>
    <n v="0"/>
    <n v="32000000"/>
    <x v="15"/>
  </r>
  <r>
    <x v="1574"/>
    <n v="377845905"/>
    <n v="1141403341"/>
    <n v="94000000"/>
    <x v="16"/>
  </r>
  <r>
    <x v="1575"/>
    <n v="380529370"/>
    <n v="936429370"/>
    <n v="94000000"/>
    <x v="16"/>
  </r>
  <r>
    <x v="1576"/>
    <n v="281553689"/>
    <n v="738576929"/>
    <n v="150000000"/>
    <x v="16"/>
  </r>
  <r>
    <x v="1577"/>
    <n v="305411224"/>
    <n v="634954103"/>
    <n v="140000000"/>
    <x v="16"/>
  </r>
  <r>
    <x v="1578"/>
    <n v="242704995"/>
    <n v="484468608"/>
    <n v="81000000"/>
    <x v="16"/>
  </r>
  <r>
    <x v="1579"/>
    <n v="111110575"/>
    <n v="456810575"/>
    <n v="140000000"/>
    <x v="16"/>
  </r>
  <r>
    <x v="1580"/>
    <n v="150358296"/>
    <n v="433058296"/>
    <n v="170000000"/>
    <x v="16"/>
  </r>
  <r>
    <x v="1581"/>
    <n v="139270910"/>
    <n v="427300260"/>
    <n v="150000000"/>
    <x v="16"/>
  </r>
  <r>
    <x v="1582"/>
    <n v="214949694"/>
    <n v="406875536"/>
    <n v="125000000"/>
    <x v="16"/>
  </r>
  <r>
    <x v="1583"/>
    <n v="138540870"/>
    <n v="273271982"/>
    <n v="130000000"/>
    <x v="16"/>
  </r>
  <r>
    <x v="1584"/>
    <n v="124685242"/>
    <n v="266685242"/>
    <n v="80000000"/>
    <x v="16"/>
  </r>
  <r>
    <x v="1585"/>
    <n v="59472278"/>
    <n v="248505300"/>
    <n v="45000000"/>
    <x v="16"/>
  </r>
  <r>
    <x v="1586"/>
    <n v="132177234"/>
    <n v="245075434"/>
    <n v="137000000"/>
    <x v="16"/>
  </r>
  <r>
    <x v="1587"/>
    <n v="127120058"/>
    <n v="236410607"/>
    <n v="76000000"/>
    <x v="16"/>
  </r>
  <r>
    <x v="1588"/>
    <n v="100814328"/>
    <n v="227200000"/>
    <n v="120000000"/>
    <x v="16"/>
  </r>
  <r>
    <x v="1589"/>
    <n v="173840591"/>
    <n v="220678483"/>
    <n v="32000000"/>
    <x v="16"/>
  </r>
  <r>
    <x v="1590"/>
    <n v="93926386"/>
    <n v="212912137"/>
    <n v="135000000"/>
    <x v="16"/>
  </r>
  <r>
    <x v="1591"/>
    <n v="116877597"/>
    <n v="207154748"/>
    <n v="70000000"/>
    <x v="16"/>
  </r>
  <r>
    <x v="1592"/>
    <n v="135560942"/>
    <n v="195660942"/>
    <n v="56000000"/>
    <x v="16"/>
  </r>
  <r>
    <x v="1593"/>
    <n v="138614544"/>
    <n v="190212113"/>
    <n v="40000000"/>
    <x v="16"/>
  </r>
  <r>
    <x v="1594"/>
    <n v="102543518"/>
    <n v="182782518"/>
    <n v="80000000"/>
    <x v="16"/>
  </r>
  <r>
    <x v="1595"/>
    <n v="66465204"/>
    <n v="179265204"/>
    <n v="78000000"/>
    <x v="16"/>
  </r>
  <r>
    <x v="1596"/>
    <n v="105807520"/>
    <n v="178890782"/>
    <n v="50000000"/>
    <x v="16"/>
  </r>
  <r>
    <x v="1597"/>
    <n v="70098138"/>
    <n v="176469428"/>
    <n v="55000000"/>
    <x v="16"/>
  </r>
  <r>
    <x v="1598"/>
    <n v="106126012"/>
    <n v="176262839"/>
    <n v="60000000"/>
    <x v="16"/>
  </r>
  <r>
    <x v="1599"/>
    <n v="111760631"/>
    <n v="167851995"/>
    <n v="40000000"/>
    <x v="16"/>
  </r>
  <r>
    <x v="1600"/>
    <n v="95632614"/>
    <n v="165173909"/>
    <n v="80000000"/>
    <x v="16"/>
  </r>
  <r>
    <x v="1601"/>
    <n v="132675402"/>
    <n v="164675402"/>
    <n v="20000000"/>
    <x v="16"/>
  </r>
  <r>
    <x v="1602"/>
    <n v="104148781"/>
    <n v="164285587"/>
    <n v="60000000"/>
    <x v="16"/>
  </r>
  <r>
    <x v="1603"/>
    <n v="28013509"/>
    <n v="163126676"/>
    <n v="45000000"/>
    <x v="16"/>
  </r>
  <r>
    <x v="1604"/>
    <n v="110222438"/>
    <n v="160822438"/>
    <n v="26000000"/>
    <x v="16"/>
  </r>
  <r>
    <x v="1605"/>
    <n v="65653758"/>
    <n v="157092943"/>
    <n v="90000000"/>
    <x v="16"/>
  </r>
  <r>
    <x v="1606"/>
    <n v="90135191"/>
    <n v="156822020"/>
    <n v="30000000"/>
    <x v="16"/>
  </r>
  <r>
    <x v="1607"/>
    <n v="75817994"/>
    <n v="155750628"/>
    <n v="90000000"/>
    <x v="16"/>
  </r>
  <r>
    <x v="1608"/>
    <n v="110000082"/>
    <n v="155200000"/>
    <n v="45000000"/>
    <x v="16"/>
  </r>
  <r>
    <x v="1609"/>
    <n v="120277854"/>
    <n v="148715342"/>
    <n v="86000000"/>
    <x v="16"/>
  </r>
  <r>
    <x v="1610"/>
    <n v="59588068"/>
    <n v="141484812"/>
    <n v="40000000"/>
    <x v="16"/>
  </r>
  <r>
    <x v="1611"/>
    <n v="63803100"/>
    <n v="141205169"/>
    <n v="65000000"/>
    <x v="16"/>
  </r>
  <r>
    <x v="1612"/>
    <n v="101018283"/>
    <n v="133818283"/>
    <n v="109000000"/>
    <x v="16"/>
  </r>
  <r>
    <x v="1613"/>
    <n v="81261177"/>
    <n v="131944672"/>
    <n v="20000000"/>
    <x v="16"/>
  </r>
  <r>
    <x v="1614"/>
    <n v="104354205"/>
    <n v="126425115"/>
    <n v="55000000"/>
    <x v="16"/>
  </r>
  <r>
    <x v="1615"/>
    <n v="90639088"/>
    <n v="125339088"/>
    <n v="25000000"/>
    <x v="16"/>
  </r>
  <r>
    <x v="1616"/>
    <n v="66432867"/>
    <n v="123954323"/>
    <n v="70000000"/>
    <x v="16"/>
  </r>
  <r>
    <x v="1617"/>
    <n v="35327628"/>
    <n v="121327628"/>
    <n v="60000000"/>
    <x v="16"/>
  </r>
  <r>
    <x v="1618"/>
    <n v="35623801"/>
    <n v="119923801"/>
    <n v="25000000"/>
    <x v="16"/>
  </r>
  <r>
    <x v="1619"/>
    <n v="82622655"/>
    <n v="114576403"/>
    <n v="25000000"/>
    <x v="16"/>
  </r>
  <r>
    <x v="1620"/>
    <n v="53789313"/>
    <n v="98819789"/>
    <n v="60000000"/>
    <x v="16"/>
  </r>
  <r>
    <x v="1621"/>
    <n v="56330657"/>
    <n v="97413527"/>
    <n v="29000000"/>
    <x v="16"/>
  </r>
  <r>
    <x v="1622"/>
    <n v="51970690"/>
    <n v="95708457"/>
    <n v="22000000"/>
    <x v="16"/>
  </r>
  <r>
    <x v="1623"/>
    <n v="48417850"/>
    <n v="95255485"/>
    <n v="100000000"/>
    <x v="16"/>
  </r>
  <r>
    <x v="1624"/>
    <n v="66723216"/>
    <n v="90723216"/>
    <n v="60000000"/>
    <x v="16"/>
  </r>
  <r>
    <x v="1625"/>
    <n v="46896664"/>
    <n v="90396664"/>
    <n v="26000000"/>
    <x v="16"/>
  </r>
  <r>
    <x v="1626"/>
    <n v="60470220"/>
    <n v="88316835"/>
    <n v="50000000"/>
    <x v="16"/>
  </r>
  <r>
    <x v="1627"/>
    <n v="75155000"/>
    <n v="86765463"/>
    <n v="24000000"/>
    <x v="16"/>
  </r>
  <r>
    <x v="1628"/>
    <n v="43632458"/>
    <n v="85632458"/>
    <n v="75000000"/>
    <x v="16"/>
  </r>
  <r>
    <x v="1629"/>
    <n v="52131264"/>
    <n v="82183683"/>
    <n v="28000000"/>
    <x v="16"/>
  </r>
  <r>
    <x v="1630"/>
    <n v="47641743"/>
    <n v="80831893"/>
    <n v="85000000"/>
    <x v="16"/>
  </r>
  <r>
    <x v="1631"/>
    <n v="26483452"/>
    <n v="80767884"/>
    <n v="60000000"/>
    <x v="16"/>
  </r>
  <r>
    <x v="1632"/>
    <n v="33685268"/>
    <n v="75685268"/>
    <n v="68000000"/>
    <x v="16"/>
  </r>
  <r>
    <x v="1633"/>
    <n v="31111260"/>
    <n v="74132631"/>
    <n v="85000000"/>
    <x v="16"/>
  </r>
  <r>
    <x v="1634"/>
    <n v="67383924"/>
    <n v="71232214"/>
    <n v="20000000"/>
    <x v="16"/>
  </r>
  <r>
    <x v="1635"/>
    <n v="58331254"/>
    <n v="68613992"/>
    <n v="26000000"/>
    <x v="16"/>
  </r>
  <r>
    <x v="1636"/>
    <n v="33832741"/>
    <n v="63537164"/>
    <n v="55000000"/>
    <x v="16"/>
  </r>
  <r>
    <x v="1637"/>
    <n v="47545060"/>
    <n v="58240458"/>
    <n v="25000000"/>
    <x v="16"/>
  </r>
  <r>
    <x v="1638"/>
    <n v="34657731"/>
    <n v="56434942"/>
    <n v="25000000"/>
    <x v="16"/>
  </r>
  <r>
    <x v="1639"/>
    <n v="41083108"/>
    <n v="55489826"/>
    <n v="50000000"/>
    <x v="16"/>
  </r>
  <r>
    <x v="1640"/>
    <n v="39402572"/>
    <n v="55443032"/>
    <n v="25000000"/>
    <x v="16"/>
  </r>
  <r>
    <x v="1641"/>
    <n v="20950820"/>
    <n v="54540662"/>
    <n v="80000000"/>
    <x v="16"/>
  </r>
  <r>
    <x v="1642"/>
    <n v="52333738"/>
    <n v="53293628"/>
    <n v="35000000"/>
    <x v="16"/>
  </r>
  <r>
    <x v="1643"/>
    <n v="30207785"/>
    <n v="50409753"/>
    <n v="75000000"/>
    <x v="16"/>
  </r>
  <r>
    <x v="1644"/>
    <n v="42070939"/>
    <n v="47902566"/>
    <n v="30000000"/>
    <x v="16"/>
  </r>
  <r>
    <x v="1645"/>
    <n v="34234008"/>
    <n v="47213095"/>
    <n v="55000000"/>
    <x v="16"/>
  </r>
  <r>
    <x v="1646"/>
    <n v="26500000"/>
    <n v="43797731"/>
    <n v="36000000"/>
    <x v="16"/>
  </r>
  <r>
    <x v="1647"/>
    <n v="26599248"/>
    <n v="42598498"/>
    <n v="50000000"/>
    <x v="16"/>
  </r>
  <r>
    <x v="1648"/>
    <n v="11689053"/>
    <n v="39134983"/>
    <n v="28000000"/>
    <x v="16"/>
  </r>
  <r>
    <x v="1649"/>
    <n v="37788228"/>
    <n v="38283765"/>
    <n v="35200000"/>
    <x v="16"/>
  </r>
  <r>
    <x v="1650"/>
    <n v="26900336"/>
    <n v="38253433"/>
    <n v="65000000"/>
    <x v="16"/>
  </r>
  <r>
    <x v="1651"/>
    <n v="35990505"/>
    <n v="35990505"/>
    <n v="25000000"/>
    <x v="16"/>
  </r>
  <r>
    <x v="1652"/>
    <n v="5781086"/>
    <n v="32736879"/>
    <n v="35000000"/>
    <x v="16"/>
  </r>
  <r>
    <x v="1653"/>
    <n v="19694635"/>
    <n v="28920188"/>
    <n v="50000000"/>
    <x v="16"/>
  </r>
  <r>
    <x v="1654"/>
    <n v="19480739"/>
    <n v="26703184"/>
    <n v="80000000"/>
    <x v="16"/>
  </r>
  <r>
    <x v="1655"/>
    <n v="26214846"/>
    <n v="26214846"/>
    <n v="30000000"/>
    <x v="16"/>
  </r>
  <r>
    <x v="1656"/>
    <n v="23010607"/>
    <n v="23010607"/>
    <n v="52000000"/>
    <x v="16"/>
  </r>
  <r>
    <x v="1657"/>
    <n v="22108977"/>
    <n v="22108977"/>
    <n v="41000000"/>
    <x v="16"/>
  </r>
  <r>
    <x v="1658"/>
    <n v="14208384"/>
    <n v="15358583"/>
    <n v="30000000"/>
    <x v="16"/>
  </r>
  <r>
    <x v="1659"/>
    <n v="12882934"/>
    <n v="12923936"/>
    <n v="55000000"/>
    <x v="16"/>
  </r>
  <r>
    <x v="1660"/>
    <n v="7659747"/>
    <n v="11559747"/>
    <n v="35000000"/>
    <x v="16"/>
  </r>
  <r>
    <x v="1661"/>
    <n v="4426297"/>
    <n v="11427090"/>
    <n v="60000000"/>
    <x v="16"/>
  </r>
  <r>
    <x v="1662"/>
    <n v="9652000"/>
    <n v="10070651"/>
    <n v="40000000"/>
    <x v="16"/>
  </r>
  <r>
    <x v="1663"/>
    <n v="6087542"/>
    <n v="7126002"/>
    <n v="54000000"/>
    <x v="16"/>
  </r>
  <r>
    <x v="1664"/>
    <n v="3517797"/>
    <n v="6460758"/>
    <n v="30000000"/>
    <x v="16"/>
  </r>
  <r>
    <x v="1665"/>
    <n v="765637"/>
    <n v="1545064"/>
    <n v="27000000"/>
    <x v="16"/>
  </r>
  <r>
    <x v="1666"/>
    <n v="0"/>
    <n v="0"/>
    <n v="30000000"/>
    <x v="16"/>
  </r>
  <r>
    <x v="1667"/>
    <n v="342548984"/>
    <n v="934699645"/>
    <n v="94000000"/>
    <x v="17"/>
  </r>
  <r>
    <x v="1668"/>
    <n v="262233381"/>
    <n v="879225135"/>
    <n v="100000000"/>
    <x v="17"/>
  </r>
  <r>
    <x v="1669"/>
    <n v="403706375"/>
    <n v="821706375"/>
    <n v="139000000"/>
    <x v="17"/>
  </r>
  <r>
    <x v="1670"/>
    <n v="310676740"/>
    <n v="656695615"/>
    <n v="115000000"/>
    <x v="17"/>
  </r>
  <r>
    <x v="1671"/>
    <n v="190418803"/>
    <n v="441767803"/>
    <n v="140000000"/>
    <x v="17"/>
  </r>
  <r>
    <x v="1672"/>
    <n v="160942139"/>
    <n v="431942139"/>
    <n v="142000000"/>
    <x v="17"/>
  </r>
  <r>
    <x v="1673"/>
    <n v="227969295"/>
    <n v="408269295"/>
    <n v="70702619"/>
    <x v="17"/>
  </r>
  <r>
    <x v="1674"/>
    <n v="176387405"/>
    <n v="386116343"/>
    <n v="65000000"/>
    <x v="17"/>
  </r>
  <r>
    <x v="1675"/>
    <n v="132024714"/>
    <n v="358824714"/>
    <n v="102000000"/>
    <x v="17"/>
  </r>
  <r>
    <x v="1676"/>
    <n v="164606800"/>
    <n v="355612291"/>
    <n v="52000000"/>
    <x v="17"/>
  </r>
  <r>
    <x v="1677"/>
    <n v="170687518"/>
    <n v="306770545"/>
    <n v="30000000"/>
    <x v="17"/>
  </r>
  <r>
    <x v="1678"/>
    <n v="213117789"/>
    <n v="296338663"/>
    <n v="63000000"/>
    <x v="17"/>
  </r>
  <r>
    <x v="1679"/>
    <n v="153294164"/>
    <n v="276294164"/>
    <n v="84000000"/>
    <x v="17"/>
  </r>
  <r>
    <x v="1680"/>
    <n v="141930000"/>
    <n v="267200000"/>
    <n v="70000000"/>
    <x v="17"/>
  </r>
  <r>
    <x v="1681"/>
    <n v="129094024"/>
    <n v="248218486"/>
    <n v="48000000"/>
    <x v="17"/>
  </r>
  <r>
    <x v="1682"/>
    <n v="145771527"/>
    <n v="245800000"/>
    <n v="80000000"/>
    <x v="17"/>
  </r>
  <r>
    <x v="1683"/>
    <n v="116724075"/>
    <n v="245768384"/>
    <n v="41000000"/>
    <x v="17"/>
  </r>
  <r>
    <x v="1684"/>
    <n v="121468960"/>
    <n v="214357371"/>
    <n v="60000000"/>
    <x v="17"/>
  </r>
  <r>
    <x v="1685"/>
    <n v="92955420"/>
    <n v="206455420"/>
    <n v="78000000"/>
    <x v="17"/>
  </r>
  <r>
    <x v="1686"/>
    <n v="93354918"/>
    <n v="199043309"/>
    <n v="60000000"/>
    <x v="17"/>
  </r>
  <r>
    <x v="1687"/>
    <n v="95308367"/>
    <n v="196308367"/>
    <n v="48000000"/>
    <x v="17"/>
  </r>
  <r>
    <x v="1688"/>
    <n v="118471320"/>
    <n v="193500000"/>
    <n v="68000000"/>
    <x v="17"/>
  </r>
  <r>
    <x v="1689"/>
    <n v="104054514"/>
    <n v="183354514"/>
    <n v="80000000"/>
    <x v="17"/>
  </r>
  <r>
    <x v="1690"/>
    <n v="77730500"/>
    <n v="183124621"/>
    <n v="97000000"/>
    <x v="17"/>
  </r>
  <r>
    <x v="1691"/>
    <n v="127214072"/>
    <n v="182365114"/>
    <n v="38000000"/>
    <x v="17"/>
  </r>
  <r>
    <x v="1692"/>
    <n v="139225854"/>
    <n v="172825854"/>
    <n v="65000000"/>
    <x v="17"/>
  </r>
  <r>
    <x v="1693"/>
    <n v="126293452"/>
    <n v="171269535"/>
    <n v="50000000"/>
    <x v="17"/>
  </r>
  <r>
    <x v="1694"/>
    <n v="64956806"/>
    <n v="166000000"/>
    <n v="120000000"/>
    <x v="17"/>
  </r>
  <r>
    <x v="1695"/>
    <n v="90580000"/>
    <n v="165890634"/>
    <n v="60000000"/>
    <x v="17"/>
  </r>
  <r>
    <x v="1696"/>
    <n v="93932896"/>
    <n v="163838217"/>
    <n v="55000000"/>
    <x v="17"/>
  </r>
  <r>
    <x v="1697"/>
    <n v="81676888"/>
    <n v="154338601"/>
    <n v="54000000"/>
    <x v="17"/>
  </r>
  <r>
    <x v="1698"/>
    <n v="40803000"/>
    <n v="130759651"/>
    <n v="27000000"/>
    <x v="17"/>
  </r>
  <r>
    <x v="1699"/>
    <n v="85846296"/>
    <n v="119721296"/>
    <n v="38000000"/>
    <x v="17"/>
  </r>
  <r>
    <x v="1700"/>
    <n v="52752475"/>
    <n v="119114494"/>
    <n v="50000000"/>
    <x v="17"/>
  </r>
  <r>
    <x v="1701"/>
    <n v="81150692"/>
    <n v="116898028"/>
    <n v="32000000"/>
    <x v="17"/>
  </r>
  <r>
    <x v="1702"/>
    <n v="78120196"/>
    <n v="114658262"/>
    <n v="70000000"/>
    <x v="17"/>
  </r>
  <r>
    <x v="1703"/>
    <n v="67263182"/>
    <n v="113622499"/>
    <n v="46000000"/>
    <x v="17"/>
  </r>
  <r>
    <x v="1704"/>
    <n v="32519322"/>
    <n v="111854182"/>
    <n v="35000000"/>
    <x v="17"/>
  </r>
  <r>
    <x v="1705"/>
    <n v="65005217"/>
    <n v="107054484"/>
    <n v="30000000"/>
    <x v="17"/>
  </r>
  <r>
    <x v="1706"/>
    <n v="73215310"/>
    <n v="106515310"/>
    <n v="80000000"/>
    <x v="17"/>
  </r>
  <r>
    <x v="1707"/>
    <n v="50586000"/>
    <n v="104429625"/>
    <n v="60000000"/>
    <x v="17"/>
  </r>
  <r>
    <x v="1708"/>
    <n v="40119709"/>
    <n v="103787401"/>
    <n v="35000000"/>
    <x v="17"/>
  </r>
  <r>
    <x v="1709"/>
    <n v="71026631"/>
    <n v="102226631"/>
    <n v="36000000"/>
    <x v="17"/>
  </r>
  <r>
    <x v="1710"/>
    <n v="56684819"/>
    <n v="98983590"/>
    <n v="80000000"/>
    <x v="17"/>
  </r>
  <r>
    <x v="1711"/>
    <n v="41675994"/>
    <n v="97030468"/>
    <n v="25000000"/>
    <x v="17"/>
  </r>
  <r>
    <x v="1712"/>
    <n v="38120554"/>
    <n v="91800000"/>
    <n v="100000000"/>
    <x v="17"/>
  </r>
  <r>
    <x v="1713"/>
    <n v="43061982"/>
    <n v="82150183"/>
    <n v="60000000"/>
    <x v="17"/>
  </r>
  <r>
    <x v="1714"/>
    <n v="75600072"/>
    <n v="80491516"/>
    <n v="22000000"/>
    <x v="17"/>
  </r>
  <r>
    <x v="1715"/>
    <n v="37948765"/>
    <n v="78948765"/>
    <n v="85000000"/>
    <x v="17"/>
  </r>
  <r>
    <x v="1716"/>
    <n v="40048332"/>
    <n v="78353508"/>
    <n v="85000000"/>
    <x v="17"/>
  </r>
  <r>
    <x v="1717"/>
    <n v="40914068"/>
    <n v="77628265"/>
    <n v="115000000"/>
    <x v="17"/>
  </r>
  <r>
    <x v="1718"/>
    <n v="54228104"/>
    <n v="75389090"/>
    <n v="40000000"/>
    <x v="17"/>
  </r>
  <r>
    <x v="1719"/>
    <n v="69586544"/>
    <n v="73826768"/>
    <n v="27000000"/>
    <x v="17"/>
  </r>
  <r>
    <x v="1720"/>
    <n v="30157016"/>
    <n v="69157016"/>
    <n v="70000000"/>
    <x v="17"/>
  </r>
  <r>
    <x v="1721"/>
    <n v="43254409"/>
    <n v="67312826"/>
    <n v="60000000"/>
    <x v="17"/>
  </r>
  <r>
    <x v="1722"/>
    <n v="66790248"/>
    <n v="66790248"/>
    <n v="45000000"/>
    <x v="17"/>
  </r>
  <r>
    <x v="1723"/>
    <n v="35168966"/>
    <n v="65716126"/>
    <n v="90000000"/>
    <x v="17"/>
  </r>
  <r>
    <x v="1724"/>
    <n v="41543207"/>
    <n v="63781100"/>
    <n v="42000000"/>
    <x v="17"/>
  </r>
  <r>
    <x v="1725"/>
    <n v="24430272"/>
    <n v="63078756"/>
    <n v="43000000"/>
    <x v="17"/>
  </r>
  <r>
    <x v="1726"/>
    <n v="51432423"/>
    <n v="62432423"/>
    <n v="30000000"/>
    <x v="17"/>
  </r>
  <r>
    <x v="1727"/>
    <n v="40108697"/>
    <n v="60694737"/>
    <n v="25000000"/>
    <x v="17"/>
  </r>
  <r>
    <x v="1728"/>
    <n v="33561137"/>
    <n v="60279822"/>
    <n v="70000000"/>
    <x v="17"/>
  </r>
  <r>
    <x v="1729"/>
    <n v="31874869"/>
    <n v="56643267"/>
    <n v="50000000"/>
    <x v="17"/>
  </r>
  <r>
    <x v="1730"/>
    <n v="35228696"/>
    <n v="56438555"/>
    <n v="42000000"/>
    <x v="17"/>
  </r>
  <r>
    <x v="1731"/>
    <n v="56398162"/>
    <n v="56398162"/>
    <n v="20000000"/>
    <x v="17"/>
  </r>
  <r>
    <x v="1732"/>
    <n v="32122249"/>
    <n v="54994757"/>
    <n v="60000000"/>
    <x v="17"/>
  </r>
  <r>
    <x v="1733"/>
    <n v="40118420"/>
    <n v="51618420"/>
    <n v="30000000"/>
    <x v="17"/>
  </r>
  <r>
    <x v="1734"/>
    <n v="39177215"/>
    <n v="50970660"/>
    <n v="38000000"/>
    <x v="17"/>
  </r>
  <r>
    <x v="1735"/>
    <n v="25296447"/>
    <n v="43928932"/>
    <n v="21000000"/>
    <x v="17"/>
  </r>
  <r>
    <x v="1736"/>
    <n v="38230435"/>
    <n v="40796145"/>
    <n v="25000000"/>
    <x v="17"/>
  </r>
  <r>
    <x v="1737"/>
    <n v="36985501"/>
    <n v="38788828"/>
    <n v="26000000"/>
    <x v="17"/>
  </r>
  <r>
    <x v="1738"/>
    <n v="17266505"/>
    <n v="36722311"/>
    <n v="30000000"/>
    <x v="17"/>
  </r>
  <r>
    <x v="1739"/>
    <n v="19076815"/>
    <n v="33076815"/>
    <n v="70000000"/>
    <x v="17"/>
  </r>
  <r>
    <x v="1740"/>
    <n v="16007718"/>
    <n v="33013805"/>
    <n v="29000000"/>
    <x v="17"/>
  </r>
  <r>
    <x v="1741"/>
    <n v="3681811"/>
    <n v="31681811"/>
    <n v="45000000"/>
    <x v="17"/>
  </r>
  <r>
    <x v="1742"/>
    <n v="30307804"/>
    <n v="30307804"/>
    <n v="35000000"/>
    <x v="17"/>
  </r>
  <r>
    <x v="1743"/>
    <n v="30063805"/>
    <n v="30063805"/>
    <n v="60000000"/>
    <x v="17"/>
  </r>
  <r>
    <x v="1744"/>
    <n v="18306166"/>
    <n v="29882645"/>
    <n v="35000000"/>
    <x v="17"/>
  </r>
  <r>
    <x v="1745"/>
    <n v="26199517"/>
    <n v="26199517"/>
    <n v="50000000"/>
    <x v="17"/>
  </r>
  <r>
    <x v="1746"/>
    <n v="18990542"/>
    <n v="25852508"/>
    <n v="70000000"/>
    <x v="17"/>
  </r>
  <r>
    <x v="1747"/>
    <n v="17791031"/>
    <n v="24591031"/>
    <n v="25000000"/>
    <x v="17"/>
  </r>
  <r>
    <x v="1748"/>
    <n v="22433915"/>
    <n v="22433915"/>
    <n v="40000000"/>
    <x v="17"/>
  </r>
  <r>
    <x v="1749"/>
    <n v="16930185"/>
    <n v="20146150"/>
    <n v="29000000"/>
    <x v="17"/>
  </r>
  <r>
    <x v="1750"/>
    <n v="15567860"/>
    <n v="19233280"/>
    <n v="25000000"/>
    <x v="17"/>
  </r>
  <r>
    <x v="1751"/>
    <n v="6630252"/>
    <n v="16830252"/>
    <n v="35000000"/>
    <x v="17"/>
  </r>
  <r>
    <x v="1752"/>
    <n v="11411644"/>
    <n v="16425701"/>
    <n v="25000000"/>
    <x v="17"/>
  </r>
  <r>
    <x v="1753"/>
    <n v="14970038"/>
    <n v="14970038"/>
    <n v="47000000"/>
    <x v="17"/>
  </r>
  <r>
    <x v="1754"/>
    <n v="10103647"/>
    <n v="14805812"/>
    <n v="25000000"/>
    <x v="17"/>
  </r>
  <r>
    <x v="1755"/>
    <n v="14448589"/>
    <n v="14448589"/>
    <n v="40000000"/>
    <x v="17"/>
  </r>
  <r>
    <x v="1756"/>
    <n v="14294842"/>
    <n v="14294842"/>
    <n v="70000000"/>
    <x v="17"/>
  </r>
  <r>
    <x v="1757"/>
    <n v="13973532"/>
    <n v="13973532"/>
    <n v="25000000"/>
    <x v="17"/>
  </r>
  <r>
    <x v="1758"/>
    <n v="13208023"/>
    <n v="13208023"/>
    <n v="40000000"/>
    <x v="17"/>
  </r>
  <r>
    <x v="1759"/>
    <n v="4835968"/>
    <n v="12624471"/>
    <n v="40000000"/>
    <x v="17"/>
  </r>
  <r>
    <x v="1760"/>
    <n v="10719367"/>
    <n v="12219367"/>
    <n v="25000000"/>
    <x v="17"/>
  </r>
  <r>
    <x v="1761"/>
    <n v="7262288"/>
    <n v="8488871"/>
    <n v="45000000"/>
    <x v="17"/>
  </r>
  <r>
    <x v="1762"/>
    <n v="8355815"/>
    <n v="8374062"/>
    <n v="50000000"/>
    <x v="17"/>
  </r>
  <r>
    <x v="1763"/>
    <n v="6114237"/>
    <n v="7974607"/>
    <n v="40000000"/>
    <x v="17"/>
  </r>
  <r>
    <x v="1764"/>
    <n v="4411102"/>
    <n v="7094995"/>
    <n v="100000000"/>
    <x v="17"/>
  </r>
  <r>
    <x v="1765"/>
    <n v="6916869"/>
    <n v="6916869"/>
    <n v="30000000"/>
    <x v="17"/>
  </r>
  <r>
    <x v="1766"/>
    <n v="6830957"/>
    <n v="6830957"/>
    <n v="21000000"/>
    <x v="17"/>
  </r>
  <r>
    <x v="1767"/>
    <n v="5204007"/>
    <n v="5204007"/>
    <n v="27000000"/>
    <x v="17"/>
  </r>
  <r>
    <x v="1768"/>
    <n v="79161"/>
    <n v="1807990"/>
    <n v="55000000"/>
    <x v="17"/>
  </r>
  <r>
    <x v="1769"/>
    <n v="317871467"/>
    <n v="975047606"/>
    <n v="125000000"/>
    <x v="18"/>
  </r>
  <r>
    <x v="1770"/>
    <n v="315544750"/>
    <n v="887210985"/>
    <n v="109000000"/>
    <x v="18"/>
  </r>
  <r>
    <x v="1771"/>
    <n v="289423425"/>
    <n v="559757719"/>
    <n v="115000000"/>
    <x v="18"/>
  </r>
  <r>
    <x v="1772"/>
    <n v="267655011"/>
    <n v="491812794"/>
    <n v="50000000"/>
    <x v="18"/>
  </r>
  <r>
    <x v="1773"/>
    <n v="183417150"/>
    <n v="450728529"/>
    <n v="85000000"/>
    <x v="18"/>
  </r>
  <r>
    <x v="1774"/>
    <n v="198539855"/>
    <n v="449239855"/>
    <n v="151500000"/>
    <x v="18"/>
  </r>
  <r>
    <x v="1775"/>
    <n v="202007640"/>
    <n v="435040395"/>
    <n v="98000000"/>
    <x v="18"/>
  </r>
  <r>
    <x v="1776"/>
    <n v="181166115"/>
    <n v="365900000"/>
    <n v="93000000"/>
    <x v="18"/>
  </r>
  <r>
    <x v="1777"/>
    <n v="180011740"/>
    <n v="362211740"/>
    <n v="100000000"/>
    <x v="18"/>
  </r>
  <r>
    <x v="1778"/>
    <n v="165092266"/>
    <n v="350100280"/>
    <n v="87000000"/>
    <x v="18"/>
  </r>
  <r>
    <x v="1779"/>
    <n v="226164286"/>
    <n v="347425832"/>
    <n v="90000000"/>
    <x v="18"/>
  </r>
  <r>
    <x v="1780"/>
    <n v="170708996"/>
    <n v="317668058"/>
    <n v="78000000"/>
    <x v="18"/>
  </r>
  <r>
    <x v="1781"/>
    <n v="145096820"/>
    <n v="286500000"/>
    <n v="30000000"/>
    <x v="18"/>
  </r>
  <r>
    <x v="1782"/>
    <n v="71500556"/>
    <n v="281527158"/>
    <n v="25000000"/>
    <x v="18"/>
  </r>
  <r>
    <x v="1783"/>
    <n v="131144183"/>
    <n v="273330185"/>
    <n v="94000000"/>
    <x v="18"/>
  </r>
  <r>
    <x v="1784"/>
    <n v="78616689"/>
    <n v="235900000"/>
    <n v="90000000"/>
    <x v="18"/>
  </r>
  <r>
    <x v="1785"/>
    <n v="144512310"/>
    <n v="206512310"/>
    <n v="38000000"/>
    <x v="18"/>
  </r>
  <r>
    <x v="1786"/>
    <n v="100614858"/>
    <n v="202726605"/>
    <n v="70000000"/>
    <x v="18"/>
  </r>
  <r>
    <x v="1787"/>
    <n v="93375151"/>
    <n v="200700000"/>
    <n v="60000000"/>
    <x v="18"/>
  </r>
  <r>
    <x v="1788"/>
    <n v="112692062"/>
    <n v="197692062"/>
    <n v="35000000"/>
    <x v="18"/>
  </r>
  <r>
    <x v="1789"/>
    <n v="84052762"/>
    <n v="186049020"/>
    <n v="90000000"/>
    <x v="18"/>
  </r>
  <r>
    <x v="1790"/>
    <n v="57386369"/>
    <n v="179200588"/>
    <n v="53000000"/>
    <x v="18"/>
  </r>
  <r>
    <x v="1791"/>
    <n v="112950721"/>
    <n v="176101721"/>
    <n v="72000000"/>
    <x v="18"/>
  </r>
  <r>
    <x v="1792"/>
    <n v="108244774"/>
    <n v="165334774"/>
    <n v="30000000"/>
    <x v="18"/>
  </r>
  <r>
    <x v="1793"/>
    <n v="93607673"/>
    <n v="160648493"/>
    <n v="46000000"/>
    <x v="18"/>
  </r>
  <r>
    <x v="1794"/>
    <n v="108638745"/>
    <n v="159691085"/>
    <n v="95000000"/>
    <x v="18"/>
  </r>
  <r>
    <x v="1795"/>
    <n v="69772969"/>
    <n v="147080413"/>
    <n v="80000000"/>
    <x v="18"/>
  </r>
  <r>
    <x v="1796"/>
    <n v="66808615"/>
    <n v="145238250"/>
    <n v="40000000"/>
    <x v="18"/>
  </r>
  <r>
    <x v="1797"/>
    <n v="62362560"/>
    <n v="143049560"/>
    <n v="90000000"/>
    <x v="18"/>
  </r>
  <r>
    <x v="1798"/>
    <n v="71277420"/>
    <n v="141189101"/>
    <n v="45000000"/>
    <x v="18"/>
  </r>
  <r>
    <x v="1799"/>
    <n v="71069884"/>
    <n v="113542091"/>
    <n v="68000000"/>
    <x v="18"/>
  </r>
  <r>
    <x v="1800"/>
    <n v="74058698"/>
    <n v="105159085"/>
    <n v="28000000"/>
    <x v="18"/>
  </r>
  <r>
    <x v="1801"/>
    <n v="76261036"/>
    <n v="104505362"/>
    <n v="45000000"/>
    <x v="18"/>
  </r>
  <r>
    <x v="1802"/>
    <n v="54997476"/>
    <n v="104488383"/>
    <n v="50000000"/>
    <x v="18"/>
  </r>
  <r>
    <x v="1803"/>
    <n v="80936232"/>
    <n v="102992536"/>
    <n v="25000000"/>
    <x v="18"/>
  </r>
  <r>
    <x v="1804"/>
    <n v="56083966"/>
    <n v="100622586"/>
    <n v="41000000"/>
    <x v="18"/>
  </r>
  <r>
    <x v="1805"/>
    <n v="38311134"/>
    <n v="98341932"/>
    <n v="80000000"/>
    <x v="18"/>
  </r>
  <r>
    <x v="1806"/>
    <n v="51396781"/>
    <n v="96971293"/>
    <n v="85000000"/>
    <x v="18"/>
  </r>
  <r>
    <x v="1807"/>
    <n v="60400856"/>
    <n v="94728529"/>
    <n v="28000000"/>
    <x v="18"/>
  </r>
  <r>
    <x v="1808"/>
    <n v="40270895"/>
    <n v="92542418"/>
    <n v="22000000"/>
    <x v="18"/>
  </r>
  <r>
    <x v="1809"/>
    <n v="58183966"/>
    <n v="87683966"/>
    <n v="109000000"/>
    <x v="18"/>
  </r>
  <r>
    <x v="1810"/>
    <n v="56607223"/>
    <n v="86607223"/>
    <n v="48000000"/>
    <x v="18"/>
  </r>
  <r>
    <x v="1811"/>
    <n v="32131830"/>
    <n v="85131830"/>
    <n v="137000000"/>
    <x v="18"/>
  </r>
  <r>
    <x v="1812"/>
    <n v="52990775"/>
    <n v="83282296"/>
    <n v="30000000"/>
    <x v="18"/>
  </r>
  <r>
    <x v="1813"/>
    <n v="51758599"/>
    <n v="79958599"/>
    <n v="33000000"/>
    <x v="18"/>
  </r>
  <r>
    <x v="1814"/>
    <n v="50255310"/>
    <n v="77477297"/>
    <n v="28000000"/>
    <x v="18"/>
  </r>
  <r>
    <x v="1815"/>
    <n v="43905746"/>
    <n v="72689126"/>
    <n v="49000000"/>
    <x v="18"/>
  </r>
  <r>
    <x v="1816"/>
    <n v="41523271"/>
    <n v="71523271"/>
    <n v="75000000"/>
    <x v="18"/>
  </r>
  <r>
    <x v="1817"/>
    <n v="52353636"/>
    <n v="71430876"/>
    <n v="28000000"/>
    <x v="18"/>
  </r>
  <r>
    <x v="1818"/>
    <n v="64172251"/>
    <n v="71172251"/>
    <n v="30000000"/>
    <x v="18"/>
  </r>
  <r>
    <x v="1819"/>
    <n v="47095453"/>
    <n v="70937778"/>
    <n v="48000000"/>
    <x v="18"/>
  </r>
  <r>
    <x v="1820"/>
    <n v="70836296"/>
    <n v="70836296"/>
    <n v="40000000"/>
    <x v="18"/>
  </r>
  <r>
    <x v="1821"/>
    <n v="31598308"/>
    <n v="68712365"/>
    <n v="35000000"/>
    <x v="18"/>
  </r>
  <r>
    <x v="1822"/>
    <n v="25288103"/>
    <n v="65754228"/>
    <n v="40000000"/>
    <x v="18"/>
  </r>
  <r>
    <x v="1823"/>
    <n v="25528495"/>
    <n v="62097495"/>
    <n v="57000000"/>
    <x v="18"/>
  </r>
  <r>
    <x v="1824"/>
    <n v="45172250"/>
    <n v="60780981"/>
    <n v="28000000"/>
    <x v="18"/>
  </r>
  <r>
    <x v="1825"/>
    <n v="58855732"/>
    <n v="58855732"/>
    <n v="40000000"/>
    <x v="18"/>
  </r>
  <r>
    <x v="1826"/>
    <n v="40334024"/>
    <n v="57753825"/>
    <n v="38000000"/>
    <x v="18"/>
  </r>
  <r>
    <x v="1827"/>
    <n v="24375436"/>
    <n v="56331864"/>
    <n v="42000000"/>
    <x v="18"/>
  </r>
  <r>
    <x v="1828"/>
    <n v="55762229"/>
    <n v="55762229"/>
    <n v="22000000"/>
    <x v="18"/>
  </r>
  <r>
    <x v="1829"/>
    <n v="32616869"/>
    <n v="54616869"/>
    <n v="72000000"/>
    <x v="18"/>
  </r>
  <r>
    <x v="1830"/>
    <n v="45207112"/>
    <n v="54207112"/>
    <n v="53000000"/>
    <x v="18"/>
  </r>
  <r>
    <x v="1831"/>
    <n v="50315140"/>
    <n v="50315140"/>
    <n v="48000000"/>
    <x v="18"/>
  </r>
  <r>
    <x v="1832"/>
    <n v="40222729"/>
    <n v="43728560"/>
    <n v="21000000"/>
    <x v="18"/>
  </r>
  <r>
    <x v="1833"/>
    <n v="25590119"/>
    <n v="39393111"/>
    <n v="25000000"/>
    <x v="18"/>
  </r>
  <r>
    <x v="1834"/>
    <n v="27338033"/>
    <n v="38684906"/>
    <n v="23000000"/>
    <x v="18"/>
  </r>
  <r>
    <x v="1835"/>
    <n v="32267774"/>
    <n v="38462071"/>
    <n v="30000000"/>
    <x v="18"/>
  </r>
  <r>
    <x v="1836"/>
    <n v="27796042"/>
    <n v="37306334"/>
    <n v="72000000"/>
    <x v="18"/>
  </r>
  <r>
    <x v="1837"/>
    <n v="36833473"/>
    <n v="36833473"/>
    <n v="25000000"/>
    <x v="18"/>
  </r>
  <r>
    <x v="1838"/>
    <n v="30059386"/>
    <n v="33762400"/>
    <n v="22000000"/>
    <x v="18"/>
  </r>
  <r>
    <x v="1839"/>
    <n v="33422806"/>
    <n v="33422806"/>
    <n v="35000000"/>
    <x v="18"/>
  </r>
  <r>
    <x v="1840"/>
    <n v="24185781"/>
    <n v="30885781"/>
    <n v="31000000"/>
    <x v="18"/>
  </r>
  <r>
    <x v="1841"/>
    <n v="29823162"/>
    <n v="29823162"/>
    <n v="24000000"/>
    <x v="18"/>
  </r>
  <r>
    <x v="1842"/>
    <n v="29781453"/>
    <n v="29781453"/>
    <n v="47000000"/>
    <x v="18"/>
  </r>
  <r>
    <x v="1843"/>
    <n v="24044532"/>
    <n v="29544532"/>
    <n v="38000000"/>
    <x v="18"/>
  </r>
  <r>
    <x v="1844"/>
    <n v="19719930"/>
    <n v="29406132"/>
    <n v="45000000"/>
    <x v="18"/>
  </r>
  <r>
    <x v="1845"/>
    <n v="23483357"/>
    <n v="28906817"/>
    <n v="35000000"/>
    <x v="18"/>
  </r>
  <r>
    <x v="1846"/>
    <n v="27053815"/>
    <n v="27053815"/>
    <n v="40000000"/>
    <x v="18"/>
  </r>
  <r>
    <x v="1847"/>
    <n v="19351569"/>
    <n v="25873142"/>
    <n v="22000000"/>
    <x v="18"/>
  </r>
  <r>
    <x v="1848"/>
    <n v="22770864"/>
    <n v="24515990"/>
    <n v="38000000"/>
    <x v="18"/>
  </r>
  <r>
    <x v="1849"/>
    <n v="11405825"/>
    <n v="24405825"/>
    <n v="35000000"/>
    <x v="18"/>
  </r>
  <r>
    <x v="1850"/>
    <n v="17951431"/>
    <n v="22861785"/>
    <n v="22000000"/>
    <x v="18"/>
  </r>
  <r>
    <x v="1851"/>
    <n v="21973182"/>
    <n v="21973182"/>
    <n v="23000000"/>
    <x v="18"/>
  </r>
  <r>
    <x v="1852"/>
    <n v="18208078"/>
    <n v="20541668"/>
    <n v="60000000"/>
    <x v="18"/>
  </r>
  <r>
    <x v="1853"/>
    <n v="16991902"/>
    <n v="19317765"/>
    <n v="38000000"/>
    <x v="18"/>
  </r>
  <r>
    <x v="1854"/>
    <n v="15738632"/>
    <n v="18708848"/>
    <n v="62000000"/>
    <x v="18"/>
  </r>
  <r>
    <x v="1855"/>
    <n v="7496522"/>
    <n v="18496522"/>
    <n v="26000000"/>
    <x v="18"/>
  </r>
  <r>
    <x v="1856"/>
    <n v="10965209"/>
    <n v="17865209"/>
    <n v="30000000"/>
    <x v="18"/>
  </r>
  <r>
    <x v="1857"/>
    <n v="16521410"/>
    <n v="16521410"/>
    <n v="26000000"/>
    <x v="18"/>
  </r>
  <r>
    <x v="1858"/>
    <n v="4777007"/>
    <n v="16172200"/>
    <n v="40000000"/>
    <x v="18"/>
  </r>
  <r>
    <x v="1859"/>
    <n v="14252830"/>
    <n v="14252830"/>
    <n v="22000000"/>
    <x v="18"/>
  </r>
  <r>
    <x v="1860"/>
    <n v="13264986"/>
    <n v="13601109"/>
    <n v="35000000"/>
    <x v="18"/>
  </r>
  <r>
    <x v="1861"/>
    <n v="13596911"/>
    <n v="13596911"/>
    <n v="70000000"/>
    <x v="18"/>
  </r>
  <r>
    <x v="1862"/>
    <n v="6712451"/>
    <n v="10364769"/>
    <n v="105000000"/>
    <x v="18"/>
  </r>
  <r>
    <x v="1863"/>
    <n v="8434601"/>
    <n v="8434601"/>
    <n v="28000000"/>
    <x v="18"/>
  </r>
  <r>
    <x v="1864"/>
    <n v="6047691"/>
    <n v="6047691"/>
    <n v="22000000"/>
    <x v="18"/>
  </r>
  <r>
    <x v="1865"/>
    <n v="5516708"/>
    <n v="5516708"/>
    <n v="25000000"/>
    <x v="18"/>
  </r>
  <r>
    <x v="1866"/>
    <n v="5409517"/>
    <n v="5409517"/>
    <n v="75000000"/>
    <x v="18"/>
  </r>
  <r>
    <x v="1867"/>
    <n v="623374"/>
    <n v="623374"/>
    <n v="38000000"/>
    <x v="18"/>
  </r>
  <r>
    <x v="1868"/>
    <n v="215409889"/>
    <n v="549588516"/>
    <n v="120000000"/>
    <x v="19"/>
  </r>
  <r>
    <x v="1869"/>
    <n v="187683805"/>
    <n v="457683805"/>
    <n v="103000000"/>
    <x v="19"/>
  </r>
  <r>
    <x v="1870"/>
    <n v="233632142"/>
    <n v="427230516"/>
    <n v="85000000"/>
    <x v="19"/>
  </r>
  <r>
    <x v="1871"/>
    <n v="182805123"/>
    <n v="374105123"/>
    <n v="65000000"/>
    <x v="19"/>
  </r>
  <r>
    <x v="1872"/>
    <n v="137748063"/>
    <n v="356148063"/>
    <n v="127500000"/>
    <x v="19"/>
  </r>
  <r>
    <x v="1873"/>
    <n v="260044825"/>
    <n v="345141403"/>
    <n v="123000000"/>
    <x v="19"/>
  </r>
  <r>
    <x v="1874"/>
    <n v="166225040"/>
    <n v="330425040"/>
    <n v="55000000"/>
    <x v="19"/>
  </r>
  <r>
    <x v="1875"/>
    <n v="182618434"/>
    <n v="328711434"/>
    <n v="120000000"/>
    <x v="19"/>
  </r>
  <r>
    <x v="1876"/>
    <n v="157299717"/>
    <n v="296872367"/>
    <n v="75000000"/>
    <x v="19"/>
  </r>
  <r>
    <x v="1877"/>
    <n v="155464351"/>
    <n v="288693989"/>
    <n v="90000000"/>
    <x v="19"/>
  </r>
  <r>
    <x v="1878"/>
    <n v="125305545"/>
    <n v="259736090"/>
    <n v="90000000"/>
    <x v="19"/>
  </r>
  <r>
    <x v="1879"/>
    <n v="125548685"/>
    <n v="257805243"/>
    <n v="50000000"/>
    <x v="19"/>
  </r>
  <r>
    <x v="1880"/>
    <n v="94999143"/>
    <n v="248099143"/>
    <n v="73243106"/>
    <x v="19"/>
  </r>
  <r>
    <x v="1881"/>
    <n v="101643008"/>
    <n v="232643008"/>
    <n v="103300000"/>
    <x v="19"/>
  </r>
  <r>
    <x v="1882"/>
    <n v="106793915"/>
    <n v="227793915"/>
    <n v="42000000"/>
    <x v="19"/>
  </r>
  <r>
    <x v="1883"/>
    <n v="113330342"/>
    <n v="215300000"/>
    <n v="110000000"/>
    <x v="19"/>
  </r>
  <r>
    <x v="1884"/>
    <n v="68473360"/>
    <n v="213500000"/>
    <n v="75000000"/>
    <x v="19"/>
  </r>
  <r>
    <x v="1885"/>
    <n v="106807667"/>
    <n v="213420951"/>
    <n v="45000000"/>
    <x v="19"/>
  </r>
  <r>
    <x v="1886"/>
    <n v="124107476"/>
    <n v="208300000"/>
    <n v="48000000"/>
    <x v="19"/>
  </r>
  <r>
    <x v="1887"/>
    <n v="73209340"/>
    <n v="191200000"/>
    <n v="90000000"/>
    <x v="19"/>
  </r>
  <r>
    <x v="1888"/>
    <n v="117559438"/>
    <n v="173559438"/>
    <n v="33000000"/>
    <x v="19"/>
  </r>
  <r>
    <x v="1889"/>
    <n v="89296573"/>
    <n v="169296573"/>
    <n v="100000000"/>
    <x v="19"/>
  </r>
  <r>
    <x v="1890"/>
    <n v="123307945"/>
    <n v="166307945"/>
    <n v="84000000"/>
    <x v="19"/>
  </r>
  <r>
    <x v="1891"/>
    <n v="89138076"/>
    <n v="161838076"/>
    <n v="40000000"/>
    <x v="19"/>
  </r>
  <r>
    <x v="1892"/>
    <n v="71309760"/>
    <n v="152500343"/>
    <n v="25000000"/>
    <x v="19"/>
  </r>
  <r>
    <x v="1893"/>
    <n v="90570999"/>
    <n v="149270999"/>
    <n v="51000000"/>
    <x v="19"/>
  </r>
  <r>
    <x v="1894"/>
    <n v="115654751"/>
    <n v="136706683"/>
    <n v="30000000"/>
    <x v="19"/>
  </r>
  <r>
    <x v="1895"/>
    <n v="43746923"/>
    <n v="133946923"/>
    <n v="30000000"/>
    <x v="19"/>
  </r>
  <r>
    <x v="1896"/>
    <n v="90454043"/>
    <n v="128874043"/>
    <n v="65000000"/>
    <x v="19"/>
  </r>
  <r>
    <x v="1897"/>
    <n v="77086030"/>
    <n v="127630030"/>
    <n v="62000000"/>
    <x v="19"/>
  </r>
  <r>
    <x v="1898"/>
    <n v="75764085"/>
    <n v="124715863"/>
    <n v="60000000"/>
    <x v="19"/>
  </r>
  <r>
    <x v="1899"/>
    <n v="60786269"/>
    <n v="113916474"/>
    <n v="45000000"/>
    <x v="19"/>
  </r>
  <r>
    <x v="1900"/>
    <n v="53302314"/>
    <n v="112036870"/>
    <n v="23000000"/>
    <x v="19"/>
  </r>
  <r>
    <x v="1901"/>
    <n v="70327868"/>
    <n v="107190108"/>
    <n v="53012938"/>
    <x v="19"/>
  </r>
  <r>
    <x v="1902"/>
    <n v="60874615"/>
    <n v="106000000"/>
    <n v="90000000"/>
    <x v="19"/>
  </r>
  <r>
    <x v="1903"/>
    <n v="76501438"/>
    <n v="103284813"/>
    <n v="30000000"/>
    <x v="19"/>
  </r>
  <r>
    <x v="1904"/>
    <n v="34543701"/>
    <n v="96024898"/>
    <n v="82000000"/>
    <x v="19"/>
  </r>
  <r>
    <x v="1905"/>
    <n v="55973336"/>
    <n v="91036760"/>
    <n v="25000000"/>
    <x v="19"/>
  </r>
  <r>
    <x v="1906"/>
    <n v="37752931"/>
    <n v="90717684"/>
    <n v="40000000"/>
    <x v="19"/>
  </r>
  <r>
    <x v="1907"/>
    <n v="37879996"/>
    <n v="90376224"/>
    <n v="48000000"/>
    <x v="19"/>
  </r>
  <r>
    <x v="1908"/>
    <n v="61280963"/>
    <n v="85911226"/>
    <n v="35000000"/>
    <x v="19"/>
  </r>
  <r>
    <x v="1909"/>
    <n v="57262492"/>
    <n v="85527867"/>
    <n v="24000000"/>
    <x v="19"/>
  </r>
  <r>
    <x v="1910"/>
    <n v="48814909"/>
    <n v="82339483"/>
    <n v="32000000"/>
    <x v="19"/>
  </r>
  <r>
    <x v="1911"/>
    <n v="51768623"/>
    <n v="80013623"/>
    <n v="43000000"/>
    <x v="19"/>
  </r>
  <r>
    <x v="1912"/>
    <n v="45506619"/>
    <n v="75763814"/>
    <n v="26000000"/>
    <x v="19"/>
  </r>
  <r>
    <x v="1913"/>
    <n v="61322858"/>
    <n v="71719931"/>
    <n v="60000000"/>
    <x v="19"/>
  </r>
  <r>
    <x v="1914"/>
    <n v="56932305"/>
    <n v="71189835"/>
    <n v="55000000"/>
    <x v="19"/>
  </r>
  <r>
    <x v="1915"/>
    <n v="69688384"/>
    <n v="69688384"/>
    <n v="65000000"/>
    <x v="19"/>
  </r>
  <r>
    <x v="1916"/>
    <n v="44983704"/>
    <n v="68079671"/>
    <n v="31000000"/>
    <x v="19"/>
  </r>
  <r>
    <x v="1917"/>
    <n v="66941559"/>
    <n v="66941559"/>
    <n v="85000000"/>
    <x v="19"/>
  </r>
  <r>
    <x v="1918"/>
    <n v="34566746"/>
    <n v="66554547"/>
    <n v="80000000"/>
    <x v="19"/>
  </r>
  <r>
    <x v="1919"/>
    <n v="50802661"/>
    <n v="65700000"/>
    <n v="95000000"/>
    <x v="19"/>
  </r>
  <r>
    <x v="1920"/>
    <n v="32598931"/>
    <n v="62761005"/>
    <n v="65000000"/>
    <x v="19"/>
  </r>
  <r>
    <x v="1921"/>
    <n v="37035515"/>
    <n v="62063972"/>
    <n v="43000000"/>
    <x v="19"/>
  </r>
  <r>
    <x v="1922"/>
    <n v="35231365"/>
    <n v="59431365"/>
    <n v="58000000"/>
    <x v="19"/>
  </r>
  <r>
    <x v="1923"/>
    <n v="18653746"/>
    <n v="58394308"/>
    <n v="38000000"/>
    <x v="19"/>
  </r>
  <r>
    <x v="1924"/>
    <n v="39442871"/>
    <n v="58270391"/>
    <n v="80000000"/>
    <x v="19"/>
  </r>
  <r>
    <x v="1925"/>
    <n v="33508922"/>
    <n v="55696705"/>
    <n v="40000000"/>
    <x v="19"/>
  </r>
  <r>
    <x v="1926"/>
    <n v="36805288"/>
    <n v="53425292"/>
    <n v="35000000"/>
    <x v="19"/>
  </r>
  <r>
    <x v="1927"/>
    <n v="39235088"/>
    <n v="53182088"/>
    <n v="23000000"/>
    <x v="19"/>
  </r>
  <r>
    <x v="1928"/>
    <n v="36037909"/>
    <n v="51867723"/>
    <n v="40000000"/>
    <x v="19"/>
  </r>
  <r>
    <x v="1929"/>
    <n v="44737059"/>
    <n v="50054511"/>
    <n v="50000000"/>
    <x v="19"/>
  </r>
  <r>
    <x v="1930"/>
    <n v="32522352"/>
    <n v="47371191"/>
    <n v="60000000"/>
    <x v="19"/>
  </r>
  <r>
    <x v="1931"/>
    <n v="28946615"/>
    <n v="47267829"/>
    <n v="33000000"/>
    <x v="19"/>
  </r>
  <r>
    <x v="1932"/>
    <n v="37036404"/>
    <n v="45336404"/>
    <n v="29000000"/>
    <x v="19"/>
  </r>
  <r>
    <x v="1933"/>
    <n v="29374178"/>
    <n v="40435694"/>
    <n v="40000000"/>
    <x v="19"/>
  </r>
  <r>
    <x v="1934"/>
    <n v="39778599"/>
    <n v="39778599"/>
    <n v="50000000"/>
    <x v="19"/>
  </r>
  <r>
    <x v="1935"/>
    <n v="30695227"/>
    <n v="39235486"/>
    <n v="60000000"/>
    <x v="19"/>
  </r>
  <r>
    <x v="1936"/>
    <n v="22751979"/>
    <n v="36751979"/>
    <n v="75000000"/>
    <x v="19"/>
  </r>
  <r>
    <x v="1937"/>
    <n v="26000610"/>
    <n v="35129610"/>
    <n v="76000000"/>
    <x v="19"/>
  </r>
  <r>
    <x v="1938"/>
    <n v="15185241"/>
    <n v="33771965"/>
    <n v="35000000"/>
    <x v="19"/>
  </r>
  <r>
    <x v="1939"/>
    <n v="17480890"/>
    <n v="33463969"/>
    <n v="80000000"/>
    <x v="19"/>
  </r>
  <r>
    <x v="1940"/>
    <n v="19389454"/>
    <n v="33422485"/>
    <n v="35000000"/>
    <x v="19"/>
  </r>
  <r>
    <x v="1941"/>
    <n v="33000377"/>
    <n v="33000377"/>
    <n v="28000000"/>
    <x v="19"/>
  </r>
  <r>
    <x v="1942"/>
    <n v="32662299"/>
    <n v="32662299"/>
    <n v="24000000"/>
    <x v="19"/>
  </r>
  <r>
    <x v="1943"/>
    <n v="16779636"/>
    <n v="31320293"/>
    <n v="28000000"/>
    <x v="19"/>
  </r>
  <r>
    <x v="1944"/>
    <n v="30199105"/>
    <n v="30199105"/>
    <n v="40000000"/>
    <x v="19"/>
  </r>
  <r>
    <x v="1945"/>
    <n v="21471685"/>
    <n v="29725663"/>
    <n v="80000000"/>
    <x v="19"/>
  </r>
  <r>
    <x v="1946"/>
    <n v="25170054"/>
    <n v="27732366"/>
    <n v="24000000"/>
    <x v="19"/>
  </r>
  <r>
    <x v="1947"/>
    <n v="14983572"/>
    <n v="24355762"/>
    <n v="25000000"/>
    <x v="19"/>
  </r>
  <r>
    <x v="1948"/>
    <n v="23360779"/>
    <n v="23360779"/>
    <n v="36000000"/>
    <x v="19"/>
  </r>
  <r>
    <x v="1949"/>
    <n v="14967182"/>
    <n v="19417182"/>
    <n v="40000000"/>
    <x v="19"/>
  </r>
  <r>
    <x v="1950"/>
    <n v="15527125"/>
    <n v="18120267"/>
    <n v="45000000"/>
    <x v="19"/>
  </r>
  <r>
    <x v="1951"/>
    <n v="15325127"/>
    <n v="15471969"/>
    <n v="35000000"/>
    <x v="19"/>
  </r>
  <r>
    <x v="1952"/>
    <n v="14218868"/>
    <n v="14816494"/>
    <n v="60000000"/>
    <x v="19"/>
  </r>
  <r>
    <x v="1953"/>
    <n v="6543194"/>
    <n v="14291999"/>
    <n v="34000000"/>
    <x v="19"/>
  </r>
  <r>
    <x v="1954"/>
    <n v="13555988"/>
    <n v="13555988"/>
    <n v="22000000"/>
    <x v="19"/>
  </r>
  <r>
    <x v="1955"/>
    <n v="13019253"/>
    <n v="13019253"/>
    <n v="23000000"/>
    <x v="19"/>
  </r>
  <r>
    <x v="1956"/>
    <n v="12372410"/>
    <n v="12372410"/>
    <n v="24000000"/>
    <x v="19"/>
  </r>
  <r>
    <x v="1957"/>
    <n v="10014234"/>
    <n v="10014234"/>
    <n v="65000000"/>
    <x v="19"/>
  </r>
  <r>
    <x v="1958"/>
    <n v="6291602"/>
    <n v="6291602"/>
    <n v="50000000"/>
    <x v="19"/>
  </r>
  <r>
    <x v="1959"/>
    <n v="2954405"/>
    <n v="2954405"/>
    <n v="36000000"/>
    <x v="19"/>
  </r>
  <r>
    <x v="1960"/>
    <n v="474544677"/>
    <n v="1027044677"/>
    <n v="115000000"/>
    <x v="20"/>
  </r>
  <r>
    <x v="1961"/>
    <n v="293506292"/>
    <n v="672806292"/>
    <n v="40000000"/>
    <x v="20"/>
  </r>
  <r>
    <x v="1962"/>
    <n v="245852179"/>
    <n v="511358276"/>
    <n v="90000000"/>
    <x v="20"/>
  </r>
  <r>
    <x v="1963"/>
    <n v="171479930"/>
    <n v="463517383"/>
    <n v="65000000"/>
    <x v="20"/>
  </r>
  <r>
    <x v="1964"/>
    <n v="171091819"/>
    <n v="448191819"/>
    <n v="145000000"/>
    <x v="20"/>
  </r>
  <r>
    <x v="121"/>
    <n v="155385488"/>
    <n v="416385488"/>
    <n v="80000000"/>
    <x v="20"/>
  </r>
  <r>
    <x v="1965"/>
    <n v="116089678"/>
    <n v="363728085"/>
    <n v="42000000"/>
    <x v="20"/>
  </r>
  <r>
    <x v="1966"/>
    <n v="126930660"/>
    <n v="361730660"/>
    <n v="135000000"/>
    <x v="20"/>
  </r>
  <r>
    <x v="1967"/>
    <n v="206040085"/>
    <n v="312383487"/>
    <n v="35000000"/>
    <x v="20"/>
  </r>
  <r>
    <x v="1968"/>
    <n v="152257509"/>
    <n v="310138178"/>
    <n v="70000000"/>
    <x v="20"/>
  </r>
  <r>
    <x v="1969"/>
    <n v="140015224"/>
    <n v="298815224"/>
    <n v="105000000"/>
    <x v="20"/>
  </r>
  <r>
    <x v="1970"/>
    <n v="136801374"/>
    <n v="290701374"/>
    <n v="60000000"/>
    <x v="20"/>
  </r>
  <r>
    <x v="1971"/>
    <n v="163479795"/>
    <n v="228641283"/>
    <n v="30000000"/>
    <x v="20"/>
  </r>
  <r>
    <x v="1972"/>
    <n v="113805681"/>
    <n v="221229335"/>
    <n v="175000000"/>
    <x v="20"/>
  </r>
  <r>
    <x v="1973"/>
    <n v="66889043"/>
    <n v="212026975"/>
    <n v="100000000"/>
    <x v="20"/>
  </r>
  <r>
    <x v="1974"/>
    <n v="87707396"/>
    <n v="211700000"/>
    <n v="66000000"/>
    <x v="20"/>
  </r>
  <r>
    <x v="1975"/>
    <n v="101068340"/>
    <n v="207068340"/>
    <n v="70000000"/>
    <x v="20"/>
  </r>
  <r>
    <x v="1976"/>
    <n v="91188905"/>
    <n v="180188905"/>
    <n v="80000000"/>
    <x v="20"/>
  </r>
  <r>
    <x v="1977"/>
    <n v="116735231"/>
    <n v="177835231"/>
    <n v="40000000"/>
    <x v="20"/>
  </r>
  <r>
    <x v="1978"/>
    <n v="106885658"/>
    <n v="176885658"/>
    <n v="30000000"/>
    <x v="20"/>
  </r>
  <r>
    <x v="1979"/>
    <n v="73648228"/>
    <n v="165048228"/>
    <n v="60000000"/>
    <x v="20"/>
  </r>
  <r>
    <x v="1980"/>
    <n v="85744662"/>
    <n v="163644662"/>
    <n v="30000000"/>
    <x v="20"/>
  </r>
  <r>
    <x v="1981"/>
    <n v="81526121"/>
    <n v="161626121"/>
    <n v="50000000"/>
    <x v="20"/>
  </r>
  <r>
    <x v="1982"/>
    <n v="66488090"/>
    <n v="151463090"/>
    <n v="48000000"/>
    <x v="20"/>
  </r>
  <r>
    <x v="1983"/>
    <n v="102705852"/>
    <n v="149705852"/>
    <n v="60000000"/>
    <x v="20"/>
  </r>
  <r>
    <x v="1984"/>
    <n v="81292135"/>
    <n v="128792135"/>
    <n v="40000000"/>
    <x v="20"/>
  </r>
  <r>
    <x v="1985"/>
    <n v="69304264"/>
    <n v="124304264"/>
    <n v="48000000"/>
    <x v="20"/>
  </r>
  <r>
    <x v="1986"/>
    <n v="68208190"/>
    <n v="117448157"/>
    <n v="36000000"/>
    <x v="20"/>
  </r>
  <r>
    <x v="1987"/>
    <n v="60652036"/>
    <n v="107752036"/>
    <n v="48000000"/>
    <x v="20"/>
  </r>
  <r>
    <x v="1988"/>
    <n v="55691208"/>
    <n v="104267443"/>
    <n v="65000000"/>
    <x v="20"/>
  </r>
  <r>
    <x v="1989"/>
    <n v="37030102"/>
    <n v="100851705"/>
    <n v="65000000"/>
    <x v="20"/>
  </r>
  <r>
    <x v="1990"/>
    <n v="75530832"/>
    <n v="100230832"/>
    <n v="60000000"/>
    <x v="20"/>
  </r>
  <r>
    <x v="1991"/>
    <n v="66458769"/>
    <n v="98699769"/>
    <n v="55000000"/>
    <x v="20"/>
  </r>
  <r>
    <x v="1992"/>
    <n v="97387965"/>
    <n v="97387965"/>
    <n v="75000000"/>
    <x v="20"/>
  </r>
  <r>
    <x v="1993"/>
    <n v="36443442"/>
    <n v="96398826"/>
    <n v="40000000"/>
    <x v="20"/>
  </r>
  <r>
    <x v="1994"/>
    <n v="71423726"/>
    <n v="90523726"/>
    <n v="45000000"/>
    <x v="20"/>
  </r>
  <r>
    <x v="1995"/>
    <n v="50041732"/>
    <n v="89441732"/>
    <n v="32000000"/>
    <x v="20"/>
  </r>
  <r>
    <x v="1996"/>
    <n v="58220776"/>
    <n v="87420776"/>
    <n v="90000000"/>
    <x v="20"/>
  </r>
  <r>
    <x v="1997"/>
    <n v="50699241"/>
    <n v="73956241"/>
    <n v="38000000"/>
    <x v="20"/>
  </r>
  <r>
    <x v="159"/>
    <n v="64062587"/>
    <n v="73521587"/>
    <n v="75000000"/>
    <x v="20"/>
  </r>
  <r>
    <x v="1998"/>
    <n v="69610858"/>
    <n v="69618634"/>
    <n v="80000000"/>
    <x v="20"/>
  </r>
  <r>
    <x v="1999"/>
    <n v="31054924"/>
    <n v="63200000"/>
    <n v="64000000"/>
    <x v="20"/>
  </r>
  <r>
    <x v="2000"/>
    <n v="32698899"/>
    <n v="61698899"/>
    <n v="125000000"/>
    <x v="20"/>
  </r>
  <r>
    <x v="2001"/>
    <n v="28965197"/>
    <n v="60265197"/>
    <n v="68000000"/>
    <x v="20"/>
  </r>
  <r>
    <x v="2002"/>
    <n v="33864342"/>
    <n v="53864342"/>
    <n v="40000000"/>
    <x v="20"/>
  </r>
  <r>
    <x v="2003"/>
    <n v="52880016"/>
    <n v="52880016"/>
    <n v="30000000"/>
    <x v="20"/>
  </r>
  <r>
    <x v="2004"/>
    <n v="52037603"/>
    <n v="52037603"/>
    <n v="21000000"/>
    <x v="20"/>
  </r>
  <r>
    <x v="2005"/>
    <n v="22450975"/>
    <n v="48446802"/>
    <n v="37000000"/>
    <x v="20"/>
  </r>
  <r>
    <x v="2006"/>
    <n v="34580635"/>
    <n v="47407635"/>
    <n v="52000000"/>
    <x v="20"/>
  </r>
  <r>
    <x v="2007"/>
    <n v="35188640"/>
    <n v="46112640"/>
    <n v="50000000"/>
    <x v="20"/>
  </r>
  <r>
    <x v="2008"/>
    <n v="39251128"/>
    <n v="39251128"/>
    <n v="75000000"/>
    <x v="20"/>
  </r>
  <r>
    <x v="2009"/>
    <n v="21731001"/>
    <n v="36882378"/>
    <n v="21000000"/>
    <x v="20"/>
  </r>
  <r>
    <x v="2010"/>
    <n v="36850101"/>
    <n v="36850101"/>
    <n v="60000000"/>
    <x v="20"/>
  </r>
  <r>
    <x v="2011"/>
    <n v="22508689"/>
    <n v="35319689"/>
    <n v="60000000"/>
    <x v="20"/>
  </r>
  <r>
    <x v="2012"/>
    <n v="34105207"/>
    <n v="34105207"/>
    <n v="55000000"/>
    <x v="20"/>
  </r>
  <r>
    <x v="2013"/>
    <n v="29762011"/>
    <n v="33462011"/>
    <n v="68000000"/>
    <x v="20"/>
  </r>
  <r>
    <x v="2014"/>
    <n v="31770413"/>
    <n v="31770413"/>
    <n v="27000000"/>
    <x v="20"/>
  </r>
  <r>
    <x v="2015"/>
    <n v="23159305"/>
    <n v="31333917"/>
    <n v="50000000"/>
    <x v="20"/>
  </r>
  <r>
    <x v="2016"/>
    <n v="14010690"/>
    <n v="30626690"/>
    <n v="75000000"/>
    <x v="20"/>
  </r>
  <r>
    <x v="2017"/>
    <n v="28871190"/>
    <n v="28871190"/>
    <n v="24000000"/>
    <x v="20"/>
  </r>
  <r>
    <x v="2018"/>
    <n v="28544120"/>
    <n v="28544120"/>
    <n v="40000000"/>
    <x v="20"/>
  </r>
  <r>
    <x v="2019"/>
    <n v="27100030"/>
    <n v="27100030"/>
    <n v="50000000"/>
    <x v="20"/>
  </r>
  <r>
    <x v="2020"/>
    <n v="26613620"/>
    <n v="26613620"/>
    <n v="35000000"/>
    <x v="20"/>
  </r>
  <r>
    <x v="2021"/>
    <n v="24419219"/>
    <n v="24419219"/>
    <n v="21500000"/>
    <x v="20"/>
  </r>
  <r>
    <x v="2022"/>
    <n v="22365133"/>
    <n v="22365133"/>
    <n v="40000000"/>
    <x v="20"/>
  </r>
  <r>
    <x v="2023"/>
    <n v="19288130"/>
    <n v="19288130"/>
    <n v="22000000"/>
    <x v="20"/>
  </r>
  <r>
    <x v="2024"/>
    <n v="18653615"/>
    <n v="18653615"/>
    <n v="23000000"/>
    <x v="20"/>
  </r>
  <r>
    <x v="2025"/>
    <n v="17760244"/>
    <n v="17760244"/>
    <n v="21000000"/>
    <x v="20"/>
  </r>
  <r>
    <x v="2026"/>
    <n v="16640210"/>
    <n v="16640210"/>
    <n v="32000000"/>
    <x v="20"/>
  </r>
  <r>
    <x v="2027"/>
    <n v="16304786"/>
    <n v="16304786"/>
    <n v="24000000"/>
    <x v="20"/>
  </r>
  <r>
    <x v="2028"/>
    <n v="14378353"/>
    <n v="14378353"/>
    <n v="36000000"/>
    <x v="20"/>
  </r>
  <r>
    <x v="2029"/>
    <n v="14271297"/>
    <n v="14271297"/>
    <n v="50000000"/>
    <x v="20"/>
  </r>
  <r>
    <x v="2030"/>
    <n v="13508635"/>
    <n v="13508635"/>
    <n v="40000000"/>
    <x v="20"/>
  </r>
  <r>
    <x v="2031"/>
    <n v="13038660"/>
    <n v="13038660"/>
    <n v="25000000"/>
    <x v="20"/>
  </r>
  <r>
    <x v="2032"/>
    <n v="12017369"/>
    <n v="12017369"/>
    <n v="30000000"/>
    <x v="20"/>
  </r>
  <r>
    <x v="2033"/>
    <n v="11578022"/>
    <n v="11578022"/>
    <n v="30000000"/>
    <x v="20"/>
  </r>
  <r>
    <x v="2034"/>
    <n v="11263966"/>
    <n v="11263966"/>
    <n v="34000000"/>
    <x v="20"/>
  </r>
  <r>
    <x v="2035"/>
    <n v="10115014"/>
    <n v="11115766"/>
    <n v="25000000"/>
    <x v="20"/>
  </r>
  <r>
    <x v="2036"/>
    <n v="10447421"/>
    <n v="10717421"/>
    <n v="40000000"/>
    <x v="20"/>
  </r>
  <r>
    <x v="2037"/>
    <n v="10672566"/>
    <n v="10672566"/>
    <n v="34000000"/>
    <x v="20"/>
  </r>
  <r>
    <x v="2038"/>
    <n v="10660147"/>
    <n v="10660147"/>
    <n v="23000000"/>
    <x v="20"/>
  </r>
  <r>
    <x v="2039"/>
    <n v="9818792"/>
    <n v="9818792"/>
    <n v="22000000"/>
    <x v="20"/>
  </r>
  <r>
    <x v="2040"/>
    <n v="8891623"/>
    <n v="8891623"/>
    <n v="28000000"/>
    <x v="20"/>
  </r>
  <r>
    <x v="2041"/>
    <n v="8427204"/>
    <n v="8427204"/>
    <n v="24000000"/>
    <x v="20"/>
  </r>
  <r>
    <x v="2042"/>
    <n v="8408835"/>
    <n v="8408835"/>
    <n v="33000000"/>
    <x v="20"/>
  </r>
  <r>
    <x v="2043"/>
    <n v="4167493"/>
    <n v="4967493"/>
    <n v="30000000"/>
    <x v="20"/>
  </r>
  <r>
    <x v="2044"/>
    <n v="4559569"/>
    <n v="4559569"/>
    <n v="28700000"/>
    <x v="20"/>
  </r>
  <r>
    <x v="2045"/>
    <n v="4485485"/>
    <n v="4485485"/>
    <n v="27000000"/>
    <x v="20"/>
  </r>
  <r>
    <x v="2046"/>
    <n v="2899970"/>
    <n v="2899970"/>
    <n v="32000000"/>
    <x v="20"/>
  </r>
  <r>
    <x v="2047"/>
    <n v="2840417"/>
    <n v="2840417"/>
    <n v="20700000"/>
    <x v="20"/>
  </r>
  <r>
    <x v="2048"/>
    <n v="630779"/>
    <n v="630779"/>
    <n v="35000000"/>
    <x v="20"/>
  </r>
  <r>
    <x v="2049"/>
    <n v="17396"/>
    <n v="17396"/>
    <n v="21000000"/>
    <x v="20"/>
  </r>
  <r>
    <x v="2050"/>
    <n v="201578182"/>
    <n v="554600000"/>
    <n v="140000000"/>
    <x v="21"/>
  </r>
  <r>
    <x v="2051"/>
    <n v="216335085"/>
    <n v="485035085"/>
    <n v="65000000"/>
    <x v="21"/>
  </r>
  <r>
    <x v="417"/>
    <n v="136314294"/>
    <n v="376000000"/>
    <n v="125000000"/>
    <x v="21"/>
  </r>
  <r>
    <x v="2052"/>
    <n v="176484651"/>
    <n v="369884651"/>
    <n v="22000000"/>
    <x v="21"/>
  </r>
  <r>
    <x v="2053"/>
    <n v="162798565"/>
    <n v="363095319"/>
    <n v="45000000"/>
    <x v="21"/>
  </r>
  <r>
    <x v="2054"/>
    <n v="140464664"/>
    <n v="349464664"/>
    <n v="80000000"/>
    <x v="21"/>
  </r>
  <r>
    <x v="2055"/>
    <n v="120620254"/>
    <n v="303500000"/>
    <n v="90000000"/>
    <x v="21"/>
  </r>
  <r>
    <x v="2056"/>
    <n v="144156605"/>
    <n v="294156605"/>
    <n v="71500000"/>
    <x v="21"/>
  </r>
  <r>
    <x v="2057"/>
    <n v="130444603"/>
    <n v="285400000"/>
    <n v="140000000"/>
    <x v="21"/>
  </r>
  <r>
    <x v="2058"/>
    <n v="100317794"/>
    <n v="279500000"/>
    <n v="26000000"/>
    <x v="21"/>
  </r>
  <r>
    <x v="2059"/>
    <n v="125618201"/>
    <n v="264118201"/>
    <n v="60000000"/>
    <x v="21"/>
  </r>
  <r>
    <x v="2060"/>
    <n v="115821495"/>
    <n v="250800000"/>
    <n v="65000000"/>
    <x v="21"/>
  </r>
  <r>
    <x v="2061"/>
    <n v="111549836"/>
    <n v="250649836"/>
    <n v="85000000"/>
    <x v="21"/>
  </r>
  <r>
    <x v="2062"/>
    <n v="141186864"/>
    <n v="245300000"/>
    <n v="35000000"/>
    <x v="21"/>
  </r>
  <r>
    <x v="2063"/>
    <n v="93828745"/>
    <n v="233700000"/>
    <n v="65000000"/>
    <x v="21"/>
  </r>
  <r>
    <x v="2064"/>
    <n v="57598247"/>
    <n v="229385361"/>
    <n v="20000000"/>
    <x v="21"/>
  </r>
  <r>
    <x v="2065"/>
    <n v="101413188"/>
    <n v="218613188"/>
    <n v="60000000"/>
    <x v="21"/>
  </r>
  <r>
    <x v="2066"/>
    <n v="135014968"/>
    <n v="202173000"/>
    <n v="50000000"/>
    <x v="21"/>
  </r>
  <r>
    <x v="2067"/>
    <n v="78750909"/>
    <n v="198750909"/>
    <n v="55000000"/>
    <x v="21"/>
  </r>
  <r>
    <x v="2068"/>
    <n v="161491646"/>
    <n v="190191646"/>
    <n v="23000000"/>
    <x v="21"/>
  </r>
  <r>
    <x v="2069"/>
    <n v="83898313"/>
    <n v="189176423"/>
    <n v="66000000"/>
    <x v="21"/>
  </r>
  <r>
    <x v="2070"/>
    <n v="75383563"/>
    <n v="186883563"/>
    <n v="60000000"/>
    <x v="21"/>
  </r>
  <r>
    <x v="2071"/>
    <n v="74339294"/>
    <n v="164800000"/>
    <n v="80000000"/>
    <x v="21"/>
  </r>
  <r>
    <x v="2072"/>
    <n v="91137662"/>
    <n v="159745279"/>
    <n v="50000000"/>
    <x v="21"/>
  </r>
  <r>
    <x v="2073"/>
    <n v="90757863"/>
    <n v="152457863"/>
    <n v="60000000"/>
    <x v="21"/>
  </r>
  <r>
    <x v="2074"/>
    <n v="100494685"/>
    <n v="140894685"/>
    <n v="28000000"/>
    <x v="21"/>
  </r>
  <r>
    <x v="2075"/>
    <n v="69117629"/>
    <n v="136047317"/>
    <n v="80000000"/>
    <x v="21"/>
  </r>
  <r>
    <x v="2076"/>
    <n v="70141876"/>
    <n v="131237688"/>
    <n v="45000000"/>
    <x v="21"/>
  </r>
  <r>
    <x v="2077"/>
    <n v="70187658"/>
    <n v="117800000"/>
    <n v="70000000"/>
    <x v="21"/>
  </r>
  <r>
    <x v="2078"/>
    <n v="40934175"/>
    <n v="116625798"/>
    <n v="70000000"/>
    <x v="21"/>
  </r>
  <r>
    <x v="2079"/>
    <n v="55591409"/>
    <n v="103891409"/>
    <n v="73000000"/>
    <x v="21"/>
  </r>
  <r>
    <x v="2080"/>
    <n v="36400491"/>
    <n v="97709034"/>
    <n v="52000000"/>
    <x v="21"/>
  </r>
  <r>
    <x v="2081"/>
    <n v="30082699"/>
    <n v="82150642"/>
    <n v="25000000"/>
    <x v="21"/>
  </r>
  <r>
    <x v="2082"/>
    <n v="60110313"/>
    <n v="81529000"/>
    <n v="30000000"/>
    <x v="21"/>
  </r>
  <r>
    <x v="2083"/>
    <n v="37562568"/>
    <n v="77562568"/>
    <n v="48000000"/>
    <x v="21"/>
  </r>
  <r>
    <x v="2084"/>
    <n v="55143823"/>
    <n v="71743823"/>
    <n v="40000000"/>
    <x v="21"/>
  </r>
  <r>
    <x v="2085"/>
    <n v="55485043"/>
    <n v="71485043"/>
    <n v="80000000"/>
    <x v="21"/>
  </r>
  <r>
    <x v="2086"/>
    <n v="41610884"/>
    <n v="70692101"/>
    <n v="55000000"/>
    <x v="21"/>
  </r>
  <r>
    <x v="2087"/>
    <n v="18319860"/>
    <n v="69131860"/>
    <n v="80000000"/>
    <x v="21"/>
  </r>
  <r>
    <x v="2088"/>
    <n v="46850558"/>
    <n v="68336997"/>
    <n v="60000000"/>
    <x v="21"/>
  </r>
  <r>
    <x v="2089"/>
    <n v="65705772"/>
    <n v="65705772"/>
    <n v="26000000"/>
    <x v="21"/>
  </r>
  <r>
    <x v="2090"/>
    <n v="56968169"/>
    <n v="56968169"/>
    <n v="35000000"/>
    <x v="21"/>
  </r>
  <r>
    <x v="2091"/>
    <n v="56709981"/>
    <n v="56709981"/>
    <n v="60000000"/>
    <x v="21"/>
  </r>
  <r>
    <x v="2092"/>
    <n v="29342592"/>
    <n v="56042592"/>
    <n v="25000000"/>
    <x v="21"/>
  </r>
  <r>
    <x v="2093"/>
    <n v="22619589"/>
    <n v="54045832"/>
    <n v="29000000"/>
    <x v="21"/>
  </r>
  <r>
    <x v="2094"/>
    <n v="32404188"/>
    <n v="50692188"/>
    <n v="25000000"/>
    <x v="21"/>
  </r>
  <r>
    <x v="2095"/>
    <n v="50632037"/>
    <n v="50632037"/>
    <n v="80000000"/>
    <x v="21"/>
  </r>
  <r>
    <x v="2096"/>
    <n v="37068294"/>
    <n v="50168294"/>
    <n v="73000000"/>
    <x v="21"/>
  </r>
  <r>
    <x v="2097"/>
    <n v="44705766"/>
    <n v="49105766"/>
    <n v="50000000"/>
    <x v="21"/>
  </r>
  <r>
    <x v="596"/>
    <n v="23385416"/>
    <n v="48585416"/>
    <n v="60000000"/>
    <x v="21"/>
  </r>
  <r>
    <x v="2098"/>
    <n v="44650003"/>
    <n v="44650003"/>
    <n v="85000000"/>
    <x v="21"/>
  </r>
  <r>
    <x v="2099"/>
    <n v="40020622"/>
    <n v="40020622"/>
    <n v="24000000"/>
    <x v="21"/>
  </r>
  <r>
    <x v="2100"/>
    <n v="39017984"/>
    <n v="39017984"/>
    <n v="65000000"/>
    <x v="21"/>
  </r>
  <r>
    <x v="2101"/>
    <n v="22772500"/>
    <n v="38172500"/>
    <n v="40000000"/>
    <x v="21"/>
  </r>
  <r>
    <x v="2102"/>
    <n v="34645374"/>
    <n v="34645374"/>
    <n v="50000000"/>
    <x v="21"/>
  </r>
  <r>
    <x v="2103"/>
    <n v="32983332"/>
    <n v="32983332"/>
    <n v="60000000"/>
    <x v="21"/>
  </r>
  <r>
    <x v="2104"/>
    <n v="26528684"/>
    <n v="29203383"/>
    <n v="30000000"/>
    <x v="21"/>
  </r>
  <r>
    <x v="2105"/>
    <n v="14435076"/>
    <n v="27257061"/>
    <n v="27000000"/>
    <x v="21"/>
  </r>
  <r>
    <x v="2106"/>
    <n v="23337196"/>
    <n v="26708196"/>
    <n v="30000000"/>
    <x v="21"/>
  </r>
  <r>
    <x v="2107"/>
    <n v="22852487"/>
    <n v="22852487"/>
    <n v="53000000"/>
    <x v="21"/>
  </r>
  <r>
    <x v="2108"/>
    <n v="21567853"/>
    <n v="22411948"/>
    <n v="25000000"/>
    <x v="21"/>
  </r>
  <r>
    <x v="2109"/>
    <n v="19870567"/>
    <n v="19870567"/>
    <n v="70000000"/>
    <x v="21"/>
  </r>
  <r>
    <x v="2110"/>
    <n v="19035741"/>
    <n v="19035741"/>
    <n v="30000000"/>
    <x v="21"/>
  </r>
  <r>
    <x v="2111"/>
    <n v="14623082"/>
    <n v="14623082"/>
    <n v="75000000"/>
    <x v="21"/>
  </r>
  <r>
    <x v="2112"/>
    <n v="12069719"/>
    <n v="12069719"/>
    <n v="60000000"/>
    <x v="21"/>
  </r>
  <r>
    <x v="2113"/>
    <n v="11203026"/>
    <n v="11203026"/>
    <n v="45000000"/>
    <x v="21"/>
  </r>
  <r>
    <x v="2114"/>
    <n v="10341093"/>
    <n v="10341093"/>
    <n v="27000000"/>
    <x v="21"/>
  </r>
  <r>
    <x v="2115"/>
    <n v="10319915"/>
    <n v="10319915"/>
    <n v="35000000"/>
    <x v="21"/>
  </r>
  <r>
    <x v="2116"/>
    <n v="4356126"/>
    <n v="4356126"/>
    <n v="24000000"/>
    <x v="21"/>
  </r>
  <r>
    <x v="2117"/>
    <n v="1147784"/>
    <n v="1147784"/>
    <n v="55000000"/>
    <x v="21"/>
  </r>
  <r>
    <x v="2118"/>
    <n v="780326"/>
    <n v="780326"/>
    <n v="25000000"/>
    <x v="21"/>
  </r>
  <r>
    <x v="2119"/>
    <n v="659363944"/>
    <n v="2208208395"/>
    <n v="200000000"/>
    <x v="22"/>
  </r>
  <r>
    <x v="2120"/>
    <n v="229086679"/>
    <n v="618638999"/>
    <n v="75000000"/>
    <x v="22"/>
  </r>
  <r>
    <x v="2121"/>
    <n v="250690539"/>
    <n v="587790539"/>
    <n v="90000000"/>
    <x v="22"/>
  </r>
  <r>
    <x v="2122"/>
    <n v="125304276"/>
    <n v="339504276"/>
    <n v="110000000"/>
    <x v="22"/>
  </r>
  <r>
    <x v="2123"/>
    <n v="172956409"/>
    <n v="315268353"/>
    <n v="85000000"/>
    <x v="22"/>
  </r>
  <r>
    <x v="2124"/>
    <n v="148478011"/>
    <n v="314111923"/>
    <n v="50000000"/>
    <x v="22"/>
  </r>
  <r>
    <x v="2125"/>
    <n v="181410615"/>
    <n v="302710615"/>
    <n v="45000000"/>
    <x v="22"/>
  </r>
  <r>
    <x v="2126"/>
    <n v="126813153"/>
    <n v="298923419"/>
    <n v="46000000"/>
    <x v="22"/>
  </r>
  <r>
    <x v="2127"/>
    <n v="63570862"/>
    <n v="263898761"/>
    <n v="95000000"/>
    <x v="22"/>
  </r>
  <r>
    <x v="433"/>
    <n v="99112101"/>
    <n v="250700000"/>
    <n v="70000000"/>
    <x v="22"/>
  </r>
  <r>
    <x v="2128"/>
    <n v="112276146"/>
    <n v="241200000"/>
    <n v="80000000"/>
    <x v="22"/>
  </r>
  <r>
    <x v="2129"/>
    <n v="107325195"/>
    <n v="238317814"/>
    <n v="125000000"/>
    <x v="22"/>
  </r>
  <r>
    <x v="2130"/>
    <n v="101117573"/>
    <n v="224117573"/>
    <n v="80000000"/>
    <x v="22"/>
  </r>
  <r>
    <x v="2131"/>
    <n v="67163857"/>
    <n v="178200000"/>
    <n v="115000000"/>
    <x v="22"/>
  </r>
  <r>
    <x v="2132"/>
    <n v="92993801"/>
    <n v="177993801"/>
    <n v="80000000"/>
    <x v="22"/>
  </r>
  <r>
    <x v="2133"/>
    <n v="105263257"/>
    <n v="174463257"/>
    <n v="55000000"/>
    <x v="22"/>
  </r>
  <r>
    <x v="2134"/>
    <n v="101363301"/>
    <n v="172363301"/>
    <n v="24000000"/>
    <x v="22"/>
  </r>
  <r>
    <x v="2135"/>
    <n v="61363304"/>
    <n v="169400000"/>
    <n v="90000000"/>
    <x v="22"/>
  </r>
  <r>
    <x v="2136"/>
    <n v="100920329"/>
    <n v="165900000"/>
    <n v="90000000"/>
    <x v="22"/>
  </r>
  <r>
    <x v="2137"/>
    <n v="47795018"/>
    <n v="160700000"/>
    <n v="60000000"/>
    <x v="22"/>
  </r>
  <r>
    <x v="2138"/>
    <n v="54956941"/>
    <n v="159356941"/>
    <n v="60000000"/>
    <x v="22"/>
  </r>
  <r>
    <x v="2139"/>
    <n v="61007424"/>
    <n v="153007424"/>
    <n v="57000000"/>
    <x v="22"/>
  </r>
  <r>
    <x v="2140"/>
    <n v="48097081"/>
    <n v="150468000"/>
    <n v="110000000"/>
    <x v="22"/>
  </r>
  <r>
    <x v="2141"/>
    <n v="76118990"/>
    <n v="142783718"/>
    <n v="80000000"/>
    <x v="22"/>
  </r>
  <r>
    <x v="2142"/>
    <n v="42885593"/>
    <n v="140900000"/>
    <n v="90000000"/>
    <x v="22"/>
  </r>
  <r>
    <x v="2143"/>
    <n v="58403409"/>
    <n v="139801096"/>
    <n v="53000000"/>
    <x v="22"/>
  </r>
  <r>
    <x v="2144"/>
    <n v="65598907"/>
    <n v="136998907"/>
    <n v="45000000"/>
    <x v="22"/>
  </r>
  <r>
    <x v="2145"/>
    <n v="37945884"/>
    <n v="131445884"/>
    <n v="70000000"/>
    <x v="22"/>
  </r>
  <r>
    <x v="2146"/>
    <n v="64604977"/>
    <n v="126204977"/>
    <n v="35000000"/>
    <x v="22"/>
  </r>
  <r>
    <x v="2147"/>
    <n v="54768952"/>
    <n v="121100000"/>
    <n v="100000000"/>
    <x v="22"/>
  </r>
  <r>
    <x v="2148"/>
    <n v="47546796"/>
    <n v="120100000"/>
    <n v="90000000"/>
    <x v="22"/>
  </r>
  <r>
    <x v="2149"/>
    <n v="54979992"/>
    <n v="87949859"/>
    <n v="40000000"/>
    <x v="22"/>
  </r>
  <r>
    <x v="2150"/>
    <n v="63826569"/>
    <n v="83226569"/>
    <n v="35000000"/>
    <x v="22"/>
  </r>
  <r>
    <x v="2151"/>
    <n v="48265581"/>
    <n v="80369970"/>
    <n v="50000000"/>
    <x v="22"/>
  </r>
  <r>
    <x v="2152"/>
    <n v="41954997"/>
    <n v="65303052"/>
    <n v="35000000"/>
    <x v="22"/>
  </r>
  <r>
    <x v="2153"/>
    <n v="44480039"/>
    <n v="64594061"/>
    <n v="25000000"/>
    <x v="22"/>
  </r>
  <r>
    <x v="2154"/>
    <n v="41263140"/>
    <n v="62967368"/>
    <n v="50000000"/>
    <x v="22"/>
  </r>
  <r>
    <x v="2155"/>
    <n v="61894591"/>
    <n v="61894591"/>
    <n v="38000000"/>
    <x v="22"/>
  </r>
  <r>
    <x v="2156"/>
    <n v="60527873"/>
    <n v="60527873"/>
    <n v="27000000"/>
    <x v="22"/>
  </r>
  <r>
    <x v="2157"/>
    <n v="44212592"/>
    <n v="58250151"/>
    <n v="40000000"/>
    <x v="22"/>
  </r>
  <r>
    <x v="2158"/>
    <n v="35927406"/>
    <n v="51327406"/>
    <n v="30000000"/>
    <x v="22"/>
  </r>
  <r>
    <x v="2159"/>
    <n v="50159144"/>
    <n v="50159144"/>
    <n v="36000000"/>
    <x v="22"/>
  </r>
  <r>
    <x v="2160"/>
    <n v="50068310"/>
    <n v="50068310"/>
    <n v="50000000"/>
    <x v="22"/>
  </r>
  <r>
    <x v="2161"/>
    <n v="48169156"/>
    <n v="48169156"/>
    <n v="50000000"/>
    <x v="22"/>
  </r>
  <r>
    <x v="2162"/>
    <n v="45916769"/>
    <n v="45916769"/>
    <n v="40000000"/>
    <x v="22"/>
  </r>
  <r>
    <x v="2163"/>
    <n v="41076865"/>
    <n v="41076865"/>
    <n v="25000000"/>
    <x v="22"/>
  </r>
  <r>
    <x v="2164"/>
    <n v="28681080"/>
    <n v="35681080"/>
    <n v="85000000"/>
    <x v="22"/>
  </r>
  <r>
    <x v="2165"/>
    <n v="33956608"/>
    <n v="33956608"/>
    <n v="60000000"/>
    <x v="22"/>
  </r>
  <r>
    <x v="2166"/>
    <n v="26673242"/>
    <n v="26673242"/>
    <n v="60000000"/>
    <x v="22"/>
  </r>
  <r>
    <x v="2167"/>
    <n v="25078937"/>
    <n v="25078937"/>
    <n v="35000000"/>
    <x v="22"/>
  </r>
  <r>
    <x v="2168"/>
    <n v="17650704"/>
    <n v="20841123"/>
    <n v="80000000"/>
    <x v="22"/>
  </r>
  <r>
    <x v="2169"/>
    <n v="12532777"/>
    <n v="12532777"/>
    <n v="36000000"/>
    <x v="22"/>
  </r>
  <r>
    <x v="2170"/>
    <n v="11532774"/>
    <n v="11532774"/>
    <n v="55000000"/>
    <x v="22"/>
  </r>
  <r>
    <x v="2171"/>
    <n v="10561038"/>
    <n v="10561038"/>
    <n v="50000000"/>
    <x v="22"/>
  </r>
  <r>
    <x v="2172"/>
    <n v="8165213"/>
    <n v="8165213"/>
    <n v="28000000"/>
    <x v="22"/>
  </r>
  <r>
    <x v="2173"/>
    <n v="6504442"/>
    <n v="6504442"/>
    <n v="38000000"/>
    <x v="22"/>
  </r>
  <r>
    <x v="2174"/>
    <n v="6448817"/>
    <n v="6448817"/>
    <n v="35000000"/>
    <x v="22"/>
  </r>
  <r>
    <x v="2175"/>
    <n v="5686694"/>
    <n v="5686694"/>
    <n v="28000000"/>
    <x v="22"/>
  </r>
  <r>
    <x v="2176"/>
    <n v="4408420"/>
    <n v="4408420"/>
    <n v="42000000"/>
    <x v="22"/>
  </r>
  <r>
    <x v="2177"/>
    <n v="3588602"/>
    <n v="3588602"/>
    <n v="32000000"/>
    <x v="22"/>
  </r>
  <r>
    <x v="2178"/>
    <n v="2221994"/>
    <n v="2221994"/>
    <n v="35000000"/>
    <x v="22"/>
  </r>
  <r>
    <x v="2179"/>
    <n v="2154540"/>
    <n v="2154540"/>
    <n v="45000000"/>
    <x v="22"/>
  </r>
  <r>
    <x v="2180"/>
    <n v="1083350"/>
    <n v="1083350"/>
    <n v="26000000"/>
    <x v="22"/>
  </r>
  <r>
    <x v="2181"/>
    <n v="5000"/>
    <n v="5000"/>
    <n v="26000000"/>
    <x v="22"/>
  </r>
  <r>
    <x v="2182"/>
    <n v="306169255"/>
    <n v="817400878"/>
    <n v="75000000"/>
    <x v="23"/>
  </r>
  <r>
    <x v="2183"/>
    <n v="241688385"/>
    <n v="495700000"/>
    <n v="88000000"/>
    <x v="23"/>
  </r>
  <r>
    <x v="2184"/>
    <n v="180981886"/>
    <n v="457697994"/>
    <n v="80000000"/>
    <x v="23"/>
  </r>
  <r>
    <x v="2185"/>
    <n v="134069511"/>
    <n v="336069511"/>
    <n v="75000000"/>
    <x v="23"/>
  </r>
  <r>
    <x v="2186"/>
    <n v="100138851"/>
    <n v="325500000"/>
    <n v="100000000"/>
    <x v="23"/>
  </r>
  <r>
    <x v="2187"/>
    <n v="136492681"/>
    <n v="308700000"/>
    <n v="70000000"/>
    <x v="23"/>
  </r>
  <r>
    <x v="2188"/>
    <n v="153952592"/>
    <n v="274000000"/>
    <n v="50000000"/>
    <x v="23"/>
  </r>
  <r>
    <x v="2189"/>
    <n v="128814019"/>
    <n v="273814019"/>
    <n v="55000000"/>
    <x v="23"/>
  </r>
  <r>
    <x v="2190"/>
    <n v="90463534"/>
    <n v="250200000"/>
    <n v="80000000"/>
    <x v="23"/>
  </r>
  <r>
    <x v="2191"/>
    <n v="101295562"/>
    <n v="234400000"/>
    <n v="100000000"/>
    <x v="23"/>
  </r>
  <r>
    <x v="2192"/>
    <n v="78716374"/>
    <n v="231710008"/>
    <n v="35000000"/>
    <x v="23"/>
  </r>
  <r>
    <x v="2193"/>
    <n v="105489203"/>
    <n v="181489203"/>
    <n v="30000000"/>
    <x v="23"/>
  </r>
  <r>
    <x v="2194"/>
    <n v="53300852"/>
    <n v="165600852"/>
    <n v="44000000"/>
    <x v="23"/>
  </r>
  <r>
    <x v="2195"/>
    <n v="32908290"/>
    <n v="158908290"/>
    <n v="80000000"/>
    <x v="23"/>
  </r>
  <r>
    <x v="2196"/>
    <n v="108766007"/>
    <n v="152266007"/>
    <n v="40000000"/>
    <x v="23"/>
  </r>
  <r>
    <x v="2197"/>
    <n v="104636382"/>
    <n v="152036382"/>
    <n v="32000000"/>
    <x v="23"/>
  </r>
  <r>
    <x v="2198"/>
    <n v="50047179"/>
    <n v="151947179"/>
    <n v="55000000"/>
    <x v="23"/>
  </r>
  <r>
    <x v="2199"/>
    <n v="92027888"/>
    <n v="150000000"/>
    <n v="46000000"/>
    <x v="23"/>
  </r>
  <r>
    <x v="2200"/>
    <n v="70645997"/>
    <n v="148345997"/>
    <n v="65000000"/>
    <x v="23"/>
  </r>
  <r>
    <x v="2201"/>
    <n v="60592389"/>
    <n v="129832389"/>
    <n v="60000000"/>
    <x v="23"/>
  </r>
  <r>
    <x v="2202"/>
    <n v="56679192"/>
    <n v="122079192"/>
    <n v="55000000"/>
    <x v="23"/>
  </r>
  <r>
    <x v="2203"/>
    <n v="33109743"/>
    <n v="113309743"/>
    <n v="50000000"/>
    <x v="23"/>
  </r>
  <r>
    <x v="2204"/>
    <n v="51364680"/>
    <n v="104364680"/>
    <n v="57000000"/>
    <x v="23"/>
  </r>
  <r>
    <x v="2205"/>
    <n v="60240295"/>
    <n v="102825796"/>
    <n v="47000000"/>
    <x v="23"/>
  </r>
  <r>
    <x v="2206"/>
    <n v="37771017"/>
    <n v="101371017"/>
    <n v="80000000"/>
    <x v="23"/>
  </r>
  <r>
    <x v="2207"/>
    <n v="59003384"/>
    <n v="100833145"/>
    <n v="46000000"/>
    <x v="23"/>
  </r>
  <r>
    <x v="2208"/>
    <n v="51045801"/>
    <n v="100645801"/>
    <n v="60000000"/>
    <x v="23"/>
  </r>
  <r>
    <x v="2209"/>
    <n v="53854588"/>
    <n v="75854588"/>
    <n v="45000000"/>
    <x v="23"/>
  </r>
  <r>
    <x v="2210"/>
    <n v="21226204"/>
    <n v="60209334"/>
    <n v="55000000"/>
    <x v="23"/>
  </r>
  <r>
    <x v="2211"/>
    <n v="58617334"/>
    <n v="58617334"/>
    <n v="45000000"/>
    <x v="23"/>
  </r>
  <r>
    <x v="2212"/>
    <n v="14102929"/>
    <n v="51702929"/>
    <n v="25000000"/>
    <x v="23"/>
  </r>
  <r>
    <x v="2213"/>
    <n v="41267469"/>
    <n v="41267469"/>
    <n v="42000000"/>
    <x v="23"/>
  </r>
  <r>
    <x v="2214"/>
    <n v="38564422"/>
    <n v="38564422"/>
    <n v="55000000"/>
    <x v="23"/>
  </r>
  <r>
    <x v="2215"/>
    <n v="30356589"/>
    <n v="37956589"/>
    <n v="39000000"/>
    <x v="23"/>
  </r>
  <r>
    <x v="2216"/>
    <n v="15382170"/>
    <n v="36682170"/>
    <n v="25000000"/>
    <x v="23"/>
  </r>
  <r>
    <x v="2217"/>
    <n v="20404841"/>
    <n v="36404841"/>
    <n v="45000000"/>
    <x v="23"/>
  </r>
  <r>
    <x v="2218"/>
    <n v="33447612"/>
    <n v="33447612"/>
    <n v="65000000"/>
    <x v="23"/>
  </r>
  <r>
    <x v="2219"/>
    <n v="25023424"/>
    <n v="32223424"/>
    <n v="25000000"/>
    <x v="23"/>
  </r>
  <r>
    <x v="2220"/>
    <n v="20080020"/>
    <n v="30593313"/>
    <n v="25530000"/>
    <x v="23"/>
  </r>
  <r>
    <x v="2221"/>
    <n v="27682712"/>
    <n v="27682712"/>
    <n v="40000000"/>
    <x v="23"/>
  </r>
  <r>
    <x v="2222"/>
    <n v="11092559"/>
    <n v="27572844"/>
    <n v="25000000"/>
    <x v="23"/>
  </r>
  <r>
    <x v="2223"/>
    <n v="25426861"/>
    <n v="25426861"/>
    <n v="50000000"/>
    <x v="23"/>
  </r>
  <r>
    <x v="2224"/>
    <n v="22730924"/>
    <n v="22730924"/>
    <n v="44000000"/>
    <x v="23"/>
  </r>
  <r>
    <x v="2225"/>
    <n v="22331846"/>
    <n v="22331846"/>
    <n v="21500000"/>
    <x v="23"/>
  </r>
  <r>
    <x v="2226"/>
    <n v="20278055"/>
    <n v="20278055"/>
    <n v="40000000"/>
    <x v="23"/>
  </r>
  <r>
    <x v="2227"/>
    <n v="20133326"/>
    <n v="20133326"/>
    <n v="45000000"/>
    <x v="23"/>
  </r>
  <r>
    <x v="2228"/>
    <n v="17192205"/>
    <n v="19892205"/>
    <n v="30000000"/>
    <x v="23"/>
  </r>
  <r>
    <x v="2229"/>
    <n v="18582965"/>
    <n v="18582965"/>
    <n v="55000000"/>
    <x v="23"/>
  </r>
  <r>
    <x v="2230"/>
    <n v="18115927"/>
    <n v="18115927"/>
    <n v="67000000"/>
    <x v="23"/>
  </r>
  <r>
    <x v="2231"/>
    <n v="17378193"/>
    <n v="17378193"/>
    <n v="38000000"/>
    <x v="23"/>
  </r>
  <r>
    <x v="2232"/>
    <n v="17220599"/>
    <n v="17220599"/>
    <n v="45000000"/>
    <x v="23"/>
  </r>
  <r>
    <x v="2233"/>
    <n v="13052741"/>
    <n v="13052741"/>
    <n v="36000000"/>
    <x v="23"/>
  </r>
  <r>
    <x v="2234"/>
    <n v="5707094"/>
    <n v="12900000"/>
    <n v="47000000"/>
    <x v="23"/>
  </r>
  <r>
    <x v="2235"/>
    <n v="12803305"/>
    <n v="12803305"/>
    <n v="23000000"/>
    <x v="23"/>
  </r>
  <r>
    <x v="2236"/>
    <n v="10229300"/>
    <n v="10229300"/>
    <n v="38000000"/>
    <x v="23"/>
  </r>
  <r>
    <x v="2237"/>
    <n v="10039566"/>
    <n v="10039566"/>
    <n v="25000000"/>
    <x v="23"/>
  </r>
  <r>
    <x v="2238"/>
    <n v="4357406"/>
    <n v="4357406"/>
    <n v="32000000"/>
    <x v="23"/>
  </r>
  <r>
    <x v="2239"/>
    <n v="1320043"/>
    <n v="1320043"/>
    <n v="35000000"/>
    <x v="23"/>
  </r>
  <r>
    <x v="2240"/>
    <n v="100012499"/>
    <n v="366101666"/>
    <n v="90000000"/>
    <x v="24"/>
  </r>
  <r>
    <x v="2241"/>
    <n v="191796233"/>
    <n v="364545516"/>
    <n v="30000000"/>
    <x v="24"/>
  </r>
  <r>
    <x v="2242"/>
    <n v="106429941"/>
    <n v="356429941"/>
    <n v="60000000"/>
    <x v="24"/>
  </r>
  <r>
    <x v="2243"/>
    <n v="141579773"/>
    <n v="347100000"/>
    <n v="55000000"/>
    <x v="24"/>
  </r>
  <r>
    <x v="2244"/>
    <n v="184031112"/>
    <n v="336529144"/>
    <n v="100000000"/>
    <x v="24"/>
  </r>
  <r>
    <x v="2245"/>
    <n v="173772767"/>
    <n v="335802271"/>
    <n v="65000000"/>
    <x v="24"/>
  </r>
  <r>
    <x v="2246"/>
    <n v="100125643"/>
    <n v="328125643"/>
    <n v="30000000"/>
    <x v="24"/>
  </r>
  <r>
    <x v="2247"/>
    <n v="100328194"/>
    <n v="282300000"/>
    <n v="55000000"/>
    <x v="24"/>
  </r>
  <r>
    <x v="2248"/>
    <n v="88246220"/>
    <n v="264246220"/>
    <n v="175000000"/>
    <x v="24"/>
  </r>
  <r>
    <x v="2249"/>
    <n v="100458310"/>
    <n v="262758310"/>
    <n v="65000000"/>
    <x v="24"/>
  </r>
  <r>
    <x v="2250"/>
    <n v="63658910"/>
    <n v="246100000"/>
    <n v="30000000"/>
    <x v="24"/>
  </r>
  <r>
    <x v="2251"/>
    <n v="108360063"/>
    <n v="212400000"/>
    <n v="30000000"/>
    <x v="24"/>
  </r>
  <r>
    <x v="2252"/>
    <n v="75545647"/>
    <n v="209045244"/>
    <n v="72000000"/>
    <x v="24"/>
  </r>
  <r>
    <x v="2253"/>
    <n v="67823573"/>
    <n v="190023573"/>
    <n v="50000000"/>
    <x v="24"/>
  </r>
  <r>
    <x v="2254"/>
    <n v="71516617"/>
    <n v="175516617"/>
    <n v="22000000"/>
    <x v="24"/>
  </r>
  <r>
    <x v="2255"/>
    <n v="57141459"/>
    <n v="168841459"/>
    <n v="29000000"/>
    <x v="24"/>
  </r>
  <r>
    <x v="2256"/>
    <n v="91387195"/>
    <n v="159387195"/>
    <n v="55000000"/>
    <x v="24"/>
  </r>
  <r>
    <x v="2257"/>
    <n v="81022333"/>
    <n v="152022333"/>
    <n v="50000000"/>
    <x v="24"/>
  </r>
  <r>
    <x v="2258"/>
    <n v="65647413"/>
    <n v="141247413"/>
    <n v="23000000"/>
    <x v="24"/>
  </r>
  <r>
    <x v="2259"/>
    <n v="37361412"/>
    <n v="127361412"/>
    <n v="75000000"/>
    <x v="24"/>
  </r>
  <r>
    <x v="2260"/>
    <n v="70433227"/>
    <n v="122133227"/>
    <n v="20000000"/>
    <x v="24"/>
  </r>
  <r>
    <x v="2261"/>
    <n v="72021008"/>
    <n v="115021008"/>
    <n v="30250000"/>
    <x v="24"/>
  </r>
  <r>
    <x v="2262"/>
    <n v="34687912"/>
    <n v="113487912"/>
    <n v="85000000"/>
    <x v="24"/>
  </r>
  <r>
    <x v="2263"/>
    <n v="60054449"/>
    <n v="113354449"/>
    <n v="35000000"/>
    <x v="24"/>
  </r>
  <r>
    <x v="2264"/>
    <n v="50621733"/>
    <n v="110521733"/>
    <n v="22000000"/>
    <x v="24"/>
  </r>
  <r>
    <x v="2265"/>
    <n v="42438300"/>
    <n v="110400000"/>
    <n v="52000000"/>
    <x v="24"/>
  </r>
  <r>
    <x v="2266"/>
    <n v="60022813"/>
    <n v="107822813"/>
    <n v="62000000"/>
    <x v="24"/>
  </r>
  <r>
    <x v="2267"/>
    <n v="82582604"/>
    <n v="106282604"/>
    <n v="31000000"/>
    <x v="24"/>
  </r>
  <r>
    <x v="2268"/>
    <n v="50024083"/>
    <n v="104324083"/>
    <n v="60000000"/>
    <x v="24"/>
  </r>
  <r>
    <x v="2269"/>
    <n v="53458319"/>
    <n v="87100000"/>
    <n v="58000000"/>
    <x v="24"/>
  </r>
  <r>
    <x v="2270"/>
    <n v="30306268"/>
    <n v="83306268"/>
    <n v="50000000"/>
    <x v="24"/>
  </r>
  <r>
    <x v="2271"/>
    <n v="35324232"/>
    <n v="77224232"/>
    <n v="68000000"/>
    <x v="24"/>
  </r>
  <r>
    <x v="2272"/>
    <n v="20350754"/>
    <n v="37750754"/>
    <n v="40000000"/>
    <x v="24"/>
  </r>
  <r>
    <x v="2273"/>
    <n v="35627222"/>
    <n v="35627222"/>
    <n v="45000000"/>
    <x v="24"/>
  </r>
  <r>
    <x v="2274"/>
    <n v="13668249"/>
    <n v="34668249"/>
    <n v="45000000"/>
    <x v="24"/>
  </r>
  <r>
    <x v="2275"/>
    <n v="31390587"/>
    <n v="31390587"/>
    <n v="28000000"/>
    <x v="24"/>
  </r>
  <r>
    <x v="2276"/>
    <n v="11497497"/>
    <n v="26097497"/>
    <n v="50000000"/>
    <x v="24"/>
  </r>
  <r>
    <x v="2277"/>
    <n v="23998226"/>
    <n v="23998226"/>
    <n v="30000000"/>
    <x v="24"/>
  </r>
  <r>
    <x v="2278"/>
    <n v="22032635"/>
    <n v="22032635"/>
    <n v="25000000"/>
    <x v="24"/>
  </r>
  <r>
    <x v="2279"/>
    <n v="18552460"/>
    <n v="18552460"/>
    <n v="32000000"/>
    <x v="24"/>
  </r>
  <r>
    <x v="2280"/>
    <n v="10017322"/>
    <n v="18517322"/>
    <n v="92000000"/>
    <x v="24"/>
  </r>
  <r>
    <x v="2281"/>
    <n v="14942422"/>
    <n v="14942422"/>
    <n v="40000000"/>
    <x v="24"/>
  </r>
  <r>
    <x v="2282"/>
    <n v="13738574"/>
    <n v="13738574"/>
    <n v="26000000"/>
    <x v="24"/>
  </r>
  <r>
    <x v="2283"/>
    <n v="10359006"/>
    <n v="10359006"/>
    <n v="50000000"/>
    <x v="24"/>
  </r>
  <r>
    <x v="2284"/>
    <n v="9812870"/>
    <n v="9812870"/>
    <n v="50000000"/>
    <x v="24"/>
  </r>
  <r>
    <x v="2285"/>
    <n v="4064333"/>
    <n v="4064333"/>
    <n v="25000000"/>
    <x v="24"/>
  </r>
  <r>
    <x v="2286"/>
    <n v="669276"/>
    <n v="669276"/>
    <n v="24000000"/>
    <x v="24"/>
  </r>
  <r>
    <x v="2287"/>
    <n v="421785283"/>
    <n v="986214868"/>
    <n v="79300000"/>
    <x v="25"/>
  </r>
  <r>
    <x v="2288"/>
    <n v="330151138"/>
    <n v="679850637"/>
    <n v="55000000"/>
    <x v="25"/>
  </r>
  <r>
    <x v="2289"/>
    <n v="146282411"/>
    <n v="365300000"/>
    <n v="100000000"/>
    <x v="25"/>
  </r>
  <r>
    <x v="2290"/>
    <n v="130531208"/>
    <n v="358500000"/>
    <n v="45000000"/>
    <x v="25"/>
  </r>
  <r>
    <x v="2291"/>
    <n v="121248145"/>
    <n v="283200000"/>
    <n v="30000000"/>
    <x v="25"/>
  </r>
  <r>
    <x v="2292"/>
    <n v="105264608"/>
    <n v="223564608"/>
    <n v="50000000"/>
    <x v="25"/>
  </r>
  <r>
    <x v="2293"/>
    <n v="83015089"/>
    <n v="212200000"/>
    <n v="55000000"/>
    <x v="25"/>
  </r>
  <r>
    <x v="2294"/>
    <n v="122012656"/>
    <n v="207500000"/>
    <n v="62000000"/>
    <x v="25"/>
  </r>
  <r>
    <x v="2295"/>
    <n v="71565669"/>
    <n v="196565669"/>
    <n v="55000000"/>
    <x v="25"/>
  </r>
  <r>
    <x v="2296"/>
    <n v="144833357"/>
    <n v="189800000"/>
    <n v="22000000"/>
    <x v="25"/>
  </r>
  <r>
    <x v="2297"/>
    <n v="66502573"/>
    <n v="160502573"/>
    <n v="30000000"/>
    <x v="25"/>
  </r>
  <r>
    <x v="2298"/>
    <n v="65011757"/>
    <n v="131011757"/>
    <n v="70000000"/>
    <x v="25"/>
  </r>
  <r>
    <x v="2299"/>
    <n v="75671262"/>
    <n v="120000000"/>
    <n v="38000000"/>
    <x v="25"/>
  </r>
  <r>
    <x v="2300"/>
    <n v="42586861"/>
    <n v="119180938"/>
    <n v="50000000"/>
    <x v="25"/>
  </r>
  <r>
    <x v="2301"/>
    <n v="92115211"/>
    <n v="117615211"/>
    <n v="45000000"/>
    <x v="25"/>
  </r>
  <r>
    <x v="2302"/>
    <n v="22006296"/>
    <n v="112006296"/>
    <n v="45000000"/>
    <x v="25"/>
  </r>
  <r>
    <x v="2303"/>
    <n v="44853581"/>
    <n v="102053581"/>
    <n v="28000000"/>
    <x v="25"/>
  </r>
  <r>
    <x v="2304"/>
    <n v="33423000"/>
    <n v="99423000"/>
    <n v="35000000"/>
    <x v="25"/>
  </r>
  <r>
    <x v="2305"/>
    <n v="46815000"/>
    <n v="94215000"/>
    <n v="45000000"/>
    <x v="25"/>
  </r>
  <r>
    <x v="2306"/>
    <n v="57362581"/>
    <n v="57362581"/>
    <n v="45000000"/>
    <x v="25"/>
  </r>
  <r>
    <x v="2307"/>
    <n v="51041856"/>
    <n v="51041856"/>
    <n v="30000000"/>
    <x v="25"/>
  </r>
  <r>
    <x v="203"/>
    <n v="44342956"/>
    <n v="44342956"/>
    <n v="27000000"/>
    <x v="25"/>
  </r>
  <r>
    <x v="2308"/>
    <n v="38590458"/>
    <n v="38590458"/>
    <n v="50000000"/>
    <x v="25"/>
  </r>
  <r>
    <x v="2309"/>
    <n v="38087756"/>
    <n v="38087756"/>
    <n v="40000000"/>
    <x v="25"/>
  </r>
  <r>
    <x v="2310"/>
    <n v="31835600"/>
    <n v="31835600"/>
    <n v="40000000"/>
    <x v="25"/>
  </r>
  <r>
    <x v="2311"/>
    <n v="28241469"/>
    <n v="28307092"/>
    <n v="25000000"/>
    <x v="25"/>
  </r>
  <r>
    <x v="2312"/>
    <n v="25052000"/>
    <n v="25052000"/>
    <n v="63000000"/>
    <x v="25"/>
  </r>
  <r>
    <x v="2313"/>
    <n v="24172899"/>
    <n v="24172899"/>
    <n v="40000000"/>
    <x v="25"/>
  </r>
  <r>
    <x v="2314"/>
    <n v="16581575"/>
    <n v="16581575"/>
    <n v="50000000"/>
    <x v="25"/>
  </r>
  <r>
    <x v="2315"/>
    <n v="2816518"/>
    <n v="14938149"/>
    <n v="40000000"/>
    <x v="25"/>
  </r>
  <r>
    <x v="2316"/>
    <n v="395708305"/>
    <n v="1038812584"/>
    <n v="63000000"/>
    <x v="26"/>
  </r>
  <r>
    <x v="2317"/>
    <n v="219195051"/>
    <n v="441286003"/>
    <n v="25000000"/>
    <x v="26"/>
  </r>
  <r>
    <x v="2318"/>
    <n v="183875760"/>
    <n v="353715317"/>
    <n v="44000000"/>
    <x v="26"/>
  </r>
  <r>
    <x v="2319"/>
    <n v="96898818"/>
    <n v="322197132"/>
    <n v="25000000"/>
    <x v="26"/>
  </r>
  <r>
    <x v="2320"/>
    <n v="158340892"/>
    <n v="270340892"/>
    <n v="42000000"/>
    <x v="26"/>
  </r>
  <r>
    <x v="2321"/>
    <n v="84049211"/>
    <n v="255000000"/>
    <n v="65000000"/>
    <x v="26"/>
  </r>
  <r>
    <x v="2322"/>
    <n v="77324422"/>
    <n v="201324422"/>
    <n v="26000000"/>
    <x v="26"/>
  </r>
  <r>
    <x v="2323"/>
    <n v="100768056"/>
    <n v="187995859"/>
    <n v="45000000"/>
    <x v="26"/>
  </r>
  <r>
    <x v="2324"/>
    <n v="77698625"/>
    <n v="153698625"/>
    <n v="20000000"/>
    <x v="26"/>
  </r>
  <r>
    <x v="2325"/>
    <n v="50016394"/>
    <n v="137298489"/>
    <n v="85000000"/>
    <x v="26"/>
  </r>
  <r>
    <x v="2326"/>
    <n v="56505065"/>
    <n v="56505065"/>
    <n v="25000000"/>
    <x v="26"/>
  </r>
  <r>
    <x v="2327"/>
    <n v="42222647"/>
    <n v="55598481"/>
    <n v="25000000"/>
    <x v="26"/>
  </r>
  <r>
    <x v="2328"/>
    <n v="42273609"/>
    <n v="42273609"/>
    <n v="21000000"/>
    <x v="26"/>
  </r>
  <r>
    <x v="2329"/>
    <n v="39360491"/>
    <n v="39360491"/>
    <n v="28000000"/>
    <x v="26"/>
  </r>
  <r>
    <x v="2330"/>
    <n v="36299670"/>
    <n v="36299670"/>
    <n v="32000000"/>
    <x v="26"/>
  </r>
  <r>
    <x v="2331"/>
    <n v="32014993"/>
    <n v="32014993"/>
    <n v="34000000"/>
    <x v="26"/>
  </r>
  <r>
    <x v="2332"/>
    <n v="25842377"/>
    <n v="25842377"/>
    <n v="22000000"/>
    <x v="26"/>
  </r>
  <r>
    <x v="2333"/>
    <n v="20844907"/>
    <n v="20844907"/>
    <n v="42000000"/>
    <x v="26"/>
  </r>
  <r>
    <x v="2334"/>
    <n v="10731997"/>
    <n v="10731997"/>
    <n v="25000000"/>
    <x v="26"/>
  </r>
  <r>
    <x v="2335"/>
    <n v="10696210"/>
    <n v="10696210"/>
    <n v="22000000"/>
    <x v="26"/>
  </r>
  <r>
    <x v="2336"/>
    <n v="4496583"/>
    <n v="4496583"/>
    <n v="35000000"/>
    <x v="26"/>
  </r>
  <r>
    <x v="2337"/>
    <n v="217350219"/>
    <n v="504050219"/>
    <n v="28000000"/>
    <x v="27"/>
  </r>
  <r>
    <x v="2338"/>
    <n v="121945720"/>
    <n v="410899039"/>
    <n v="25000000"/>
    <x v="27"/>
  </r>
  <r>
    <x v="2339"/>
    <n v="173585516"/>
    <n v="358994850"/>
    <n v="20000000"/>
    <x v="27"/>
  </r>
  <r>
    <x v="2340"/>
    <n v="144731527"/>
    <n v="319700000"/>
    <n v="35000000"/>
    <x v="27"/>
  </r>
  <r>
    <x v="2341"/>
    <n v="162833635"/>
    <n v="266824291"/>
    <n v="80000000"/>
    <x v="27"/>
  </r>
  <r>
    <x v="2342"/>
    <n v="141340178"/>
    <n v="236500000"/>
    <n v="33000000"/>
    <x v="27"/>
  </r>
  <r>
    <x v="2343"/>
    <n v="82522790"/>
    <n v="215862692"/>
    <n v="40000000"/>
    <x v="27"/>
  </r>
  <r>
    <x v="2344"/>
    <n v="121697323"/>
    <n v="183097323"/>
    <n v="20000000"/>
    <x v="27"/>
  </r>
  <r>
    <x v="2345"/>
    <n v="83287363"/>
    <n v="178100000"/>
    <n v="45000000"/>
    <x v="27"/>
  </r>
  <r>
    <x v="2346"/>
    <n v="54927174"/>
    <n v="158500000"/>
    <n v="55000000"/>
    <x v="27"/>
  </r>
  <r>
    <x v="2347"/>
    <n v="58422650"/>
    <n v="149022650"/>
    <n v="55000000"/>
    <x v="27"/>
  </r>
  <r>
    <x v="2348"/>
    <n v="107533925"/>
    <n v="132440066"/>
    <n v="40000000"/>
    <x v="27"/>
  </r>
  <r>
    <x v="2349"/>
    <n v="70052444"/>
    <n v="131052444"/>
    <n v="42000000"/>
    <x v="27"/>
  </r>
  <r>
    <x v="2350"/>
    <n v="75505856"/>
    <n v="75505856"/>
    <n v="40000000"/>
    <x v="27"/>
  </r>
  <r>
    <x v="2351"/>
    <n v="19487173"/>
    <n v="66787173"/>
    <n v="42000000"/>
    <x v="27"/>
  </r>
  <r>
    <x v="2352"/>
    <n v="48169910"/>
    <n v="48169910"/>
    <n v="35000000"/>
    <x v="27"/>
  </r>
  <r>
    <x v="2353"/>
    <n v="44948240"/>
    <n v="44948240"/>
    <n v="40000000"/>
    <x v="27"/>
  </r>
  <r>
    <x v="2354"/>
    <n v="23365858"/>
    <n v="28391473"/>
    <n v="35000000"/>
    <x v="27"/>
  </r>
  <r>
    <x v="2355"/>
    <n v="14358033"/>
    <n v="14358033"/>
    <n v="40000000"/>
    <x v="27"/>
  </r>
  <r>
    <x v="2356"/>
    <n v="4651977"/>
    <n v="4651977"/>
    <n v="35000000"/>
    <x v="27"/>
  </r>
  <r>
    <x v="103"/>
    <n v="376057266"/>
    <n v="608431132"/>
    <n v="20000000"/>
    <x v="28"/>
  </r>
  <r>
    <x v="2357"/>
    <n v="203464105"/>
    <n v="515419827"/>
    <n v="100000000"/>
    <x v="28"/>
  </r>
  <r>
    <x v="2358"/>
    <n v="165493908"/>
    <n v="390500000"/>
    <n v="50000000"/>
    <x v="28"/>
  </r>
  <r>
    <x v="2359"/>
    <n v="119654823"/>
    <n v="300854823"/>
    <n v="70000000"/>
    <x v="28"/>
  </r>
  <r>
    <x v="2360"/>
    <n v="130726716"/>
    <n v="275726716"/>
    <n v="20000000"/>
    <x v="28"/>
  </r>
  <r>
    <x v="2361"/>
    <n v="70405498"/>
    <n v="205400000"/>
    <n v="40000000"/>
    <x v="28"/>
  </r>
  <r>
    <x v="2362"/>
    <n v="113502246"/>
    <n v="191502246"/>
    <n v="30000000"/>
    <x v="28"/>
  </r>
  <r>
    <x v="2363"/>
    <n v="79091969"/>
    <n v="182291969"/>
    <n v="35000000"/>
    <x v="28"/>
  </r>
  <r>
    <x v="2364"/>
    <n v="74888996"/>
    <n v="96900000"/>
    <n v="27000000"/>
    <x v="28"/>
  </r>
  <r>
    <x v="2365"/>
    <n v="86930411"/>
    <n v="86930411"/>
    <n v="23000000"/>
    <x v="28"/>
  </r>
  <r>
    <x v="347"/>
    <n v="43218387"/>
    <n v="83531958"/>
    <n v="24000000"/>
    <x v="28"/>
  </r>
  <r>
    <x v="2366"/>
    <n v="78656813"/>
    <n v="78656813"/>
    <n v="25000000"/>
    <x v="28"/>
  </r>
  <r>
    <x v="2367"/>
    <n v="74787599"/>
    <n v="74787599"/>
    <n v="30000000"/>
    <x v="28"/>
  </r>
  <r>
    <x v="2368"/>
    <n v="41798224"/>
    <n v="41798224"/>
    <n v="24000000"/>
    <x v="28"/>
  </r>
  <r>
    <x v="2369"/>
    <n v="34416893"/>
    <n v="34416893"/>
    <n v="40000000"/>
    <x v="28"/>
  </r>
  <r>
    <x v="2370"/>
    <n v="17218916"/>
    <n v="17218916"/>
    <n v="65000000"/>
    <x v="28"/>
  </r>
  <r>
    <x v="2371"/>
    <n v="14471440"/>
    <n v="14471440"/>
    <n v="35000000"/>
    <x v="28"/>
  </r>
  <r>
    <x v="2372"/>
    <n v="9286314"/>
    <n v="9286314"/>
    <n v="25000000"/>
    <x v="28"/>
  </r>
  <r>
    <x v="2373"/>
    <n v="7018525"/>
    <n v="7018525"/>
    <n v="23000000"/>
    <x v="28"/>
  </r>
  <r>
    <x v="2374"/>
    <n v="217631306"/>
    <n v="517600000"/>
    <n v="22000000"/>
    <x v="29"/>
  </r>
  <r>
    <x v="631"/>
    <n v="119394839"/>
    <n v="261400000"/>
    <n v="65000000"/>
    <x v="29"/>
  </r>
  <r>
    <x v="2375"/>
    <n v="88055283"/>
    <n v="244088654"/>
    <n v="40000000"/>
    <x v="29"/>
  </r>
  <r>
    <x v="2376"/>
    <n v="117323878"/>
    <n v="239814025"/>
    <n v="70000000"/>
    <x v="29"/>
  </r>
  <r>
    <x v="2377"/>
    <n v="91457688"/>
    <n v="202000000"/>
    <n v="26000000"/>
    <x v="29"/>
  </r>
  <r>
    <x v="2378"/>
    <n v="120709866"/>
    <n v="200500000"/>
    <n v="30000000"/>
    <x v="29"/>
  </r>
  <r>
    <x v="2379"/>
    <n v="103738726"/>
    <n v="162738726"/>
    <n v="47000000"/>
    <x v="29"/>
  </r>
  <r>
    <x v="2380"/>
    <n v="82670733"/>
    <n v="157670733"/>
    <n v="60000000"/>
    <x v="29"/>
  </r>
  <r>
    <x v="2381"/>
    <n v="66520529"/>
    <n v="66520529"/>
    <n v="54000000"/>
    <x v="29"/>
  </r>
  <r>
    <x v="2382"/>
    <n v="61308153"/>
    <n v="61308153"/>
    <n v="26000000"/>
    <x v="29"/>
  </r>
  <r>
    <x v="2383"/>
    <n v="28317513"/>
    <n v="54768418"/>
    <n v="35000000"/>
    <x v="29"/>
  </r>
  <r>
    <x v="2384"/>
    <n v="53208180"/>
    <n v="53208180"/>
    <n v="31000000"/>
    <x v="29"/>
  </r>
  <r>
    <x v="2385"/>
    <n v="46743809"/>
    <n v="46777347"/>
    <n v="25000000"/>
    <x v="29"/>
  </r>
  <r>
    <x v="2386"/>
    <n v="41476097"/>
    <n v="41476097"/>
    <n v="50000000"/>
    <x v="29"/>
  </r>
  <r>
    <x v="2387"/>
    <n v="20423389"/>
    <n v="20423389"/>
    <n v="49000000"/>
    <x v="29"/>
  </r>
  <r>
    <x v="2388"/>
    <n v="197171806"/>
    <n v="474171806"/>
    <n v="48000000"/>
    <x v="30"/>
  </r>
  <r>
    <x v="2389"/>
    <n v="251188924"/>
    <n v="411348924"/>
    <n v="35000000"/>
    <x v="30"/>
  </r>
  <r>
    <x v="2390"/>
    <n v="118450002"/>
    <n v="332000000"/>
    <n v="40000000"/>
    <x v="30"/>
  </r>
  <r>
    <x v="2391"/>
    <n v="34667015"/>
    <n v="156167015"/>
    <n v="42000000"/>
    <x v="30"/>
  </r>
  <r>
    <x v="2392"/>
    <n v="60857262"/>
    <n v="95857262"/>
    <n v="30000000"/>
    <x v="30"/>
  </r>
  <r>
    <x v="2393"/>
    <n v="52210049"/>
    <n v="70200000"/>
    <n v="30000000"/>
    <x v="30"/>
  </r>
  <r>
    <x v="2394"/>
    <n v="63408614"/>
    <n v="63408614"/>
    <n v="55000000"/>
    <x v="30"/>
  </r>
  <r>
    <x v="2395"/>
    <n v="54243125"/>
    <n v="54243125"/>
    <n v="70000000"/>
    <x v="30"/>
  </r>
  <r>
    <x v="2396"/>
    <n v="45892212"/>
    <n v="45892212"/>
    <n v="30000000"/>
    <x v="30"/>
  </r>
  <r>
    <x v="2397"/>
    <n v="172825435"/>
    <n v="412800000"/>
    <n v="25000000"/>
    <x v="31"/>
  </r>
  <r>
    <x v="2398"/>
    <n v="154112492"/>
    <n v="351500000"/>
    <n v="70000000"/>
    <x v="31"/>
  </r>
  <r>
    <x v="2399"/>
    <n v="53715611"/>
    <n v="188715611"/>
    <n v="58000000"/>
    <x v="31"/>
  </r>
  <r>
    <x v="2400"/>
    <n v="81350242"/>
    <n v="139109346"/>
    <n v="28000000"/>
    <x v="31"/>
  </r>
  <r>
    <x v="2401"/>
    <n v="38413606"/>
    <n v="81613606"/>
    <n v="30000000"/>
    <x v="31"/>
  </r>
  <r>
    <x v="2402"/>
    <n v="59450353"/>
    <n v="59450353"/>
    <n v="32000000"/>
    <x v="31"/>
  </r>
  <r>
    <x v="2403"/>
    <n v="16118077"/>
    <n v="16118077"/>
    <n v="25000000"/>
    <x v="31"/>
  </r>
  <r>
    <x v="2404"/>
    <n v="153665036"/>
    <n v="276665036"/>
    <n v="20000000"/>
    <x v="32"/>
  </r>
  <r>
    <x v="2405"/>
    <n v="51185000"/>
    <n v="191200000"/>
    <n v="40000000"/>
    <x v="32"/>
  </r>
  <r>
    <x v="2406"/>
    <n v="76270454"/>
    <n v="76270454"/>
    <n v="25000000"/>
    <x v="32"/>
  </r>
  <r>
    <x v="2407"/>
    <n v="45015999"/>
    <n v="45015999"/>
    <n v="30000000"/>
    <x v="32"/>
  </r>
  <r>
    <x v="2408"/>
    <n v="43984987"/>
    <n v="44005073"/>
    <n v="25000000"/>
    <x v="32"/>
  </r>
  <r>
    <x v="2409"/>
    <n v="38122000"/>
    <n v="38122000"/>
    <n v="30000000"/>
    <x v="32"/>
  </r>
  <r>
    <x v="2410"/>
    <n v="38119483"/>
    <n v="38119483"/>
    <n v="22700000"/>
    <x v="32"/>
  </r>
  <r>
    <x v="2411"/>
    <n v="5899797"/>
    <n v="25899797"/>
    <n v="29000000"/>
    <x v="32"/>
  </r>
  <r>
    <x v="2412"/>
    <n v="15728335"/>
    <n v="15728335"/>
    <n v="23000000"/>
    <x v="32"/>
  </r>
  <r>
    <x v="2413"/>
    <n v="14375181"/>
    <n v="14375181"/>
    <n v="40000000"/>
    <x v="32"/>
  </r>
  <r>
    <x v="2414"/>
    <n v="109713132"/>
    <n v="133000000"/>
    <n v="24000000"/>
    <x v="33"/>
  </r>
  <r>
    <x v="2415"/>
    <n v="49851591"/>
    <n v="49851591"/>
    <n v="40000000"/>
    <x v="33"/>
  </r>
  <r>
    <x v="2416"/>
    <n v="49042224"/>
    <n v="49042224"/>
    <n v="25000000"/>
    <x v="33"/>
  </r>
  <r>
    <x v="2417"/>
    <n v="38747385"/>
    <n v="38747385"/>
    <n v="30000000"/>
    <x v="33"/>
  </r>
  <r>
    <x v="375"/>
    <n v="15502112"/>
    <n v="23506237"/>
    <n v="25000000"/>
    <x v="33"/>
  </r>
  <r>
    <x v="2418"/>
    <n v="16295774"/>
    <n v="16295774"/>
    <n v="30000000"/>
    <x v="33"/>
  </r>
  <r>
    <x v="2419"/>
    <n v="11100000"/>
    <n v="11100000"/>
    <n v="25000000"/>
    <x v="33"/>
  </r>
  <r>
    <x v="2420"/>
    <n v="1641825"/>
    <n v="6341825"/>
    <n v="40000000"/>
    <x v="33"/>
  </r>
  <r>
    <x v="2421"/>
    <n v="2000000"/>
    <n v="2000000"/>
    <n v="35000000"/>
    <x v="33"/>
  </r>
  <r>
    <x v="2422"/>
    <n v="150415432"/>
    <n v="300400000"/>
    <n v="44000000"/>
    <x v="34"/>
  </r>
  <r>
    <x v="2423"/>
    <n v="79096868"/>
    <n v="258210860"/>
    <n v="31000000"/>
    <x v="34"/>
  </r>
  <r>
    <x v="2424"/>
    <n v="50327960"/>
    <n v="152627960"/>
    <n v="30000000"/>
    <x v="34"/>
  </r>
  <r>
    <x v="2425"/>
    <n v="33200000"/>
    <n v="33200000"/>
    <n v="26000000"/>
    <x v="34"/>
  </r>
  <r>
    <x v="2426"/>
    <n v="11603545"/>
    <n v="11603545"/>
    <n v="25000000"/>
    <x v="34"/>
  </r>
  <r>
    <x v="2427"/>
    <n v="10618813"/>
    <n v="10618813"/>
    <n v="27000000"/>
    <x v="34"/>
  </r>
  <r>
    <x v="2428"/>
    <n v="179880271"/>
    <n v="333080271"/>
    <n v="28000000"/>
    <x v="35"/>
  </r>
  <r>
    <x v="234"/>
    <n v="242212467"/>
    <n v="295212467"/>
    <n v="30000000"/>
    <x v="35"/>
  </r>
  <r>
    <x v="2429"/>
    <n v="27447471"/>
    <n v="27447471"/>
    <n v="45000000"/>
    <x v="35"/>
  </r>
  <r>
    <x v="2430"/>
    <n v="27187653"/>
    <n v="27187653"/>
    <n v="27500000"/>
    <x v="35"/>
  </r>
  <r>
    <x v="2431"/>
    <n v="25928721"/>
    <n v="25928721"/>
    <n v="48000000"/>
    <x v="35"/>
  </r>
  <r>
    <x v="2432"/>
    <n v="21300000"/>
    <n v="21392049"/>
    <n v="27000000"/>
    <x v="35"/>
  </r>
  <r>
    <x v="2433"/>
    <n v="5778353"/>
    <n v="5778353"/>
    <n v="25000000"/>
    <x v="35"/>
  </r>
  <r>
    <x v="2434"/>
    <n v="5321508"/>
    <n v="5575648"/>
    <n v="30000000"/>
    <x v="35"/>
  </r>
  <r>
    <x v="2435"/>
    <n v="309205079"/>
    <n v="572705079"/>
    <n v="32500000"/>
    <x v="36"/>
  </r>
  <r>
    <x v="2436"/>
    <n v="67900000"/>
    <n v="187500000"/>
    <n v="27500000"/>
    <x v="36"/>
  </r>
  <r>
    <x v="2437"/>
    <n v="55500000"/>
    <n v="160000000"/>
    <n v="36000000"/>
    <x v="36"/>
  </r>
  <r>
    <x v="2438"/>
    <n v="59950623"/>
    <n v="59950623"/>
    <n v="39000000"/>
    <x v="36"/>
  </r>
  <r>
    <x v="2439"/>
    <n v="44942821"/>
    <n v="44942821"/>
    <n v="25000000"/>
    <x v="36"/>
  </r>
  <r>
    <x v="2440"/>
    <n v="21500000"/>
    <n v="21500000"/>
    <n v="27000000"/>
    <x v="36"/>
  </r>
  <r>
    <x v="2441"/>
    <n v="52767889"/>
    <n v="127767889"/>
    <n v="22000000"/>
    <x v="37"/>
  </r>
  <r>
    <x v="2442"/>
    <n v="69701637"/>
    <n v="69701637"/>
    <n v="20500000"/>
    <x v="37"/>
  </r>
  <r>
    <x v="2443"/>
    <n v="45785720"/>
    <n v="45785720"/>
    <n v="21000000"/>
    <x v="37"/>
  </r>
  <r>
    <x v="2444"/>
    <n v="32656328"/>
    <n v="39342912"/>
    <n v="28000000"/>
    <x v="37"/>
  </r>
  <r>
    <x v="2445"/>
    <n v="4408636"/>
    <n v="4408636"/>
    <n v="46000000"/>
    <x v="37"/>
  </r>
  <r>
    <x v="2446"/>
    <n v="225686079"/>
    <n v="367452079"/>
    <n v="20000000"/>
    <x v="38"/>
  </r>
  <r>
    <x v="2447"/>
    <n v="54800000"/>
    <n v="195300000"/>
    <n v="28000000"/>
    <x v="38"/>
  </r>
  <r>
    <x v="2448"/>
    <n v="108185706"/>
    <n v="108185706"/>
    <n v="54000000"/>
    <x v="38"/>
  </r>
  <r>
    <x v="2449"/>
    <n v="50000000"/>
    <n v="50000000"/>
    <n v="33500000"/>
    <x v="38"/>
  </r>
  <r>
    <x v="2450"/>
    <n v="290271960"/>
    <n v="534161334"/>
    <n v="23000000"/>
    <x v="39"/>
  </r>
  <r>
    <x v="2451"/>
    <n v="57229890"/>
    <n v="57229890"/>
    <n v="27000000"/>
    <x v="39"/>
  </r>
  <r>
    <x v="2452"/>
    <n v="27107960"/>
    <n v="27107960"/>
    <n v="35000000"/>
    <x v="39"/>
  </r>
  <r>
    <x v="1372"/>
    <n v="15716828"/>
    <n v="15716828"/>
    <n v="22000000"/>
    <x v="39"/>
  </r>
  <r>
    <x v="2453"/>
    <n v="7000000"/>
    <n v="7000000"/>
    <n v="40000000"/>
    <x v="39"/>
  </r>
  <r>
    <x v="2454"/>
    <n v="3484331"/>
    <n v="3484523"/>
    <n v="44000000"/>
    <x v="39"/>
  </r>
  <r>
    <x v="2455"/>
    <n v="1500000"/>
    <n v="1500000"/>
    <n v="35000000"/>
    <x v="39"/>
  </r>
  <r>
    <x v="2456"/>
    <n v="70300000"/>
    <n v="210300000"/>
    <n v="31000000"/>
    <x v="40"/>
  </r>
  <r>
    <x v="2457"/>
    <n v="82258456"/>
    <n v="139000000"/>
    <n v="35000000"/>
    <x v="40"/>
  </r>
  <r>
    <x v="2458"/>
    <n v="34175000"/>
    <n v="94875000"/>
    <n v="32000000"/>
    <x v="40"/>
  </r>
  <r>
    <x v="2459"/>
    <n v="78800000"/>
    <n v="81250485"/>
    <n v="31500000"/>
    <x v="40"/>
  </r>
  <r>
    <x v="2460"/>
    <n v="134218018"/>
    <n v="300200000"/>
    <n v="55000000"/>
    <x v="41"/>
  </r>
  <r>
    <x v="2461"/>
    <n v="102922376"/>
    <n v="208900376"/>
    <n v="20000000"/>
    <x v="41"/>
  </r>
  <r>
    <x v="2462"/>
    <n v="22000000"/>
    <n v="22000000"/>
    <n v="24000000"/>
    <x v="41"/>
  </r>
  <r>
    <x v="2463"/>
    <n v="169100479"/>
    <n v="340800479"/>
    <n v="20000000"/>
    <x v="42"/>
  </r>
  <r>
    <x v="2464"/>
    <n v="50800000"/>
    <n v="50800000"/>
    <n v="26000000"/>
    <x v="42"/>
  </r>
  <r>
    <x v="2465"/>
    <n v="12000000"/>
    <n v="12005968"/>
    <n v="21600000"/>
    <x v="42"/>
  </r>
  <r>
    <x v="1354"/>
    <n v="52614445"/>
    <n v="90614445"/>
    <n v="23000000"/>
    <x v="43"/>
  </r>
  <r>
    <x v="2466"/>
    <n v="29548291"/>
    <n v="29548291"/>
    <n v="25000000"/>
    <x v="44"/>
  </r>
  <r>
    <x v="2467"/>
    <n v="5000000"/>
    <n v="5000000"/>
    <n v="22000000"/>
    <x v="44"/>
  </r>
  <r>
    <x v="2468"/>
    <n v="33208099"/>
    <n v="33208099"/>
    <n v="24000000"/>
    <x v="45"/>
  </r>
  <r>
    <x v="2469"/>
    <n v="57000000"/>
    <n v="71000000"/>
    <n v="42000000"/>
    <x v="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3">
  <r>
    <s v="Avengers: Endgame"/>
    <x v="0"/>
    <n v="2227.8000000000002"/>
    <n v="2227.8000000000002"/>
    <n v="621.29999999999995"/>
    <n v="0.27900000000000003"/>
    <n v="1606.5"/>
    <n v="0.72099999999999997"/>
    <n v="2019"/>
    <n v="345"/>
    <n v="345"/>
    <n v="1882.8000000000002"/>
    <n v="0.84513870185833562"/>
    <n v="0.84513870185833562"/>
    <n v="345000000"/>
  </r>
  <r>
    <s v="Star Wars: The Force Awakens"/>
    <x v="0"/>
    <n v="2068.1999999999998"/>
    <n v="2327.7773208419994"/>
    <n v="936.7"/>
    <n v="0.45300000000000001"/>
    <n v="1131.5999999999999"/>
    <n v="0.54700000000000004"/>
    <n v="2015"/>
    <n v="245"/>
    <n v="275.74965844999997"/>
    <n v="1823.1999999999998"/>
    <n v="0.88153950294942462"/>
    <n v="0.99218047693259825"/>
    <n v="245000000"/>
  </r>
  <r>
    <s v="Avengers: Infinity War"/>
    <x v="0"/>
    <n v="2048.4"/>
    <n v="2109.8520000000003"/>
    <n v="678.8"/>
    <n v="0.33100000000000002"/>
    <n v="1369.5"/>
    <n v="0.66900000000000004"/>
    <n v="2018"/>
    <n v="300"/>
    <n v="309"/>
    <n v="1748.4"/>
    <n v="0.85354422964264798"/>
    <n v="0.87915055653192742"/>
    <n v="300000000"/>
  </r>
  <r>
    <s v="Marvel's The Avengers"/>
    <x v="0"/>
    <n v="1518.8"/>
    <n v="1867.9324268072926"/>
    <n v="623.4"/>
    <n v="0.41"/>
    <n v="895.5"/>
    <n v="0.59"/>
    <n v="2012"/>
    <n v="220"/>
    <n v="270.57225039347139"/>
    <n v="1298.8"/>
    <n v="0.85514880168554119"/>
    <n v="1.0517251622424422"/>
    <n v="220000000"/>
  </r>
  <r>
    <s v="Avengers: Age of Ultron"/>
    <x v="0"/>
    <n v="1405.4"/>
    <n v="1581.7900815739999"/>
    <n v="459"/>
    <n v="0.32700000000000001"/>
    <n v="946.4"/>
    <n v="0.67300000000000004"/>
    <n v="2015"/>
    <n v="330.6"/>
    <n v="372.09321258599999"/>
    <n v="1074.8000000000002"/>
    <n v="0.76476447986338414"/>
    <n v="0.86074915966130638"/>
    <n v="330600000"/>
  </r>
  <r>
    <s v="Black Panther"/>
    <x v="0"/>
    <n v="1346.9"/>
    <n v="1387.307"/>
    <n v="700.1"/>
    <n v="0.52"/>
    <n v="646.9"/>
    <n v="0.48"/>
    <n v="2018"/>
    <n v="200"/>
    <n v="206"/>
    <n v="1146.9000000000001"/>
    <n v="0.85151087682827231"/>
    <n v="0.87705620313312049"/>
    <n v="200000000"/>
  </r>
  <r>
    <s v="Star Wars: The Last Jedi"/>
    <x v="0"/>
    <n v="1332.5"/>
    <n v="1413.6492499999999"/>
    <n v="620.20000000000005"/>
    <n v="0.46500000000000002"/>
    <n v="712.4"/>
    <n v="0.53500000000000003"/>
    <n v="2017"/>
    <n v="317"/>
    <n v="336.30529999999999"/>
    <n v="1015.5"/>
    <n v="0.76210131332082554"/>
    <n v="0.80851328330206373"/>
    <n v="317000000"/>
  </r>
  <r>
    <s v="Frozen"/>
    <x v="0"/>
    <n v="1276.5"/>
    <n v="1524.2077565192683"/>
    <n v="400.7"/>
    <n v="0.314"/>
    <n v="875.7"/>
    <n v="0.68600000000000005"/>
    <n v="2013"/>
    <n v="150"/>
    <n v="179.10784447934998"/>
    <n v="1126.5"/>
    <n v="0.88249118683901295"/>
    <n v="1.0537406283117261"/>
    <n v="150000000"/>
  </r>
  <r>
    <s v="Beauty and the Beast (2017)"/>
    <x v="0"/>
    <n v="1263.5"/>
    <n v="1340.44715"/>
    <n v="504"/>
    <n v="0.39900000000000002"/>
    <n v="759.5"/>
    <n v="0.60099999999999998"/>
    <n v="2017"/>
    <n v="160"/>
    <n v="169.744"/>
    <n v="1103.5"/>
    <n v="0.87336762960031655"/>
    <n v="0.92655571824297589"/>
    <n v="160000000"/>
  </r>
  <r>
    <s v="Incredibles 2"/>
    <x v="0"/>
    <n v="1242.8"/>
    <n v="1280.0840000000001"/>
    <n v="608.6"/>
    <n v="0.49"/>
    <n v="634.20000000000005"/>
    <n v="0.51"/>
    <n v="2018"/>
    <n v="200"/>
    <n v="206"/>
    <n v="1042.8"/>
    <n v="0.83907306083038302"/>
    <n v="0.86424525265529462"/>
    <n v="200000000"/>
  </r>
  <r>
    <s v="Iron Man 3"/>
    <x v="0"/>
    <n v="1214.8"/>
    <n v="1450.534729823429"/>
    <n v="409"/>
    <n v="0.33700000000000002"/>
    <n v="805.8"/>
    <n v="0.66300000000000003"/>
    <n v="2013"/>
    <n v="200"/>
    <n v="238.81045930579998"/>
    <n v="1014.8"/>
    <n v="0.83536384590055979"/>
    <n v="0.99746811863486096"/>
    <n v="200000000"/>
  </r>
  <r>
    <s v="Captain America: Civil War"/>
    <x v="0"/>
    <n v="1153.3"/>
    <n v="1260.2420491"/>
    <n v="408.1"/>
    <n v="0.35399999999999998"/>
    <n v="745.2"/>
    <n v="0.64600000000000002"/>
    <n v="2016"/>
    <n v="250"/>
    <n v="273.18175000000002"/>
    <n v="903.3"/>
    <n v="0.7832307292118269"/>
    <n v="0.85585736503945209"/>
    <n v="250000000"/>
  </r>
  <r>
    <s v="Captain Marvel"/>
    <x v="0"/>
    <n v="1120.2"/>
    <n v="1120.2"/>
    <n v="420.8"/>
    <n v="0.376"/>
    <n v="699.4"/>
    <n v="0.624"/>
    <n v="2019"/>
    <n v="152"/>
    <n v="152"/>
    <n v="968.2"/>
    <n v="0.86430994465274058"/>
    <n v="0.86430994465274058"/>
    <n v="152000000"/>
  </r>
  <r>
    <s v="Toy Story 3"/>
    <x v="0"/>
    <n v="1067"/>
    <n v="1392.1929871458037"/>
    <n v="415"/>
    <n v="0.38900000000000001"/>
    <n v="652"/>
    <n v="0.61099999999999999"/>
    <n v="2010"/>
    <n v="200"/>
    <n v="260.95463676584887"/>
    <n v="867"/>
    <n v="0.8125585754451734"/>
    <n v="1.0602046395313542"/>
    <n v="200000000"/>
  </r>
  <r>
    <s v="Pirates of the Caribbean: Dead Man's Chest"/>
    <x v="0"/>
    <n v="1066.2"/>
    <n v="1565.7506452820576"/>
    <n v="423.3"/>
    <n v="0.39700000000000002"/>
    <n v="642.9"/>
    <n v="0.60299999999999998"/>
    <n v="2006"/>
    <n v="225"/>
    <n v="330.42008552660189"/>
    <n v="841.2"/>
    <n v="0.78897017445132245"/>
    <n v="1.1586293000895287"/>
    <n v="225000000"/>
  </r>
  <r>
    <s v="Rogue One: A Star Wars Story"/>
    <x v="0"/>
    <n v="1056.0999999999999"/>
    <n v="1154.0289846999999"/>
    <n v="532.20000000000005"/>
    <n v="0.504"/>
    <n v="523.9"/>
    <n v="0.496"/>
    <n v="2016"/>
    <n v="200"/>
    <n v="218.5454"/>
    <n v="856.09999999999991"/>
    <n v="0.81062399393996776"/>
    <n v="0.88579072502603917"/>
    <n v="200000000"/>
  </r>
  <r>
    <s v="Pirates of the Caribbean: On Stranger Tides"/>
    <x v="0"/>
    <n v="1045.7"/>
    <n v="1324.66147410703"/>
    <n v="241.1"/>
    <n v="0.23100000000000001"/>
    <n v="804.6"/>
    <n v="0.76900000000000002"/>
    <n v="2011"/>
    <n v="410.6"/>
    <n v="520.13579541775516"/>
    <n v="635.1"/>
    <n v="0.6073443626279047"/>
    <n v="0.76936566767646053"/>
    <n v="410600000"/>
  </r>
  <r>
    <s v="Finding Dory"/>
    <x v="0"/>
    <n v="1028.5999999999999"/>
    <n v="1123.9789922"/>
    <n v="486.3"/>
    <n v="0.47299999999999998"/>
    <n v="542.29999999999995"/>
    <n v="0.52700000000000002"/>
    <n v="2016"/>
    <n v="200"/>
    <n v="218.5454"/>
    <n v="828.59999999999991"/>
    <n v="0.80556095664009331"/>
    <n v="0.88025820746645933"/>
    <n v="200000000"/>
  </r>
  <r>
    <s v="Alice in Wonderland (2010)"/>
    <x v="0"/>
    <n v="1025.5"/>
    <n v="1338.0449000168901"/>
    <n v="334.2"/>
    <n v="0.32600000000000001"/>
    <n v="691.3"/>
    <n v="0.67400000000000004"/>
    <n v="2010"/>
    <n v="200"/>
    <n v="260.95463676584887"/>
    <n v="825.5"/>
    <n v="0.80497318381277427"/>
    <n v="1.050307423940557"/>
    <n v="200000000"/>
  </r>
  <r>
    <s v="Zootopia"/>
    <x v="0"/>
    <n v="1023.8"/>
    <n v="1118.7339026"/>
    <n v="341.3"/>
    <n v="0.33300000000000002"/>
    <n v="682.5"/>
    <n v="0.66700000000000004"/>
    <n v="2016"/>
    <n v="150"/>
    <n v="163.90905000000001"/>
    <n v="873.8"/>
    <n v="0.85348700918148079"/>
    <n v="0.93262829908185196"/>
    <n v="150000000"/>
  </r>
  <r>
    <s v="The Lion King"/>
    <x v="0"/>
    <n v="968.5"/>
    <n v="2027.8239248701061"/>
    <n v="422.8"/>
    <n v="0.437"/>
    <n v="545.70000000000005"/>
    <n v="0.56299999999999994"/>
    <n v="1994"/>
    <n v="79.3"/>
    <n v="166.03658982157916"/>
    <n v="889.2"/>
    <n v="0.91812080536912755"/>
    <n v="1.9223410790382314"/>
    <n v="79300000"/>
  </r>
  <r>
    <s v="The Jungle Book (2016)"/>
    <x v="0"/>
    <n v="966.6"/>
    <n v="1056.2299181999999"/>
    <n v="364"/>
    <n v="0.377"/>
    <n v="602.5"/>
    <n v="0.623"/>
    <n v="2016"/>
    <n v="175"/>
    <n v="191.227225"/>
    <n v="791.6"/>
    <n v="0.81895303124353402"/>
    <n v="0.89489208897165318"/>
    <n v="175000000"/>
  </r>
  <r>
    <s v="Pirates of the Caribbean: At World's End"/>
    <x v="0"/>
    <n v="963.4"/>
    <n v="1373.5780383876086"/>
    <n v="309.39999999999998"/>
    <n v="0.32100000000000001"/>
    <n v="654"/>
    <n v="0.67900000000000005"/>
    <n v="2007"/>
    <n v="300"/>
    <n v="427.72826605385359"/>
    <n v="663.4"/>
    <n v="0.6886028648536433"/>
    <n v="0.98178303127854993"/>
    <n v="300000000"/>
  </r>
  <r>
    <s v="Finding Nemo"/>
    <x v="0"/>
    <n v="940.3"/>
    <n v="1508.9054646845893"/>
    <n v="380.8"/>
    <n v="0.40500000000000003"/>
    <n v="559.5"/>
    <n v="0.59499999999999997"/>
    <n v="2003"/>
    <n v="94"/>
    <n v="150.84240527528598"/>
    <n v="846.3"/>
    <n v="0.90003190471126238"/>
    <n v="1.4442869928845086"/>
    <n v="94000000"/>
  </r>
  <r>
    <s v="Guardians of the Galaxy Vol. 2"/>
    <x v="0"/>
    <n v="863.8"/>
    <n v="916.40541999999994"/>
    <n v="389.8"/>
    <n v="0.45100000000000001"/>
    <n v="473.9"/>
    <n v="0.54900000000000004"/>
    <n v="2017"/>
    <n v="200"/>
    <n v="212.17999999999998"/>
    <n v="663.8"/>
    <n v="0.76846492243574904"/>
    <n v="0.81526443621208611"/>
    <n v="200000000"/>
  </r>
  <r>
    <s v="Inside Out"/>
    <x v="0"/>
    <n v="857.6"/>
    <n v="965.23635545599996"/>
    <n v="356.5"/>
    <n v="0.41599999999999998"/>
    <n v="501.1"/>
    <n v="0.58399999999999996"/>
    <n v="2015"/>
    <n v="175"/>
    <n v="196.96404174999998"/>
    <n v="682.6"/>
    <n v="0.79594216417910446"/>
    <n v="0.8958399180340485"/>
    <n v="175000000"/>
  </r>
  <r>
    <s v="Thor: Ragnarok"/>
    <x v="0"/>
    <n v="854"/>
    <n v="906.0086"/>
    <n v="315.10000000000002"/>
    <n v="0.36899999999999999"/>
    <n v="538.9"/>
    <n v="0.63100000000000001"/>
    <n v="2017"/>
    <n v="180"/>
    <n v="190.96199999999999"/>
    <n v="674"/>
    <n v="0.78922716627634659"/>
    <n v="0.83729110070257617"/>
    <n v="180000000"/>
  </r>
  <r>
    <s v="Coco"/>
    <x v="0"/>
    <n v="807.1"/>
    <n v="856.25238999999999"/>
    <n v="209.7"/>
    <n v="0.26"/>
    <n v="597.4"/>
    <n v="0.74"/>
    <n v="2017"/>
    <n v="175"/>
    <n v="185.6575"/>
    <n v="632.1"/>
    <n v="0.7831743278404163"/>
    <n v="0.83086964440589761"/>
    <n v="175000000"/>
  </r>
  <r>
    <s v="Pirates of the Caribbean: Dead Men Tell No Tales"/>
    <x v="0"/>
    <n v="794.9"/>
    <n v="843.30940999999996"/>
    <n v="172.6"/>
    <n v="0.217"/>
    <n v="622.29999999999995"/>
    <n v="0.78300000000000003"/>
    <n v="2017"/>
    <n v="230"/>
    <n v="244.00699999999998"/>
    <n v="564.9"/>
    <n v="0.710655428355768"/>
    <n v="0.75393434394263437"/>
    <n v="230000000"/>
  </r>
  <r>
    <s v="Guardians of the Galaxy"/>
    <x v="0"/>
    <n v="773.3"/>
    <n v="896.46664165618984"/>
    <n v="333.2"/>
    <n v="0.43099999999999999"/>
    <n v="440.2"/>
    <n v="0.56899999999999995"/>
    <n v="2014"/>
    <n v="170"/>
    <n v="197.07659263099998"/>
    <n v="603.29999999999995"/>
    <n v="0.78016293805767489"/>
    <n v="0.90442266781997926"/>
    <n v="170000000"/>
  </r>
  <r>
    <s v="Maleficent"/>
    <x v="0"/>
    <n v="758.5"/>
    <n v="879.30938535654991"/>
    <n v="241.4"/>
    <n v="0.318"/>
    <n v="517.1"/>
    <n v="0.68200000000000005"/>
    <n v="2014"/>
    <n v="180"/>
    <n v="208.66933337399996"/>
    <n v="578.5"/>
    <n v="0.7626895187870798"/>
    <n v="0.88416618587020424"/>
    <n v="180000000"/>
  </r>
  <r>
    <s v="The Chronicles of Narnia: The Lion, the Witch and the Wardrobe"/>
    <x v="0"/>
    <n v="745"/>
    <n v="1126.8793450170576"/>
    <n v="291.7"/>
    <n v="0.39200000000000002"/>
    <n v="453.3"/>
    <n v="0.60799999999999998"/>
    <n v="2005"/>
    <n v="180"/>
    <n v="272.26615047391999"/>
    <n v="565"/>
    <n v="0.75838926174496646"/>
    <n v="1.1471318047558894"/>
    <n v="180000000"/>
  </r>
  <r>
    <s v="Monsters University"/>
    <x v="0"/>
    <n v="744.2"/>
    <n v="888.61371907688181"/>
    <n v="268.5"/>
    <n v="0.36099999999999999"/>
    <n v="475.7"/>
    <n v="0.63900000000000001"/>
    <n v="2013"/>
    <n v="200"/>
    <n v="238.81045930579998"/>
    <n v="544.20000000000005"/>
    <n v="0.73125503896801936"/>
    <n v="0.87315675862816688"/>
    <n v="200000000"/>
  </r>
  <r>
    <s v="Up"/>
    <x v="0"/>
    <n v="735.1"/>
    <n v="987.91293045586394"/>
    <n v="293"/>
    <n v="0.39900000000000002"/>
    <n v="442.1"/>
    <n v="0.60099999999999998"/>
    <n v="2009"/>
    <n v="175"/>
    <n v="235.1853663852213"/>
    <n v="560.1"/>
    <n v="0.76193715140797169"/>
    <n v="1.0239798178079753"/>
    <n v="175000000"/>
  </r>
  <r>
    <s v="Captain America: The Winter Soldier"/>
    <x v="0"/>
    <n v="714.3"/>
    <n v="828.06947127248986"/>
    <n v="259.8"/>
    <n v="0.36399999999999999"/>
    <n v="454.5"/>
    <n v="0.63600000000000001"/>
    <n v="2014"/>
    <n v="170"/>
    <n v="197.07659263099998"/>
    <n v="544.29999999999995"/>
    <n v="0.76200475990480188"/>
    <n v="0.88337236265083274"/>
    <n v="170000000"/>
  </r>
  <r>
    <s v="Doctor Strange"/>
    <x v="0"/>
    <n v="677.7"/>
    <n v="740.54108790000009"/>
    <n v="232.6"/>
    <n v="0.34300000000000003"/>
    <n v="445.1"/>
    <n v="0.65700000000000003"/>
    <n v="2016"/>
    <n v="165"/>
    <n v="180.29995500000001"/>
    <n v="512.70000000000005"/>
    <n v="0.75652943780433823"/>
    <n v="0.82668014298362125"/>
    <n v="165000000"/>
  </r>
  <r>
    <s v="The Sixth Sense"/>
    <x v="0"/>
    <n v="672.8"/>
    <n v="1215.1516386855812"/>
    <n v="293.5"/>
    <n v="0.436"/>
    <n v="379.3"/>
    <n v="0.56399999999999995"/>
    <n v="1999"/>
    <n v="40"/>
    <n v="72.244449386776523"/>
    <n v="632.79999999999995"/>
    <n v="0.94054696789536263"/>
    <n v="1.6987324454500665"/>
    <n v="40000000"/>
  </r>
  <r>
    <s v="Big Hero 6"/>
    <x v="0"/>
    <n v="657.8"/>
    <n v="762.57048607453987"/>
    <n v="222.5"/>
    <n v="0.33800000000000002"/>
    <n v="435.3"/>
    <n v="0.66200000000000003"/>
    <n v="2014"/>
    <n v="165"/>
    <n v="191.28022225949996"/>
    <n v="492.79999999999995"/>
    <n v="0.74916387959866215"/>
    <n v="0.86848626302073573"/>
    <n v="165000000"/>
  </r>
  <r>
    <s v="Pirates of the Caribbean: The Curse of the Black Pearl"/>
    <x v="0"/>
    <n v="654.29999999999995"/>
    <n v="1049.9594231023364"/>
    <n v="305.39999999999998"/>
    <n v="0.46700000000000003"/>
    <n v="348.9"/>
    <n v="0.53300000000000003"/>
    <n v="2003"/>
    <n v="140"/>
    <n v="224.65890147383018"/>
    <n v="514.29999999999995"/>
    <n v="0.78603087268836924"/>
    <n v="1.2613488027334652"/>
    <n v="140000000"/>
  </r>
  <r>
    <s v="Thor: The Dark World"/>
    <x v="0"/>
    <n v="644.6"/>
    <n v="769.68611034259334"/>
    <n v="206.4"/>
    <n v="0.32"/>
    <n v="438.2"/>
    <n v="0.68"/>
    <n v="2013"/>
    <n v="150"/>
    <n v="179.10784447934998"/>
    <n v="494.6"/>
    <n v="0.76729754886751478"/>
    <n v="0.91619340034632846"/>
    <n v="150000000"/>
  </r>
  <r>
    <s v="Moana"/>
    <x v="0"/>
    <n v="643.29999999999995"/>
    <n v="702.95127909999997"/>
    <n v="248.8"/>
    <n v="0.38700000000000001"/>
    <n v="394.6"/>
    <n v="0.61299999999999999"/>
    <n v="2016"/>
    <n v="150"/>
    <n v="163.90905000000001"/>
    <n v="493.29999999999995"/>
    <n v="0.76682729675112693"/>
    <n v="0.83793289149696881"/>
    <n v="150000000"/>
  </r>
  <r>
    <s v="The Incredibles"/>
    <x v="0"/>
    <n v="633"/>
    <n v="986.19337470828384"/>
    <n v="261.39999999999998"/>
    <n v="0.41299999999999998"/>
    <n v="371.6"/>
    <n v="0.58699999999999997"/>
    <n v="2004"/>
    <n v="92"/>
    <n v="143.33300232727032"/>
    <n v="541"/>
    <n v="0.85466034755134279"/>
    <n v="1.3315329737456771"/>
    <n v="92000000"/>
  </r>
  <r>
    <s v="Ant-Man and the Wasp"/>
    <x v="0"/>
    <n v="622.70000000000005"/>
    <n v="641.38100000000009"/>
    <n v="216.6"/>
    <n v="0.34799999999999998"/>
    <n v="406"/>
    <n v="0.65200000000000002"/>
    <n v="2018"/>
    <n v="130"/>
    <n v="133.9"/>
    <n v="492.70000000000005"/>
    <n v="0.79123173277661796"/>
    <n v="0.81496868475991657"/>
    <n v="130000000"/>
  </r>
  <r>
    <s v="Ratatouille"/>
    <x v="0"/>
    <n v="620.70000000000005"/>
    <n v="884.96978246542312"/>
    <n v="206.4"/>
    <n v="0.33300000000000002"/>
    <n v="414.3"/>
    <n v="0.66700000000000004"/>
    <n v="2007"/>
    <n v="150"/>
    <n v="213.86413302692679"/>
    <n v="470.70000000000005"/>
    <n v="0.75833736104398264"/>
    <n v="1.0812077484106595"/>
    <n v="150000000"/>
  </r>
  <r>
    <s v="Tangled"/>
    <x v="0"/>
    <n v="591.79999999999995"/>
    <n v="772.16477019014678"/>
    <n v="200.8"/>
    <n v="0.33900000000000002"/>
    <n v="391"/>
    <n v="0.66100000000000003"/>
    <n v="2010"/>
    <n v="260"/>
    <n v="339.24102779560354"/>
    <n v="331.79999999999995"/>
    <n v="0.56066238594119633"/>
    <n v="0.73153724635779538"/>
    <n v="260000000"/>
  </r>
  <r>
    <s v="Monsters, Inc."/>
    <x v="0"/>
    <n v="577.4"/>
    <n v="982.98484955992012"/>
    <n v="289.89999999999998"/>
    <n v="0.502"/>
    <n v="287.5"/>
    <n v="0.498"/>
    <n v="2001"/>
    <n v="115"/>
    <n v="195.77980204258887"/>
    <n v="462.4"/>
    <n v="0.80083131278143405"/>
    <n v="1.3633617033552672"/>
    <n v="115000000"/>
  </r>
  <r>
    <s v="Cars 2"/>
    <x v="0"/>
    <n v="562.1"/>
    <n v="712.05146274797892"/>
    <n v="191.5"/>
    <n v="0.34100000000000003"/>
    <n v="370.7"/>
    <n v="0.65900000000000003"/>
    <n v="2011"/>
    <n v="200"/>
    <n v="253.35401627752319"/>
    <n v="362.1"/>
    <n v="0.64419142501334281"/>
    <n v="0.81604242389335646"/>
    <n v="200000000"/>
  </r>
  <r>
    <s v="Armageddon"/>
    <x v="0"/>
    <n v="553.70000000000005"/>
    <n v="1030.0451043555477"/>
    <n v="201.6"/>
    <n v="0.36399999999999999"/>
    <n v="352.1"/>
    <n v="0.63600000000000001"/>
    <n v="1998"/>
    <n v="140"/>
    <n v="260.44124003932939"/>
    <n v="413.70000000000005"/>
    <n v="0.74715549936788872"/>
    <n v="1.3899293196969806"/>
    <n v="140000000"/>
  </r>
  <r>
    <s v="Cinderella (2015)"/>
    <x v="0"/>
    <n v="543.5"/>
    <n v="611.71403823499998"/>
    <n v="201.2"/>
    <n v="0.37"/>
    <n v="342.4"/>
    <n v="0.63"/>
    <n v="2015"/>
    <n v="95"/>
    <n v="106.92333694999999"/>
    <n v="448.5"/>
    <n v="0.82520699172033118"/>
    <n v="0.92877773925482976"/>
    <n v="95000000"/>
  </r>
  <r>
    <s v="Brave"/>
    <x v="0"/>
    <n v="540.4"/>
    <n v="664.62383687559975"/>
    <n v="237.3"/>
    <n v="0.439"/>
    <n v="303.2"/>
    <n v="0.56100000000000005"/>
    <n v="2012"/>
    <n v="185"/>
    <n v="227.52666510360095"/>
    <n v="355.4"/>
    <n v="0.65766099185788307"/>
    <n v="0.8088400661954086"/>
    <n v="185000000"/>
  </r>
  <r>
    <s v="WALL-E"/>
    <x v="0"/>
    <n v="533.29999999999995"/>
    <n v="738.21192325734671"/>
    <n v="223.8"/>
    <n v="0.42"/>
    <n v="309.5"/>
    <n v="0.57999999999999996"/>
    <n v="2008"/>
    <n v="180"/>
    <n v="249.16209673040018"/>
    <n v="353.29999999999995"/>
    <n v="0.66247890493155814"/>
    <n v="0.91702573884670269"/>
    <n v="180000000"/>
  </r>
  <r>
    <s v="Ralph Breaks the Internet"/>
    <x v="0"/>
    <n v="529"/>
    <n v="544.87"/>
    <n v="201.1"/>
    <n v="0.38"/>
    <n v="327.9"/>
    <n v="0.62"/>
    <n v="2018"/>
    <n v="175"/>
    <n v="180.25"/>
    <n v="354"/>
    <n v="0.6691871455576559"/>
    <n v="0.68926275992438568"/>
    <n v="175000000"/>
  </r>
  <r>
    <s v="Ant-Man"/>
    <x v="0"/>
    <n v="519.29999999999995"/>
    <n v="584.47672503299987"/>
    <n v="180.2"/>
    <n v="0.34699999999999998"/>
    <n v="339.1"/>
    <n v="0.65300000000000002"/>
    <n v="2015"/>
    <n v="130"/>
    <n v="146.31614529999999"/>
    <n v="389.29999999999995"/>
    <n v="0.74966300789524354"/>
    <n v="0.84375231991719601"/>
    <n v="130000000"/>
  </r>
  <r>
    <s v="Aladdin"/>
    <x v="0"/>
    <n v="504.1"/>
    <n v="1119.7517877079154"/>
    <n v="217.4"/>
    <n v="0.43099999999999999"/>
    <n v="286.7"/>
    <n v="0.56899999999999995"/>
    <n v="1992"/>
    <n v="28"/>
    <n v="62.196092155964351"/>
    <n v="476.1"/>
    <n v="0.94445546518547907"/>
    <n v="2.0979085410671514"/>
    <n v="28000000"/>
  </r>
  <r>
    <s v="Toy Story 2"/>
    <x v="0"/>
    <n v="497.4"/>
    <n v="898.35972812456612"/>
    <n v="245.9"/>
    <n v="0.49399999999999999"/>
    <n v="251.5"/>
    <n v="0.50600000000000001"/>
    <n v="1999"/>
    <n v="90"/>
    <n v="162.55001112024721"/>
    <n v="407.4"/>
    <n v="0.81905910735826293"/>
    <n v="1.4793118556580598"/>
    <n v="90000000"/>
  </r>
  <r>
    <s v="Oz The Great and Powerful"/>
    <x v="0"/>
    <n v="493.3"/>
    <n v="589.02599787775569"/>
    <n v="234.9"/>
    <n v="0.47599999999999998"/>
    <n v="258.39999999999998"/>
    <n v="0.52400000000000002"/>
    <n v="2013"/>
    <n v="200"/>
    <n v="238.81045930579998"/>
    <n v="293.3"/>
    <n v="0.59456720048651934"/>
    <n v="0.70994433118174671"/>
    <n v="200000000"/>
  </r>
  <r>
    <s v="Wreck-It Ralph"/>
    <x v="0"/>
    <n v="471.2"/>
    <n v="579.51656538819873"/>
    <n v="189.4"/>
    <n v="0.40200000000000002"/>
    <n v="281.8"/>
    <n v="0.59799999999999998"/>
    <n v="2012"/>
    <n v="165"/>
    <n v="202.92918779510356"/>
    <n v="306.2"/>
    <n v="0.64983022071307295"/>
    <n v="0.79920920541828355"/>
    <n v="165000000"/>
  </r>
  <r>
    <s v="Pretty Woman"/>
    <x v="0"/>
    <n v="463.4"/>
    <n v="1092.0324554847457"/>
    <n v="178.4"/>
    <n v="0.38500000000000001"/>
    <n v="285"/>
    <n v="0.61499999999999999"/>
    <n v="1990"/>
    <n v="35"/>
    <n v="82.479792710328226"/>
    <n v="428.4"/>
    <n v="0.92447129909365555"/>
    <n v="2.1785771747397877"/>
    <n v="35000000"/>
  </r>
  <r>
    <s v="Cars"/>
    <x v="0"/>
    <n v="462.2"/>
    <n v="678.75628235731278"/>
    <n v="244.1"/>
    <n v="0.52800000000000002"/>
    <n v="218.1"/>
    <n v="0.47199999999999998"/>
    <n v="2006"/>
    <n v="70"/>
    <n v="102.79735994160947"/>
    <n v="392.2"/>
    <n v="0.84855041107745566"/>
    <n v="1.2461248862304271"/>
    <n v="70000000"/>
  </r>
  <r>
    <s v="National Treasure: Book of Secrets"/>
    <x v="0"/>
    <n v="457.4"/>
    <n v="652.14302964344211"/>
    <n v="220"/>
    <n v="0.48099999999999998"/>
    <n v="237.4"/>
    <n v="0.51900000000000002"/>
    <n v="2007"/>
    <n v="35"/>
    <n v="49.901631039616255"/>
    <n v="422.4"/>
    <n v="0.9234805421950153"/>
    <n v="1.3166624368251549"/>
    <n v="35000000"/>
  </r>
  <r>
    <s v="Pearl Harbor"/>
    <x v="0"/>
    <n v="449.2"/>
    <n v="764.73293110896452"/>
    <n v="198.5"/>
    <n v="0.442"/>
    <n v="250.7"/>
    <n v="0.55800000000000005"/>
    <n v="2001"/>
    <n v="151.5"/>
    <n v="257.91860877784535"/>
    <n v="297.7"/>
    <n v="0.66273374888691006"/>
    <n v="1.1282598449045396"/>
    <n v="151500000"/>
  </r>
  <r>
    <s v="Tarzan"/>
    <x v="0"/>
    <n v="448.2"/>
    <n v="809.49905537883103"/>
    <n v="171.1"/>
    <n v="0.38200000000000001"/>
    <n v="277.10000000000002"/>
    <n v="0.61799999999999999"/>
    <n v="1999"/>
    <n v="145"/>
    <n v="261.8861290270649"/>
    <n v="303.2"/>
    <n v="0.67648371262829088"/>
    <n v="1.2218048334488314"/>
    <n v="145000000"/>
  </r>
  <r>
    <s v="Beauty and the Beast"/>
    <x v="0"/>
    <n v="425"/>
    <n v="972.3692621883356"/>
    <n v="219"/>
    <n v="0.51500000000000001"/>
    <n v="206"/>
    <n v="0.48499999999999999"/>
    <n v="1991"/>
    <n v="160"/>
    <n v="366.06842811796162"/>
    <n v="265"/>
    <n v="0.62352941176470589"/>
    <n v="1.4265901978126447"/>
    <n v="160000000"/>
  </r>
  <r>
    <s v="The Chronicles of Narnia: Prince Caspian"/>
    <x v="0"/>
    <n v="419.7"/>
    <n v="580.9629555430497"/>
    <n v="141.6"/>
    <n v="0.33700000000000002"/>
    <n v="278"/>
    <n v="0.66300000000000003"/>
    <n v="2008"/>
    <n v="225"/>
    <n v="311.45262091300026"/>
    <n v="194.7"/>
    <n v="0.46390278770550392"/>
    <n v="0.64214995146545018"/>
    <n v="225000000"/>
  </r>
  <r>
    <s v="Signs"/>
    <x v="0"/>
    <n v="408.2"/>
    <n v="674.69240349332858"/>
    <n v="228"/>
    <n v="0.55800000000000005"/>
    <n v="180.3"/>
    <n v="0.442"/>
    <n v="2002"/>
    <n v="70.702618999999999"/>
    <n v="116.86065640956168"/>
    <n v="337.49738100000002"/>
    <n v="0.82679417197452232"/>
    <n v="1.3665647895241717"/>
    <n v="70702619"/>
  </r>
  <r>
    <s v="Tron Legacy"/>
    <x v="0"/>
    <n v="400.1"/>
    <n v="522.03975085008074"/>
    <n v="172.1"/>
    <n v="0.43"/>
    <n v="228"/>
    <n v="0.56999999999999995"/>
    <n v="2010"/>
    <n v="35"/>
    <n v="45.667061434023559"/>
    <n v="365.1"/>
    <n v="0.91252186953261683"/>
    <n v="1.1906340650238869"/>
    <n v="35000000"/>
  </r>
  <r>
    <s v="Solo: A Star Wars Story"/>
    <x v="0"/>
    <n v="392.9"/>
    <n v="404.68700000000001"/>
    <n v="213.8"/>
    <n v="0.54400000000000004"/>
    <n v="179.2"/>
    <n v="0.45600000000000002"/>
    <n v="2018"/>
    <n v="250"/>
    <n v="257.5"/>
    <n v="142.89999999999998"/>
    <n v="0.36370577755153982"/>
    <n v="0.37461695087808605"/>
    <n v="250000000"/>
  </r>
  <r>
    <s v="Cars 3"/>
    <x v="0"/>
    <n v="383.9"/>
    <n v="407.27950999999996"/>
    <n v="152.9"/>
    <n v="0.39800000000000002"/>
    <n v="231"/>
    <n v="0.60199999999999998"/>
    <n v="2017"/>
    <n v="175"/>
    <n v="185.6575"/>
    <n v="208.89999999999998"/>
    <n v="0.54415212294868454"/>
    <n v="0.57729098723625938"/>
    <n v="175000000"/>
  </r>
  <r>
    <s v="Toy Story"/>
    <x v="0"/>
    <n v="373.6"/>
    <n v="759.45187817360613"/>
    <n v="191.8"/>
    <n v="0.51300000000000001"/>
    <n v="181.8"/>
    <n v="0.48699999999999999"/>
    <n v="1995"/>
    <n v="30"/>
    <n v="60.983823193812057"/>
    <n v="343.6"/>
    <n v="0.91970021413276237"/>
    <n v="1.8695611749994485"/>
    <n v="30000000"/>
  </r>
  <r>
    <s v="A Bug's Life"/>
    <x v="0"/>
    <n v="363.3"/>
    <n v="675.84501790205968"/>
    <n v="162.80000000000001"/>
    <n v="0.44800000000000001"/>
    <n v="200.5"/>
    <n v="0.55200000000000005"/>
    <n v="1998"/>
    <n v="45"/>
    <n v="83.713255726927287"/>
    <n v="318.3"/>
    <n v="0.87613542526837329"/>
    <n v="1.629869975709145"/>
    <n v="45000000"/>
  </r>
  <r>
    <s v="Dinosaur"/>
    <x v="0"/>
    <n v="349.8"/>
    <n v="613.37641736636965"/>
    <n v="137.69999999999999"/>
    <n v="0.39400000000000002"/>
    <n v="212.1"/>
    <n v="0.60599999999999998"/>
    <n v="2000"/>
    <n v="127.5"/>
    <n v="223.57202176733028"/>
    <n v="222.3"/>
    <n v="0.63550600343053176"/>
    <n v="1.1143636237822738"/>
    <n v="127500000"/>
  </r>
  <r>
    <s v="Mary Poppins Returns"/>
    <x v="0"/>
    <n v="349.5"/>
    <n v="359.98500000000001"/>
    <n v="172"/>
    <n v="0.49199999999999999"/>
    <n v="177.5"/>
    <n v="0.50800000000000001"/>
    <n v="2018"/>
    <n v="130"/>
    <n v="133.9"/>
    <n v="219.5"/>
    <n v="0.62804005722460654"/>
    <n v="0.64688125894134485"/>
    <n v="130000000"/>
  </r>
  <r>
    <s v="National Treasure"/>
    <x v="0"/>
    <n v="347.5"/>
    <n v="541.3936772687656"/>
    <n v="173"/>
    <n v="0.498"/>
    <n v="174.5"/>
    <n v="0.502"/>
    <n v="2004"/>
    <n v="100"/>
    <n v="155.79674166007644"/>
    <n v="247.5"/>
    <n v="0.71223021582733814"/>
    <n v="1.1096314693775227"/>
    <n v="100000000"/>
  </r>
  <r>
    <s v="Pocahontas"/>
    <x v="0"/>
    <n v="346.1"/>
    <n v="703.55004024594507"/>
    <n v="141.6"/>
    <n v="0.40899999999999997"/>
    <n v="204.5"/>
    <n v="0.59099999999999997"/>
    <n v="1995"/>
    <n v="55"/>
    <n v="111.8036758553221"/>
    <n v="291.10000000000002"/>
    <n v="0.84108639121641149"/>
    <n v="1.7097554590887689"/>
    <n v="55000000"/>
  </r>
  <r>
    <s v="Enchanted"/>
    <x v="0"/>
    <n v="340.5"/>
    <n v="485.47158197112384"/>
    <n v="127.8"/>
    <n v="0.375"/>
    <n v="212.7"/>
    <n v="0.625"/>
    <n v="2007"/>
    <n v="85"/>
    <n v="121.18967538192518"/>
    <n v="255.5"/>
    <n v="0.75036710719530098"/>
    <n v="1.069844072214974"/>
    <n v="85000000"/>
  </r>
  <r>
    <s v="Dumbo (2019)"/>
    <x v="0"/>
    <n v="339.2"/>
    <n v="339.2"/>
    <n v="109.8"/>
    <n v="0.32400000000000001"/>
    <n v="229.4"/>
    <n v="0.67600000000000005"/>
    <n v="2019"/>
    <n v="146"/>
    <n v="146"/>
    <n v="193.2"/>
    <n v="0.56957547169811318"/>
    <n v="0.56957547169811318"/>
    <n v="146000000"/>
  </r>
  <r>
    <s v="Prince of Persia: The Sands of Time"/>
    <x v="0"/>
    <n v="336.4"/>
    <n v="438.92569904015778"/>
    <n v="90.8"/>
    <n v="0.27"/>
    <n v="245.6"/>
    <n v="0.73"/>
    <n v="2010"/>
    <n v="35"/>
    <n v="45.667061434023559"/>
    <n v="301.39999999999998"/>
    <n v="0.89595719381688466"/>
    <n v="1.1690209203511721"/>
    <n v="35000000"/>
  </r>
  <r>
    <s v="The Rock"/>
    <x v="0"/>
    <n v="335.1"/>
    <n v="661.34883987852504"/>
    <n v="134.1"/>
    <n v="0.4"/>
    <n v="201"/>
    <n v="0.6"/>
    <n v="1996"/>
    <n v="75"/>
    <n v="148.0189883344953"/>
    <n v="260.10000000000002"/>
    <n v="0.77618621307072522"/>
    <n v="1.5318706402388231"/>
    <n v="75000000"/>
  </r>
  <r>
    <s v="The Good Dinosaur"/>
    <x v="0"/>
    <n v="332.2"/>
    <n v="373.89402668199995"/>
    <n v="123.1"/>
    <n v="0.371"/>
    <n v="209.1"/>
    <n v="0.629"/>
    <n v="2015"/>
    <n v="187.5"/>
    <n v="211.03290187499999"/>
    <n v="144.69999999999999"/>
    <n v="0.43558097531607465"/>
    <n v="0.49025022518663441"/>
    <n v="187500000"/>
  </r>
  <r>
    <s v="Who Framed Roger Rabbit"/>
    <x v="0"/>
    <n v="329.8"/>
    <n v="824.52649788830024"/>
    <n v="156.5"/>
    <n v="0.47399999999999998"/>
    <n v="173.4"/>
    <n v="0.52600000000000002"/>
    <n v="1988"/>
    <n v="35"/>
    <n v="87.502812086387223"/>
    <n v="294.8"/>
    <n v="0.89387507580351733"/>
    <n v="2.23475950819258"/>
    <n v="35000000"/>
  </r>
  <r>
    <s v="The Hunchback of Notre Dame"/>
    <x v="0"/>
    <n v="325.3"/>
    <n v="642.00769206948428"/>
    <n v="100.1"/>
    <n v="0.308"/>
    <n v="225.2"/>
    <n v="0.69199999999999995"/>
    <n v="1996"/>
    <n v="100"/>
    <n v="197.3586511126604"/>
    <n v="225.3"/>
    <n v="0.69259145404242239"/>
    <n v="1.3668891514196861"/>
    <n v="100000000"/>
  </r>
  <r>
    <s v="A Christmas Carol (2009)"/>
    <x v="0"/>
    <n v="325.3"/>
    <n v="437.17599820064282"/>
    <n v="137.9"/>
    <n v="0.42399999999999999"/>
    <n v="187.4"/>
    <n v="0.57599999999999996"/>
    <n v="2009"/>
    <n v="35"/>
    <n v="47.037073277044264"/>
    <n v="290.3"/>
    <n v="0.89240700891484781"/>
    <n v="1.1993203963221597"/>
    <n v="35000000"/>
  </r>
  <r>
    <s v="101 Dalmatians (1996)"/>
    <x v="0"/>
    <n v="320.7"/>
    <n v="632.92919411830189"/>
    <n v="136.19999999999999"/>
    <n v="0.42499999999999999"/>
    <n v="184.5"/>
    <n v="0.57499999999999996"/>
    <n v="1996"/>
    <n v="35"/>
    <n v="69.075527889431143"/>
    <n v="285.7"/>
    <n v="0.89086373557842224"/>
    <n v="1.7581966517894319"/>
    <n v="35000000"/>
  </r>
  <r>
    <s v="The Proposal"/>
    <x v="0"/>
    <n v="317.39999999999998"/>
    <n v="426.5590588038242"/>
    <n v="164"/>
    <n v="0.51700000000000002"/>
    <n v="153.4"/>
    <n v="0.48299999999999998"/>
    <n v="2009"/>
    <n v="40"/>
    <n v="53.756655173764869"/>
    <n v="277.39999999999998"/>
    <n v="0.87397605545053558"/>
    <n v="1.1745507360745411"/>
    <n v="40000000"/>
  </r>
  <r>
    <s v="Chicken Little"/>
    <x v="0"/>
    <n v="314.39999999999998"/>
    <n v="475.55820949444688"/>
    <n v="135.4"/>
    <n v="0.43099999999999999"/>
    <n v="179"/>
    <n v="0.56899999999999995"/>
    <n v="2005"/>
    <n v="150"/>
    <n v="226.88845872826664"/>
    <n v="164.39999999999998"/>
    <n v="0.52290076335877855"/>
    <n v="0.79093432177538248"/>
    <n v="150000000"/>
  </r>
  <r>
    <s v="Bolt"/>
    <x v="0"/>
    <n v="310"/>
    <n v="429.11249992457812"/>
    <n v="114.1"/>
    <n v="0.36799999999999999"/>
    <n v="195.9"/>
    <n v="0.63200000000000001"/>
    <n v="2008"/>
    <n v="150"/>
    <n v="207.63508060866681"/>
    <n v="160"/>
    <n v="0.5161290322580645"/>
    <n v="0.7144432881158429"/>
    <n v="150000000"/>
  </r>
  <r>
    <s v="Ransom"/>
    <x v="0"/>
    <n v="309.5"/>
    <n v="610.82502519368393"/>
    <n v="136.5"/>
    <n v="0.441"/>
    <n v="173"/>
    <n v="0.55900000000000005"/>
    <n v="1996"/>
    <n v="70"/>
    <n v="138.15105577886229"/>
    <n v="239.5"/>
    <n v="0.77382875605815837"/>
    <n v="1.5272179948782605"/>
    <n v="70000000"/>
  </r>
  <r>
    <s v="Mulan"/>
    <x v="0"/>
    <n v="304.3"/>
    <n v="566.0876381711995"/>
    <n v="120.6"/>
    <n v="0.39600000000000002"/>
    <n v="183.7"/>
    <n v="0.60399999999999998"/>
    <n v="1998"/>
    <n v="90"/>
    <n v="167.42651145385457"/>
    <n v="214.3"/>
    <n v="0.70423923759447915"/>
    <n v="1.3100924308818434"/>
    <n v="90000000"/>
  </r>
  <r>
    <s v="Alice Through the Looking Glass"/>
    <x v="0"/>
    <n v="299.5"/>
    <n v="327.27173649999997"/>
    <n v="77"/>
    <n v="0.25700000000000001"/>
    <n v="222.4"/>
    <n v="0.74299999999999999"/>
    <n v="2016"/>
    <n v="170"/>
    <n v="185.76358999999999"/>
    <n v="129.5"/>
    <n v="0.43238731218697829"/>
    <n v="0.47248129048414017"/>
    <n v="170000000"/>
  </r>
  <r>
    <s v="Real Steel"/>
    <x v="0"/>
    <n v="299.3"/>
    <n v="379.14428535931347"/>
    <n v="85.5"/>
    <n v="0.28599999999999998"/>
    <n v="213.8"/>
    <n v="0.71399999999999997"/>
    <n v="2011"/>
    <n v="110"/>
    <n v="139.34470895263775"/>
    <n v="189.3"/>
    <n v="0.63247577681256262"/>
    <n v="0.80120139126854562"/>
    <n v="110000000"/>
  </r>
  <r>
    <s v="G-Force"/>
    <x v="0"/>
    <n v="292.8"/>
    <n v="393.49871587195889"/>
    <n v="119.4"/>
    <n v="0.40799999999999997"/>
    <n v="173.4"/>
    <n v="0.59199999999999997"/>
    <n v="2009"/>
    <n v="150"/>
    <n v="201.58745690161825"/>
    <n v="142.80000000000001"/>
    <n v="0.48770491803278693"/>
    <n v="0.65543462763094473"/>
    <n v="150000000"/>
  </r>
  <r>
    <s v="John Carter"/>
    <x v="0"/>
    <n v="284.10000000000002"/>
    <n v="349.40716516720556"/>
    <n v="73.099999999999994"/>
    <n v="0.25700000000000001"/>
    <n v="211.1"/>
    <n v="0.74299999999999999"/>
    <n v="2012"/>
    <n v="275"/>
    <n v="338.21531299183926"/>
    <n v="9.1000000000000227"/>
    <n v="3.2030975008799797E-2"/>
    <n v="3.9394059047399885E-2"/>
    <n v="275000000"/>
  </r>
  <r>
    <s v="Spirited Away"/>
    <x v="0"/>
    <n v="277.3"/>
    <n v="458.33464842895648"/>
    <n v="12.4"/>
    <n v="4.4999999999999998E-2"/>
    <n v="264.89999999999998"/>
    <n v="0.95499999999999996"/>
    <n v="2002"/>
    <n v="35"/>
    <n v="57.849667129511275"/>
    <n v="242.3"/>
    <n v="0.87378290659935087"/>
    <n v="1.4442300082922654"/>
    <n v="35000000"/>
  </r>
  <r>
    <s v="Lincoln"/>
    <x v="0"/>
    <n v="275.3"/>
    <n v="338.58427515146673"/>
    <n v="182.2"/>
    <n v="0.66200000000000003"/>
    <n v="93.1"/>
    <n v="0.33800000000000002"/>
    <n v="2012"/>
    <n v="65"/>
    <n v="79.941801252616543"/>
    <n v="210.3"/>
    <n v="0.76389393389030147"/>
    <n v="0.9394931852482753"/>
    <n v="65000000"/>
  </r>
  <r>
    <s v="Lilo &amp; Stitch"/>
    <x v="0"/>
    <n v="273.10000000000002"/>
    <n v="451.39268837341513"/>
    <n v="145.80000000000001"/>
    <n v="0.53400000000000003"/>
    <n v="127.3"/>
    <n v="0.46600000000000003"/>
    <n v="2002"/>
    <n v="80"/>
    <n v="132.22781058174004"/>
    <n v="193.10000000000002"/>
    <n v="0.70706700842182357"/>
    <n v="1.1686740307274808"/>
    <n v="80000000"/>
  </r>
  <r>
    <s v="The Princess and the Frog"/>
    <x v="0"/>
    <n v="267"/>
    <n v="358.82567328488051"/>
    <n v="104.4"/>
    <n v="0.39100000000000001"/>
    <n v="162.6"/>
    <n v="0.60899999999999999"/>
    <n v="2009"/>
    <n v="105"/>
    <n v="141.11121983113279"/>
    <n v="162"/>
    <n v="0.6067415730337079"/>
    <n v="0.81540993802901773"/>
    <n v="105000000"/>
  </r>
  <r>
    <s v="The Lone Ranger"/>
    <x v="0"/>
    <n v="260.5"/>
    <n v="311.0506232458045"/>
    <n v="89.3"/>
    <n v="0.34300000000000003"/>
    <n v="171.2"/>
    <n v="0.65700000000000003"/>
    <n v="2013"/>
    <n v="275"/>
    <n v="328.364381545475"/>
    <n v="-14.5"/>
    <n v="-5.5662188099808059E-2"/>
    <n v="-6.6463563530404973E-2"/>
    <n v="275000000"/>
  </r>
  <r>
    <s v="The Village"/>
    <x v="0"/>
    <n v="256.7"/>
    <n v="399.93023584141622"/>
    <n v="114.2"/>
    <n v="0.44500000000000001"/>
    <n v="142.5"/>
    <n v="0.55500000000000005"/>
    <n v="2004"/>
    <n v="71.682974999999999"/>
    <n v="111.67973937500717"/>
    <n v="185.01702499999999"/>
    <n v="0.7207519477989871"/>
    <n v="1.1229080501223572"/>
    <n v="71682975"/>
  </r>
  <r>
    <s v="Wild Hogs"/>
    <x v="0"/>
    <n v="253.6"/>
    <n v="361.57296090419089"/>
    <n v="168.3"/>
    <n v="0.66300000000000003"/>
    <n v="85.4"/>
    <n v="0.33700000000000002"/>
    <n v="2007"/>
    <n v="60"/>
    <n v="85.545653210770723"/>
    <n v="193.6"/>
    <n v="0.76340694006309151"/>
    <n v="1.0884357558888809"/>
    <n v="60000000"/>
  </r>
  <r>
    <s v="High School Musical 3: Senior Year"/>
    <x v="0"/>
    <n v="252.9"/>
    <n v="350.07274590621228"/>
    <n v="90.6"/>
    <n v="0.35799999999999998"/>
    <n v="162.30000000000001"/>
    <n v="0.64200000000000002"/>
    <n v="2008"/>
    <n v="35"/>
    <n v="48.448185475355594"/>
    <n v="217.9"/>
    <n v="0.86160537761961253"/>
    <n v="1.1926633468993937"/>
    <n v="35000000"/>
  </r>
  <r>
    <s v="Hercules"/>
    <x v="0"/>
    <n v="252.7"/>
    <n v="484.19933141911918"/>
    <n v="99.1"/>
    <n v="0.39200000000000002"/>
    <n v="153.6"/>
    <n v="0.60799999999999998"/>
    <n v="1997"/>
    <n v="100"/>
    <n v="191.61034088607803"/>
    <n v="152.69999999999999"/>
    <n v="0.60427384250098926"/>
    <n v="1.1578511695015481"/>
    <n v="100000000"/>
  </r>
  <r>
    <s v="Enemy of the State"/>
    <x v="0"/>
    <n v="250.6"/>
    <n v="466.18981967039952"/>
    <n v="111.5"/>
    <n v="0.44500000000000001"/>
    <n v="139.1"/>
    <n v="0.55500000000000005"/>
    <n v="1998"/>
    <n v="85"/>
    <n v="158.1250385953071"/>
    <n v="165.6"/>
    <n v="0.66081404628890661"/>
    <n v="1.2293087832206402"/>
    <n v="85000000"/>
  </r>
  <r>
    <s v="Brother Bear"/>
    <x v="0"/>
    <n v="250.4"/>
    <n v="401.81849235033627"/>
    <n v="85.3"/>
    <n v="0.34100000000000003"/>
    <n v="165.1"/>
    <n v="0.65900000000000003"/>
    <n v="2003"/>
    <n v="35"/>
    <n v="56.164725368457546"/>
    <n v="215.4"/>
    <n v="0.86022364217252401"/>
    <n v="1.3804064176592601"/>
    <n v="35000000"/>
  </r>
  <r>
    <s v="The Blair Witch Project"/>
    <x v="0"/>
    <n v="248.6"/>
    <n v="448.99925293881614"/>
    <n v="140.5"/>
    <n v="0.56499999999999995"/>
    <n v="108.1"/>
    <n v="0.435"/>
    <n v="1999"/>
    <n v="35"/>
    <n v="63.213893213429465"/>
    <n v="213.6"/>
    <n v="0.85921158487530169"/>
    <n v="1.5518316964013945"/>
    <n v="35000000"/>
  </r>
  <r>
    <s v="Unbreakable"/>
    <x v="0"/>
    <n v="248.1"/>
    <n v="435.04485176842854"/>
    <n v="95"/>
    <n v="0.38300000000000001"/>
    <n v="153.1"/>
    <n v="0.61699999999999999"/>
    <n v="2000"/>
    <n v="73.243105999999997"/>
    <n v="128.43222971716767"/>
    <n v="174.85689400000001"/>
    <n v="0.70478393389762195"/>
    <n v="1.2358428942009709"/>
    <n v="73243106"/>
  </r>
  <r>
    <s v="Planes"/>
    <x v="0"/>
    <n v="239.3"/>
    <n v="285.73671455938967"/>
    <n v="90.3"/>
    <n v="0.377"/>
    <n v="149"/>
    <n v="0.623"/>
    <n v="2013"/>
    <n v="35"/>
    <n v="41.791830378514994"/>
    <n v="204.3"/>
    <n v="0.85374007521938988"/>
    <n v="1.0194102974545536"/>
    <n v="35000000"/>
  </r>
  <r>
    <s v="Gone in 60 Seconds"/>
    <x v="0"/>
    <n v="237.2"/>
    <n v="415.93163578988816"/>
    <n v="101.6"/>
    <n v="0.42899999999999999"/>
    <n v="135.6"/>
    <n v="0.57099999999999995"/>
    <n v="2000"/>
    <n v="103.3"/>
    <n v="181.13717528286446"/>
    <n v="133.89999999999998"/>
    <n v="0.56450252951096114"/>
    <n v="0.98985860247480484"/>
    <n v="103300000"/>
  </r>
  <r>
    <s v="Howl's Moving Castle"/>
    <x v="0"/>
    <n v="236"/>
    <n v="356.97117506580622"/>
    <n v="5.6"/>
    <n v="2.4E-2"/>
    <n v="230.5"/>
    <n v="0.97599999999999998"/>
    <n v="2005"/>
    <n v="35"/>
    <n v="52.940640369928886"/>
    <n v="201"/>
    <n v="0.85169491525423724"/>
    <n v="1.288264977524904"/>
    <n v="35000000"/>
  </r>
  <r>
    <s v="Dead Poets Society"/>
    <x v="0"/>
    <n v="235.9"/>
    <n v="572.59121695364058"/>
    <n v="95.9"/>
    <n v="0.40600000000000003"/>
    <n v="140"/>
    <n v="0.59399999999999997"/>
    <n v="1989"/>
    <n v="35"/>
    <n v="84.954186491638069"/>
    <n v="200.9"/>
    <n v="0.85163204747774479"/>
    <n v="2.06713450810514"/>
    <n v="35000000"/>
  </r>
  <r>
    <s v="Sister Act"/>
    <x v="0"/>
    <n v="231.6"/>
    <n v="514.45053369004802"/>
    <n v="139.6"/>
    <n v="0.60299999999999998"/>
    <n v="92"/>
    <n v="0.39700000000000002"/>
    <n v="1992"/>
    <n v="35"/>
    <n v="77.745115194955446"/>
    <n v="196.6"/>
    <n v="0.84887737478411052"/>
    <n v="1.885601979685201"/>
    <n v="35000000"/>
  </r>
  <r>
    <s v="Con Air"/>
    <x v="0"/>
    <n v="224"/>
    <n v="429.20716358481479"/>
    <n v="101.1"/>
    <n v="0.45100000000000001"/>
    <n v="122.9"/>
    <n v="0.54900000000000004"/>
    <n v="1997"/>
    <n v="80"/>
    <n v="153.28827270886245"/>
    <n v="144"/>
    <n v="0.6428571428571429"/>
    <n v="1.2317807628390729"/>
    <n v="80000000"/>
  </r>
  <r>
    <s v="Flightplan"/>
    <x v="0"/>
    <n v="223.4"/>
    <n v="337.91254453263178"/>
    <n v="89.7"/>
    <n v="0.40200000000000002"/>
    <n v="133.69999999999999"/>
    <n v="0.59799999999999998"/>
    <n v="2005"/>
    <n v="55"/>
    <n v="83.19243486703111"/>
    <n v="168.4"/>
    <n v="0.75380483437779766"/>
    <n v="1.1401974470259653"/>
    <n v="55000000"/>
  </r>
  <r>
    <s v="Honey, I Shrunk the Kids"/>
    <x v="0"/>
    <n v="222.7"/>
    <n v="540.55135233393707"/>
    <n v="130.69999999999999"/>
    <n v="0.58699999999999997"/>
    <n v="92"/>
    <n v="0.41299999999999998"/>
    <n v="1989"/>
    <n v="35"/>
    <n v="84.954186491638069"/>
    <n v="187.7"/>
    <n v="0.84283789851818591"/>
    <n v="2.045788800369551"/>
    <n v="35000000"/>
  </r>
  <r>
    <s v="The Help"/>
    <x v="0"/>
    <n v="216.6"/>
    <n v="274.38239962855761"/>
    <n v="169.7"/>
    <n v="0.78300000000000003"/>
    <n v="46.9"/>
    <n v="0.217"/>
    <n v="2011"/>
    <n v="25"/>
    <n v="31.669252034690398"/>
    <n v="191.6"/>
    <n v="0.88457987072945521"/>
    <n v="1.1205593148377988"/>
    <n v="25000000"/>
  </r>
  <r>
    <s v="101 Dalmatians"/>
    <x v="0"/>
    <n v="215.9"/>
    <n v="1198.9792724700476"/>
    <n v="144.9"/>
    <n v="0.67100000000000004"/>
    <n v="71"/>
    <n v="0.32900000000000001"/>
    <n v="1961"/>
    <n v="35"/>
    <n v="194.36903444396324"/>
    <n v="180.9"/>
    <n v="0.83788791106993976"/>
    <n v="4.6531275499123863"/>
    <n v="35000000"/>
  </r>
  <r>
    <s v="The Sorcerer's Apprentice"/>
    <x v="0"/>
    <n v="215.3"/>
    <n v="280.91766647843633"/>
    <n v="63.2"/>
    <n v="0.29299999999999998"/>
    <n v="152.1"/>
    <n v="0.70699999999999996"/>
    <n v="2010"/>
    <n v="160"/>
    <n v="208.76370941267911"/>
    <n v="55.300000000000011"/>
    <n v="0.25685090571295871"/>
    <n v="0.33513217401652218"/>
    <n v="160000000"/>
  </r>
  <r>
    <s v="Into the Woods"/>
    <x v="0"/>
    <n v="213.1"/>
    <n v="247.04130523332995"/>
    <n v="128"/>
    <n v="0.60099999999999998"/>
    <n v="85.1"/>
    <n v="0.39900000000000002"/>
    <n v="2014"/>
    <n v="56.2"/>
    <n v="65.151202975659999"/>
    <n v="156.89999999999998"/>
    <n v="0.73627404974190513"/>
    <n v="0.85354341744565909"/>
    <n v="56200000"/>
  </r>
  <r>
    <s v="Bedtime Stories"/>
    <x v="0"/>
    <n v="212.9"/>
    <n v="294.70339107723447"/>
    <n v="110.1"/>
    <n v="0.51700000000000002"/>
    <n v="102.8"/>
    <n v="0.48299999999999998"/>
    <n v="2008"/>
    <n v="80"/>
    <n v="110.73870965795564"/>
    <n v="132.9"/>
    <n v="0.62423673085955844"/>
    <n v="0.86408962620610064"/>
    <n v="80000000"/>
  </r>
  <r>
    <s v="The Little Mermaid"/>
    <x v="0"/>
    <n v="211.3"/>
    <n v="512.88056016237499"/>
    <n v="111.5"/>
    <n v="0.52800000000000002"/>
    <n v="99.8"/>
    <n v="0.47199999999999998"/>
    <n v="1989"/>
    <n v="35"/>
    <n v="84.954186491638069"/>
    <n v="176.3"/>
    <n v="0.83435873166114527"/>
    <n v="2.0252076368705012"/>
    <n v="35000000"/>
  </r>
  <r>
    <s v="Tomorrowland"/>
    <x v="0"/>
    <n v="209.2"/>
    <n v="235.45644305199997"/>
    <n v="93.4"/>
    <n v="0.44700000000000001"/>
    <n v="115.7"/>
    <n v="0.55300000000000005"/>
    <n v="2015"/>
    <n v="170"/>
    <n v="191.3364977"/>
    <n v="39.199999999999989"/>
    <n v="0.18738049713193111"/>
    <n v="0.21089840034416815"/>
    <n v="170000000"/>
  </r>
  <r>
    <s v="The Jungle Book"/>
    <x v="0"/>
    <n v="205.8"/>
    <n v="957.15231724169848"/>
    <n v="141.80000000000001"/>
    <n v="0.68899999999999995"/>
    <n v="64"/>
    <n v="0.311"/>
    <n v="1967"/>
    <n v="175"/>
    <n v="813.90503166811084"/>
    <n v="30.800000000000011"/>
    <n v="0.14965986394557829"/>
    <n v="0.69605095030897779"/>
    <n v="175000000"/>
  </r>
  <r>
    <s v="King Arthur"/>
    <x v="0"/>
    <n v="203.6"/>
    <n v="317.20216601991564"/>
    <n v="51.9"/>
    <n v="0.255"/>
    <n v="151.69999999999999"/>
    <n v="0.745"/>
    <n v="2004"/>
    <n v="90"/>
    <n v="140.2170674940688"/>
    <n v="113.6"/>
    <n v="0.55795677799607069"/>
    <n v="0.86927847998942454"/>
    <n v="90000000"/>
  </r>
  <r>
    <s v="Need for Speed"/>
    <x v="0"/>
    <n v="203.3"/>
    <n v="235.68041930518999"/>
    <n v="43.6"/>
    <n v="0.214"/>
    <n v="159.69999999999999"/>
    <n v="0.78600000000000003"/>
    <n v="2014"/>
    <n v="66"/>
    <n v="76.512088903799992"/>
    <n v="137.30000000000001"/>
    <n v="0.67535661583866213"/>
    <n v="0.78292341564874557"/>
    <n v="66000000"/>
  </r>
  <r>
    <s v="Ponyo"/>
    <x v="0"/>
    <n v="202.4"/>
    <n v="272.00867517925025"/>
    <n v="15.7"/>
    <n v="7.8E-2"/>
    <n v="186.7"/>
    <n v="0.92200000000000004"/>
    <n v="2009"/>
    <n v="35"/>
    <n v="47.037073277044264"/>
    <n v="167.4"/>
    <n v="0.82707509881422925"/>
    <n v="1.1115197722441006"/>
    <n v="35000000"/>
  </r>
  <r>
    <s v="Goodbye Mr. Loser"/>
    <x v="1"/>
    <n v="228.1"/>
    <n v="256.728559561"/>
    <n v="1.3"/>
    <n v="6.0000000000000001E-3"/>
    <n v="226.8"/>
    <n v="0.99399999999999999"/>
    <n v="2015"/>
    <n v="35"/>
    <n v="39.392808349999996"/>
    <n v="193.1"/>
    <n v="0.84655852696185885"/>
    <n v="0.95280908027619471"/>
    <n v="35000000"/>
  </r>
  <r>
    <s v="The Wandering Earth"/>
    <x v="2"/>
    <n v="699.8"/>
    <n v="699.8"/>
    <n v="5.9"/>
    <n v="8.0000000000000002E-3"/>
    <n v="693.9"/>
    <n v="0.99199999999999999"/>
    <n v="2019"/>
    <n v="129"/>
    <n v="129"/>
    <n v="570.79999999999995"/>
    <n v="0.81566161760502998"/>
    <n v="0.81566161760502998"/>
    <n v="129000000"/>
  </r>
  <r>
    <s v="Close Encounters of the Third Kind"/>
    <x v="3"/>
    <n v="306.89999999999998"/>
    <n v="1062.0875697249141"/>
    <n v="135.19999999999999"/>
    <n v="0.441"/>
    <n v="171.7"/>
    <n v="0.55900000000000005"/>
    <n v="1977"/>
    <n v="20"/>
    <n v="69.213917870636323"/>
    <n v="286.89999999999998"/>
    <n v="0.93483219289670905"/>
    <n v="3.2351699310989828"/>
    <n v="20000000"/>
  </r>
  <r>
    <s v="Ghostbusters"/>
    <x v="3"/>
    <n v="295.2"/>
    <n v="830.65219653047336"/>
    <n v="242.2"/>
    <n v="0.82"/>
    <n v="53"/>
    <n v="0.18"/>
    <n v="1984"/>
    <n v="144"/>
    <n v="405.19619342949926"/>
    <n v="151.19999999999999"/>
    <n v="0.51219512195121952"/>
    <n v="1.4412466229707794"/>
    <n v="144000000"/>
  </r>
  <r>
    <s v="A Few Good Men"/>
    <x v="3"/>
    <n v="243.2"/>
    <n v="540.21748615466174"/>
    <n v="141.30000000000001"/>
    <n v="0.58099999999999996"/>
    <n v="101.9"/>
    <n v="0.41899999999999998"/>
    <n v="1992"/>
    <n v="33"/>
    <n v="73.302537183815133"/>
    <n v="210.2"/>
    <n v="0.86430921052631582"/>
    <n v="1.9198805467551259"/>
    <n v="33000000"/>
  </r>
  <r>
    <s v="Bram Stoker's Dracula"/>
    <x v="3"/>
    <n v="215.9"/>
    <n v="479.57629630259657"/>
    <n v="82.5"/>
    <n v="0.38200000000000001"/>
    <n v="133.30000000000001"/>
    <n v="0.61799999999999999"/>
    <n v="1992"/>
    <n v="40"/>
    <n v="88.851560222806228"/>
    <n v="175.9"/>
    <n v="0.81472904122278833"/>
    <n v="1.8097486617868934"/>
    <n v="40000000"/>
  </r>
  <r>
    <s v="Ghostbusters II"/>
    <x v="3"/>
    <n v="215.4"/>
    <n v="522.83233629425263"/>
    <n v="112.5"/>
    <n v="0.52200000000000002"/>
    <n v="102.9"/>
    <n v="0.47799999999999998"/>
    <n v="1989"/>
    <n v="35"/>
    <n v="84.954186491638069"/>
    <n v="180.4"/>
    <n v="0.8375116063138347"/>
    <n v="2.0328604911913395"/>
    <n v="35000000"/>
  </r>
  <r>
    <s v="Operation Red Sea"/>
    <x v="4"/>
    <n v="579.20000000000005"/>
    <n v="596.57600000000002"/>
    <n v="1.5"/>
    <n v="3.0000000000000001E-3"/>
    <n v="577.70000000000005"/>
    <n v="0.997"/>
    <n v="2018"/>
    <n v="128"/>
    <n v="131.84"/>
    <n v="451.20000000000005"/>
    <n v="0.77900552486187846"/>
    <n v="0.80237569060773473"/>
    <n v="128000000"/>
  </r>
  <r>
    <s v="The Intouchables (U.S.-only)"/>
    <x v="4"/>
    <n v="426.6"/>
    <n v="524.66419099024961"/>
    <n v="10.199999999999999"/>
    <n v="2.4E-2"/>
    <n v="416.4"/>
    <n v="0.97599999999999998"/>
    <n v="2012"/>
    <n v="35"/>
    <n v="43.045585289870452"/>
    <n v="391.6"/>
    <n v="0.91795593061415848"/>
    <n v="1.1289700086741188"/>
    <n v="35000000"/>
  </r>
  <r>
    <s v="Django Unchained"/>
    <x v="4"/>
    <n v="425.4"/>
    <n v="523.18834235173961"/>
    <n v="162.80000000000001"/>
    <n v="0.38300000000000001"/>
    <n v="262.60000000000002"/>
    <n v="0.61699999999999999"/>
    <n v="2012"/>
    <n v="100"/>
    <n v="122.987386542487"/>
    <n v="325.39999999999998"/>
    <n v="0.76492712740949698"/>
    <n v="0.94076388295545987"/>
    <n v="100000000"/>
  </r>
  <r>
    <s v="The King's Speech"/>
    <x v="4"/>
    <n v="414.2"/>
    <n v="540.43705274207309"/>
    <n v="138.80000000000001"/>
    <n v="0.33500000000000002"/>
    <n v="275.39999999999998"/>
    <n v="0.66500000000000004"/>
    <n v="2010"/>
    <n v="35"/>
    <n v="45.667061434023559"/>
    <n v="379.2"/>
    <n v="0.91549975857073873"/>
    <n v="1.1945195347852475"/>
    <n v="35000000"/>
  </r>
  <r>
    <s v="Inglourious Basterds"/>
    <x v="4"/>
    <n v="321.5"/>
    <n v="432.06911595913516"/>
    <n v="120.5"/>
    <n v="0.375"/>
    <n v="200.9"/>
    <n v="0.625"/>
    <n v="2009"/>
    <n v="70"/>
    <n v="94.074146554088529"/>
    <n v="251.5"/>
    <n v="0.78227060653188185"/>
    <n v="1.0513062811976566"/>
    <n v="70000000"/>
  </r>
  <r>
    <s v="Mojin: The Lost Legend"/>
    <x v="4"/>
    <n v="259.39999999999998"/>
    <n v="291.95698531399995"/>
    <n v="1.2"/>
    <n v="5.0000000000000001E-3"/>
    <n v="258.10000000000002"/>
    <n v="0.995"/>
    <n v="2015"/>
    <n v="35"/>
    <n v="39.392808349999996"/>
    <n v="224.39999999999998"/>
    <n v="0.86507324595219737"/>
    <n v="0.9736475596144949"/>
    <n v="35000000"/>
  </r>
  <r>
    <s v="Lost in Hong Kong"/>
    <x v="4"/>
    <n v="256.3"/>
    <n v="288.46790800299999"/>
    <n v="1.3"/>
    <n v="5.0000000000000001E-3"/>
    <n v="255"/>
    <n v="0.995"/>
    <n v="2015"/>
    <n v="35"/>
    <n v="39.392808349999996"/>
    <n v="221.3"/>
    <n v="0.86344127975029261"/>
    <n v="0.97181076727662885"/>
    <n v="35000000"/>
  </r>
  <r>
    <s v="Kung Fu Yoga"/>
    <x v="4"/>
    <n v="254.2"/>
    <n v="269.68077999999997"/>
    <n v="363"/>
    <n v="1E-3"/>
    <n v="253.8"/>
    <n v="0.999"/>
    <n v="2017"/>
    <n v="35"/>
    <n v="37.131499999999996"/>
    <n v="219.2"/>
    <n v="0.86231313926042485"/>
    <n v="0.91482800944138476"/>
    <n v="35000000"/>
  </r>
  <r>
    <s v="Silver Linings Playbook"/>
    <x v="4"/>
    <n v="236.4"/>
    <n v="290.74218178643929"/>
    <n v="132.1"/>
    <n v="0.55900000000000005"/>
    <n v="104.3"/>
    <n v="0.441"/>
    <n v="2012"/>
    <n v="21"/>
    <n v="25.827351173922271"/>
    <n v="215.4"/>
    <n v="0.91116751269035534"/>
    <n v="1.1206211108820516"/>
    <n v="21000000"/>
  </r>
  <r>
    <s v="The Imitation Game"/>
    <x v="4"/>
    <n v="233.6"/>
    <n v="270.80642375647994"/>
    <n v="91.1"/>
    <n v="0.39"/>
    <n v="142.4"/>
    <n v="0.61"/>
    <n v="2014"/>
    <n v="35"/>
    <n v="40.574592600499997"/>
    <n v="198.6"/>
    <n v="0.85017123287671237"/>
    <n v="0.98558146898964016"/>
    <n v="35000000"/>
  </r>
  <r>
    <s v="Scary Movie 3"/>
    <x v="4"/>
    <n v="220.7"/>
    <n v="354.15871110910228"/>
    <n v="110"/>
    <n v="0.498"/>
    <n v="110.7"/>
    <n v="0.502"/>
    <n v="2003"/>
    <n v="45"/>
    <n v="72.211789759445423"/>
    <n v="175.7"/>
    <n v="0.79610330765745352"/>
    <n v="1.2775121039857584"/>
    <n v="45000000"/>
  </r>
  <r>
    <s v="Shrek 2"/>
    <x v="5"/>
    <n v="919.8"/>
    <n v="1433.0184297893832"/>
    <n v="441.2"/>
    <n v="0.48"/>
    <n v="478.6"/>
    <n v="0.52"/>
    <n v="2004"/>
    <n v="70"/>
    <n v="109.05771916205352"/>
    <n v="849.8"/>
    <n v="0.923896499238965"/>
    <n v="1.4394006421258205"/>
    <n v="70000000"/>
  </r>
  <r>
    <s v="Madagascar"/>
    <x v="5"/>
    <n v="532.70000000000005"/>
    <n v="805.75654643031771"/>
    <n v="193.6"/>
    <n v="0.36299999999999999"/>
    <n v="339.1"/>
    <n v="0.63700000000000001"/>
    <n v="2005"/>
    <n v="75"/>
    <n v="113.44422936413332"/>
    <n v="457.70000000000005"/>
    <n v="0.85920780927351226"/>
    <n v="1.2996289038223847"/>
    <n v="75000000"/>
  </r>
  <r>
    <s v="Shrek"/>
    <x v="5"/>
    <n v="484.4"/>
    <n v="824.65857486460914"/>
    <n v="267.7"/>
    <n v="0.55300000000000005"/>
    <n v="216.7"/>
    <n v="0.44700000000000001"/>
    <n v="2001"/>
    <n v="50"/>
    <n v="85.121653061995161"/>
    <n v="434.4"/>
    <n v="0.89677952105697767"/>
    <n v="1.526707105290285"/>
    <n v="50000000"/>
  </r>
  <r>
    <s v="Saving Private Ryan"/>
    <x v="5"/>
    <n v="481.8"/>
    <n v="896.28992464963494"/>
    <n v="216.5"/>
    <n v="0.44900000000000001"/>
    <n v="265.3"/>
    <n v="0.55100000000000005"/>
    <n v="1998"/>
    <n v="65"/>
    <n v="120.91914716111719"/>
    <n v="416.8"/>
    <n v="0.86508924865089254"/>
    <n v="1.6093208333095013"/>
    <n v="65000000"/>
  </r>
  <r>
    <s v="Gladiator"/>
    <x v="5"/>
    <n v="460.6"/>
    <n v="807.66488804731239"/>
    <n v="187.7"/>
    <n v="0.40799999999999997"/>
    <n v="272.89999999999998"/>
    <n v="0.59199999999999997"/>
    <n v="2000"/>
    <n v="103"/>
    <n v="180.61112346694134"/>
    <n v="357.6"/>
    <n v="0.77637863656100736"/>
    <n v="1.3613846386894726"/>
    <n v="103000000"/>
  </r>
  <r>
    <s v="Shark Tale"/>
    <x v="5"/>
    <n v="367.3"/>
    <n v="572.24143211746082"/>
    <n v="160.9"/>
    <n v="0.438"/>
    <n v="206.4"/>
    <n v="0.56200000000000006"/>
    <n v="2004"/>
    <n v="75"/>
    <n v="116.84755624505733"/>
    <n v="292.3"/>
    <n v="0.79580724203648245"/>
    <n v="1.2398417529877579"/>
    <n v="75000000"/>
  </r>
  <r>
    <s v="American Beauty"/>
    <x v="5"/>
    <n v="356.3"/>
    <n v="643.51743291271191"/>
    <n v="130.1"/>
    <n v="0.36499999999999999"/>
    <n v="226.2"/>
    <n v="0.63500000000000001"/>
    <n v="1999"/>
    <n v="35"/>
    <n v="63.213893213429465"/>
    <n v="321.3"/>
    <n v="0.9017681728880157"/>
    <n v="1.6286936281203548"/>
    <n v="35000000"/>
  </r>
  <r>
    <s v="Catch Me If You Can"/>
    <x v="5"/>
    <n v="352.1"/>
    <n v="581.9676513228834"/>
    <n v="164.6"/>
    <n v="0.46800000000000003"/>
    <n v="187.5"/>
    <n v="0.53200000000000003"/>
    <n v="2002"/>
    <n v="52"/>
    <n v="85.948076878131033"/>
    <n v="300.10000000000002"/>
    <n v="0.85231468332859983"/>
    <n v="1.4087463062901231"/>
    <n v="52000000"/>
  </r>
  <r>
    <s v="What Lies Beneath"/>
    <x v="5"/>
    <n v="291.39999999999998"/>
    <n v="510.97166386666697"/>
    <n v="155.5"/>
    <n v="0.53300000000000003"/>
    <n v="136"/>
    <n v="0.46700000000000003"/>
    <n v="2000"/>
    <n v="90"/>
    <n v="157.81554477693902"/>
    <n v="201.39999999999998"/>
    <n v="0.69114619080301987"/>
    <n v="1.2119290291342759"/>
    <n v="90000000"/>
  </r>
  <r>
    <s v="The Ring"/>
    <x v="5"/>
    <n v="249.3"/>
    <n v="412.05491472534749"/>
    <n v="129.1"/>
    <n v="0.51800000000000002"/>
    <n v="120.2"/>
    <n v="0.48199999999999998"/>
    <n v="2002"/>
    <n v="48"/>
    <n v="79.336686349044029"/>
    <n v="201.3"/>
    <n v="0.80746089049338143"/>
    <n v="1.3346098210040249"/>
    <n v="48000000"/>
  </r>
  <r>
    <s v="Chicken Run"/>
    <x v="5"/>
    <n v="224.8"/>
    <n v="394.18816073173218"/>
    <n v="106.8"/>
    <n v="0.47499999999999998"/>
    <n v="118"/>
    <n v="0.52500000000000002"/>
    <n v="2000"/>
    <n v="42"/>
    <n v="73.647254229238214"/>
    <n v="182.8"/>
    <n v="0.81316725978647686"/>
    <n v="1.4258937121997062"/>
    <n v="42000000"/>
  </r>
  <r>
    <s v="The Terminal"/>
    <x v="5"/>
    <n v="219.4"/>
    <n v="341.8180512022077"/>
    <n v="77.900000000000006"/>
    <n v="0.35499999999999998"/>
    <n v="141.5"/>
    <n v="0.64500000000000002"/>
    <n v="2004"/>
    <n v="75"/>
    <n v="116.84755624505733"/>
    <n v="144.4"/>
    <n v="0.65815861440291701"/>
    <n v="1.0253896761948513"/>
    <n v="75000000"/>
  </r>
  <r>
    <s v="The Prince of Egypt"/>
    <x v="5"/>
    <n v="218.6"/>
    <n v="406.66039337569566"/>
    <n v="101.4"/>
    <n v="0.46400000000000002"/>
    <n v="117.2"/>
    <n v="0.53600000000000003"/>
    <n v="1998"/>
    <n v="60"/>
    <n v="111.61767430256972"/>
    <n v="158.6"/>
    <n v="0.72552607502287281"/>
    <n v="1.3496922189987461"/>
    <n v="60000000"/>
  </r>
  <r>
    <s v="Collateral"/>
    <x v="5"/>
    <n v="217.8"/>
    <n v="339.32530333564654"/>
    <n v="101"/>
    <n v="0.46400000000000002"/>
    <n v="116.8"/>
    <n v="0.53600000000000003"/>
    <n v="2004"/>
    <n v="60"/>
    <n v="93.478044996045867"/>
    <n v="157.80000000000001"/>
    <n v="0.72451790633608815"/>
    <n v="1.12877529081543"/>
    <n v="60000000"/>
  </r>
  <r>
    <s v="Avatar"/>
    <x v="6"/>
    <n v="2788"/>
    <n v="3746.8388656114116"/>
    <n v="760.5"/>
    <n v="0.27300000000000002"/>
    <n v="2027.5"/>
    <n v="0.72699999999999998"/>
    <n v="2009"/>
    <n v="425"/>
    <n v="571.16446122125171"/>
    <n v="2363"/>
    <n v="0.84756097560975607"/>
    <n v="1.139051077614835"/>
    <n v="425000000"/>
  </r>
  <r>
    <s v="Star Wars: Episode I - The Phantom Menace"/>
    <x v="6"/>
    <n v="1027"/>
    <n v="1854.8762380054875"/>
    <n v="474.5"/>
    <n v="0.46200000000000002"/>
    <n v="552.5"/>
    <n v="0.53800000000000003"/>
    <n v="1999"/>
    <n v="115"/>
    <n v="207.70279198698253"/>
    <n v="912"/>
    <n v="0.8880233690360273"/>
    <n v="1.6038689834649513"/>
    <n v="115000000"/>
  </r>
  <r>
    <s v="Bohemian Rhapsody"/>
    <x v="6"/>
    <n v="902.6"/>
    <n v="929.678"/>
    <n v="216.4"/>
    <n v="0.24"/>
    <n v="686.2"/>
    <n v="0.76"/>
    <n v="2018"/>
    <n v="55"/>
    <n v="56.65"/>
    <n v="847.6"/>
    <n v="0.93906492355417681"/>
    <n v="0.96723687126080216"/>
    <n v="55000000"/>
  </r>
  <r>
    <s v="Ice Age: Dawn of the Dinosaurs"/>
    <x v="6"/>
    <n v="886.7"/>
    <n v="1191.6506535644328"/>
    <n v="196.6"/>
    <n v="0.222"/>
    <n v="690.1"/>
    <n v="0.77800000000000002"/>
    <n v="2009"/>
    <n v="90"/>
    <n v="120.95247414097096"/>
    <n v="796.7"/>
    <n v="0.89850005638885755"/>
    <n v="1.2075089426226027"/>
    <n v="90000000"/>
  </r>
  <r>
    <s v="Ice Age: Continental Drift"/>
    <x v="6"/>
    <n v="877.2"/>
    <n v="1078.8453547506961"/>
    <n v="161.30000000000001"/>
    <n v="0.184"/>
    <n v="715.9"/>
    <n v="0.81599999999999995"/>
    <n v="2012"/>
    <n v="95"/>
    <n v="116.83801721536265"/>
    <n v="782.2"/>
    <n v="0.89170086639306889"/>
    <n v="1.0966795913535492"/>
    <n v="95000000"/>
  </r>
  <r>
    <s v="Wolf Warrior 2"/>
    <x v="6"/>
    <n v="870.3"/>
    <n v="923.30126999999993"/>
    <n v="2.7"/>
    <n v="3.0000000000000001E-3"/>
    <n v="867.6"/>
    <n v="0.997"/>
    <n v="2017"/>
    <n v="125"/>
    <n v="132.61249999999998"/>
    <n v="745.3"/>
    <n v="0.85637136619556475"/>
    <n v="0.90852438239687461"/>
    <n v="125000000"/>
  </r>
  <r>
    <s v="Star Wars: Episode III - Revenge of the Sith"/>
    <x v="6"/>
    <n v="848.8"/>
    <n v="1283.8861584570182"/>
    <n v="380.3"/>
    <n v="0.44800000000000001"/>
    <n v="468.5"/>
    <n v="0.55200000000000005"/>
    <n v="2005"/>
    <n v="113"/>
    <n v="170.92263890862753"/>
    <n v="735.8"/>
    <n v="0.86687087653157402"/>
    <n v="1.3112199806178024"/>
    <n v="113000000"/>
  </r>
  <r>
    <s v="Independence Day"/>
    <x v="6"/>
    <n v="817.4"/>
    <n v="1613.2096141948862"/>
    <n v="306.2"/>
    <n v="0.375"/>
    <n v="511.2"/>
    <n v="0.625"/>
    <n v="1996"/>
    <n v="75"/>
    <n v="148.0189883344953"/>
    <n v="742.4"/>
    <n v="0.90824565696109616"/>
    <n v="1.7925013773677403"/>
    <n v="75000000"/>
  </r>
  <r>
    <s v="Deadpool 2"/>
    <x v="6"/>
    <n v="785"/>
    <n v="808.55000000000007"/>
    <n v="324.60000000000002"/>
    <n v="0.41299999999999998"/>
    <n v="460.5"/>
    <n v="0.58699999999999997"/>
    <n v="2018"/>
    <n v="110"/>
    <n v="113.3"/>
    <n v="675"/>
    <n v="0.85987261146496818"/>
    <n v="0.88566878980891739"/>
    <n v="110000000"/>
  </r>
  <r>
    <s v="Deadpool"/>
    <x v="6"/>
    <n v="783.1"/>
    <n v="855.7145137"/>
    <n v="363.1"/>
    <n v="0.46400000000000002"/>
    <n v="420"/>
    <n v="0.53600000000000003"/>
    <n v="2016"/>
    <n v="58"/>
    <n v="63.378166"/>
    <n v="725.1"/>
    <n v="0.9259353850083003"/>
    <n v="1.0117945954539651"/>
    <n v="58000000"/>
  </r>
  <r>
    <s v="Star Wars"/>
    <x v="6"/>
    <n v="775.4"/>
    <n v="2683.4235958445702"/>
    <n v="461"/>
    <n v="0.59499999999999997"/>
    <n v="314.39999999999998"/>
    <n v="0.40500000000000003"/>
    <n v="1977"/>
    <n v="11"/>
    <n v="38.067654828849975"/>
    <n v="764.4"/>
    <n v="0.98581377353623934"/>
    <n v="3.4116016778639677"/>
    <n v="11000000"/>
  </r>
  <r>
    <s v="X-Men: Days of Future Past"/>
    <x v="6"/>
    <n v="747.9"/>
    <n v="867.02108016896989"/>
    <n v="233.9"/>
    <n v="0.313"/>
    <n v="513.9"/>
    <n v="0.68700000000000006"/>
    <n v="2014"/>
    <n v="200"/>
    <n v="231.85481485999998"/>
    <n v="547.9"/>
    <n v="0.73258457012969647"/>
    <n v="0.84926629938356735"/>
    <n v="200000000"/>
  </r>
  <r>
    <s v="Dawn of the Planet of the Apes"/>
    <x v="6"/>
    <n v="710.6"/>
    <n v="823.78015719757991"/>
    <n v="208.5"/>
    <n v="0.29299999999999998"/>
    <n v="502.1"/>
    <n v="0.70699999999999996"/>
    <n v="2014"/>
    <n v="170"/>
    <n v="197.07659263099998"/>
    <n v="540.6"/>
    <n v="0.76076555023923442"/>
    <n v="0.88193577901291842"/>
    <n v="170000000"/>
  </r>
  <r>
    <s v="Ice Age: The Meltdown"/>
    <x v="6"/>
    <n v="660.9"/>
    <n v="970.55393122013857"/>
    <n v="195.3"/>
    <n v="0.29599999999999999"/>
    <n v="465.6"/>
    <n v="0.70399999999999996"/>
    <n v="2006"/>
    <n v="75"/>
    <n v="110.14002850886729"/>
    <n v="585.9"/>
    <n v="0.88651838402178851"/>
    <n v="1.3018821345305966"/>
    <n v="75000000"/>
  </r>
  <r>
    <s v="Star Wars: Episode II - Attack of the Clones"/>
    <x v="6"/>
    <n v="649.4"/>
    <n v="1073.3592523972748"/>
    <n v="310.7"/>
    <n v="0.47799999999999998"/>
    <n v="338.7"/>
    <n v="0.52200000000000002"/>
    <n v="2002"/>
    <n v="115"/>
    <n v="190.07747771125133"/>
    <n v="534.4"/>
    <n v="0.82291345857714815"/>
    <n v="1.3601505615737965"/>
    <n v="115000000"/>
  </r>
  <r>
    <s v="The Martian"/>
    <x v="6"/>
    <n v="630.20000000000005"/>
    <n v="709.29565206200004"/>
    <n v="228.4"/>
    <n v="0.36199999999999999"/>
    <n v="401.7"/>
    <n v="0.63800000000000001"/>
    <n v="2015"/>
    <n v="108"/>
    <n v="121.55495147999999"/>
    <n v="522.20000000000005"/>
    <n v="0.82862583306886706"/>
    <n v="0.93262567531259921"/>
    <n v="108000000"/>
  </r>
  <r>
    <s v="How to Train Your Dragon 2"/>
    <x v="6"/>
    <n v="621.5"/>
    <n v="720.48883717744991"/>
    <n v="177"/>
    <n v="0.28499999999999998"/>
    <n v="444.5"/>
    <n v="0.71499999999999997"/>
    <n v="2014"/>
    <n v="145"/>
    <n v="168.09474077349998"/>
    <n v="476.5"/>
    <n v="0.76669348350764277"/>
    <n v="0.88880787836516473"/>
    <n v="145000000"/>
  </r>
  <r>
    <s v="Logan (2017)"/>
    <x v="6"/>
    <n v="619"/>
    <n v="656.69709999999998"/>
    <n v="226.3"/>
    <n v="0.36599999999999999"/>
    <n v="392.7"/>
    <n v="0.63400000000000001"/>
    <n v="2017"/>
    <n v="97"/>
    <n v="102.90729999999999"/>
    <n v="522"/>
    <n v="0.84329563812600972"/>
    <n v="0.89465234248788372"/>
    <n v="97000000"/>
  </r>
  <r>
    <s v="Life of Pi"/>
    <x v="6"/>
    <n v="609"/>
    <n v="748.99318404374583"/>
    <n v="125"/>
    <n v="0.20499999999999999"/>
    <n v="484"/>
    <n v="0.79500000000000004"/>
    <n v="2012"/>
    <n v="120"/>
    <n v="147.58486385098439"/>
    <n v="489"/>
    <n v="0.80295566502463056"/>
    <n v="0.98753418750863953"/>
    <n v="120000000"/>
  </r>
  <r>
    <s v="The Croods"/>
    <x v="6"/>
    <n v="587.20000000000005"/>
    <n v="701.14750852182885"/>
    <n v="187.2"/>
    <n v="0.31900000000000001"/>
    <n v="400"/>
    <n v="0.68100000000000005"/>
    <n v="2013"/>
    <n v="135"/>
    <n v="161.19706003141499"/>
    <n v="452.20000000000005"/>
    <n v="0.7700953678474115"/>
    <n v="0.91953414252454679"/>
    <n v="135000000"/>
  </r>
  <r>
    <s v="Night at the Museum"/>
    <x v="6"/>
    <n v="574.5"/>
    <n v="843.67261837792341"/>
    <n v="250.9"/>
    <n v="0.437"/>
    <n v="323.60000000000002"/>
    <n v="0.56299999999999994"/>
    <n v="2006"/>
    <n v="110"/>
    <n v="161.53870847967204"/>
    <n v="464.5"/>
    <n v="0.8085291557876414"/>
    <n v="1.1873523235826831"/>
    <n v="110000000"/>
  </r>
  <r>
    <s v="The Day After Tomorrow"/>
    <x v="6"/>
    <n v="544.29999999999995"/>
    <n v="848.00166485579598"/>
    <n v="186.7"/>
    <n v="0.34300000000000003"/>
    <n v="357.5"/>
    <n v="0.65700000000000003"/>
    <n v="2004"/>
    <n v="125"/>
    <n v="194.74592707509555"/>
    <n v="419.29999999999995"/>
    <n v="0.77034723498070912"/>
    <n v="1.2001758915684375"/>
    <n v="125000000"/>
  </r>
  <r>
    <s v="X-Men: Apocalypse"/>
    <x v="6"/>
    <n v="543.9"/>
    <n v="594.33421529999998"/>
    <n v="155.4"/>
    <n v="0.28599999999999998"/>
    <n v="388.5"/>
    <n v="0.71399999999999997"/>
    <n v="2016"/>
    <n v="178"/>
    <n v="194.50540599999999"/>
    <n v="365.9"/>
    <n v="0.67273395844824413"/>
    <n v="0.73511456021327448"/>
    <n v="178000000"/>
  </r>
  <r>
    <s v="The Empire Strikes Back"/>
    <x v="6"/>
    <n v="538.4"/>
    <n v="1705.1273273905831"/>
    <n v="290.5"/>
    <n v="0.54"/>
    <n v="247.9"/>
    <n v="0.46"/>
    <n v="1980"/>
    <n v="18"/>
    <n v="57.006485685420685"/>
    <n v="520.4"/>
    <n v="0.96656760772659733"/>
    <n v="3.0611456941031991"/>
    <n v="18000000"/>
  </r>
  <r>
    <s v="The Revenant"/>
    <x v="6"/>
    <n v="533"/>
    <n v="599.89619572999993"/>
    <n v="183.6"/>
    <n v="0.34499999999999997"/>
    <n v="349.3"/>
    <n v="0.65500000000000003"/>
    <n v="2015"/>
    <n v="135"/>
    <n v="151.94368935"/>
    <n v="398"/>
    <n v="0.74671669793621009"/>
    <n v="0.84043622210131319"/>
    <n v="135000000"/>
  </r>
  <r>
    <s v="The Boss Baby"/>
    <x v="6"/>
    <n v="528"/>
    <n v="560.15519999999992"/>
    <n v="175"/>
    <n v="0.33100000000000002"/>
    <n v="353"/>
    <n v="0.66900000000000004"/>
    <n v="2017"/>
    <n v="125"/>
    <n v="132.61249999999998"/>
    <n v="403"/>
    <n v="0.7632575757575758"/>
    <n v="0.80973996212121202"/>
    <n v="125000000"/>
  </r>
  <r>
    <s v="The Simpsons Movie"/>
    <x v="6"/>
    <n v="527.1"/>
    <n v="751.51856345662077"/>
    <n v="183.1"/>
    <n v="0.34699999999999998"/>
    <n v="343.9"/>
    <n v="0.65300000000000002"/>
    <n v="2007"/>
    <n v="72.5"/>
    <n v="103.36766429634795"/>
    <n v="454.6"/>
    <n v="0.8624549421362171"/>
    <n v="1.2296545231650025"/>
    <n v="72500000"/>
  </r>
  <r>
    <s v="Kung Fu Panda 3"/>
    <x v="6"/>
    <n v="521.20000000000005"/>
    <n v="569.52931240000009"/>
    <n v="143.5"/>
    <n v="0.27500000000000002"/>
    <n v="377.6"/>
    <n v="0.72499999999999998"/>
    <n v="2016"/>
    <n v="140"/>
    <n v="152.98178000000001"/>
    <n v="381.20000000000005"/>
    <n v="0.73138910207214125"/>
    <n v="0.79920861933998477"/>
    <n v="140000000"/>
  </r>
  <r>
    <s v="Rio 2"/>
    <x v="6"/>
    <n v="500.1"/>
    <n v="579.75296455743"/>
    <n v="131.5"/>
    <n v="0.26300000000000001"/>
    <n v="368.6"/>
    <n v="0.73699999999999999"/>
    <n v="2014"/>
    <n v="130"/>
    <n v="150.70562965899998"/>
    <n v="370.1"/>
    <n v="0.74005198960207963"/>
    <n v="0.85792308517982396"/>
    <n v="130000000"/>
  </r>
  <r>
    <s v="War for the Planet of the Apes"/>
    <x v="6"/>
    <n v="490.7"/>
    <n v="520.58362999999997"/>
    <n v="146.9"/>
    <n v="0.29899999999999999"/>
    <n v="343.8"/>
    <n v="0.70099999999999996"/>
    <n v="2017"/>
    <n v="152"/>
    <n v="161.2568"/>
    <n v="338.7"/>
    <n v="0.69023843488893422"/>
    <n v="0.73227395557367025"/>
    <n v="152000000"/>
  </r>
  <r>
    <s v="Rio"/>
    <x v="6"/>
    <n v="484.6"/>
    <n v="613.87678144043866"/>
    <n v="143.6"/>
    <n v="0.29599999999999999"/>
    <n v="341"/>
    <n v="0.70399999999999996"/>
    <n v="2011"/>
    <n v="90"/>
    <n v="114.00930732488544"/>
    <n v="394.6"/>
    <n v="0.81427981840693353"/>
    <n v="1.0315053118356443"/>
    <n v="90000000"/>
  </r>
  <r>
    <s v="Rise of the Planet of the Apes"/>
    <x v="6"/>
    <n v="481.8"/>
    <n v="610.32982521255337"/>
    <n v="176.8"/>
    <n v="0.36699999999999999"/>
    <n v="305"/>
    <n v="0.63300000000000001"/>
    <n v="2011"/>
    <n v="93"/>
    <n v="117.80961756904829"/>
    <n v="388.8"/>
    <n v="0.80697384806973849"/>
    <n v="1.0222503271969803"/>
    <n v="93000000"/>
  </r>
  <r>
    <s v="Mr. &amp; Mrs. Smith"/>
    <x v="6"/>
    <n v="478.2"/>
    <n v="723.32040642571405"/>
    <n v="186.3"/>
    <n v="0.39"/>
    <n v="291.89999999999998"/>
    <n v="0.61"/>
    <n v="2005"/>
    <n v="35"/>
    <n v="52.940640369928886"/>
    <n v="443.2"/>
    <n v="0.92680886658301964"/>
    <n v="1.4018815684980868"/>
    <n v="35000000"/>
  </r>
  <r>
    <s v="Home Alone"/>
    <x v="6"/>
    <n v="476.7"/>
    <n v="1123.3747767146704"/>
    <n v="285.8"/>
    <n v="0.59899999999999998"/>
    <n v="190.9"/>
    <n v="0.40100000000000002"/>
    <n v="1990"/>
    <n v="35"/>
    <n v="82.479792710328226"/>
    <n v="441.7"/>
    <n v="0.9265785609397944"/>
    <n v="2.1835430753185276"/>
    <n v="35000000"/>
  </r>
  <r>
    <s v="Return of the Jedi"/>
    <x v="6"/>
    <n v="475.1"/>
    <n v="1376.9720336340677"/>
    <n v="309.3"/>
    <n v="0.65100000000000002"/>
    <n v="165.8"/>
    <n v="0.34899999999999998"/>
    <n v="1983"/>
    <n v="35"/>
    <n v="101.43974148009337"/>
    <n v="440.1"/>
    <n v="0.92633129867396335"/>
    <n v="2.684765927497315"/>
    <n v="35000000"/>
  </r>
  <r>
    <s v="X-Men: The Last Stand"/>
    <x v="6"/>
    <n v="459.4"/>
    <n v="674.64438795964838"/>
    <n v="234.4"/>
    <n v="0.51"/>
    <n v="225"/>
    <n v="0.49"/>
    <n v="2006"/>
    <n v="210"/>
    <n v="308.39207982482844"/>
    <n v="249.39999999999998"/>
    <n v="0.54288202002612096"/>
    <n v="0.79724054883504558"/>
    <n v="210000000"/>
  </r>
  <r>
    <s v="Alvin and the Chipmunks: The Squeakquel"/>
    <x v="6"/>
    <n v="443.1"/>
    <n v="595.48934768738036"/>
    <n v="219.6"/>
    <n v="0.496"/>
    <n v="223.5"/>
    <n v="0.504"/>
    <n v="2009"/>
    <n v="70"/>
    <n v="94.074146554088529"/>
    <n v="373.1"/>
    <n v="0.84202211690363349"/>
    <n v="1.1316073146768038"/>
    <n v="70000000"/>
  </r>
  <r>
    <s v="Mrs. Doubtfire"/>
    <x v="6"/>
    <n v="441.3"/>
    <n v="951.70372636709692"/>
    <n v="219.2"/>
    <n v="0.497"/>
    <n v="222.1"/>
    <n v="0.503"/>
    <n v="1993"/>
    <n v="25"/>
    <n v="53.914781688596015"/>
    <n v="416.3"/>
    <n v="0.94334919555857688"/>
    <n v="2.0344186373861337"/>
    <n v="25000000"/>
  </r>
  <r>
    <s v="The Greatest Showman"/>
    <x v="6"/>
    <n v="435"/>
    <n v="461.49149999999997"/>
    <n v="174.3"/>
    <n v="0.40100000000000002"/>
    <n v="260.7"/>
    <n v="0.59899999999999998"/>
    <n v="2017"/>
    <n v="84"/>
    <n v="89.115600000000001"/>
    <n v="351"/>
    <n v="0.80689655172413788"/>
    <n v="0.85603655172413795"/>
    <n v="84000000"/>
  </r>
  <r>
    <s v="Cast Away"/>
    <x v="6"/>
    <n v="429.6"/>
    <n v="753.3062004019223"/>
    <n v="233.6"/>
    <n v="0.54400000000000004"/>
    <n v="196"/>
    <n v="0.45600000000000002"/>
    <n v="2000"/>
    <n v="85"/>
    <n v="149.04801451155353"/>
    <n v="344.6"/>
    <n v="0.80214152700186225"/>
    <n v="1.4065600230222735"/>
    <n v="85000000"/>
  </r>
  <r>
    <s v="The Chronicles of Narnia: The Voyage of the Dawn Treader"/>
    <x v="6"/>
    <n v="415.7"/>
    <n v="542.39421251781687"/>
    <n v="104.4"/>
    <n v="0.251"/>
    <n v="311.3"/>
    <n v="0.749"/>
    <n v="2010"/>
    <n v="155"/>
    <n v="202.2398434935329"/>
    <n v="260.7"/>
    <n v="0.62713495309117151"/>
    <n v="0.81826886943537158"/>
    <n v="155000000"/>
  </r>
  <r>
    <s v="The Wolverine"/>
    <x v="6"/>
    <n v="414.8"/>
    <n v="495.29289260022915"/>
    <n v="132.6"/>
    <n v="0.32"/>
    <n v="282.3"/>
    <n v="0.68"/>
    <n v="2013"/>
    <n v="115"/>
    <n v="137.31601410083499"/>
    <n v="299.8"/>
    <n v="0.72275795564127288"/>
    <n v="0.86301079676806691"/>
    <n v="115000000"/>
  </r>
  <r>
    <s v="Kingsman: The Secret Service"/>
    <x v="6"/>
    <n v="414.4"/>
    <n v="466.41085086399994"/>
    <n v="128.30000000000001"/>
    <n v="0.31"/>
    <n v="286.10000000000002"/>
    <n v="0.69"/>
    <n v="2015"/>
    <n v="94"/>
    <n v="105.79782813999999"/>
    <n v="320.39999999999998"/>
    <n v="0.77316602316602312"/>
    <n v="0.8702051706660231"/>
    <n v="94000000"/>
  </r>
  <r>
    <s v="Night at the Museum: Battle of the Smithsonian"/>
    <x v="6"/>
    <n v="413.1"/>
    <n v="555.17185630705671"/>
    <n v="177.2"/>
    <n v="0.42899999999999999"/>
    <n v="235.9"/>
    <n v="0.57099999999999995"/>
    <n v="2009"/>
    <n v="150"/>
    <n v="201.58745690161825"/>
    <n v="263.10000000000002"/>
    <n v="0.63689179375453886"/>
    <n v="0.85592931349658308"/>
    <n v="150000000"/>
  </r>
  <r>
    <s v="Kingsman: The Golden Circle"/>
    <x v="6"/>
    <n v="410.9"/>
    <n v="435.92380999999995"/>
    <n v="100.2"/>
    <n v="0.24399999999999999"/>
    <n v="310.7"/>
    <n v="0.75600000000000001"/>
    <n v="2017"/>
    <n v="104"/>
    <n v="110.33359999999999"/>
    <n v="306.89999999999998"/>
    <n v="0.74689705524458505"/>
    <n v="0.79238308590898021"/>
    <n v="104000000"/>
  </r>
  <r>
    <s v="Ice Age: Collision Course"/>
    <x v="6"/>
    <n v="408.6"/>
    <n v="446.48825220000003"/>
    <n v="64.099999999999994"/>
    <n v="0.157"/>
    <n v="344.5"/>
    <n v="0.84299999999999997"/>
    <n v="2016"/>
    <n v="105"/>
    <n v="114.736335"/>
    <n v="303.60000000000002"/>
    <n v="0.74302496328928047"/>
    <n v="0.81192343906020559"/>
    <n v="105000000"/>
  </r>
  <r>
    <s v="X2: X-Men United"/>
    <x v="6"/>
    <n v="407.7"/>
    <n v="654.23881522057547"/>
    <n v="214.9"/>
    <n v="0.52700000000000002"/>
    <n v="192.8"/>
    <n v="0.47299999999999998"/>
    <n v="2003"/>
    <n v="35"/>
    <n v="56.164725368457546"/>
    <n v="372.7"/>
    <n v="0.91415256315918569"/>
    <n v="1.4669465044202059"/>
    <n v="35000000"/>
  </r>
  <r>
    <s v="Alita: Battle Angel"/>
    <x v="6"/>
    <n v="404.8"/>
    <n v="404.8"/>
    <n v="85.7"/>
    <n v="0.21199999999999999"/>
    <n v="319"/>
    <n v="0.78800000000000003"/>
    <n v="2019"/>
    <n v="130"/>
    <n v="130"/>
    <n v="274.8"/>
    <n v="0.67885375494071143"/>
    <n v="0.67885375494071143"/>
    <n v="130000000"/>
  </r>
  <r>
    <s v="Prometheus"/>
    <x v="6"/>
    <n v="403.4"/>
    <n v="496.13111731239252"/>
    <n v="126.5"/>
    <n v="0.314"/>
    <n v="276.89999999999998"/>
    <n v="0.68600000000000005"/>
    <n v="2012"/>
    <n v="125"/>
    <n v="153.73423317810875"/>
    <n v="278.39999999999998"/>
    <n v="0.69013386217154182"/>
    <n v="0.84877760072950859"/>
    <n v="125000000"/>
  </r>
  <r>
    <s v="Independence Day: Resurgence"/>
    <x v="6"/>
    <n v="389.7"/>
    <n v="425.83571189999998"/>
    <n v="103.1"/>
    <n v="0.26500000000000001"/>
    <n v="286.5"/>
    <n v="0.73499999999999999"/>
    <n v="2016"/>
    <n v="165"/>
    <n v="180.29995500000001"/>
    <n v="224.7"/>
    <n v="0.57659738260200155"/>
    <n v="0.63006352809853727"/>
    <n v="165000000"/>
  </r>
  <r>
    <s v="Home (2015)"/>
    <x v="6"/>
    <n v="386"/>
    <n v="434.44640065999999"/>
    <n v="177.4"/>
    <n v="0.46"/>
    <n v="208.6"/>
    <n v="0.54"/>
    <n v="2015"/>
    <n v="35"/>
    <n v="39.392808349999996"/>
    <n v="351"/>
    <n v="0.90932642487046633"/>
    <n v="1.023454902357513"/>
    <n v="35000000"/>
  </r>
  <r>
    <s v="Monster Hunt"/>
    <x v="6"/>
    <n v="385.3"/>
    <n v="421.02771310000003"/>
    <s v="$32.8k"/>
    <n v="0"/>
    <n v="385.3"/>
    <n v="1"/>
    <n v="2016"/>
    <n v="35"/>
    <n v="38.245445000000004"/>
    <n v="350.3"/>
    <n v="0.90916169218790555"/>
    <n v="0.99346552841941349"/>
    <n v="35000000"/>
  </r>
  <r>
    <s v="Live Free or Die Hard"/>
    <x v="6"/>
    <n v="383.5"/>
    <n v="546.77930010550949"/>
    <n v="134.5"/>
    <n v="0.35099999999999998"/>
    <n v="249"/>
    <n v="0.64900000000000002"/>
    <n v="2007"/>
    <n v="110"/>
    <n v="156.83369755307965"/>
    <n v="273.5"/>
    <n v="0.71316818774445889"/>
    <n v="1.0168073078290216"/>
    <n v="110000000"/>
  </r>
  <r>
    <s v="Ice Age"/>
    <x v="6"/>
    <n v="383.3"/>
    <n v="633.53649744976201"/>
    <n v="176.4"/>
    <n v="0.46"/>
    <n v="206.9"/>
    <n v="0.54"/>
    <n v="2002"/>
    <n v="65"/>
    <n v="107.43509609766379"/>
    <n v="318.3"/>
    <n v="0.83042003652491525"/>
    <n v="1.3725577911612268"/>
    <n v="65000000"/>
  </r>
  <r>
    <s v="True Lies"/>
    <x v="6"/>
    <n v="378.9"/>
    <n v="793.33245754598158"/>
    <n v="146.30000000000001"/>
    <n v="0.38600000000000001"/>
    <n v="232.6"/>
    <n v="0.61399999999999999"/>
    <n v="1994"/>
    <n v="100"/>
    <n v="209.37779296542138"/>
    <n v="278.89999999999998"/>
    <n v="0.7360781208762206"/>
    <n v="1.5411841239919775"/>
    <n v="100000000"/>
  </r>
  <r>
    <s v="Slumdog Millionaire"/>
    <x v="6"/>
    <n v="377.9"/>
    <n v="523.10197974676794"/>
    <n v="141.30000000000001"/>
    <n v="0.374"/>
    <n v="236.6"/>
    <n v="0.626"/>
    <n v="2008"/>
    <n v="35"/>
    <n v="48.448185475355594"/>
    <n v="342.9"/>
    <n v="0.90738290553056367"/>
    <n v="1.256030151551766"/>
    <n v="35000000"/>
  </r>
  <r>
    <s v="Taken 2"/>
    <x v="6"/>
    <n v="376.1"/>
    <n v="462.55556078629365"/>
    <n v="139.9"/>
    <n v="0.372"/>
    <n v="236.3"/>
    <n v="0.628"/>
    <n v="2012"/>
    <n v="45"/>
    <n v="55.344323944119147"/>
    <n v="331.1"/>
    <n v="0.88035097048657274"/>
    <n v="1.0827206510028569"/>
    <n v="45000000"/>
  </r>
  <r>
    <s v="X-Men Origins: Wolverine"/>
    <x v="6"/>
    <n v="373.1"/>
    <n v="501.41520113329187"/>
    <n v="179.9"/>
    <n v="0.48199999999999998"/>
    <n v="193.2"/>
    <n v="0.51800000000000002"/>
    <n v="2009"/>
    <n v="150"/>
    <n v="201.58745690161825"/>
    <n v="223.10000000000002"/>
    <n v="0.597963012597159"/>
    <n v="0.80361228687127728"/>
    <n v="150000000"/>
  </r>
  <r>
    <s v="Penguins of Madagascar"/>
    <x v="6"/>
    <n v="373"/>
    <n v="432.40922971389995"/>
    <n v="83.4"/>
    <n v="0.223"/>
    <n v="289.7"/>
    <n v="0.77700000000000002"/>
    <n v="2014"/>
    <n v="132"/>
    <n v="153.02417780759998"/>
    <n v="241"/>
    <n v="0.64611260053619302"/>
    <n v="0.74902158688016074"/>
    <n v="132000000"/>
  </r>
  <r>
    <s v="There's Something About Mary"/>
    <x v="6"/>
    <n v="369.9"/>
    <n v="688.12296207534234"/>
    <n v="176.5"/>
    <n v="0.47699999999999998"/>
    <n v="193.4"/>
    <n v="0.52300000000000002"/>
    <n v="1998"/>
    <n v="22"/>
    <n v="40.926480577608899"/>
    <n v="347.9"/>
    <n v="0.94052446607191131"/>
    <n v="1.7496525587935481"/>
    <n v="22000000"/>
  </r>
  <r>
    <s v="Gone Girl"/>
    <x v="6"/>
    <n v="369.3"/>
    <n v="428.11991563898994"/>
    <n v="167.8"/>
    <n v="0.45400000000000001"/>
    <n v="201.6"/>
    <n v="0.54600000000000004"/>
    <n v="2014"/>
    <n v="61"/>
    <n v="70.715718532299988"/>
    <n v="308.3"/>
    <n v="0.83482263742215002"/>
    <n v="0.9677882402022473"/>
    <n v="61000000"/>
  </r>
  <r>
    <s v="My Big Fat Greek Wedding"/>
    <x v="6"/>
    <n v="368.7"/>
    <n v="609.40492201859445"/>
    <n v="241.4"/>
    <n v="0.65500000000000003"/>
    <n v="127.3"/>
    <n v="0.34499999999999997"/>
    <n v="2002"/>
    <n v="35"/>
    <n v="57.849667129511275"/>
    <n v="333.7"/>
    <n v="0.9050718741524274"/>
    <n v="1.4959459042285954"/>
    <n v="35000000"/>
  </r>
  <r>
    <s v="Die Hard: With A Vengeance"/>
    <x v="6"/>
    <n v="366.1"/>
    <n v="744.20592237515314"/>
    <n v="100"/>
    <n v="0.27300000000000002"/>
    <n v="266.10000000000002"/>
    <n v="0.72699999999999998"/>
    <n v="1995"/>
    <n v="90"/>
    <n v="182.95146958143616"/>
    <n v="276.10000000000002"/>
    <n v="0.75416552854411367"/>
    <n v="1.533063241720068"/>
    <n v="90000000"/>
  </r>
  <r>
    <s v="Night at the Museum: Secret of the Tomb"/>
    <x v="6"/>
    <n v="363.2"/>
    <n v="421.04834378575993"/>
    <n v="113.7"/>
    <n v="0.313"/>
    <n v="249.5"/>
    <n v="0.68700000000000006"/>
    <n v="2014"/>
    <n v="127"/>
    <n v="147.22780743609999"/>
    <n v="236.2"/>
    <n v="0.65033039647577096"/>
    <n v="0.75391116836360128"/>
    <n v="127000000"/>
  </r>
  <r>
    <s v="Planet of the Apes (2001)"/>
    <x v="6"/>
    <n v="362.2"/>
    <n v="616.62125478109294"/>
    <n v="180"/>
    <n v="0.497"/>
    <n v="182.2"/>
    <n v="0.503"/>
    <n v="2001"/>
    <n v="35"/>
    <n v="59.585157143396614"/>
    <n v="327.2"/>
    <n v="0.90336830480397567"/>
    <n v="1.5379240685745343"/>
    <n v="35000000"/>
  </r>
  <r>
    <s v="Alvin and the Chipmunks"/>
    <x v="6"/>
    <n v="361.3"/>
    <n v="515.12740841752441"/>
    <n v="217.3"/>
    <n v="0.60099999999999998"/>
    <n v="144"/>
    <n v="0.39900000000000002"/>
    <n v="2007"/>
    <n v="55"/>
    <n v="78.416848776539823"/>
    <n v="306.3"/>
    <n v="0.84777193468032108"/>
    <n v="1.2087200654331154"/>
    <n v="55000000"/>
  </r>
  <r>
    <s v="Home Alone 2: Lost in New York"/>
    <x v="6"/>
    <n v="359"/>
    <n v="797.44275299968581"/>
    <n v="173.6"/>
    <n v="0.48399999999999999"/>
    <n v="185.4"/>
    <n v="0.51600000000000001"/>
    <n v="1992"/>
    <n v="20"/>
    <n v="44.425780111403114"/>
    <n v="339"/>
    <n v="0.94428969359331472"/>
    <n v="2.0975403144520408"/>
    <n v="20000000"/>
  </r>
  <r>
    <s v="Minority Report"/>
    <x v="6"/>
    <n v="358.4"/>
    <n v="592.38059140619544"/>
    <n v="132.1"/>
    <n v="0.36899999999999999"/>
    <n v="226.3"/>
    <n v="0.63100000000000001"/>
    <n v="2002"/>
    <n v="102"/>
    <n v="168.59045849171858"/>
    <n v="256.39999999999998"/>
    <n v="0.7154017857142857"/>
    <n v="1.1824501476408396"/>
    <n v="102000000"/>
  </r>
  <r>
    <s v="Your Name."/>
    <x v="6"/>
    <n v="358"/>
    <n v="379.80219999999997"/>
    <n v="5"/>
    <n v="1.4E-2"/>
    <n v="353"/>
    <n v="0.98599999999999999"/>
    <n v="2017"/>
    <n v="35"/>
    <n v="37.131499999999996"/>
    <n v="323"/>
    <n v="0.9022346368715084"/>
    <n v="0.95718072625698314"/>
    <n v="35000000"/>
  </r>
  <r>
    <s v="X-Men: First Class"/>
    <x v="6"/>
    <n v="353.6"/>
    <n v="447.92990077866102"/>
    <n v="146.4"/>
    <n v="0.41399999999999998"/>
    <n v="207.2"/>
    <n v="0.58599999999999997"/>
    <n v="2011"/>
    <n v="160"/>
    <n v="202.68321302201855"/>
    <n v="193.60000000000002"/>
    <n v="0.54751131221719462"/>
    <n v="0.69357094953801601"/>
    <n v="160000000"/>
  </r>
  <r>
    <s v="Murder on the Orient Express (2017)"/>
    <x v="6"/>
    <n v="352.8"/>
    <n v="374.28552000000002"/>
    <n v="102.8"/>
    <n v="0.29099999999999998"/>
    <n v="250"/>
    <n v="0.70899999999999996"/>
    <n v="2017"/>
    <n v="35"/>
    <n v="37.131499999999996"/>
    <n v="317.8"/>
    <n v="0.90079365079365081"/>
    <n v="0.95565198412698416"/>
    <n v="35000000"/>
  </r>
  <r>
    <s v="Speed"/>
    <x v="6"/>
    <n v="350.4"/>
    <n v="733.65978655083643"/>
    <n v="121.2"/>
    <n v="0.34599999999999997"/>
    <n v="229.2"/>
    <n v="0.65400000000000003"/>
    <n v="1994"/>
    <n v="30"/>
    <n v="62.813337889626418"/>
    <n v="320.39999999999998"/>
    <n v="0.91438356164383561"/>
    <n v="1.9145161206084762"/>
    <n v="30000000"/>
  </r>
  <r>
    <s v="The Maze Runner"/>
    <x v="6"/>
    <n v="348.3"/>
    <n v="403.77516007868996"/>
    <n v="102.4"/>
    <n v="0.29399999999999998"/>
    <n v="245.9"/>
    <n v="0.70599999999999996"/>
    <n v="2014"/>
    <n v="34"/>
    <n v="39.415318526199997"/>
    <n v="314.3"/>
    <n v="0.90238300315819697"/>
    <n v="1.0461092206502727"/>
    <n v="34000000"/>
  </r>
  <r>
    <s v="I, Robot"/>
    <x v="6"/>
    <n v="347.2"/>
    <n v="540.92628704378535"/>
    <n v="144.80000000000001"/>
    <n v="0.41699999999999998"/>
    <n v="202.4"/>
    <n v="0.58299999999999996"/>
    <n v="2004"/>
    <n v="105"/>
    <n v="163.58657874308025"/>
    <n v="242.2"/>
    <n v="0.69758064516129026"/>
    <n v="1.0868079156126298"/>
    <n v="105000000"/>
  </r>
  <r>
    <s v="Trolls"/>
    <x v="6"/>
    <n v="346.9"/>
    <n v="379.06699629999997"/>
    <n v="153.69999999999999"/>
    <n v="0.443"/>
    <n v="193.2"/>
    <n v="0.55700000000000005"/>
    <n v="2016"/>
    <n v="125"/>
    <n v="136.59087500000001"/>
    <n v="221.89999999999998"/>
    <n v="0.63966560968578834"/>
    <n v="0.69897988267512245"/>
    <n v="125000000"/>
  </r>
  <r>
    <s v="Alvin and the Chipmunks: Chipwrecked"/>
    <x v="6"/>
    <n v="342.7"/>
    <n v="434.12210689153596"/>
    <n v="133.1"/>
    <n v="0.38800000000000001"/>
    <n v="209.6"/>
    <n v="0.61199999999999999"/>
    <n v="2011"/>
    <n v="80"/>
    <n v="101.34160651100927"/>
    <n v="262.7"/>
    <n v="0.76655967318354246"/>
    <n v="0.9710548595871803"/>
    <n v="80000000"/>
  </r>
  <r>
    <s v="Fantastic Four (2005)"/>
    <x v="6"/>
    <n v="330.6"/>
    <n v="500.06216303709971"/>
    <n v="154.69999999999999"/>
    <n v="0.46800000000000003"/>
    <n v="175.9"/>
    <n v="0.53200000000000003"/>
    <n v="2005"/>
    <n v="35"/>
    <n v="52.940640369928886"/>
    <n v="295.60000000000002"/>
    <n v="0.89413188142770716"/>
    <n v="1.3524546965129183"/>
    <n v="35000000"/>
  </r>
  <r>
    <s v="Black Swan"/>
    <x v="6"/>
    <n v="329.4"/>
    <n v="429.7922867533531"/>
    <n v="107"/>
    <n v="0.32500000000000001"/>
    <n v="222.4"/>
    <n v="0.67500000000000004"/>
    <n v="2010"/>
    <n v="35"/>
    <n v="45.667061434023559"/>
    <n v="294.39999999999998"/>
    <n v="0.89374620522161508"/>
    <n v="1.1661360817223121"/>
    <n v="35000000"/>
  </r>
  <r>
    <s v="The Devil Wears Prada"/>
    <x v="6"/>
    <n v="326.60000000000002"/>
    <n v="479.62311081328079"/>
    <n v="124.7"/>
    <n v="0.38200000000000001"/>
    <n v="201.8"/>
    <n v="0.61799999999999999"/>
    <n v="2006"/>
    <n v="35"/>
    <n v="51.398679970804736"/>
    <n v="291.60000000000002"/>
    <n v="0.89283527250459283"/>
    <n v="1.3111586982317087"/>
    <n v="35000000"/>
  </r>
  <r>
    <s v="Taken 3"/>
    <x v="6"/>
    <n v="326.5"/>
    <n v="367.47862646499999"/>
    <n v="89.3"/>
    <n v="0.27300000000000002"/>
    <n v="237.2"/>
    <n v="0.72699999999999998"/>
    <n v="2015"/>
    <n v="48"/>
    <n v="54.024422879999996"/>
    <n v="278.5"/>
    <n v="0.85298621745788672"/>
    <n v="0.96004350255742732"/>
    <n v="48000000"/>
  </r>
  <r>
    <s v="Maze Runner: The Scorch Trials"/>
    <x v="6"/>
    <n v="312.3"/>
    <n v="351.49640136299996"/>
    <n v="81.7"/>
    <n v="0.26200000000000001"/>
    <n v="230.6"/>
    <n v="0.73799999999999999"/>
    <n v="2015"/>
    <n v="61"/>
    <n v="68.656037409999996"/>
    <n v="251.3"/>
    <n v="0.80467499199487669"/>
    <n v="0.90566879267691303"/>
    <n v="61000000"/>
  </r>
  <r>
    <s v="The Fault in our Stars"/>
    <x v="6"/>
    <n v="307.2"/>
    <n v="356.12899562495994"/>
    <n v="124.9"/>
    <n v="0.40699999999999997"/>
    <n v="182.3"/>
    <n v="0.59299999999999997"/>
    <n v="2014"/>
    <n v="35"/>
    <n v="40.574592600499997"/>
    <n v="272.2"/>
    <n v="0.88606770833333337"/>
    <n v="1.0271953223452472"/>
    <n v="35000000"/>
  </r>
  <r>
    <s v="A Good Day to Die Hard"/>
    <x v="6"/>
    <n v="304.7"/>
    <n v="363.82773475238628"/>
    <n v="67.3"/>
    <n v="0.221"/>
    <n v="237.3"/>
    <n v="0.77900000000000003"/>
    <n v="2013"/>
    <n v="92"/>
    <n v="109.85281128066799"/>
    <n v="212.7"/>
    <n v="0.69806366918280272"/>
    <n v="0.83352452731118576"/>
    <n v="92000000"/>
  </r>
  <r>
    <s v="Dr. Seuss' Horton Hears a Who!"/>
    <x v="6"/>
    <n v="297.10000000000002"/>
    <n v="411.25588299223278"/>
    <n v="154.5"/>
    <n v="0.52"/>
    <n v="142.6"/>
    <n v="0.48"/>
    <n v="2008"/>
    <n v="35"/>
    <n v="48.448185475355594"/>
    <n v="262.10000000000002"/>
    <n v="0.88219454729047464"/>
    <n v="1.2211635729278933"/>
    <n v="35000000"/>
  </r>
  <r>
    <s v="Miss Peregrine's Home for Peculiar Children"/>
    <x v="6"/>
    <n v="296.5"/>
    <n v="323.99355550000001"/>
    <n v="87.2"/>
    <n v="0.29399999999999998"/>
    <n v="209.2"/>
    <n v="0.70599999999999996"/>
    <n v="2016"/>
    <n v="35"/>
    <n v="38.245445000000004"/>
    <n v="261.5"/>
    <n v="0.88195615514333892"/>
    <n v="0.96373730354131537"/>
    <n v="35000000"/>
  </r>
  <r>
    <s v="X-Men"/>
    <x v="6"/>
    <n v="296.3"/>
    <n v="519.56384352674479"/>
    <n v="157.30000000000001"/>
    <n v="0.53100000000000003"/>
    <n v="139"/>
    <n v="0.46899999999999997"/>
    <n v="2000"/>
    <n v="75"/>
    <n v="131.51295398078253"/>
    <n v="221.3"/>
    <n v="0.74687816402294971"/>
    <n v="1.3096553815253535"/>
    <n v="75000000"/>
  </r>
  <r>
    <s v="Ferdinand"/>
    <x v="6"/>
    <n v="296.10000000000002"/>
    <n v="314.13249000000002"/>
    <n v="84.4"/>
    <n v="0.28499999999999998"/>
    <n v="211.7"/>
    <n v="0.71499999999999997"/>
    <n v="2017"/>
    <n v="111"/>
    <n v="117.7599"/>
    <n v="185.10000000000002"/>
    <n v="0.62512664640324223"/>
    <n v="0.66319685916919957"/>
    <n v="111000000"/>
  </r>
  <r>
    <s v="Doctor Dolittle"/>
    <x v="6"/>
    <n v="294.5"/>
    <n v="547.85675136844645"/>
    <n v="144.19999999999999"/>
    <n v="0.49"/>
    <n v="150.30000000000001"/>
    <n v="0.51"/>
    <n v="1998"/>
    <n v="71.5"/>
    <n v="133.01106187722891"/>
    <n v="223"/>
    <n v="0.75721561969439732"/>
    <n v="1.4086441069311291"/>
    <n v="71500000"/>
  </r>
  <r>
    <s v="Fantastic Four: Rise of the Silver Surfer"/>
    <x v="6"/>
    <n v="289"/>
    <n v="412.04489629854561"/>
    <n v="131.9"/>
    <n v="0.45600000000000002"/>
    <n v="157.1"/>
    <n v="0.54400000000000004"/>
    <n v="2007"/>
    <n v="120"/>
    <n v="171.09130642154145"/>
    <n v="169"/>
    <n v="0.58477508650519028"/>
    <n v="0.83374944594119083"/>
    <n v="120000000"/>
  </r>
  <r>
    <s v="Maze Runner: The Death Cure"/>
    <x v="6"/>
    <n v="288.3"/>
    <n v="296.94900000000001"/>
    <n v="58"/>
    <n v="0.20100000000000001"/>
    <n v="230.2"/>
    <n v="0.79900000000000004"/>
    <n v="2018"/>
    <n v="61"/>
    <n v="62.83"/>
    <n v="227.3"/>
    <n v="0.78841484564689557"/>
    <n v="0.81206729101630248"/>
    <n v="61000000"/>
  </r>
  <r>
    <s v="Turbo"/>
    <x v="6"/>
    <n v="282.60000000000002"/>
    <n v="337.43917899909542"/>
    <n v="83"/>
    <n v="0.29399999999999998"/>
    <n v="199.5"/>
    <n v="0.70599999999999996"/>
    <n v="2013"/>
    <n v="135"/>
    <n v="161.19706003141499"/>
    <n v="147.60000000000002"/>
    <n v="0.52229299363057324"/>
    <n v="0.62364514850559238"/>
    <n v="135000000"/>
  </r>
  <r>
    <s v="Mr. Peabody &amp; Sherman"/>
    <x v="6"/>
    <n v="275.7"/>
    <n v="319.61186228450993"/>
    <n v="111.5"/>
    <n v="0.40400000000000003"/>
    <n v="164.2"/>
    <n v="0.59599999999999997"/>
    <n v="2014"/>
    <n v="145"/>
    <n v="168.09474077349998"/>
    <n v="130.69999999999999"/>
    <n v="0.47406601378309754"/>
    <n v="0.54957243928549127"/>
    <n v="145000000"/>
  </r>
  <r>
    <s v="Epic"/>
    <x v="6"/>
    <n v="268.39999999999998"/>
    <n v="320.48363638838356"/>
    <n v="107.5"/>
    <n v="0.40100000000000002"/>
    <n v="160.9"/>
    <n v="0.59899999999999998"/>
    <n v="2013"/>
    <n v="100"/>
    <n v="119.40522965289999"/>
    <n v="168.39999999999998"/>
    <n v="0.62742175856929949"/>
    <n v="0.74917439171193578"/>
    <n v="100000000"/>
  </r>
  <r>
    <s v="Exodus: Gods and Kings"/>
    <x v="6"/>
    <n v="268.2"/>
    <n v="310.91730672725993"/>
    <n v="65"/>
    <n v="0.24199999999999999"/>
    <n v="203.2"/>
    <n v="0.75800000000000001"/>
    <n v="2014"/>
    <n v="140"/>
    <n v="162.29837040199999"/>
    <n v="128.19999999999999"/>
    <n v="0.4780014914243102"/>
    <n v="0.55413473648493639"/>
    <n v="140000000"/>
  </r>
  <r>
    <s v="Knight &amp; Day"/>
    <x v="6"/>
    <n v="261.89999999999998"/>
    <n v="341.72009684487909"/>
    <n v="76.400000000000006"/>
    <n v="0.29199999999999998"/>
    <n v="185.5"/>
    <n v="0.70799999999999996"/>
    <n v="2010"/>
    <n v="35"/>
    <n v="45.667061434023559"/>
    <n v="226.89999999999998"/>
    <n v="0.86636120656739213"/>
    <n v="1.1304048698390821"/>
    <n v="35000000"/>
  </r>
  <r>
    <s v="Borat: Cultural Learnings of America for Make Benefit Glorious Nation of Kazakhstan"/>
    <x v="6"/>
    <n v="261.60000000000002"/>
    <n v="384.16841943892916"/>
    <n v="128.5"/>
    <n v="0.49099999999999999"/>
    <n v="133.1"/>
    <n v="0.50900000000000001"/>
    <n v="2006"/>
    <n v="35"/>
    <n v="51.398679970804736"/>
    <n v="226.60000000000002"/>
    <n v="0.86620795107033643"/>
    <n v="1.2720555790065917"/>
    <n v="35000000"/>
  </r>
  <r>
    <s v="Robots"/>
    <x v="6"/>
    <n v="260.7"/>
    <n v="394.3321412697274"/>
    <n v="128.19999999999999"/>
    <n v="0.49199999999999999"/>
    <n v="132.5"/>
    <n v="0.50800000000000001"/>
    <n v="2005"/>
    <n v="80"/>
    <n v="121.00717798840888"/>
    <n v="180.7"/>
    <n v="0.69313387034906015"/>
    <n v="1.0484271702390431"/>
    <n v="80000000"/>
  </r>
  <r>
    <s v="The Full Monty"/>
    <x v="6"/>
    <n v="257.89999999999998"/>
    <n v="494.16306914519521"/>
    <n v="46"/>
    <n v="0.17799999999999999"/>
    <n v="212"/>
    <n v="0.82199999999999995"/>
    <n v="1997"/>
    <n v="35"/>
    <n v="67.063619310127322"/>
    <n v="222.89999999999998"/>
    <n v="0.86428848390849167"/>
    <n v="1.6560661102561767"/>
    <n v="35000000"/>
  </r>
  <r>
    <s v="Baahubali 2: The Conclusion"/>
    <x v="6"/>
    <n v="254.2"/>
    <n v="269.68077999999997"/>
    <n v="20.2"/>
    <n v="7.9000000000000001E-2"/>
    <n v="234"/>
    <n v="0.92100000000000004"/>
    <n v="2017"/>
    <n v="30"/>
    <n v="31.826999999999998"/>
    <n v="224.2"/>
    <n v="0.88198269079464986"/>
    <n v="0.93569543666404398"/>
    <n v="30000000"/>
  </r>
  <r>
    <s v="Bean"/>
    <x v="6"/>
    <n v="251.2"/>
    <n v="481.32517630582805"/>
    <n v="45.3"/>
    <n v="0.18"/>
    <n v="205.9"/>
    <n v="0.82"/>
    <n v="1997"/>
    <n v="35"/>
    <n v="67.063619310127322"/>
    <n v="216.2"/>
    <n v="0.86066878980891715"/>
    <n v="1.6491304020529489"/>
    <n v="35000000"/>
  </r>
  <r>
    <s v="Eragon"/>
    <x v="6"/>
    <n v="249.5"/>
    <n v="366.39916150616517"/>
    <n v="75"/>
    <n v="0.30099999999999999"/>
    <n v="174.5"/>
    <n v="0.69899999999999995"/>
    <n v="2006"/>
    <n v="100"/>
    <n v="146.8533713451564"/>
    <n v="149.5"/>
    <n v="0.59919839679358722"/>
    <n v="0.87994304673751012"/>
    <n v="100000000"/>
  </r>
  <r>
    <s v="The Peanuts Movie"/>
    <x v="6"/>
    <n v="246.2"/>
    <n v="277.10026902199996"/>
    <n v="130.19999999999999"/>
    <n v="0.52900000000000003"/>
    <n v="116.1"/>
    <n v="0.47099999999999997"/>
    <n v="2015"/>
    <n v="99"/>
    <n v="111.42537218999999"/>
    <n v="147.19999999999999"/>
    <n v="0.59788789601949632"/>
    <n v="0.67292809436230694"/>
    <n v="99000000"/>
  </r>
  <r>
    <s v="Four Weddings and a Funeral"/>
    <x v="6"/>
    <n v="245.7"/>
    <n v="514.44123731604031"/>
    <n v="52.7"/>
    <n v="0.214"/>
    <n v="193"/>
    <n v="0.78600000000000003"/>
    <n v="1994"/>
    <n v="35"/>
    <n v="73.282227537897484"/>
    <n v="210.7"/>
    <n v="0.85754985754985757"/>
    <n v="1.7955189653160066"/>
    <n v="35000000"/>
  </r>
  <r>
    <s v="Marley and Me"/>
    <x v="6"/>
    <n v="242.7"/>
    <n v="335.95356042482291"/>
    <n v="143.19999999999999"/>
    <n v="0.59"/>
    <n v="99.6"/>
    <n v="0.41"/>
    <n v="2008"/>
    <n v="35"/>
    <n v="48.448185475355594"/>
    <n v="207.7"/>
    <n v="0.85578903996703748"/>
    <n v="1.1846121753171295"/>
    <n v="35000000"/>
  </r>
  <r>
    <s v="Assassin's Creed"/>
    <x v="6"/>
    <n v="240.9"/>
    <n v="263.23793430000001"/>
    <n v="54.6"/>
    <n v="0.22700000000000001"/>
    <n v="186.3"/>
    <n v="0.77300000000000002"/>
    <n v="2016"/>
    <n v="35"/>
    <n v="38.245445000000004"/>
    <n v="205.9"/>
    <n v="0.85471149854711503"/>
    <n v="0.93396633167289322"/>
    <n v="35000000"/>
  </r>
  <r>
    <s v="Alien: Covenant"/>
    <x v="6"/>
    <n v="240.9"/>
    <n v="255.57080999999999"/>
    <n v="74.3"/>
    <n v="0.308"/>
    <n v="166.6"/>
    <n v="0.69199999999999995"/>
    <n v="2017"/>
    <n v="97"/>
    <n v="102.90729999999999"/>
    <n v="143.9"/>
    <n v="0.59734329597343294"/>
    <n v="0.63372150269821503"/>
    <n v="97000000"/>
  </r>
  <r>
    <s v="Die Hard 2: Die Harder"/>
    <x v="6"/>
    <n v="240"/>
    <n v="565.57572144225071"/>
    <n v="117.5"/>
    <n v="0.49"/>
    <n v="122.5"/>
    <n v="0.51"/>
    <n v="1990"/>
    <n v="35"/>
    <n v="82.479792710328226"/>
    <n v="205"/>
    <n v="0.85416666666666663"/>
    <n v="2.0128997030496771"/>
    <n v="35000000"/>
  </r>
  <r>
    <s v="Gulliver's Travels"/>
    <x v="6"/>
    <n v="237.4"/>
    <n v="309.75315384106261"/>
    <n v="42.8"/>
    <n v="0.18"/>
    <n v="194.6"/>
    <n v="0.82"/>
    <n v="2010"/>
    <n v="112"/>
    <n v="146.13459658887538"/>
    <n v="125.4"/>
    <n v="0.52822240943555188"/>
    <n v="0.68921043492917955"/>
    <n v="112000000"/>
  </r>
  <r>
    <s v="Hidden Figures"/>
    <x v="6"/>
    <n v="236"/>
    <n v="257.88357200000002"/>
    <n v="169.6"/>
    <n v="0.71899999999999997"/>
    <n v="66.3"/>
    <n v="0.28100000000000003"/>
    <n v="2016"/>
    <n v="25"/>
    <n v="27.318175"/>
    <n v="211"/>
    <n v="0.89406779661016944"/>
    <n v="0.97697202118644078"/>
    <n v="25000000"/>
  </r>
  <r>
    <s v="Spy"/>
    <x v="6"/>
    <n v="235.7"/>
    <n v="265.28242651699998"/>
    <n v="110.8"/>
    <n v="0.47"/>
    <n v="124.8"/>
    <n v="0.53"/>
    <n v="2015"/>
    <n v="35"/>
    <n v="39.392808349999996"/>
    <n v="200.7"/>
    <n v="0.85150615188799317"/>
    <n v="0.95837767571913446"/>
    <n v="35000000"/>
  </r>
  <r>
    <s v="Alvin and the Chipmunks: The Road Chip"/>
    <x v="6"/>
    <n v="234.8"/>
    <n v="264.269468588"/>
    <n v="85.9"/>
    <n v="0.36599999999999999"/>
    <n v="148.9"/>
    <n v="0.63400000000000001"/>
    <n v="2015"/>
    <n v="90"/>
    <n v="101.2957929"/>
    <n v="144.80000000000001"/>
    <n v="0.61669505962521298"/>
    <n v="0.69409572269165254"/>
    <n v="90000000"/>
  </r>
  <r>
    <s v="The Day the Earth Stood Still (2008)"/>
    <x v="6"/>
    <n v="233.1"/>
    <n v="322.66491526586822"/>
    <n v="79.400000000000006"/>
    <n v="0.34"/>
    <n v="153.69999999999999"/>
    <n v="0.66"/>
    <n v="2008"/>
    <n v="35"/>
    <n v="48.448185475355594"/>
    <n v="198.1"/>
    <n v="0.84984984984984979"/>
    <n v="1.1763909471922462"/>
    <n v="35000000"/>
  </r>
  <r>
    <s v="Juno"/>
    <x v="6"/>
    <n v="231.4"/>
    <n v="329.92106921620575"/>
    <n v="143.5"/>
    <n v="0.62"/>
    <n v="87.9"/>
    <n v="0.38"/>
    <n v="2007"/>
    <n v="35"/>
    <n v="49.901631039616255"/>
    <n v="196.4"/>
    <n v="0.84874675885911843"/>
    <n v="1.2101099316187964"/>
    <n v="35000000"/>
  </r>
  <r>
    <s v="The Heat"/>
    <x v="6"/>
    <n v="229.9"/>
    <n v="274.51262297201708"/>
    <n v="159.6"/>
    <n v="0.69399999999999995"/>
    <n v="70.3"/>
    <n v="0.30599999999999999"/>
    <n v="2013"/>
    <n v="43"/>
    <n v="51.344248750746999"/>
    <n v="186.9"/>
    <n v="0.81296215745976508"/>
    <n v="0.97071933110600295"/>
    <n v="43000000"/>
  </r>
  <r>
    <s v="Taken"/>
    <x v="6"/>
    <n v="226.8"/>
    <n v="304.80023483524684"/>
    <n v="145"/>
    <n v="0.63900000000000001"/>
    <n v="81.8"/>
    <n v="0.36099999999999999"/>
    <n v="2009"/>
    <n v="25"/>
    <n v="33.597909483603047"/>
    <n v="201.8"/>
    <n v="0.88977072310405647"/>
    <n v="1.1957774486404047"/>
    <n v="25000000"/>
  </r>
  <r>
    <s v="Percy Jackson &amp; The Olympians: The Lightning Thief"/>
    <x v="6"/>
    <n v="226.5"/>
    <n v="295.53112613732389"/>
    <n v="88.8"/>
    <n v="0.39200000000000002"/>
    <n v="137.69999999999999"/>
    <n v="0.60799999999999998"/>
    <n v="2010"/>
    <n v="95"/>
    <n v="123.95345246377822"/>
    <n v="131.5"/>
    <n v="0.58057395143487855"/>
    <n v="0.75751732306201192"/>
    <n v="95000000"/>
  </r>
  <r>
    <s v="Jumper"/>
    <x v="6"/>
    <n v="222.2"/>
    <n v="307.57676607497177"/>
    <n v="80.2"/>
    <n v="0.36099999999999999"/>
    <n v="142.1"/>
    <n v="0.63900000000000001"/>
    <n v="2008"/>
    <n v="82.5"/>
    <n v="114.19929433476675"/>
    <n v="139.69999999999999"/>
    <n v="0.62871287128712872"/>
    <n v="0.87028565139606218"/>
    <n v="82500000"/>
  </r>
  <r>
    <s v="What Happens in Vegas"/>
    <x v="6"/>
    <n v="219.4"/>
    <n v="303.70091123694334"/>
    <n v="80.3"/>
    <n v="0.36599999999999999"/>
    <n v="139.1"/>
    <n v="0.63400000000000001"/>
    <n v="2008"/>
    <n v="35"/>
    <n v="48.448185475355594"/>
    <n v="184.4"/>
    <n v="0.84047402005469463"/>
    <n v="1.1634126060236452"/>
    <n v="35000000"/>
  </r>
  <r>
    <s v="Entrapment"/>
    <x v="6"/>
    <n v="212.4"/>
    <n v="383.61802624378339"/>
    <n v="87.7"/>
    <n v="0.41299999999999998"/>
    <n v="124.7"/>
    <n v="0.58699999999999997"/>
    <n v="1999"/>
    <n v="66"/>
    <n v="119.20334148818128"/>
    <n v="146.4"/>
    <n v="0.68926553672316382"/>
    <n v="1.2448902295461495"/>
    <n v="66000000"/>
  </r>
  <r>
    <s v="Master and Commander: The Far Side of the World"/>
    <x v="6"/>
    <n v="212"/>
    <n v="340.19776508894284"/>
    <n v="93.9"/>
    <n v="0.443"/>
    <n v="118.1"/>
    <n v="0.55700000000000005"/>
    <n v="2003"/>
    <n v="135"/>
    <n v="216.63536927833624"/>
    <n v="77"/>
    <n v="0.3632075471698113"/>
    <n v="0.58284148967267269"/>
    <n v="135000000"/>
  </r>
  <r>
    <s v="Kingdom of Heaven"/>
    <x v="6"/>
    <n v="211.7"/>
    <n v="320.21524475182696"/>
    <n v="47.4"/>
    <n v="0.224"/>
    <n v="164.3"/>
    <n v="0.77600000000000002"/>
    <n v="2005"/>
    <n v="110"/>
    <n v="166.38486973406222"/>
    <n v="101.69999999999999"/>
    <n v="0.48039678790741613"/>
    <n v="0.72664324524215751"/>
    <n v="110000000"/>
  </r>
  <r>
    <s v="Australia"/>
    <x v="6"/>
    <n v="211.3"/>
    <n v="292.48861688407533"/>
    <n v="49.6"/>
    <n v="0.23400000000000001"/>
    <n v="161.80000000000001"/>
    <n v="0.76600000000000001"/>
    <n v="2008"/>
    <n v="130"/>
    <n v="179.95040319417791"/>
    <n v="81.300000000000011"/>
    <n v="0.38476100331282542"/>
    <n v="0.53259921291953338"/>
    <n v="130000000"/>
  </r>
  <r>
    <s v="London Has Fallen"/>
    <x v="6"/>
    <n v="205.8"/>
    <n v="224.88321660000003"/>
    <n v="62.5"/>
    <n v="0.30399999999999999"/>
    <n v="143.19999999999999"/>
    <n v="0.69599999999999995"/>
    <n v="2016"/>
    <n v="60"/>
    <n v="65.56362"/>
    <n v="145.80000000000001"/>
    <n v="0.70845481049562686"/>
    <n v="0.77414769970845487"/>
    <n v="60000000"/>
  </r>
  <r>
    <s v="Garfield: The Movie"/>
    <x v="6"/>
    <n v="200.8"/>
    <n v="312.83985725343354"/>
    <n v="75.400000000000006"/>
    <n v="0.375"/>
    <n v="125.4"/>
    <n v="0.625"/>
    <n v="2004"/>
    <n v="50"/>
    <n v="77.898370830038218"/>
    <n v="150.80000000000001"/>
    <n v="0.75099601593625498"/>
    <n v="1.1700273228256737"/>
    <n v="50000000"/>
  </r>
  <r>
    <s v="The Hunger Games: Catching Fire"/>
    <x v="7"/>
    <n v="865"/>
    <n v="1032.8552364975849"/>
    <n v="424.7"/>
    <n v="0.49099999999999999"/>
    <n v="440.3"/>
    <n v="0.50900000000000001"/>
    <n v="2013"/>
    <n v="130"/>
    <n v="155.22679854876998"/>
    <n v="735"/>
    <n v="0.8497109826589595"/>
    <n v="1.0145993502298438"/>
    <n v="130000000"/>
  </r>
  <r>
    <s v="The Twilight Saga: Breaking Dawn Part 2"/>
    <x v="7"/>
    <n v="829.7"/>
    <n v="1020.4263461430147"/>
    <n v="292.3"/>
    <n v="0.35199999999999998"/>
    <n v="537.4"/>
    <n v="0.64800000000000002"/>
    <n v="2012"/>
    <n v="200"/>
    <n v="245.974773084974"/>
    <n v="629.70000000000005"/>
    <n v="0.75894901771724721"/>
    <n v="0.93341156208031895"/>
    <n v="200000000"/>
  </r>
  <r>
    <s v="The Hunger Games: Mockingjay - Part 1"/>
    <x v="7"/>
    <n v="755.4"/>
    <n v="875.71563572621983"/>
    <n v="337.1"/>
    <n v="0.44600000000000001"/>
    <n v="418.2"/>
    <n v="0.55400000000000005"/>
    <n v="2014"/>
    <n v="125"/>
    <n v="144.90925928749999"/>
    <n v="630.4"/>
    <n v="0.83452475509663748"/>
    <n v="0.96744291294508844"/>
    <n v="125000000"/>
  </r>
  <r>
    <s v="The Hunger Games"/>
    <x v="7"/>
    <n v="694.4"/>
    <n v="854.02441215102965"/>
    <n v="408"/>
    <n v="0.58799999999999997"/>
    <n v="286.39999999999998"/>
    <n v="0.41199999999999998"/>
    <n v="2012"/>
    <n v="80"/>
    <n v="98.389909233989599"/>
    <n v="614.4"/>
    <n v="0.88479262672811054"/>
    <n v="1.0881833279335256"/>
    <n v="80000000"/>
  </r>
  <r>
    <s v="The Hunger Games: Mockingjay - Part 2"/>
    <x v="7"/>
    <n v="653.4"/>
    <n v="735.40745645399988"/>
    <n v="281.7"/>
    <n v="0.43099999999999999"/>
    <n v="371.7"/>
    <n v="0.56899999999999995"/>
    <n v="2015"/>
    <n v="160"/>
    <n v="180.08140959999997"/>
    <n v="493.4"/>
    <n v="0.75512702785430053"/>
    <n v="0.84990212251913066"/>
    <n v="160000000"/>
  </r>
  <r>
    <s v="La La Land"/>
    <x v="7"/>
    <n v="446.1"/>
    <n v="487.46551470000003"/>
    <n v="151.1"/>
    <n v="0.33900000000000002"/>
    <n v="295"/>
    <n v="0.66100000000000003"/>
    <n v="2016"/>
    <n v="20"/>
    <n v="21.85454"/>
    <n v="426.1"/>
    <n v="0.9551670029141448"/>
    <n v="1.0437367735933647"/>
    <n v="20000000"/>
  </r>
  <r>
    <s v="Die Another Day"/>
    <x v="7"/>
    <n v="432"/>
    <n v="714.03017714139628"/>
    <n v="160.9"/>
    <n v="0.373"/>
    <n v="271"/>
    <n v="0.627"/>
    <n v="2002"/>
    <n v="142"/>
    <n v="234.70436378258859"/>
    <n v="290"/>
    <n v="0.67129629629629628"/>
    <n v="1.1095504938861289"/>
    <n v="142000000"/>
  </r>
  <r>
    <s v="Gone with the Wind"/>
    <x v="7"/>
    <n v="402.4"/>
    <n v="4281.8943599075046"/>
    <n v="200.9"/>
    <n v="0.499"/>
    <n v="201.5"/>
    <n v="0.501"/>
    <n v="1939"/>
    <n v="35"/>
    <n v="372.43116947505632"/>
    <n v="367.4"/>
    <n v="0.91302186878727631"/>
    <n v="9.7153657813927641"/>
    <n v="35000000"/>
  </r>
  <r>
    <s v="The World Is Not Enough"/>
    <x v="7"/>
    <n v="361.8"/>
    <n v="653.45104470339379"/>
    <n v="126.9"/>
    <n v="0.35099999999999998"/>
    <n v="234.9"/>
    <n v="0.64900000000000002"/>
    <n v="1999"/>
    <n v="135"/>
    <n v="243.82501668037079"/>
    <n v="226.8"/>
    <n v="0.62686567164179108"/>
    <n v="1.1321891321808264"/>
    <n v="135000000"/>
  </r>
  <r>
    <s v="Monster Hunt 2"/>
    <x v="7"/>
    <n v="361.7"/>
    <n v="372.55099999999999"/>
    <s v="$706k"/>
    <n v="2E-3"/>
    <n v="361"/>
    <n v="0.998"/>
    <n v="2018"/>
    <n v="35"/>
    <n v="36.050000000000004"/>
    <n v="326.7"/>
    <n v="0.90323472491014656"/>
    <n v="0.93033176665745088"/>
    <n v="35000000"/>
  </r>
  <r>
    <s v="Rain Man"/>
    <x v="7"/>
    <n v="354.8"/>
    <n v="887.028506521434"/>
    <n v="172.8"/>
    <n v="0.48699999999999999"/>
    <n v="182"/>
    <n v="0.51300000000000001"/>
    <n v="1988"/>
    <n v="25"/>
    <n v="62.502008633133734"/>
    <n v="329.8"/>
    <n v="0.92953776775648256"/>
    <n v="2.3239191034055811"/>
    <n v="25000000"/>
  </r>
  <r>
    <s v="GoldenEye"/>
    <x v="7"/>
    <n v="352.2"/>
    <n v="715.95008429535346"/>
    <n v="106.4"/>
    <n v="0.30199999999999999"/>
    <n v="245.8"/>
    <n v="0.69799999999999995"/>
    <n v="1995"/>
    <n v="60"/>
    <n v="121.96764638762411"/>
    <n v="292.2"/>
    <n v="0.82964224872231684"/>
    <n v="1.6864918736732806"/>
    <n v="60000000"/>
  </r>
  <r>
    <s v="Hannibal"/>
    <x v="7"/>
    <n v="351.7"/>
    <n v="598.7457076380739"/>
    <n v="165.1"/>
    <n v="0.46899999999999997"/>
    <n v="186.6"/>
    <n v="0.53100000000000003"/>
    <n v="2001"/>
    <n v="87"/>
    <n v="148.11167632787158"/>
    <n v="264.7"/>
    <n v="0.7526300824566392"/>
    <n v="1.2813023352578969"/>
    <n v="87000000"/>
  </r>
  <r>
    <s v="Now You See Me"/>
    <x v="7"/>
    <n v="351.7"/>
    <n v="419.94819268924925"/>
    <n v="117.7"/>
    <n v="0.33500000000000002"/>
    <n v="234"/>
    <n v="0.66500000000000004"/>
    <n v="2013"/>
    <n v="75"/>
    <n v="89.553922239674989"/>
    <n v="276.7"/>
    <n v="0.78675007108330963"/>
    <n v="0.93942072917137975"/>
    <n v="75000000"/>
  </r>
  <r>
    <s v="Now You See Me 2"/>
    <x v="7"/>
    <n v="334.9"/>
    <n v="365.95427229999996"/>
    <n v="65.099999999999994"/>
    <n v="0.19400000000000001"/>
    <n v="269.8"/>
    <n v="0.80600000000000005"/>
    <n v="2016"/>
    <n v="90"/>
    <n v="98.345429999999993"/>
    <n v="244.89999999999998"/>
    <n v="0.73126306360107496"/>
    <n v="0.79907089369961182"/>
    <n v="90000000"/>
  </r>
  <r>
    <s v="Tomorrow Never Dies"/>
    <x v="7"/>
    <n v="333"/>
    <n v="638.06243515063989"/>
    <n v="125.3"/>
    <n v="0.376"/>
    <n v="207.7"/>
    <n v="0.624"/>
    <n v="1997"/>
    <n v="110"/>
    <n v="210.77137497468584"/>
    <n v="223"/>
    <n v="0.66966966966966968"/>
    <n v="1.283156336864727"/>
    <n v="110000000"/>
  </r>
  <r>
    <s v="The Expendables 2"/>
    <x v="7"/>
    <n v="315"/>
    <n v="387.41026760883403"/>
    <n v="85"/>
    <n v="0.27"/>
    <n v="229.9"/>
    <n v="0.73"/>
    <n v="2012"/>
    <n v="100"/>
    <n v="122.987386542487"/>
    <n v="215"/>
    <n v="0.68253968253968256"/>
    <n v="0.839437717670943"/>
    <n v="100000000"/>
  </r>
  <r>
    <s v="Wonder"/>
    <x v="7"/>
    <n v="305.89999999999998"/>
    <n v="324.52930999999995"/>
    <n v="132.4"/>
    <n v="0.433"/>
    <n v="173.5"/>
    <n v="0.56699999999999995"/>
    <n v="2017"/>
    <n v="20"/>
    <n v="21.218"/>
    <n v="285.89999999999998"/>
    <n v="0.93461915658711991"/>
    <n v="0.99153746322327541"/>
    <n v="20000000"/>
  </r>
  <r>
    <s v="The Divergent Series: Insurgent"/>
    <x v="7"/>
    <n v="297.3"/>
    <n v="334.61376921300001"/>
    <n v="130.19999999999999"/>
    <n v="0.438"/>
    <n v="167.1"/>
    <n v="0.56200000000000006"/>
    <n v="2015"/>
    <n v="110"/>
    <n v="123.80596909999998"/>
    <n v="187.3"/>
    <n v="0.63000336360578546"/>
    <n v="0.7090743360679449"/>
    <n v="110000000"/>
  </r>
  <r>
    <s v="Divergent"/>
    <x v="7"/>
    <n v="288.89999999999998"/>
    <n v="334.91428006526991"/>
    <n v="150.9"/>
    <n v="0.52300000000000002"/>
    <n v="137.9"/>
    <n v="0.47699999999999998"/>
    <n v="2014"/>
    <n v="85"/>
    <n v="98.538296315499991"/>
    <n v="203.89999999999998"/>
    <n v="0.70578054690204217"/>
    <n v="0.81819309016881248"/>
    <n v="85000000"/>
  </r>
  <r>
    <s v="The Expendables"/>
    <x v="7"/>
    <n v="274.5"/>
    <n v="358.16023896112762"/>
    <n v="103.1"/>
    <n v="0.376"/>
    <n v="171.4"/>
    <n v="0.624"/>
    <n v="2010"/>
    <n v="82"/>
    <n v="106.99140107399805"/>
    <n v="192.5"/>
    <n v="0.70127504553734066"/>
    <n v="0.91500487390575436"/>
    <n v="82000000"/>
  </r>
  <r>
    <s v="Fahrenheit 9/11"/>
    <x v="7"/>
    <n v="222.4"/>
    <n v="346.49195345201002"/>
    <n v="119.2"/>
    <n v="0.53600000000000003"/>
    <n v="103.3"/>
    <n v="0.46400000000000002"/>
    <n v="2004"/>
    <n v="35"/>
    <n v="54.528859581026758"/>
    <n v="187.4"/>
    <n v="0.84262589928057552"/>
    <n v="1.3127836954630541"/>
    <n v="35000000"/>
  </r>
  <r>
    <s v="The Expendables 3"/>
    <x v="7"/>
    <n v="214.7"/>
    <n v="248.89614375220995"/>
    <n v="39.299999999999997"/>
    <n v="0.183"/>
    <n v="175.3"/>
    <n v="0.81699999999999995"/>
    <n v="2014"/>
    <n v="100"/>
    <n v="115.92740742999999"/>
    <n v="114.69999999999999"/>
    <n v="0.53423381462505815"/>
    <n v="0.61932341090922205"/>
    <n v="100000000"/>
  </r>
  <r>
    <s v="Creed II"/>
    <x v="7"/>
    <n v="214"/>
    <n v="220.42000000000002"/>
    <n v="115.7"/>
    <n v="0.54100000000000004"/>
    <n v="98.3"/>
    <n v="0.45900000000000002"/>
    <n v="2018"/>
    <n v="50"/>
    <n v="51.5"/>
    <n v="164"/>
    <n v="0.76635514018691586"/>
    <n v="0.78934579439252339"/>
    <n v="50000000"/>
  </r>
  <r>
    <s v="Moonraker"/>
    <x v="7"/>
    <n v="210.3"/>
    <n v="686.00654765740489"/>
    <n v="70.3"/>
    <n v="0.33400000000000002"/>
    <n v="140"/>
    <n v="0.66600000000000004"/>
    <n v="1979"/>
    <n v="31"/>
    <n v="101.12317155197123"/>
    <n v="179.3"/>
    <n v="0.85259153590109371"/>
    <n v="2.7811858112479011"/>
    <n v="31000000"/>
  </r>
  <r>
    <s v="Journey to the West"/>
    <x v="7"/>
    <n v="205.6"/>
    <n v="238.34674967607995"/>
    <s v="$18.1k"/>
    <n v="0"/>
    <n v="205.6"/>
    <n v="1"/>
    <n v="2014"/>
    <n v="35"/>
    <n v="40.574592600499997"/>
    <n v="170.6"/>
    <n v="0.82976653696498059"/>
    <n v="0.96192683402519441"/>
    <n v="35000000"/>
  </r>
  <r>
    <s v="Chicago"/>
    <x v="8"/>
    <n v="306.8"/>
    <n v="507.09365358097313"/>
    <n v="170.7"/>
    <n v="0.55600000000000005"/>
    <n v="136.1"/>
    <n v="0.44400000000000001"/>
    <n v="2002"/>
    <n v="30"/>
    <n v="49.58542896815252"/>
    <n v="276.8"/>
    <n v="0.90221642764015642"/>
    <n v="1.4912262862217098"/>
    <n v="30000000"/>
  </r>
  <r>
    <s v="Shakespeare in Love"/>
    <x v="8"/>
    <n v="289.3"/>
    <n v="538.18321959555703"/>
    <n v="100.3"/>
    <n v="0.34699999999999998"/>
    <n v="189"/>
    <n v="0.65300000000000002"/>
    <n v="1998"/>
    <n v="26"/>
    <n v="48.367658864446881"/>
    <n v="263.3"/>
    <n v="0.91012789491876944"/>
    <n v="1.6931059824787769"/>
    <n v="26000000"/>
  </r>
  <r>
    <s v="Bridget Jones's Diary"/>
    <x v="8"/>
    <n v="281.89999999999998"/>
    <n v="479.91587996352871"/>
    <n v="71.5"/>
    <n v="0.254"/>
    <n v="210.4"/>
    <n v="0.746"/>
    <n v="2001"/>
    <n v="25"/>
    <n v="42.560826530997581"/>
    <n v="256.89999999999998"/>
    <n v="0.91131606952820143"/>
    <n v="1.5514546060040126"/>
    <n v="25000000"/>
  </r>
  <r>
    <s v="Scary Movie"/>
    <x v="8"/>
    <n v="278"/>
    <n v="487.47468275543389"/>
    <n v="157"/>
    <n v="0.56499999999999995"/>
    <n v="121"/>
    <n v="0.435"/>
    <n v="2000"/>
    <n v="35"/>
    <n v="61.372711857698512"/>
    <n v="243"/>
    <n v="0.87410071942446044"/>
    <n v="1.5327409025098395"/>
    <n v="35000000"/>
  </r>
  <r>
    <s v="The English Patient"/>
    <x v="8"/>
    <n v="232"/>
    <n v="457.8720705813721"/>
    <n v="78.7"/>
    <n v="0.33900000000000002"/>
    <n v="153.30000000000001"/>
    <n v="0.66100000000000003"/>
    <n v="1996"/>
    <n v="35"/>
    <n v="69.075527889431143"/>
    <n v="197"/>
    <n v="0.84913793103448276"/>
    <n v="1.6758471667756074"/>
    <n v="35000000"/>
  </r>
  <r>
    <s v="Life Is Beautiful"/>
    <x v="8"/>
    <n v="229.2"/>
    <n v="426.37951583581633"/>
    <n v="57.6"/>
    <n v="0.251"/>
    <n v="171.6"/>
    <n v="0.749"/>
    <n v="1998"/>
    <n v="35"/>
    <n v="65.110310009832347"/>
    <n v="194.2"/>
    <n v="0.84729493891797558"/>
    <n v="1.5762181755060385"/>
    <n v="35000000"/>
  </r>
  <r>
    <s v="Good Will Hunting"/>
    <x v="8"/>
    <n v="225.9"/>
    <n v="432.84776006165032"/>
    <n v="138.4"/>
    <n v="0.61299999999999999"/>
    <n v="87.5"/>
    <n v="0.38700000000000001"/>
    <n v="1997"/>
    <n v="35"/>
    <n v="67.063619310127322"/>
    <n v="190.9"/>
    <n v="0.84506418769366975"/>
    <n v="1.6192303707460072"/>
    <n v="35000000"/>
  </r>
  <r>
    <s v="Pulp Fiction"/>
    <x v="8"/>
    <n v="213.9"/>
    <n v="447.85909915303637"/>
    <n v="107.9"/>
    <n v="0.505"/>
    <n v="106"/>
    <n v="0.495"/>
    <n v="1994"/>
    <n v="35"/>
    <n v="73.282227537897484"/>
    <n v="178.9"/>
    <n v="0.83637213651238895"/>
    <n v="1.7511775204073814"/>
    <n v="35000000"/>
  </r>
  <r>
    <s v="The Aviator"/>
    <x v="8"/>
    <n v="213.7"/>
    <n v="332.93763692758336"/>
    <n v="102.6"/>
    <n v="0.48"/>
    <n v="111.1"/>
    <n v="0.52"/>
    <n v="2004"/>
    <n v="110"/>
    <n v="171.3764158260841"/>
    <n v="103.69999999999999"/>
    <n v="0.48525970987365463"/>
    <n v="0.75601881657229419"/>
    <n v="110000000"/>
  </r>
  <r>
    <s v="The Others"/>
    <x v="8"/>
    <n v="209.9"/>
    <n v="357.34069955425571"/>
    <n v="96.5"/>
    <n v="0.46"/>
    <n v="113.4"/>
    <n v="0.54"/>
    <n v="2001"/>
    <n v="35"/>
    <n v="59.585157143396614"/>
    <n v="174.9"/>
    <n v="0.83325393044306817"/>
    <n v="1.4185590395943739"/>
    <n v="35000000"/>
  </r>
  <r>
    <s v="Titanic"/>
    <x v="9"/>
    <n v="2187.5"/>
    <n v="4191.4762068829568"/>
    <n v="659.4"/>
    <n v="0.30099999999999999"/>
    <n v="1528.1"/>
    <n v="0.69899999999999995"/>
    <n v="1997"/>
    <n v="200"/>
    <n v="383.22068177215607"/>
    <n v="1987.5"/>
    <n v="0.90857142857142859"/>
    <n v="1.7409168114792231"/>
    <n v="200000000"/>
  </r>
  <r>
    <s v="Transformers: Dark of the Moon"/>
    <x v="9"/>
    <n v="1123.8"/>
    <n v="1423.5962174634028"/>
    <n v="352.4"/>
    <n v="0.314"/>
    <n v="771.4"/>
    <n v="0.68600000000000005"/>
    <n v="2011"/>
    <n v="195"/>
    <n v="247.02016587058512"/>
    <n v="928.8"/>
    <n v="0.82648158035237584"/>
    <n v="1.0469621388083448"/>
    <n v="195000000"/>
  </r>
  <r>
    <s v="Transformers: Age of Extinction"/>
    <x v="9"/>
    <n v="1104.0999999999999"/>
    <n v="1279.9545054346297"/>
    <n v="245.4"/>
    <n v="0.222"/>
    <n v="858.6"/>
    <n v="0.77800000000000002"/>
    <n v="2014"/>
    <n v="210"/>
    <n v="243.44755560299996"/>
    <n v="894.09999999999991"/>
    <n v="0.80979983697128877"/>
    <n v="0.93877995637318168"/>
    <n v="210000000"/>
  </r>
  <r>
    <s v="Transformers: Revenge of the Fallen"/>
    <x v="9"/>
    <n v="836.3"/>
    <n v="1123.917268045489"/>
    <n v="402.1"/>
    <n v="0.48099999999999998"/>
    <n v="434.2"/>
    <n v="0.51900000000000002"/>
    <n v="2009"/>
    <n v="210"/>
    <n v="282.22243966226557"/>
    <n v="626.29999999999995"/>
    <n v="0.74889393758220735"/>
    <n v="1.0064508291082428"/>
    <n v="210000000"/>
  </r>
  <r>
    <s v="Shrek the Third"/>
    <x v="9"/>
    <n v="799"/>
    <n v="1139.1829485900967"/>
    <n v="322.7"/>
    <n v="0.40400000000000003"/>
    <n v="476.2"/>
    <n v="0.59599999999999997"/>
    <n v="2007"/>
    <n v="160"/>
    <n v="228.1217418953886"/>
    <n v="639"/>
    <n v="0.79974968710888605"/>
    <n v="1.1402518231473193"/>
    <n v="160000000"/>
  </r>
  <r>
    <s v="Mission: Impossible - Fallout"/>
    <x v="9"/>
    <n v="791.1"/>
    <n v="814.83300000000008"/>
    <n v="220.2"/>
    <n v="0.27800000000000002"/>
    <n v="571"/>
    <n v="0.72199999999999998"/>
    <n v="2018"/>
    <n v="178"/>
    <n v="183.34"/>
    <n v="613.1"/>
    <n v="0.77499683984325618"/>
    <n v="0.79824674503855397"/>
    <n v="178000000"/>
  </r>
  <r>
    <s v="Indiana Jones and the Kingdom of the Crystal Skull"/>
    <x v="9"/>
    <n v="786.6"/>
    <n v="1088.838362711849"/>
    <n v="317.10000000000002"/>
    <n v="0.40300000000000002"/>
    <n v="469.5"/>
    <n v="0.59699999999999998"/>
    <n v="2008"/>
    <n v="185"/>
    <n v="256.0832660840224"/>
    <n v="601.6"/>
    <n v="0.76481057716755663"/>
    <n v="1.0586767056036441"/>
    <n v="185000000"/>
  </r>
  <r>
    <s v="Shrek Forever After"/>
    <x v="9"/>
    <n v="752.6"/>
    <n v="981.97229814988941"/>
    <n v="238.7"/>
    <n v="0.317"/>
    <n v="513.9"/>
    <n v="0.68300000000000005"/>
    <n v="2010"/>
    <n v="165"/>
    <n v="215.28757533182534"/>
    <n v="587.6"/>
    <n v="0.78076003188944987"/>
    <n v="1.01871475261502"/>
    <n v="165000000"/>
  </r>
  <r>
    <s v="Madagascar 3: Europe's Most Wanted"/>
    <x v="9"/>
    <n v="746.9"/>
    <n v="918.59279008583542"/>
    <n v="216.4"/>
    <n v="0.28999999999999998"/>
    <n v="530.5"/>
    <n v="0.71"/>
    <n v="2012"/>
    <n v="145"/>
    <n v="178.33171048660614"/>
    <n v="601.9"/>
    <n v="0.80586423885392955"/>
    <n v="0.99111136644695319"/>
    <n v="145000000"/>
  </r>
  <r>
    <s v="Transformers"/>
    <x v="9"/>
    <n v="709.7"/>
    <n v="1011.862501394733"/>
    <n v="319.2"/>
    <n v="0.45"/>
    <n v="390.5"/>
    <n v="0.55000000000000004"/>
    <n v="2007"/>
    <n v="151"/>
    <n v="215.28989391377297"/>
    <n v="558.70000000000005"/>
    <n v="0.78723404255319152"/>
    <n v="1.1224075066661408"/>
    <n v="151000000"/>
  </r>
  <r>
    <s v="Mission: Impossible - Ghost Protocol"/>
    <x v="9"/>
    <n v="694.7"/>
    <n v="880.02517553997689"/>
    <n v="209.4"/>
    <n v="0.30099999999999999"/>
    <n v="485.3"/>
    <n v="0.69899999999999995"/>
    <n v="2011"/>
    <n v="145"/>
    <n v="183.68166180120431"/>
    <n v="549.70000000000005"/>
    <n v="0.79127681013387074"/>
    <n v="1.0023657891734166"/>
    <n v="145000000"/>
  </r>
  <r>
    <s v="Mission: Impossible - Rogue Nation"/>
    <x v="9"/>
    <n v="682.7"/>
    <n v="768.38486458700004"/>
    <n v="195"/>
    <n v="0.28599999999999998"/>
    <n v="487.7"/>
    <n v="0.71399999999999997"/>
    <n v="2015"/>
    <n v="150"/>
    <n v="168.82632149999998"/>
    <n v="532.70000000000005"/>
    <n v="0.78028416581221627"/>
    <n v="0.87821670292515019"/>
    <n v="150000000"/>
  </r>
  <r>
    <s v="Forrest Gump"/>
    <x v="9"/>
    <n v="677.9"/>
    <n v="1419.3720585125916"/>
    <n v="330.3"/>
    <n v="0.48699999999999999"/>
    <n v="347.7"/>
    <n v="0.51300000000000001"/>
    <n v="1994"/>
    <n v="55"/>
    <n v="115.15778613098176"/>
    <n v="622.9"/>
    <n v="0.91886708954123031"/>
    <n v="1.9239036323670304"/>
    <n v="55000000"/>
  </r>
  <r>
    <s v="Interstellar"/>
    <x v="9"/>
    <n v="677.5"/>
    <n v="785.40818533824995"/>
    <n v="188"/>
    <n v="0.27800000000000002"/>
    <n v="489.4"/>
    <n v="0.72199999999999998"/>
    <n v="2014"/>
    <n v="165"/>
    <n v="191.28022225949996"/>
    <n v="512.5"/>
    <n v="0.75645756457564572"/>
    <n v="0.87694164292066423"/>
    <n v="165000000"/>
  </r>
  <r>
    <s v="Kung Fu Panda 2"/>
    <x v="9"/>
    <n v="665.7"/>
    <n v="843.28884317973598"/>
    <n v="165.2"/>
    <n v="0.248"/>
    <n v="500.4"/>
    <n v="0.752"/>
    <n v="2011"/>
    <n v="150"/>
    <n v="190.01551220814238"/>
    <n v="515.70000000000005"/>
    <n v="0.77467327625056337"/>
    <n v="0.98133292920473725"/>
    <n v="150000000"/>
  </r>
  <r>
    <s v="Kung Fu Panda"/>
    <x v="9"/>
    <n v="631.70000000000005"/>
    <n v="874.42053613663222"/>
    <n v="215.4"/>
    <n v="0.34100000000000003"/>
    <n v="416.3"/>
    <n v="0.65900000000000003"/>
    <n v="2008"/>
    <n v="130"/>
    <n v="179.95040319417791"/>
    <n v="501.70000000000005"/>
    <n v="0.79420611049548839"/>
    <n v="1.0993669984841763"/>
    <n v="130000000"/>
  </r>
  <r>
    <s v="Iron Man 2"/>
    <x v="9"/>
    <n v="623.9"/>
    <n v="814.04798939106558"/>
    <n v="312.39999999999998"/>
    <n v="0.501"/>
    <n v="311.5"/>
    <n v="0.499"/>
    <n v="2010"/>
    <n v="170"/>
    <n v="221.81144125097157"/>
    <n v="453.9"/>
    <n v="0.72752043596730243"/>
    <n v="0.94924915553789713"/>
    <n v="170000000"/>
  </r>
  <r>
    <s v="Transformers: The Last Knight"/>
    <x v="9"/>
    <n v="605.4"/>
    <n v="642.2688599999999"/>
    <n v="130.19999999999999"/>
    <n v="0.215"/>
    <n v="475.3"/>
    <n v="0.78500000000000003"/>
    <n v="2017"/>
    <n v="217"/>
    <n v="230.21529999999998"/>
    <n v="388.4"/>
    <n v="0.64155929963660385"/>
    <n v="0.68063026098447299"/>
    <n v="217000000"/>
  </r>
  <r>
    <s v="Madagascar: Escape 2 Africa"/>
    <x v="9"/>
    <n v="603.9"/>
    <n v="835.93883453049261"/>
    <n v="180"/>
    <n v="0.29799999999999999"/>
    <n v="423.9"/>
    <n v="0.70199999999999996"/>
    <n v="2008"/>
    <n v="150"/>
    <n v="207.63508060866681"/>
    <n v="453.9"/>
    <n v="0.75161450571286637"/>
    <n v="1.0404102565355617"/>
    <n v="150000000"/>
  </r>
  <r>
    <s v="War of the Worlds"/>
    <x v="9"/>
    <n v="591.70000000000005"/>
    <n v="894.99934019676925"/>
    <n v="234.3"/>
    <n v="0.39600000000000002"/>
    <n v="357.5"/>
    <n v="0.60399999999999998"/>
    <n v="2005"/>
    <n v="132"/>
    <n v="199.66184368087465"/>
    <n v="459.70000000000005"/>
    <n v="0.77691397667737028"/>
    <n v="1.1751520982185137"/>
    <n v="132000000"/>
  </r>
  <r>
    <s v="Iron Man"/>
    <x v="9"/>
    <n v="585.20000000000005"/>
    <n v="810.0536611479456"/>
    <n v="318.39999999999998"/>
    <n v="0.54400000000000004"/>
    <n v="266.8"/>
    <n v="0.45600000000000002"/>
    <n v="2008"/>
    <n v="186"/>
    <n v="257.46749995474687"/>
    <n v="399.20000000000005"/>
    <n v="0.68215994531784008"/>
    <n v="0.94426890156048982"/>
    <n v="186000000"/>
  </r>
  <r>
    <s v="Puss in Boots"/>
    <x v="9"/>
    <n v="555"/>
    <n v="703.05739517012682"/>
    <n v="149.30000000000001"/>
    <n v="0.26900000000000002"/>
    <n v="405.7"/>
    <n v="0.73099999999999998"/>
    <n v="2011"/>
    <n v="130"/>
    <n v="164.68011058039008"/>
    <n v="425"/>
    <n v="0.76576576576576572"/>
    <n v="0.97004916142294906"/>
    <n v="130000000"/>
  </r>
  <r>
    <s v="Mission: Impossible II"/>
    <x v="9"/>
    <n v="546.4"/>
    <n v="958.11570740132754"/>
    <n v="215.4"/>
    <n v="0.39400000000000002"/>
    <n v="331"/>
    <n v="0.60599999999999998"/>
    <n v="2000"/>
    <n v="125"/>
    <n v="219.18825663463753"/>
    <n v="421.4"/>
    <n v="0.77122986822840411"/>
    <n v="1.3523562422523612"/>
    <n v="125000000"/>
  </r>
  <r>
    <s v="World War Z"/>
    <x v="9"/>
    <n v="540"/>
    <n v="644.78824012565997"/>
    <n v="202.4"/>
    <n v="0.375"/>
    <n v="337.6"/>
    <n v="0.625"/>
    <n v="2013"/>
    <n v="190"/>
    <n v="226.86993634050998"/>
    <n v="350"/>
    <n v="0.64814814814814814"/>
    <n v="0.7739227847873148"/>
    <n v="190000000"/>
  </r>
  <r>
    <s v="Ghost"/>
    <x v="9"/>
    <n v="505.7"/>
    <n v="1191.7151763889424"/>
    <n v="217.6"/>
    <n v="0.43"/>
    <n v="288.10000000000002"/>
    <n v="0.56999999999999995"/>
    <n v="1990"/>
    <n v="22"/>
    <n v="51.844441132206313"/>
    <n v="483.7"/>
    <n v="0.95649594621316991"/>
    <n v="2.254045353483757"/>
    <n v="22000000"/>
  </r>
  <r>
    <s v="How to Train Your Dragon"/>
    <x v="9"/>
    <n v="494.9"/>
    <n v="645.73224867709303"/>
    <n v="217.6"/>
    <n v="0.44"/>
    <n v="277.3"/>
    <n v="0.56000000000000005"/>
    <n v="2010"/>
    <n v="165"/>
    <n v="215.28757533182534"/>
    <n v="329.9"/>
    <n v="0.66659931299252373"/>
    <n v="0.86976090795164218"/>
    <n v="165000000"/>
  </r>
  <r>
    <s v="Teenage Mutant Ninja Turtles (2014)"/>
    <x v="9"/>
    <n v="493.3"/>
    <n v="571.86990085218997"/>
    <n v="191.2"/>
    <n v="0.38800000000000001"/>
    <n v="302.10000000000002"/>
    <n v="0.61199999999999999"/>
    <n v="2014"/>
    <n v="35"/>
    <n v="40.574592600499997"/>
    <n v="458.3"/>
    <n v="0.92904926008514088"/>
    <n v="1.0770227209643017"/>
    <n v="35000000"/>
  </r>
  <r>
    <s v="Indiana Jones and the Last Crusade"/>
    <x v="9"/>
    <n v="474.2"/>
    <n v="1151.0078638381362"/>
    <n v="197.2"/>
    <n v="0.41599999999999998"/>
    <n v="277"/>
    <n v="0.58399999999999996"/>
    <n v="1989"/>
    <n v="48"/>
    <n v="116.50859861710364"/>
    <n v="426.2"/>
    <n v="0.89877688738928718"/>
    <n v="2.1815674087326711"/>
    <n v="48000000"/>
  </r>
  <r>
    <s v="Bumblebee"/>
    <x v="9"/>
    <n v="468"/>
    <n v="482.04"/>
    <n v="127.2"/>
    <n v="0.27200000000000002"/>
    <n v="340.8"/>
    <n v="0.72799999999999998"/>
    <n v="2018"/>
    <n v="102"/>
    <n v="105.06"/>
    <n v="366"/>
    <n v="0.78205128205128205"/>
    <n v="0.80551282051282058"/>
    <n v="102000000"/>
  </r>
  <r>
    <s v="Star Trek Into Darkness"/>
    <x v="9"/>
    <n v="467.4"/>
    <n v="558.10004339765453"/>
    <n v="228.8"/>
    <n v="0.48899999999999999"/>
    <n v="238.6"/>
    <n v="0.51100000000000001"/>
    <n v="2013"/>
    <n v="190"/>
    <n v="226.86993634050998"/>
    <n v="277.39999999999998"/>
    <n v="0.5934959349593496"/>
    <n v="0.70866518411883728"/>
    <n v="190000000"/>
  </r>
  <r>
    <s v="Mission: Impossible"/>
    <x v="9"/>
    <n v="457.7"/>
    <n v="903.31054614264667"/>
    <n v="181"/>
    <n v="0.39500000000000002"/>
    <n v="276.7"/>
    <n v="0.60499999999999998"/>
    <n v="1996"/>
    <n v="80"/>
    <n v="157.88692089012832"/>
    <n v="377.7"/>
    <n v="0.82521302162988852"/>
    <n v="1.6286292882947748"/>
    <n v="80000000"/>
  </r>
  <r>
    <s v="Thor"/>
    <x v="9"/>
    <n v="449.3"/>
    <n v="569.15979756745583"/>
    <n v="181"/>
    <n v="0.40300000000000002"/>
    <n v="268.3"/>
    <n v="0.59699999999999998"/>
    <n v="2011"/>
    <n v="150"/>
    <n v="190.01551220814238"/>
    <n v="299.3"/>
    <n v="0.66614734030714451"/>
    <n v="0.84385552049702528"/>
    <n v="150000000"/>
  </r>
  <r>
    <s v="Terminator: Genisys"/>
    <x v="9"/>
    <n v="440.6"/>
    <n v="495.89918168599996"/>
    <n v="89.8"/>
    <n v="0.20399999999999999"/>
    <n v="350.8"/>
    <n v="0.79600000000000004"/>
    <n v="2015"/>
    <n v="155"/>
    <n v="174.45386554999999"/>
    <n v="285.60000000000002"/>
    <n v="0.64820699046754426"/>
    <n v="0.72956267847480694"/>
    <n v="155000000"/>
  </r>
  <r>
    <s v="Dances with Wolves"/>
    <x v="9"/>
    <n v="424.2"/>
    <n v="999.65508764917797"/>
    <n v="184.2"/>
    <n v="0.434"/>
    <n v="240"/>
    <n v="0.56599999999999995"/>
    <n v="1990"/>
    <n v="35"/>
    <n v="82.479792710328226"/>
    <n v="389.2"/>
    <n v="0.91749174917491749"/>
    <n v="2.1621294081538185"/>
    <n v="35000000"/>
  </r>
  <r>
    <s v="Mission: Impossible III"/>
    <x v="9"/>
    <n v="397.9"/>
    <n v="584.3295645823772"/>
    <n v="134"/>
    <n v="0.33700000000000002"/>
    <n v="263.8"/>
    <n v="0.66300000000000003"/>
    <n v="2006"/>
    <n v="150"/>
    <n v="220.28005701773458"/>
    <n v="247.89999999999998"/>
    <n v="0.62302085951244024"/>
    <n v="0.91492713637758893"/>
    <n v="150000000"/>
  </r>
  <r>
    <s v="Grease"/>
    <x v="9"/>
    <n v="396.2"/>
    <n v="1331.1919543857334"/>
    <n v="190"/>
    <n v="0.48"/>
    <n v="206.2"/>
    <n v="0.52"/>
    <n v="1978"/>
    <n v="35"/>
    <n v="117.59646240156655"/>
    <n v="361.2"/>
    <n v="0.91166077738515905"/>
    <n v="3.0630880665930516"/>
    <n v="35000000"/>
  </r>
  <r>
    <s v="The Wolf of Wall Street"/>
    <x v="9"/>
    <n v="392"/>
    <n v="468.06850023936795"/>
    <n v="116.9"/>
    <n v="0.29799999999999999"/>
    <n v="275.10000000000002"/>
    <n v="0.70199999999999996"/>
    <n v="2013"/>
    <n v="100"/>
    <n v="119.40522965289999"/>
    <n v="292"/>
    <n v="0.74489795918367352"/>
    <n v="0.88944711884303052"/>
    <n v="100000000"/>
  </r>
  <r>
    <s v="Raiders of the Lost Ark"/>
    <x v="9"/>
    <n v="389.9"/>
    <n v="1198.8580781416138"/>
    <n v="248.2"/>
    <n v="0.63600000000000001"/>
    <n v="141.80000000000001"/>
    <n v="0.36399999999999999"/>
    <n v="1981"/>
    <n v="20"/>
    <n v="61.495669563560604"/>
    <n v="369.9"/>
    <n v="0.94870479610156455"/>
    <n v="2.9170618327213473"/>
    <n v="20000000"/>
  </r>
  <r>
    <s v="Star Trek"/>
    <x v="9"/>
    <n v="385.7"/>
    <n v="518.34854751302771"/>
    <n v="257.7"/>
    <n v="0.66800000000000004"/>
    <n v="128"/>
    <n v="0.33200000000000002"/>
    <n v="2009"/>
    <n v="140"/>
    <n v="188.14829310817706"/>
    <n v="245.7"/>
    <n v="0.63702359346642468"/>
    <n v="0.85610644128817903"/>
    <n v="140000000"/>
  </r>
  <r>
    <s v="Monsters Vs. Aliens"/>
    <x v="9"/>
    <n v="381.5"/>
    <n v="512.70409871978245"/>
    <n v="198.4"/>
    <n v="0.52"/>
    <n v="183.2"/>
    <n v="0.48"/>
    <n v="2009"/>
    <n v="175"/>
    <n v="235.1853663852213"/>
    <n v="206.5"/>
    <n v="0.54128440366972475"/>
    <n v="0.72744097597525859"/>
    <n v="175000000"/>
  </r>
  <r>
    <s v="G.I. Joe: Retaliation"/>
    <x v="9"/>
    <n v="375.7"/>
    <n v="448.60544780594523"/>
    <n v="122.5"/>
    <n v="0.32600000000000001"/>
    <n v="253.2"/>
    <n v="0.67400000000000004"/>
    <n v="2013"/>
    <n v="140"/>
    <n v="167.16732151405998"/>
    <n v="235.7"/>
    <n v="0.62736225712004257"/>
    <n v="0.74910334386980382"/>
    <n v="140000000"/>
  </r>
  <r>
    <s v="What Women Want"/>
    <x v="9"/>
    <n v="374.1"/>
    <n v="655.98661445614323"/>
    <n v="182.8"/>
    <n v="0.48899999999999999"/>
    <n v="191.3"/>
    <n v="0.51100000000000001"/>
    <n v="2000"/>
    <n v="65"/>
    <n v="113.97789345001152"/>
    <n v="309.10000000000002"/>
    <n v="0.82624966586474202"/>
    <n v="1.4488337904467568"/>
    <n v="65000000"/>
  </r>
  <r>
    <s v="The Adventures of Tintin"/>
    <x v="9"/>
    <n v="374"/>
    <n v="473.77201043896838"/>
    <n v="77.599999999999994"/>
    <n v="0.20699999999999999"/>
    <n v="296.39999999999998"/>
    <n v="0.79300000000000004"/>
    <n v="2011"/>
    <n v="130"/>
    <n v="164.68011058039008"/>
    <n v="244"/>
    <n v="0.65240641711229952"/>
    <n v="0.82644893010315057"/>
    <n v="130000000"/>
  </r>
  <r>
    <s v="Captain America: The First Avenger"/>
    <x v="9"/>
    <n v="370.6"/>
    <n v="469.4649921622505"/>
    <n v="176.7"/>
    <n v="0.47699999999999998"/>
    <n v="193.9"/>
    <n v="0.52300000000000002"/>
    <n v="2011"/>
    <n v="140"/>
    <n v="177.34781139426622"/>
    <n v="230.60000000000002"/>
    <n v="0.62223421478683216"/>
    <n v="0.78822768690767475"/>
    <n v="140000000"/>
  </r>
  <r>
    <s v="Noah"/>
    <x v="9"/>
    <n v="362.6"/>
    <n v="420.35277934118"/>
    <n v="101.2"/>
    <n v="0.27900000000000003"/>
    <n v="261.39999999999998"/>
    <n v="0.72099999999999997"/>
    <n v="2014"/>
    <n v="130"/>
    <n v="150.70562965899998"/>
    <n v="232.60000000000002"/>
    <n v="0.64147821290678431"/>
    <n v="0.74364906145113074"/>
    <n v="130000000"/>
  </r>
  <r>
    <s v="Top Gun"/>
    <x v="9"/>
    <n v="356.8"/>
    <n v="946.35321304530044"/>
    <n v="179.8"/>
    <n v="0.504"/>
    <n v="177"/>
    <n v="0.496"/>
    <n v="1986"/>
    <n v="35"/>
    <n v="92.831733342448189"/>
    <n v="321.8"/>
    <n v="0.90190582959641252"/>
    <n v="2.3921566135169625"/>
    <n v="35000000"/>
  </r>
  <r>
    <s v="Deep Impact"/>
    <x v="9"/>
    <n v="349.5"/>
    <n v="650.17295281246868"/>
    <n v="140.5"/>
    <n v="0.40200000000000002"/>
    <n v="209"/>
    <n v="0.59799999999999998"/>
    <n v="1998"/>
    <n v="80"/>
    <n v="148.82356573675963"/>
    <n v="269.5"/>
    <n v="0.77110157367668097"/>
    <n v="1.4344760717473792"/>
    <n v="80000000"/>
  </r>
  <r>
    <s v="xXx: The Return of Xander Cage"/>
    <x v="9"/>
    <n v="346.1"/>
    <n v="367.17749000000003"/>
    <n v="44.9"/>
    <n v="0.13"/>
    <n v="301.2"/>
    <n v="0.87"/>
    <n v="2017"/>
    <n v="35"/>
    <n v="37.131499999999996"/>
    <n v="311.10000000000002"/>
    <n v="0.89887315804680734"/>
    <n v="0.95361453337185786"/>
    <n v="35000000"/>
  </r>
  <r>
    <s v="Star Trek Beyond"/>
    <x v="9"/>
    <n v="343.5"/>
    <n v="375.35172449999999"/>
    <n v="158.80000000000001"/>
    <n v="0.46200000000000002"/>
    <n v="184.6"/>
    <n v="0.53800000000000003"/>
    <n v="2016"/>
    <n v="185"/>
    <n v="202.154495"/>
    <n v="158.5"/>
    <n v="0.46142649199417757"/>
    <n v="0.5042131863173217"/>
    <n v="185000000"/>
  </r>
  <r>
    <s v="A Quiet Place"/>
    <x v="9"/>
    <n v="340.9"/>
    <n v="351.12700000000001"/>
    <n v="188"/>
    <n v="0.55100000000000005"/>
    <n v="152.9"/>
    <n v="0.44900000000000001"/>
    <n v="2018"/>
    <n v="35"/>
    <n v="36.050000000000004"/>
    <n v="305.89999999999998"/>
    <n v="0.89733059548254623"/>
    <n v="0.92425051334702268"/>
    <n v="35000000"/>
  </r>
  <r>
    <s v="Over the Hedge"/>
    <x v="9"/>
    <n v="336"/>
    <n v="493.4273277197255"/>
    <n v="155"/>
    <n v="0.46100000000000002"/>
    <n v="181"/>
    <n v="0.53900000000000003"/>
    <n v="2006"/>
    <n v="80"/>
    <n v="117.48269707612511"/>
    <n v="256"/>
    <n v="0.76190476190476186"/>
    <n v="1.1188828292964297"/>
    <n v="80000000"/>
  </r>
  <r>
    <s v="The Curious Case of Benjamin Button"/>
    <x v="9"/>
    <n v="333.9"/>
    <n v="462.1956894348923"/>
    <n v="127.5"/>
    <n v="0.38200000000000001"/>
    <n v="206.4"/>
    <n v="0.61799999999999999"/>
    <n v="2008"/>
    <n v="160"/>
    <n v="221.47741931591128"/>
    <n v="173.89999999999998"/>
    <n v="0.52081461515423777"/>
    <n v="0.72092923066481296"/>
    <n v="160000000"/>
  </r>
  <r>
    <s v="Indiana Jones and the Temple of Doom"/>
    <x v="9"/>
    <n v="333.1"/>
    <n v="937.29758355115416"/>
    <n v="179.9"/>
    <n v="0.54"/>
    <n v="153.19999999999999"/>
    <n v="0.46"/>
    <n v="1984"/>
    <n v="28"/>
    <n v="78.788148722402624"/>
    <n v="305.10000000000002"/>
    <n v="0.91594115881116778"/>
    <n v="2.5773324371922892"/>
    <n v="28000000"/>
  </r>
  <r>
    <s v="Crocodile Dundee"/>
    <x v="9"/>
    <n v="328.2"/>
    <n v="870.49642522832846"/>
    <n v="174.8"/>
    <n v="0.53300000000000003"/>
    <n v="153.4"/>
    <n v="0.46700000000000003"/>
    <n v="1986"/>
    <n v="35"/>
    <n v="92.831733342448189"/>
    <n v="293.2"/>
    <n v="0.89335770871419862"/>
    <n v="2.3694841312793429"/>
    <n v="35000000"/>
  </r>
  <r>
    <s v="The SpongeBob Movie: Sponge Out of Water"/>
    <x v="9"/>
    <n v="325.2"/>
    <n v="366.01546501199994"/>
    <n v="163"/>
    <n v="0.501"/>
    <n v="162.19999999999999"/>
    <n v="0.499"/>
    <n v="2015"/>
    <n v="74"/>
    <n v="83.287651939999989"/>
    <n v="251.2"/>
    <n v="0.77244772447724475"/>
    <n v="0.86939671916359151"/>
    <n v="74000000"/>
  </r>
  <r>
    <s v="Megamind"/>
    <x v="9"/>
    <n v="321.89999999999998"/>
    <n v="420.00648787463376"/>
    <n v="148.4"/>
    <n v="0.46100000000000002"/>
    <n v="173.5"/>
    <n v="0.53900000000000003"/>
    <n v="2010"/>
    <n v="130"/>
    <n v="169.62051389780177"/>
    <n v="191.89999999999998"/>
    <n v="0.5961478720099409"/>
    <n v="0.77783775699543956"/>
    <n v="130000000"/>
  </r>
  <r>
    <s v="Fatal Attraction"/>
    <x v="9"/>
    <n v="320.10000000000002"/>
    <n v="824.28399009480358"/>
    <n v="156.6"/>
    <n v="0.48899999999999999"/>
    <n v="163.5"/>
    <n v="0.51100000000000001"/>
    <n v="1987"/>
    <n v="35"/>
    <n v="90.127896448978817"/>
    <n v="285.10000000000002"/>
    <n v="0.89065916900968445"/>
    <n v="2.2935210673096678"/>
    <n v="35000000"/>
  </r>
  <r>
    <s v="The Last Airbender"/>
    <x v="9"/>
    <n v="319.7"/>
    <n v="417.13598687020942"/>
    <n v="131.80000000000001"/>
    <n v="0.41199999999999998"/>
    <n v="187.9"/>
    <n v="0.58799999999999997"/>
    <n v="2010"/>
    <n v="150"/>
    <n v="195.71597757438667"/>
    <n v="169.7"/>
    <n v="0.53081013450109471"/>
    <n v="0.6925868292018228"/>
    <n v="150000000"/>
  </r>
  <r>
    <s v="Beverly Hills Cop"/>
    <x v="9"/>
    <n v="316.39999999999998"/>
    <n v="890.30608056314964"/>
    <n v="234.8"/>
    <n v="0.74199999999999999"/>
    <n v="81.599999999999994"/>
    <n v="0.25800000000000001"/>
    <n v="1984"/>
    <n v="35"/>
    <n v="98.485185903003284"/>
    <n v="281.39999999999998"/>
    <n v="0.88938053097345127"/>
    <n v="2.5025944837552037"/>
    <n v="35000000"/>
  </r>
  <r>
    <s v="Runaway Bride"/>
    <x v="9"/>
    <n v="309.5"/>
    <n v="558.99142713018341"/>
    <n v="152.30000000000001"/>
    <n v="0.49199999999999999"/>
    <n v="157.19999999999999"/>
    <n v="0.50800000000000001"/>
    <n v="1999"/>
    <n v="70"/>
    <n v="126.42778642685893"/>
    <n v="239.5"/>
    <n v="0.77382875605815837"/>
    <n v="1.3976208100268965"/>
    <n v="70000000"/>
  </r>
  <r>
    <s v="Rise of the Guardians"/>
    <x v="9"/>
    <n v="306.89999999999998"/>
    <n v="377.44828929889258"/>
    <n v="103.4"/>
    <n v="0.33700000000000002"/>
    <n v="203.5"/>
    <n v="0.66300000000000003"/>
    <n v="2012"/>
    <n v="145"/>
    <n v="178.33171048660614"/>
    <n v="161.89999999999998"/>
    <n v="0.52753339850114045"/>
    <n v="0.64879953995531592"/>
    <n v="145000000"/>
  </r>
  <r>
    <s v="G.I. Joe: The Rise of Cobra"/>
    <x v="9"/>
    <n v="302.5"/>
    <n v="406.53470475159685"/>
    <n v="150.19999999999999"/>
    <n v="0.497"/>
    <n v="152.30000000000001"/>
    <n v="0.503"/>
    <n v="2009"/>
    <n v="175"/>
    <n v="235.1853663852213"/>
    <n v="127.5"/>
    <n v="0.42148760330578511"/>
    <n v="0.56644409377314231"/>
    <n v="175000000"/>
  </r>
  <r>
    <s v="Beverly Hills Cop II"/>
    <x v="9"/>
    <n v="300"/>
    <n v="772.52482670553275"/>
    <n v="153.69999999999999"/>
    <n v="0.51200000000000001"/>
    <n v="146.30000000000001"/>
    <n v="0.48799999999999999"/>
    <n v="1987"/>
    <n v="20"/>
    <n v="51.501655113702185"/>
    <n v="280"/>
    <n v="0.93333333333333335"/>
    <n v="2.4034105719727683"/>
    <n v="20000000"/>
  </r>
  <r>
    <s v="Shutter Island"/>
    <x v="9"/>
    <n v="294.8"/>
    <n v="384.64713459286128"/>
    <n v="128"/>
    <n v="0.434"/>
    <n v="166.8"/>
    <n v="0.56599999999999995"/>
    <n v="2010"/>
    <n v="80"/>
    <n v="104.38185470633955"/>
    <n v="214.8"/>
    <n v="0.72862957937584805"/>
    <n v="0.95069633611438853"/>
    <n v="80000000"/>
  </r>
  <r>
    <s v="Coming to America"/>
    <x v="9"/>
    <n v="288.8"/>
    <n v="722.02320372996087"/>
    <n v="128.19999999999999"/>
    <n v="0.44400000000000001"/>
    <n v="160.6"/>
    <n v="0.55600000000000005"/>
    <n v="1988"/>
    <n v="35"/>
    <n v="87.502812086387223"/>
    <n v="253.8"/>
    <n v="0.87880886426592797"/>
    <n v="2.1970927688489392"/>
    <n v="35000000"/>
  </r>
  <r>
    <s v="Bee Movie"/>
    <x v="9"/>
    <n v="287.60000000000002"/>
    <n v="410.04883105696103"/>
    <n v="126.6"/>
    <n v="0.44"/>
    <n v="161"/>
    <n v="0.56000000000000005"/>
    <n v="2007"/>
    <n v="150"/>
    <n v="213.86413302692679"/>
    <n v="137.60000000000002"/>
    <n v="0.47844228094575803"/>
    <n v="0.68214429078593264"/>
    <n v="150000000"/>
  </r>
  <r>
    <s v="Lara Croft: Tomb Raider"/>
    <x v="9"/>
    <n v="274.7"/>
    <n v="467.65836192260139"/>
    <n v="131.19999999999999"/>
    <n v="0.47699999999999998"/>
    <n v="143.5"/>
    <n v="0.52300000000000002"/>
    <n v="2001"/>
    <n v="94"/>
    <n v="160.02870775655092"/>
    <n v="180.7"/>
    <n v="0.65780851838369125"/>
    <n v="1.1198749696616328"/>
    <n v="94000000"/>
  </r>
  <r>
    <s v="The Silence of the Lambs"/>
    <x v="9"/>
    <n v="272.7"/>
    <n v="623.91787717355078"/>
    <n v="130.69999999999999"/>
    <n v="0.47899999999999998"/>
    <n v="142"/>
    <n v="0.52100000000000002"/>
    <n v="1991"/>
    <n v="20"/>
    <n v="45.758553514745202"/>
    <n v="252.7"/>
    <n v="0.92665933259992661"/>
    <n v="2.1201295330355907"/>
    <n v="20000000"/>
  </r>
  <r>
    <s v="The Firm"/>
    <x v="9"/>
    <n v="270.2"/>
    <n v="582.71096049034566"/>
    <n v="158.30000000000001"/>
    <n v="0.58599999999999997"/>
    <n v="111.9"/>
    <n v="0.41399999999999998"/>
    <n v="1993"/>
    <n v="42"/>
    <n v="90.57683323684131"/>
    <n v="228.2"/>
    <n v="0.84455958549222798"/>
    <n v="1.8213698269929843"/>
    <n v="42000000"/>
  </r>
  <r>
    <s v="Indecent Proposal"/>
    <x v="9"/>
    <n v="266.60000000000002"/>
    <n v="574.947231927188"/>
    <n v="106.6"/>
    <n v="0.4"/>
    <n v="160"/>
    <n v="0.6"/>
    <n v="1993"/>
    <n v="35"/>
    <n v="75.48069436403442"/>
    <n v="231.60000000000002"/>
    <n v="0.86871717929482373"/>
    <n v="1.8734678828325337"/>
    <n v="35000000"/>
  </r>
  <r>
    <s v="The Truman Show"/>
    <x v="9"/>
    <n v="264.10000000000002"/>
    <n v="491.30379638847779"/>
    <n v="125.6"/>
    <n v="0.47599999999999998"/>
    <n v="138.5"/>
    <n v="0.52400000000000002"/>
    <n v="1998"/>
    <n v="60"/>
    <n v="111.61767430256972"/>
    <n v="204.10000000000002"/>
    <n v="0.7728133282847407"/>
    <n v="1.4376604395528514"/>
    <n v="60000000"/>
  </r>
  <r>
    <s v="Super 8"/>
    <x v="9"/>
    <n v="260.10000000000002"/>
    <n v="329.48689816891891"/>
    <n v="127"/>
    <n v="0.48799999999999999"/>
    <n v="133.1"/>
    <n v="0.51200000000000001"/>
    <n v="2011"/>
    <n v="50"/>
    <n v="63.338504069380797"/>
    <n v="210.10000000000002"/>
    <n v="0.80776624375240291"/>
    <n v="1.0232541103404003"/>
    <n v="50000000"/>
  </r>
  <r>
    <s v="True Grit"/>
    <x v="9"/>
    <n v="252.3"/>
    <n v="329.19427428011841"/>
    <n v="171.2"/>
    <n v="0.67900000000000005"/>
    <n v="81"/>
    <n v="0.32100000000000001"/>
    <n v="2010"/>
    <n v="35"/>
    <n v="45.667061434023559"/>
    <n v="217.3"/>
    <n v="0.86127625842251287"/>
    <n v="1.1237701658584813"/>
    <n v="35000000"/>
  </r>
  <r>
    <s v="Face/Off"/>
    <x v="9"/>
    <n v="245.7"/>
    <n v="470.78660755709376"/>
    <n v="112.3"/>
    <n v="0.45700000000000002"/>
    <n v="133.4"/>
    <n v="0.54300000000000004"/>
    <n v="1997"/>
    <n v="80"/>
    <n v="153.28827270886245"/>
    <n v="165.7"/>
    <n v="0.67439967439967441"/>
    <n v="1.2922195150518165"/>
    <n v="80000000"/>
  </r>
  <r>
    <s v="Rango"/>
    <x v="9"/>
    <n v="245.7"/>
    <n v="311.24540899693721"/>
    <n v="123.5"/>
    <n v="0.503"/>
    <n v="122.2"/>
    <n v="0.497"/>
    <n v="2011"/>
    <n v="135"/>
    <n v="171.01396098732815"/>
    <n v="110.69999999999999"/>
    <n v="0.4505494505494505"/>
    <n v="0.57074256414167313"/>
    <n v="135000000"/>
  </r>
  <r>
    <s v="Teenage Mutant Ninja Turtles: Out of the Shadows"/>
    <x v="9"/>
    <n v="245.6"/>
    <n v="268.37375120000002"/>
    <n v="82.1"/>
    <n v="0.33400000000000002"/>
    <n v="163.6"/>
    <n v="0.66600000000000004"/>
    <n v="2016"/>
    <n v="135"/>
    <n v="147.518145"/>
    <n v="110.6"/>
    <n v="0.45032573289902278"/>
    <n v="0.49208308713355053"/>
    <n v="135000000"/>
  </r>
  <r>
    <s v="The Godfather"/>
    <x v="9"/>
    <n v="245.1"/>
    <n v="983.31547146277796"/>
    <n v="135"/>
    <n v="0.55100000000000005"/>
    <n v="110.1"/>
    <n v="0.44900000000000001"/>
    <n v="1972"/>
    <n v="35"/>
    <n v="140.41632599427675"/>
    <n v="210.1"/>
    <n v="0.85720114239086087"/>
    <n v="3.4390010015034731"/>
    <n v="35000000"/>
  </r>
  <r>
    <s v="Hercules (2014)"/>
    <x v="9"/>
    <n v="244.8"/>
    <n v="283.79029338863995"/>
    <n v="72.7"/>
    <n v="0.29699999999999999"/>
    <n v="172.1"/>
    <n v="0.70299999999999996"/>
    <n v="2014"/>
    <n v="35"/>
    <n v="40.574592600499997"/>
    <n v="209.8"/>
    <n v="0.85702614379084963"/>
    <n v="0.99352818949403565"/>
    <n v="35000000"/>
  </r>
  <r>
    <s v="Daddy's Home"/>
    <x v="9"/>
    <n v="242.8"/>
    <n v="273.27353906799999"/>
    <n v="150.4"/>
    <n v="0.61899999999999999"/>
    <n v="92.4"/>
    <n v="0.38100000000000001"/>
    <n v="2015"/>
    <n v="35"/>
    <n v="39.392808349999996"/>
    <n v="207.8"/>
    <n v="0.85584843492586493"/>
    <n v="0.96326495353377262"/>
    <n v="35000000"/>
  </r>
  <r>
    <s v="Crocodile Dundee II"/>
    <x v="9"/>
    <n v="239.6"/>
    <n v="599.01925073995369"/>
    <n v="109.3"/>
    <n v="0.45600000000000002"/>
    <n v="130.30000000000001"/>
    <n v="0.54400000000000004"/>
    <n v="1988"/>
    <n v="35"/>
    <n v="87.502812086387223"/>
    <n v="204.6"/>
    <n v="0.85392320534223709"/>
    <n v="2.1348766220933491"/>
    <n v="35000000"/>
  </r>
  <r>
    <s v="Saturday Night Fever"/>
    <x v="9"/>
    <n v="237.1"/>
    <n v="820.53099635639353"/>
    <n v="94.2"/>
    <n v="0.39700000000000002"/>
    <n v="142.9"/>
    <n v="0.60299999999999998"/>
    <n v="1977"/>
    <n v="35"/>
    <n v="121.12435627361356"/>
    <n v="202.1"/>
    <n v="0.85238296077604381"/>
    <n v="2.949838212074146"/>
    <n v="35000000"/>
  </r>
  <r>
    <s v="Hansel and Gretel: Witch Hunters"/>
    <x v="9"/>
    <n v="226.3"/>
    <n v="270.2140347045127"/>
    <n v="55.7"/>
    <n v="0.246"/>
    <n v="170.6"/>
    <n v="0.754"/>
    <n v="2013"/>
    <n v="35"/>
    <n v="41.791830378514994"/>
    <n v="191.3"/>
    <n v="0.8453380468404772"/>
    <n v="1.0093778361732113"/>
    <n v="35000000"/>
  </r>
  <r>
    <s v="Jack Reacher"/>
    <x v="9"/>
    <n v="218.3"/>
    <n v="268.48146482224911"/>
    <n v="80.099999999999994"/>
    <n v="0.36699999999999999"/>
    <n v="138.30000000000001"/>
    <n v="0.63300000000000001"/>
    <n v="2012"/>
    <n v="60"/>
    <n v="73.792431925492195"/>
    <n v="158.30000000000001"/>
    <n v="0.72514887769125058"/>
    <n v="0.89184165321464459"/>
    <n v="60000000"/>
  </r>
  <r>
    <s v="Clear and Present Danger"/>
    <x v="9"/>
    <n v="215.9"/>
    <n v="452.04665501234479"/>
    <n v="122.2"/>
    <n v="0.56599999999999995"/>
    <n v="93.7"/>
    <n v="0.434"/>
    <n v="1994"/>
    <n v="62"/>
    <n v="129.81423163856127"/>
    <n v="153.9"/>
    <n v="0.71283001389532197"/>
    <n v="1.4925077506891316"/>
    <n v="62000000"/>
  </r>
  <r>
    <s v="Braveheart"/>
    <x v="9"/>
    <n v="213.2"/>
    <n v="433.39170349735764"/>
    <n v="75.599999999999994"/>
    <n v="0.35499999999999998"/>
    <n v="137.6"/>
    <n v="0.64500000000000002"/>
    <n v="1995"/>
    <n v="72"/>
    <n v="146.36117566514892"/>
    <n v="141.19999999999999"/>
    <n v="0.66228893058161353"/>
    <n v="1.3462970348602661"/>
    <n v="72000000"/>
  </r>
  <r>
    <s v="Lemony Snicket's A Series of Unfortunate Events"/>
    <x v="9"/>
    <n v="209.1"/>
    <n v="325.77098681121981"/>
    <n v="118.6"/>
    <n v="0.56699999999999995"/>
    <n v="90.4"/>
    <n v="0.433"/>
    <n v="2004"/>
    <n v="100"/>
    <n v="155.79674166007644"/>
    <n v="109.1"/>
    <n v="0.52175992348158773"/>
    <n v="0.81288496007242173"/>
    <n v="100000000"/>
  </r>
  <r>
    <s v="Paranormal Activity 3"/>
    <x v="9"/>
    <n v="207"/>
    <n v="262.22140684723649"/>
    <n v="104"/>
    <n v="0.502"/>
    <n v="103"/>
    <n v="0.498"/>
    <n v="2011"/>
    <n v="35"/>
    <n v="44.336952848566554"/>
    <n v="172"/>
    <n v="0.83091787439613529"/>
    <n v="1.0525819033752171"/>
    <n v="35000000"/>
  </r>
  <r>
    <s v="Sleepy Hollow"/>
    <x v="9"/>
    <n v="206.1"/>
    <n v="372.23952546536606"/>
    <n v="101.1"/>
    <n v="0.49"/>
    <n v="105"/>
    <n v="0.51"/>
    <n v="1999"/>
    <n v="70"/>
    <n v="126.42778642685893"/>
    <n v="136.1"/>
    <n v="0.66035904900533715"/>
    <n v="1.1926818973241491"/>
    <n v="70000000"/>
  </r>
  <r>
    <s v="Vanilla Sky"/>
    <x v="9"/>
    <n v="203.4"/>
    <n v="346.27488465619632"/>
    <n v="100.6"/>
    <n v="0.495"/>
    <n v="102.8"/>
    <n v="0.505"/>
    <n v="2001"/>
    <n v="70"/>
    <n v="119.17031428679323"/>
    <n v="133.4"/>
    <n v="0.65585054080629301"/>
    <n v="1.1165416439007034"/>
    <n v="70000000"/>
  </r>
  <r>
    <s v="Arrival"/>
    <x v="9"/>
    <n v="203.4"/>
    <n v="222.26067180000001"/>
    <n v="100.5"/>
    <n v="0.49399999999999999"/>
    <n v="102.8"/>
    <n v="0.50600000000000001"/>
    <n v="2016"/>
    <n v="47"/>
    <n v="51.358169000000004"/>
    <n v="156.4"/>
    <n v="0.76892822025565388"/>
    <n v="0.8402286273352999"/>
    <n v="47000000"/>
  </r>
  <r>
    <s v="The Hunt for Red October"/>
    <x v="9"/>
    <n v="200.5"/>
    <n v="472.49138395488023"/>
    <n v="122"/>
    <n v="0.60899999999999999"/>
    <n v="78.5"/>
    <n v="0.39100000000000001"/>
    <n v="1990"/>
    <n v="30"/>
    <n v="70.696965180281339"/>
    <n v="170.5"/>
    <n v="0.85037406483790523"/>
    <n v="2.0039621884019896"/>
    <n v="30000000"/>
  </r>
  <r>
    <s v="Skyfall"/>
    <x v="10"/>
    <n v="1108.5999999999999"/>
    <n v="1363.4381672100108"/>
    <n v="304.39999999999998"/>
    <n v="0.27500000000000002"/>
    <n v="804.2"/>
    <n v="0.72499999999999998"/>
    <n v="2012"/>
    <n v="200"/>
    <n v="245.974773084974"/>
    <n v="908.59999999999991"/>
    <n v="0.81959227854952188"/>
    <n v="1.0079951236920772"/>
    <n v="200000000"/>
  </r>
  <r>
    <s v="Jumanji: Welcome to the Jungle"/>
    <x v="10"/>
    <n v="962.1"/>
    <n v="1020.6918899999999"/>
    <n v="404.6"/>
    <n v="0.42"/>
    <n v="557.6"/>
    <n v="0.57999999999999996"/>
    <n v="2017"/>
    <n v="90"/>
    <n v="95.480999999999995"/>
    <n v="872.1"/>
    <n v="0.90645463049579045"/>
    <n v="0.96165771749298401"/>
    <n v="90000000"/>
  </r>
  <r>
    <s v="Spider-Man 3"/>
    <x v="10"/>
    <n v="890.9"/>
    <n v="1270.2103740912605"/>
    <n v="336.5"/>
    <n v="0.378"/>
    <n v="554.29999999999995"/>
    <n v="0.622"/>
    <n v="2007"/>
    <n v="258"/>
    <n v="367.84630880631408"/>
    <n v="632.9"/>
    <n v="0.7104052082164104"/>
    <n v="1.0128679596867736"/>
    <n v="258000000"/>
  </r>
  <r>
    <s v="Spectre"/>
    <x v="10"/>
    <n v="880.7"/>
    <n v="991.23560896699996"/>
    <n v="200.1"/>
    <n v="0.22700000000000001"/>
    <n v="680.6"/>
    <n v="0.77300000000000002"/>
    <n v="2015"/>
    <n v="300"/>
    <n v="337.65264299999996"/>
    <n v="580.70000000000005"/>
    <n v="0.65936187123878731"/>
    <n v="0.74211759505734076"/>
    <n v="300000000"/>
  </r>
  <r>
    <s v="Spider-Man: Homecoming"/>
    <x v="10"/>
    <n v="880.2"/>
    <n v="933.80417999999997"/>
    <n v="334.2"/>
    <n v="0.38"/>
    <n v="546"/>
    <n v="0.62"/>
    <n v="2017"/>
    <n v="175"/>
    <n v="185.6575"/>
    <n v="705.2"/>
    <n v="0.8011815496478073"/>
    <n v="0.84997350602135868"/>
    <n v="175000000"/>
  </r>
  <r>
    <s v="Venom (2018)"/>
    <x v="10"/>
    <n v="855"/>
    <n v="880.65"/>
    <n v="213.5"/>
    <n v="0.25"/>
    <n v="641.5"/>
    <n v="0.75"/>
    <n v="2018"/>
    <n v="100"/>
    <n v="103"/>
    <n v="755"/>
    <n v="0.88304093567251463"/>
    <n v="0.90953216374269008"/>
    <n v="100000000"/>
  </r>
  <r>
    <s v="Spider-Man"/>
    <x v="10"/>
    <n v="821.7"/>
    <n v="1358.1448994376976"/>
    <n v="403.7"/>
    <n v="0.49099999999999999"/>
    <n v="418"/>
    <n v="0.50900000000000001"/>
    <n v="2002"/>
    <n v="139"/>
    <n v="229.74582088577336"/>
    <n v="682.7"/>
    <n v="0.83083850553730076"/>
    <n v="1.3732494566775273"/>
    <n v="139000000"/>
  </r>
  <r>
    <s v="Spider-Man 2"/>
    <x v="10"/>
    <n v="783.8"/>
    <n v="1221.1348611316791"/>
    <n v="373.6"/>
    <n v="0.47699999999999998"/>
    <n v="410.2"/>
    <n v="0.52300000000000002"/>
    <n v="2004"/>
    <n v="200"/>
    <n v="311.59348332015287"/>
    <n v="583.79999999999995"/>
    <n v="0.74483286552692007"/>
    <n v="1.1604253353043203"/>
    <n v="200000000"/>
  </r>
  <r>
    <n v="2012"/>
    <x v="10"/>
    <n v="769.7"/>
    <n v="1034.4124371811706"/>
    <n v="166.1"/>
    <n v="0.216"/>
    <n v="603.6"/>
    <n v="0.78400000000000003"/>
    <n v="2009"/>
    <n v="200"/>
    <n v="268.78327586882438"/>
    <n v="569.70000000000005"/>
    <n v="0.74015850331297905"/>
    <n v="0.99471113591314309"/>
    <n v="200000000"/>
  </r>
  <r>
    <s v="The Da Vinci Code"/>
    <x v="10"/>
    <n v="758.2"/>
    <n v="1113.4422615389758"/>
    <n v="217.5"/>
    <n v="0.28699999999999998"/>
    <n v="540.70000000000005"/>
    <n v="0.71299999999999997"/>
    <n v="2006"/>
    <n v="125"/>
    <n v="183.56671418144549"/>
    <n v="633.20000000000005"/>
    <n v="0.83513584806119756"/>
    <n v="1.2264251481898316"/>
    <n v="125000000"/>
  </r>
  <r>
    <s v="The Amazing Spider-Man"/>
    <x v="10"/>
    <n v="757.9"/>
    <n v="932.12140260550893"/>
    <n v="262"/>
    <n v="0.34599999999999997"/>
    <n v="495.9"/>
    <n v="0.65400000000000003"/>
    <n v="2012"/>
    <n v="220"/>
    <n v="270.57225039347139"/>
    <n v="537.9"/>
    <n v="0.70972423802612483"/>
    <n v="0.87287129200691072"/>
    <n v="220000000"/>
  </r>
  <r>
    <s v="The Twilight Saga: Breaking Dawn Part 1"/>
    <x v="10"/>
    <n v="712.2"/>
    <n v="902.19365196426008"/>
    <n v="281.3"/>
    <n v="0.39500000000000002"/>
    <n v="430.9"/>
    <n v="0.60499999999999998"/>
    <n v="2011"/>
    <n v="110"/>
    <n v="139.34470895263775"/>
    <n v="602.20000000000005"/>
    <n v="0.84554900308901992"/>
    <n v="1.0711161794602952"/>
    <n v="110000000"/>
  </r>
  <r>
    <s v="The Twilight Saga: New Moon"/>
    <x v="10"/>
    <n v="709.7"/>
    <n v="953.77745442052333"/>
    <n v="296.60000000000002"/>
    <n v="0.41799999999999998"/>
    <n v="413.1"/>
    <n v="0.58199999999999996"/>
    <n v="2009"/>
    <n v="50"/>
    <n v="67.195818967206094"/>
    <n v="659.7"/>
    <n v="0.92954769620966604"/>
    <n v="1.2492343743177641"/>
    <n v="50000000"/>
  </r>
  <r>
    <s v="The Amazing Spider-Man 2"/>
    <x v="10"/>
    <n v="709"/>
    <n v="821.92531867869991"/>
    <n v="202.9"/>
    <n v="0.28599999999999998"/>
    <n v="506.1"/>
    <n v="0.71399999999999997"/>
    <n v="2014"/>
    <n v="200"/>
    <n v="231.85481485999998"/>
    <n v="509"/>
    <n v="0.71791255289139633"/>
    <n v="0.83225741018152322"/>
    <n v="200000000"/>
  </r>
  <r>
    <s v="The Twilight Saga: Eclipse"/>
    <x v="10"/>
    <n v="698.5"/>
    <n v="911.3840689047272"/>
    <n v="300.5"/>
    <n v="0.43"/>
    <n v="398"/>
    <n v="0.56999999999999995"/>
    <n v="2010"/>
    <n v="68"/>
    <n v="88.724576500388622"/>
    <n v="630.5"/>
    <n v="0.90264853256979238"/>
    <n v="1.1777515997198835"/>
    <n v="68000000"/>
  </r>
  <r>
    <s v="Hancock"/>
    <x v="10"/>
    <n v="624.4"/>
    <n v="864.31562888034375"/>
    <n v="227.9"/>
    <n v="0.36499999999999999"/>
    <n v="396.4"/>
    <n v="0.63500000000000001"/>
    <n v="2008"/>
    <n v="150"/>
    <n v="207.63508060866681"/>
    <n v="474.4"/>
    <n v="0.75976937860345928"/>
    <n v="1.0516985078021732"/>
    <n v="150000000"/>
  </r>
  <r>
    <s v="MIB 3"/>
    <x v="10"/>
    <n v="624"/>
    <n v="767.44129202511886"/>
    <n v="179"/>
    <n v="0.28699999999999998"/>
    <n v="445"/>
    <n v="0.71299999999999997"/>
    <n v="2012"/>
    <n v="225"/>
    <n v="276.72161972059575"/>
    <n v="399"/>
    <n v="0.63942307692307687"/>
    <n v="0.78640973125724856"/>
    <n v="225000000"/>
  </r>
  <r>
    <s v="Casino Royale"/>
    <x v="10"/>
    <n v="599"/>
    <n v="879.6516943574868"/>
    <n v="167.4"/>
    <n v="0.28000000000000003"/>
    <n v="431.6"/>
    <n v="0.72"/>
    <n v="2006"/>
    <n v="102"/>
    <n v="149.79043877205953"/>
    <n v="497"/>
    <n v="0.8297161936560935"/>
    <n v="1.2184662029806799"/>
    <n v="102000000"/>
  </r>
  <r>
    <s v="Men in Black"/>
    <x v="10"/>
    <n v="589.4"/>
    <n v="1129.351349182544"/>
    <n v="250.7"/>
    <n v="0.42499999999999999"/>
    <n v="338.7"/>
    <n v="0.57499999999999996"/>
    <n v="1997"/>
    <n v="90"/>
    <n v="172.44930679747023"/>
    <n v="499.4"/>
    <n v="0.8473023413640991"/>
    <n v="1.623518904623471"/>
    <n v="90000000"/>
  </r>
  <r>
    <s v="Quantum of Solace"/>
    <x v="10"/>
    <n v="586.1"/>
    <n v="811.2994716315975"/>
    <n v="168.4"/>
    <n v="0.28699999999999998"/>
    <n v="417.7"/>
    <n v="0.71299999999999997"/>
    <n v="2008"/>
    <n v="230"/>
    <n v="318.37379026662245"/>
    <n v="356.1"/>
    <n v="0.60757549906159358"/>
    <n v="0.84102658482336634"/>
    <n v="230000000"/>
  </r>
  <r>
    <s v="The Smurfs"/>
    <x v="10"/>
    <n v="563.70000000000005"/>
    <n v="714.07829487819913"/>
    <n v="142.6"/>
    <n v="0.253"/>
    <n v="421.1"/>
    <n v="0.747"/>
    <n v="2011"/>
    <n v="110"/>
    <n v="139.34470895263775"/>
    <n v="453.70000000000005"/>
    <n v="0.80486074152918219"/>
    <n v="1.0195735070526188"/>
    <n v="110000000"/>
  </r>
  <r>
    <s v="The Mermaid (Mei ren yu)"/>
    <x v="10"/>
    <n v="553.79999999999995"/>
    <n v="605.15221259999998"/>
    <n v="3.2"/>
    <n v="6.0000000000000001E-3"/>
    <n v="550.6"/>
    <n v="0.99399999999999999"/>
    <n v="2016"/>
    <n v="134"/>
    <n v="146.42541800000001"/>
    <n v="419.79999999999995"/>
    <n v="0.75803539183820867"/>
    <n v="0.82832573961719025"/>
    <n v="134000000"/>
  </r>
  <r>
    <s v="Hotel Transylvania 3: Summer Vacation"/>
    <x v="10"/>
    <n v="528.6"/>
    <n v="544.45800000000008"/>
    <n v="167.5"/>
    <n v="0.317"/>
    <n v="361.1"/>
    <n v="0.68300000000000005"/>
    <n v="2018"/>
    <n v="65"/>
    <n v="66.95"/>
    <n v="463.6"/>
    <n v="0.87703367385546727"/>
    <n v="0.90334468407113144"/>
    <n v="65000000"/>
  </r>
  <r>
    <s v="Terminator 2: Judgment Day"/>
    <x v="10"/>
    <n v="520.9"/>
    <n v="1191.7815262915387"/>
    <n v="205.9"/>
    <n v="0.39500000000000002"/>
    <n v="315"/>
    <n v="0.60499999999999998"/>
    <n v="1991"/>
    <n v="100"/>
    <n v="228.79276757372602"/>
    <n v="420.9"/>
    <n v="0.80802457285467455"/>
    <n v="1.8487017829099881"/>
    <n v="100000000"/>
  </r>
  <r>
    <s v="Angels &amp; Demons"/>
    <x v="10"/>
    <n v="485.9"/>
    <n v="653.00896872330873"/>
    <n v="133.4"/>
    <n v="0.27400000000000002"/>
    <n v="352.6"/>
    <n v="0.72599999999999998"/>
    <n v="2009"/>
    <n v="150"/>
    <n v="201.58745690161825"/>
    <n v="335.9"/>
    <n v="0.6912945050421897"/>
    <n v="0.9290420082767864"/>
    <n v="150000000"/>
  </r>
  <r>
    <s v="Hotel Transylvania 2"/>
    <x v="10"/>
    <n v="474.8"/>
    <n v="534.39158298799998"/>
    <n v="169.7"/>
    <n v="0.35699999999999998"/>
    <n v="305.10000000000002"/>
    <n v="0.64300000000000002"/>
    <n v="2015"/>
    <n v="80"/>
    <n v="90.040704799999986"/>
    <n v="394.8"/>
    <n v="0.83150800336983999"/>
    <n v="0.93586958337826454"/>
    <n v="80000000"/>
  </r>
  <r>
    <s v="Men in Black II"/>
    <x v="10"/>
    <n v="441.8"/>
    <n v="730.22808393765945"/>
    <n v="190.4"/>
    <n v="0.43099999999999999"/>
    <n v="251.4"/>
    <n v="0.56899999999999995"/>
    <n v="2002"/>
    <n v="35"/>
    <n v="57.849667129511275"/>
    <n v="406.8"/>
    <n v="0.92077863286555006"/>
    <n v="1.5219067831782438"/>
    <n v="35000000"/>
  </r>
  <r>
    <s v="Twilight"/>
    <x v="10"/>
    <n v="393.6"/>
    <n v="544.83445151714182"/>
    <n v="192.8"/>
    <n v="0.49"/>
    <n v="200.8"/>
    <n v="0.51"/>
    <n v="2008"/>
    <n v="37"/>
    <n v="51.216653216804481"/>
    <n v="356.6"/>
    <n v="0.9059959349593496"/>
    <n v="1.2541102599093934"/>
    <n v="37000000"/>
  </r>
  <r>
    <s v="Godzilla"/>
    <x v="10"/>
    <n v="379"/>
    <n v="705.05164267789871"/>
    <n v="136.30000000000001"/>
    <n v="0.36"/>
    <n v="242.7"/>
    <n v="0.64"/>
    <n v="1998"/>
    <n v="160"/>
    <n v="297.64713147351927"/>
    <n v="219"/>
    <n v="0.57783641160949872"/>
    <n v="1.0749459398532439"/>
    <n v="160000000"/>
  </r>
  <r>
    <s v="Spider-Man: Into The Spider-Verse"/>
    <x v="10"/>
    <n v="375.3"/>
    <n v="386.55900000000003"/>
    <n v="190.2"/>
    <n v="0.50700000000000001"/>
    <n v="185.1"/>
    <n v="0.49299999999999999"/>
    <n v="2018"/>
    <n v="35"/>
    <n v="36.050000000000004"/>
    <n v="340.3"/>
    <n v="0.90674127364774848"/>
    <n v="0.93394351185718094"/>
    <n v="35000000"/>
  </r>
  <r>
    <s v="Hitch"/>
    <x v="10"/>
    <n v="368.1"/>
    <n v="556.78427771916643"/>
    <n v="179.5"/>
    <n v="0.48799999999999999"/>
    <n v="188.6"/>
    <n v="0.51200000000000001"/>
    <n v="2005"/>
    <n v="55"/>
    <n v="83.19243486703111"/>
    <n v="313.10000000000002"/>
    <n v="0.85058408041293132"/>
    <n v="1.2865847401579333"/>
    <n v="55000000"/>
  </r>
  <r>
    <s v="The Karate Kid"/>
    <x v="10"/>
    <n v="359.1"/>
    <n v="468.5440503130817"/>
    <n v="176.6"/>
    <n v="0.49199999999999999"/>
    <n v="182.5"/>
    <n v="0.50800000000000001"/>
    <n v="2010"/>
    <n v="40"/>
    <n v="52.190927353169776"/>
    <n v="319.10000000000002"/>
    <n v="0.88861041492620441"/>
    <n v="1.1594350402670897"/>
    <n v="40000000"/>
  </r>
  <r>
    <s v="Hotel Transylvania"/>
    <x v="10"/>
    <n v="358.4"/>
    <n v="440.78679336827338"/>
    <n v="148.30000000000001"/>
    <n v="0.41399999999999998"/>
    <n v="210.1"/>
    <n v="0.58599999999999997"/>
    <n v="2012"/>
    <n v="85"/>
    <n v="104.53927856111395"/>
    <n v="273.39999999999998"/>
    <n v="0.7628348214285714"/>
    <n v="0.93819061051104746"/>
    <n v="85000000"/>
  </r>
  <r>
    <s v="Basic Instinct"/>
    <x v="10"/>
    <n v="352.9"/>
    <n v="783.89289006570777"/>
    <n v="117.7"/>
    <n v="0.33400000000000002"/>
    <n v="235.2"/>
    <n v="0.66600000000000004"/>
    <n v="1992"/>
    <n v="35"/>
    <n v="77.745115194955446"/>
    <n v="317.89999999999998"/>
    <n v="0.90082176253896284"/>
    <n v="2.0009854771061275"/>
    <n v="35000000"/>
  </r>
  <r>
    <s v="The Angry Birds Movie"/>
    <x v="10"/>
    <n v="352.3"/>
    <n v="384.9677221"/>
    <n v="107.5"/>
    <n v="0.30499999999999999"/>
    <n v="244.8"/>
    <n v="0.69499999999999995"/>
    <n v="2016"/>
    <n v="73"/>
    <n v="79.769070999999997"/>
    <n v="279.3"/>
    <n v="0.79279023559466366"/>
    <n v="0.86630329577065002"/>
    <n v="73000000"/>
  </r>
  <r>
    <s v="Peter Rabbit"/>
    <x v="10"/>
    <n v="351.3"/>
    <n v="361.839"/>
    <n v="115.3"/>
    <n v="0.32800000000000001"/>
    <n v="236"/>
    <n v="0.67200000000000004"/>
    <n v="2018"/>
    <n v="50"/>
    <n v="51.5"/>
    <n v="301.3"/>
    <n v="0.85767150583546825"/>
    <n v="0.88340165101053225"/>
    <n v="50000000"/>
  </r>
  <r>
    <s v="The Smurfs 2"/>
    <x v="10"/>
    <n v="347.5"/>
    <n v="414.93317304382748"/>
    <n v="71"/>
    <n v="0.20399999999999999"/>
    <n v="276.5"/>
    <n v="0.79600000000000004"/>
    <n v="2013"/>
    <n v="110"/>
    <n v="131.34575261818998"/>
    <n v="237.5"/>
    <n v="0.68345323741007191"/>
    <n v="0.81607890769967628"/>
    <n v="110000000"/>
  </r>
  <r>
    <s v="22 Jump Street"/>
    <x v="10"/>
    <n v="331.3"/>
    <n v="384.06750081558994"/>
    <n v="191.7"/>
    <n v="0.57899999999999996"/>
    <n v="139.6"/>
    <n v="0.42099999999999999"/>
    <n v="2014"/>
    <n v="50"/>
    <n v="57.963703714999994"/>
    <n v="281.3"/>
    <n v="0.84907938424388774"/>
    <n v="0.98431571717654665"/>
    <n v="50000000"/>
  </r>
  <r>
    <s v="Air Force One"/>
    <x v="10"/>
    <n v="315.2"/>
    <n v="603.955794472918"/>
    <n v="173"/>
    <n v="0.54900000000000004"/>
    <n v="142.19999999999999"/>
    <n v="0.45100000000000001"/>
    <n v="1997"/>
    <n v="85"/>
    <n v="162.86878975316634"/>
    <n v="230.2"/>
    <n v="0.73032994923857864"/>
    <n v="1.3993877053291615"/>
    <n v="85000000"/>
  </r>
  <r>
    <s v="As Good as It Gets"/>
    <x v="10"/>
    <n v="314.2"/>
    <n v="602.03969106405725"/>
    <n v="148.5"/>
    <n v="0.47299999999999998"/>
    <n v="165.7"/>
    <n v="0.52700000000000002"/>
    <n v="1997"/>
    <n v="50"/>
    <n v="95.805170443039017"/>
    <n v="264.2"/>
    <n v="0.84086569064290262"/>
    <n v="1.6111856162349403"/>
    <n v="50000000"/>
  </r>
  <r>
    <s v="Resident Evil: The Final Chapter"/>
    <x v="10"/>
    <n v="312.2"/>
    <n v="331.21297999999996"/>
    <n v="26.8"/>
    <n v="8.5999999999999993E-2"/>
    <n v="285.39999999999998"/>
    <n v="0.91400000000000003"/>
    <n v="2017"/>
    <n v="40"/>
    <n v="42.436"/>
    <n v="272.2"/>
    <n v="0.87187700192184492"/>
    <n v="0.9249743113388853"/>
    <n v="40000000"/>
  </r>
  <r>
    <s v="The Pursuit of Happyness"/>
    <x v="10"/>
    <n v="307.10000000000002"/>
    <n v="450.98670340097533"/>
    <n v="163.6"/>
    <n v="0.53300000000000003"/>
    <n v="143.5"/>
    <n v="0.46700000000000003"/>
    <n v="2006"/>
    <n v="55"/>
    <n v="80.769354239836019"/>
    <n v="252.10000000000002"/>
    <n v="0.8209052425919896"/>
    <n v="1.2055270242954714"/>
    <n v="55000000"/>
  </r>
  <r>
    <s v="Passengers (2016)"/>
    <x v="10"/>
    <n v="303.10000000000002"/>
    <n v="331.20555370000005"/>
    <n v="100"/>
    <n v="0.33"/>
    <n v="203.1"/>
    <n v="0.67"/>
    <n v="2016"/>
    <n v="35"/>
    <n v="38.245445000000004"/>
    <n v="268.10000000000002"/>
    <n v="0.88452655889145493"/>
    <n v="0.96654605311778297"/>
    <n v="35000000"/>
  </r>
  <r>
    <s v="Hook"/>
    <x v="10"/>
    <n v="300.89999999999998"/>
    <n v="688.4374376293415"/>
    <n v="119.7"/>
    <n v="0.39800000000000002"/>
    <n v="181.2"/>
    <n v="0.60199999999999998"/>
    <n v="1991"/>
    <n v="70"/>
    <n v="160.15493730160821"/>
    <n v="230.89999999999998"/>
    <n v="0.76736457294782323"/>
    <n v="1.7556746438276281"/>
    <n v="70000000"/>
  </r>
  <r>
    <s v="Rambo: First Blood Part II"/>
    <x v="10"/>
    <n v="300.39999999999998"/>
    <n v="820.66435077010215"/>
    <n v="150.4"/>
    <n v="0.501"/>
    <n v="150"/>
    <n v="0.499"/>
    <n v="1985"/>
    <n v="44"/>
    <n v="120.20383300227861"/>
    <n v="256.39999999999998"/>
    <n v="0.8535286284953395"/>
    <n v="2.331759380052675"/>
    <n v="44000000"/>
  </r>
  <r>
    <s v="Resident Evil: Afterlife"/>
    <x v="10"/>
    <n v="300.2"/>
    <n v="391.69290978553914"/>
    <n v="60.1"/>
    <n v="0.2"/>
    <n v="240.1"/>
    <n v="0.8"/>
    <n v="2010"/>
    <n v="57.5"/>
    <n v="75.024458070181552"/>
    <n v="242.7"/>
    <n v="0.80846102598267822"/>
    <n v="1.0548582668732764"/>
    <n v="57500000"/>
  </r>
  <r>
    <s v="Stuart Little"/>
    <x v="10"/>
    <n v="300.10000000000002"/>
    <n v="542.01398152429101"/>
    <n v="140"/>
    <n v="0.46700000000000003"/>
    <n v="160.1"/>
    <n v="0.53300000000000003"/>
    <n v="1999"/>
    <n v="105"/>
    <n v="189.6416796402884"/>
    <n v="195.10000000000002"/>
    <n v="0.65011662779073642"/>
    <n v="1.1741829452982424"/>
    <n v="105000000"/>
  </r>
  <r>
    <s v="My Best Friend's Wedding"/>
    <x v="10"/>
    <n v="299.3"/>
    <n v="573.48975027203164"/>
    <n v="127.1"/>
    <n v="0.42499999999999999"/>
    <n v="172.2"/>
    <n v="0.57499999999999996"/>
    <n v="1997"/>
    <n v="46"/>
    <n v="88.140756807595906"/>
    <n v="253.3"/>
    <n v="0.84630805212161708"/>
    <n v="1.6216137436165576"/>
    <n v="46000000"/>
  </r>
  <r>
    <s v="Look Who's Talking"/>
    <x v="10"/>
    <n v="297"/>
    <n v="720.89695394332875"/>
    <n v="140.1"/>
    <n v="0.47199999999999998"/>
    <n v="156.9"/>
    <n v="0.52800000000000002"/>
    <n v="1989"/>
    <n v="35"/>
    <n v="84.954186491638069"/>
    <n v="262"/>
    <n v="0.88215488215488214"/>
    <n v="2.1412214392312818"/>
    <n v="35000000"/>
  </r>
  <r>
    <s v="Salt"/>
    <x v="10"/>
    <n v="293.5"/>
    <n v="382.95092945388325"/>
    <n v="118.3"/>
    <n v="0.40300000000000002"/>
    <n v="175.2"/>
    <n v="0.59699999999999998"/>
    <n v="2010"/>
    <n v="130"/>
    <n v="169.62051389780177"/>
    <n v="163.5"/>
    <n v="0.55706984667802384"/>
    <n v="0.72684979746535427"/>
    <n v="130000000"/>
  </r>
  <r>
    <s v="Elysium"/>
    <x v="10"/>
    <n v="286.10000000000002"/>
    <n v="341.61836203694691"/>
    <n v="93.1"/>
    <n v="0.32500000000000001"/>
    <n v="193.1"/>
    <n v="0.67500000000000004"/>
    <n v="2013"/>
    <n v="120"/>
    <n v="143.28627558347998"/>
    <n v="166.10000000000002"/>
    <n v="0.58056623558196441"/>
    <n v="0.69322644688384105"/>
    <n v="120000000"/>
  </r>
  <r>
    <s v="The Tourist"/>
    <x v="10"/>
    <n v="278.3"/>
    <n v="363.11837705967872"/>
    <n v="67.599999999999994"/>
    <n v="0.24299999999999999"/>
    <n v="210.7"/>
    <n v="0.75700000000000001"/>
    <n v="2010"/>
    <n v="100"/>
    <n v="130.47731838292444"/>
    <n v="178.3"/>
    <n v="0.64067553000359323"/>
    <n v="0.83593625108427694"/>
    <n v="100000000"/>
  </r>
  <r>
    <s v="XXX"/>
    <x v="10"/>
    <n v="277.39999999999998"/>
    <n v="458.49993319218362"/>
    <n v="142.1"/>
    <n v="0.51200000000000001"/>
    <n v="135.30000000000001"/>
    <n v="0.48799999999999999"/>
    <n v="2002"/>
    <n v="70"/>
    <n v="115.69933425902255"/>
    <n v="207.39999999999998"/>
    <n v="0.74765681326604183"/>
    <n v="1.2357627935586195"/>
    <n v="70000000"/>
  </r>
  <r>
    <s v="Cloudy with a Chance of Meatballs 2"/>
    <x v="10"/>
    <n v="274.3"/>
    <n v="327.52854493790471"/>
    <n v="119.8"/>
    <n v="0.437"/>
    <n v="154.5"/>
    <n v="0.56299999999999994"/>
    <n v="2013"/>
    <n v="78"/>
    <n v="93.136079129261987"/>
    <n v="196.3"/>
    <n v="0.71563981042654035"/>
    <n v="0.85451135912738874"/>
    <n v="78000000"/>
  </r>
  <r>
    <s v="Jerry Maguire"/>
    <x v="10"/>
    <n v="273.60000000000002"/>
    <n v="539.97326944423889"/>
    <n v="154"/>
    <n v="0.56299999999999994"/>
    <n v="119.6"/>
    <n v="0.437"/>
    <n v="1996"/>
    <n v="50"/>
    <n v="98.679325556330198"/>
    <n v="223.60000000000002"/>
    <n v="0.81725146198830412"/>
    <n v="1.6129164615786136"/>
    <n v="50000000"/>
  </r>
  <r>
    <s v="Bad Boys II"/>
    <x v="10"/>
    <n v="273.3"/>
    <n v="438.56626980569854"/>
    <n v="138.6"/>
    <n v="0.50700000000000001"/>
    <n v="134.69999999999999"/>
    <n v="0.49299999999999999"/>
    <n v="2003"/>
    <n v="130"/>
    <n v="208.61183708284233"/>
    <n v="143.30000000000001"/>
    <n v="0.52433223563849252"/>
    <n v="0.84139931475615148"/>
    <n v="130000000"/>
  </r>
  <r>
    <s v="Grown Ups"/>
    <x v="10"/>
    <n v="271.39999999999998"/>
    <n v="354.11544209125691"/>
    <n v="162"/>
    <n v="0.59699999999999998"/>
    <n v="109.4"/>
    <n v="0.40300000000000002"/>
    <n v="2010"/>
    <n v="75"/>
    <n v="97.857988787193335"/>
    <n v="196.39999999999998"/>
    <n v="0.7236551215917465"/>
    <n v="0.94420579699360208"/>
    <n v="75000000"/>
  </r>
  <r>
    <s v="Bambi"/>
    <x v="10"/>
    <n v="267.39999999999998"/>
    <n v="2603.9204071917598"/>
    <n v="102.2"/>
    <n v="0.38200000000000001"/>
    <n v="165.2"/>
    <n v="0.61799999999999999"/>
    <n v="1942"/>
    <n v="35"/>
    <n v="340.82727842824085"/>
    <n v="232.39999999999998"/>
    <n v="0.86910994764397909"/>
    <n v="8.4633250888688067"/>
    <n v="35000000"/>
  </r>
  <r>
    <s v="Something's Gotta Give"/>
    <x v="10"/>
    <n v="266.7"/>
    <n v="427.97520730764649"/>
    <n v="124.7"/>
    <n v="0.46800000000000003"/>
    <n v="142"/>
    <n v="0.53200000000000003"/>
    <n v="2003"/>
    <n v="80"/>
    <n v="128.37651512790296"/>
    <n v="186.7"/>
    <n v="0.7000374953130859"/>
    <n v="1.1233546763394959"/>
    <n v="80000000"/>
  </r>
  <r>
    <s v="Charlie's Angels"/>
    <x v="10"/>
    <n v="264.10000000000002"/>
    <n v="463.1009486176622"/>
    <n v="125.3"/>
    <n v="0.47399999999999998"/>
    <n v="138.80000000000001"/>
    <n v="0.52600000000000002"/>
    <n v="2000"/>
    <n v="90"/>
    <n v="157.81554477693902"/>
    <n v="174.10000000000002"/>
    <n v="0.65921999242711093"/>
    <n v="1.1559462470303792"/>
    <n v="90000000"/>
  </r>
  <r>
    <s v="The Fifth Element"/>
    <x v="10"/>
    <n v="263.89999999999998"/>
    <n v="505.65968959835993"/>
    <n v="63.8"/>
    <n v="0.24199999999999999"/>
    <n v="200.1"/>
    <n v="0.75800000000000001"/>
    <n v="1997"/>
    <n v="95"/>
    <n v="182.02982384177415"/>
    <n v="168.89999999999998"/>
    <n v="0.64001515725653657"/>
    <n v="1.2263352245418182"/>
    <n v="95000000"/>
  </r>
  <r>
    <s v="Jumanji"/>
    <x v="10"/>
    <n v="262.8"/>
    <n v="534.21829117779362"/>
    <n v="100.5"/>
    <n v="0.38200000000000001"/>
    <n v="162.30000000000001"/>
    <n v="0.61799999999999999"/>
    <n v="1995"/>
    <n v="65"/>
    <n v="132.13161691992613"/>
    <n v="197.8"/>
    <n v="0.75266362252663621"/>
    <n v="1.5300101760192826"/>
    <n v="65000000"/>
  </r>
  <r>
    <s v="Total Recall"/>
    <x v="10"/>
    <n v="261.3"/>
    <n v="615.77056672025049"/>
    <n v="119.4"/>
    <n v="0.45700000000000002"/>
    <n v="141.9"/>
    <n v="0.54300000000000004"/>
    <n v="1990"/>
    <n v="125"/>
    <n v="294.57068825117221"/>
    <n v="136.30000000000001"/>
    <n v="0.5216226559510142"/>
    <n v="1.2292379581671575"/>
    <n v="125000000"/>
  </r>
  <r>
    <s v="Michael Jackson's This Is It"/>
    <x v="10"/>
    <n v="261.2"/>
    <n v="351.03095828468457"/>
    <n v="72.099999999999994"/>
    <n v="0.27600000000000002"/>
    <n v="189.1"/>
    <n v="0.72399999999999998"/>
    <n v="2009"/>
    <n v="60"/>
    <n v="80.634982760647304"/>
    <n v="201.2"/>
    <n v="0.7702909647779479"/>
    <n v="1.0352066444258703"/>
    <n v="60000000"/>
  </r>
  <r>
    <s v="Charlie's Angels: Full Throttle"/>
    <x v="10"/>
    <n v="259.2"/>
    <n v="415.9399090144056"/>
    <n v="100.8"/>
    <n v="0.38900000000000001"/>
    <n v="158.30000000000001"/>
    <n v="0.61099999999999999"/>
    <n v="2003"/>
    <n v="120"/>
    <n v="192.56477269185444"/>
    <n v="139.19999999999999"/>
    <n v="0.53703703703703698"/>
    <n v="0.86178679136786718"/>
    <n v="120000000"/>
  </r>
  <r>
    <s v="Cliffhanger"/>
    <x v="10"/>
    <n v="255"/>
    <n v="549.93077322367935"/>
    <n v="84"/>
    <n v="0.33"/>
    <n v="171"/>
    <n v="0.67"/>
    <n v="1993"/>
    <n v="65"/>
    <n v="140.17843239034963"/>
    <n v="190"/>
    <n v="0.74509803921568629"/>
    <n v="1.6068719248365873"/>
    <n v="65000000"/>
  </r>
  <r>
    <s v="American Hustle"/>
    <x v="10"/>
    <n v="251.2"/>
    <n v="299.94593688808476"/>
    <n v="150.1"/>
    <n v="0.59799999999999998"/>
    <n v="101.1"/>
    <n v="0.40200000000000002"/>
    <n v="2013"/>
    <n v="40"/>
    <n v="47.762091861159995"/>
    <n v="211.2"/>
    <n v="0.84076433121019112"/>
    <n v="1.0039165805211974"/>
    <n v="40000000"/>
  </r>
  <r>
    <s v="The Mask of Zorro"/>
    <x v="10"/>
    <n v="250.3"/>
    <n v="465.63173129888673"/>
    <n v="94.1"/>
    <n v="0.376"/>
    <n v="156.19999999999999"/>
    <n v="0.624"/>
    <n v="1998"/>
    <n v="65"/>
    <n v="120.91914716111719"/>
    <n v="185.3"/>
    <n v="0.74031162604874157"/>
    <n v="1.3771976993119039"/>
    <n v="65000000"/>
  </r>
  <r>
    <s v="Grown Ups 2"/>
    <x v="10"/>
    <n v="247"/>
    <n v="294.93091724266299"/>
    <n v="133.69999999999999"/>
    <n v="0.54100000000000004"/>
    <n v="113.3"/>
    <n v="0.45900000000000002"/>
    <n v="2013"/>
    <n v="80"/>
    <n v="95.524183722319989"/>
    <n v="167"/>
    <n v="0.67611336032388669"/>
    <n v="0.80731471060867599"/>
    <n v="80000000"/>
  </r>
  <r>
    <s v="Journey to the West: The Demons Strike Back"/>
    <x v="10"/>
    <n v="246.6"/>
    <n v="261.61793999999998"/>
    <s v="$880k"/>
    <n v="4.0000000000000001E-3"/>
    <n v="245.7"/>
    <n v="0.996"/>
    <n v="2017"/>
    <n v="35"/>
    <n v="37.131499999999996"/>
    <n v="211.6"/>
    <n v="0.85806974858069751"/>
    <n v="0.91032619626926192"/>
    <n v="35000000"/>
  </r>
  <r>
    <s v="Pixels"/>
    <x v="10"/>
    <n v="244.9"/>
    <n v="275.63710756899997"/>
    <n v="78.7"/>
    <n v="0.32200000000000001"/>
    <n v="166.1"/>
    <n v="0.67800000000000005"/>
    <n v="2015"/>
    <n v="90"/>
    <n v="101.2957929"/>
    <n v="154.9"/>
    <n v="0.6325030624744794"/>
    <n v="0.71188776916700691"/>
    <n v="90000000"/>
  </r>
  <r>
    <s v="After Earth"/>
    <x v="10"/>
    <n v="243.8"/>
    <n v="291.10994989377019"/>
    <n v="60.5"/>
    <n v="0.248"/>
    <n v="183.3"/>
    <n v="0.752"/>
    <n v="2013"/>
    <n v="130"/>
    <n v="155.22679854876998"/>
    <n v="113.80000000000001"/>
    <n v="0.4667760459392945"/>
    <n v="0.55735500961854068"/>
    <n v="130000000"/>
  </r>
  <r>
    <s v="Cloudy with a Chance of Meatballs"/>
    <x v="10"/>
    <n v="243"/>
    <n v="326.57168018062157"/>
    <n v="124.9"/>
    <n v="0.51400000000000001"/>
    <n v="118.1"/>
    <n v="0.48599999999999999"/>
    <n v="2009"/>
    <n v="100"/>
    <n v="134.39163793441219"/>
    <n v="143"/>
    <n v="0.58847736625514402"/>
    <n v="0.79086437138357768"/>
    <n v="100000000"/>
  </r>
  <r>
    <s v="RoboCop (2014)"/>
    <x v="10"/>
    <n v="242.7"/>
    <n v="281.35581783260994"/>
    <n v="58.6"/>
    <n v="0.24099999999999999"/>
    <n v="184.1"/>
    <n v="0.75900000000000001"/>
    <n v="2014"/>
    <n v="35"/>
    <n v="40.574592600499997"/>
    <n v="207.7"/>
    <n v="0.85578903996703748"/>
    <n v="0.99209404710387283"/>
    <n v="35000000"/>
  </r>
  <r>
    <s v="Resident Evil: Retribution"/>
    <x v="10"/>
    <n v="240"/>
    <n v="295.16972770196878"/>
    <n v="42.3"/>
    <n v="0.17599999999999999"/>
    <n v="197.7"/>
    <n v="0.82399999999999995"/>
    <n v="2012"/>
    <n v="65"/>
    <n v="79.941801252616543"/>
    <n v="175"/>
    <n v="0.72916666666666663"/>
    <n v="0.89678302687230105"/>
    <n v="65000000"/>
  </r>
  <r>
    <s v="Click"/>
    <x v="10"/>
    <n v="237.7"/>
    <n v="349.0704636874367"/>
    <n v="137.4"/>
    <n v="0.57799999999999996"/>
    <n v="100.3"/>
    <n v="0.42199999999999999"/>
    <n v="2006"/>
    <n v="82.5"/>
    <n v="121.15403135975403"/>
    <n v="155.19999999999999"/>
    <n v="0.65292385359697092"/>
    <n v="0.95884069132386496"/>
    <n v="82500000"/>
  </r>
  <r>
    <s v="Big Daddy"/>
    <x v="10"/>
    <n v="234.8"/>
    <n v="424.07491790037824"/>
    <n v="163.5"/>
    <n v="0.69599999999999995"/>
    <n v="71.3"/>
    <n v="0.30399999999999999"/>
    <n v="1999"/>
    <n v="30"/>
    <n v="54.183337040082399"/>
    <n v="204.8"/>
    <n v="0.87223168654173766"/>
    <n v="1.5753474482976824"/>
    <n v="30000000"/>
  </r>
  <r>
    <s v="The Girl with the Dragon Tattoo (2011)"/>
    <x v="10"/>
    <n v="232.6"/>
    <n v="294.65072093075946"/>
    <n v="102.5"/>
    <n v="0.441"/>
    <n v="130.1"/>
    <n v="0.55900000000000005"/>
    <n v="2011"/>
    <n v="35"/>
    <n v="44.336952848566554"/>
    <n v="197.6"/>
    <n v="0.84952708512467756"/>
    <n v="1.0761554947643719"/>
    <n v="35000000"/>
  </r>
  <r>
    <s v="Ghostbusters (2016)"/>
    <x v="10"/>
    <n v="229.1"/>
    <n v="250.3437557"/>
    <n v="128.4"/>
    <n v="0.56000000000000005"/>
    <n v="100.8"/>
    <n v="0.44"/>
    <n v="2016"/>
    <n v="35"/>
    <n v="38.245445000000004"/>
    <n v="194.1"/>
    <n v="0.84722828459188126"/>
    <n v="0.92578922173723277"/>
    <n v="35000000"/>
  </r>
  <r>
    <s v="Ghost Rider"/>
    <x v="10"/>
    <n v="228.7"/>
    <n v="326.07151482172105"/>
    <n v="115.8"/>
    <n v="0.50600000000000001"/>
    <n v="112.9"/>
    <n v="0.49399999999999999"/>
    <n v="2007"/>
    <n v="120"/>
    <n v="171.09130642154145"/>
    <n v="108.69999999999999"/>
    <n v="0.4752951464801049"/>
    <n v="0.67765722955915875"/>
    <n v="120000000"/>
  </r>
  <r>
    <s v="Sleepless in Seattle"/>
    <x v="10"/>
    <n v="227.9"/>
    <n v="491.48714987324126"/>
    <n v="126.8"/>
    <n v="0.55600000000000005"/>
    <n v="101.1"/>
    <n v="0.44400000000000001"/>
    <n v="1993"/>
    <n v="35"/>
    <n v="75.48069436403442"/>
    <n v="192.9"/>
    <n v="0.84642387011847298"/>
    <n v="1.8253903269381606"/>
    <n v="35000000"/>
  </r>
  <r>
    <s v="The Green Hornet"/>
    <x v="10"/>
    <n v="227.8"/>
    <n v="288.57022454009893"/>
    <n v="98.8"/>
    <n v="0.434"/>
    <n v="129"/>
    <n v="0.56599999999999995"/>
    <n v="2011"/>
    <n v="110"/>
    <n v="139.34470895263775"/>
    <n v="117.80000000000001"/>
    <n v="0.51712028094820017"/>
    <n v="0.65507250038393849"/>
    <n v="110000000"/>
  </r>
  <r>
    <s v="Immortals"/>
    <x v="10"/>
    <n v="226.9"/>
    <n v="287.43013146685007"/>
    <n v="83.5"/>
    <n v="0.36799999999999999"/>
    <n v="143.4"/>
    <n v="0.63200000000000001"/>
    <n v="2011"/>
    <n v="75"/>
    <n v="95.007756104071191"/>
    <n v="151.9"/>
    <n v="0.66945791097399732"/>
    <n v="0.84804925237011408"/>
    <n v="75000000"/>
  </r>
  <r>
    <s v="Baby Driver"/>
    <x v="10"/>
    <n v="226.9"/>
    <n v="240.71821"/>
    <n v="107.8"/>
    <n v="0.47499999999999998"/>
    <n v="119.1"/>
    <n v="0.52500000000000002"/>
    <n v="2017"/>
    <n v="34"/>
    <n v="36.070599999999999"/>
    <n v="192.9"/>
    <n v="0.85015425297487879"/>
    <n v="0.9019286469810488"/>
    <n v="34000000"/>
  </r>
  <r>
    <s v="Valerian and the City of a Thousand Planets"/>
    <x v="10"/>
    <n v="225.9"/>
    <n v="239.65731"/>
    <n v="41.2"/>
    <n v="0.182"/>
    <n v="184.7"/>
    <n v="0.81799999999999995"/>
    <n v="2017"/>
    <n v="180"/>
    <n v="190.96199999999999"/>
    <n v="45.900000000000006"/>
    <n v="0.20318725099601595"/>
    <n v="0.21556135458167333"/>
    <n v="180000000"/>
  </r>
  <r>
    <s v="The Social Network"/>
    <x v="10"/>
    <n v="224.9"/>
    <n v="293.44348904319708"/>
    <n v="97"/>
    <n v="0.43099999999999999"/>
    <n v="128"/>
    <n v="0.56899999999999995"/>
    <n v="2010"/>
    <n v="40"/>
    <n v="52.190927353169776"/>
    <n v="184.9"/>
    <n v="0.82214317474433085"/>
    <n v="1.0727103676746435"/>
    <n v="40000000"/>
  </r>
  <r>
    <s v="Inferno"/>
    <x v="10"/>
    <n v="220"/>
    <n v="240.39994000000002"/>
    <n v="34.299999999999997"/>
    <n v="0.156"/>
    <n v="185.7"/>
    <n v="0.84399999999999997"/>
    <n v="2016"/>
    <n v="75"/>
    <n v="81.954525000000004"/>
    <n v="145"/>
    <n v="0.65909090909090906"/>
    <n v="0.72020643181818189"/>
    <n v="75000000"/>
  </r>
  <r>
    <s v="Captain Phillips"/>
    <x v="10"/>
    <n v="218.8"/>
    <n v="261.25864248054518"/>
    <n v="107.1"/>
    <n v="0.49"/>
    <n v="111.7"/>
    <n v="0.51"/>
    <n v="2013"/>
    <n v="55"/>
    <n v="65.672876309094988"/>
    <n v="163.80000000000001"/>
    <n v="0.74862888482632539"/>
    <n v="0.89390203917481803"/>
    <n v="55000000"/>
  </r>
  <r>
    <s v="The Emoji Movie"/>
    <x v="10"/>
    <n v="217.8"/>
    <n v="231.06402"/>
    <n v="86.1"/>
    <n v="0.39500000000000002"/>
    <n v="131.69999999999999"/>
    <n v="0.60499999999999998"/>
    <n v="2017"/>
    <n v="50"/>
    <n v="53.044999999999995"/>
    <n v="167.8"/>
    <n v="0.77043158861340677"/>
    <n v="0.81735087235996329"/>
    <n v="50000000"/>
  </r>
  <r>
    <s v="Bad Teacher"/>
    <x v="10"/>
    <n v="216.2"/>
    <n v="273.87569159600253"/>
    <n v="100.3"/>
    <n v="0.46400000000000002"/>
    <n v="115.9"/>
    <n v="0.53600000000000003"/>
    <n v="2011"/>
    <n v="35"/>
    <n v="44.336952848566554"/>
    <n v="181.2"/>
    <n v="0.83811285846438477"/>
    <n v="1.0616962939289361"/>
    <n v="35000000"/>
  </r>
  <r>
    <s v="Vertical Limit"/>
    <x v="10"/>
    <n v="215.7"/>
    <n v="378.2312556487305"/>
    <n v="69.2"/>
    <n v="0.32100000000000001"/>
    <n v="146.4"/>
    <n v="0.67900000000000005"/>
    <n v="2000"/>
    <n v="75"/>
    <n v="131.51295398078253"/>
    <n v="140.69999999999999"/>
    <n v="0.65229485396383868"/>
    <n v="1.1438029748166341"/>
    <n v="75000000"/>
  </r>
  <r>
    <s v="The Patriot"/>
    <x v="10"/>
    <n v="215.3"/>
    <n v="377.5298532274997"/>
    <n v="113.3"/>
    <n v="0.52600000000000002"/>
    <n v="102"/>
    <n v="0.47399999999999998"/>
    <n v="2000"/>
    <n v="110"/>
    <n v="192.88566583848103"/>
    <n v="105.30000000000001"/>
    <n v="0.48908499767765912"/>
    <n v="0.85761350389697477"/>
    <n v="110000000"/>
  </r>
  <r>
    <s v="Just Go With It"/>
    <x v="10"/>
    <n v="214.9"/>
    <n v="272.22889049019869"/>
    <n v="103"/>
    <n v="0.47899999999999998"/>
    <n v="111.9"/>
    <n v="0.52100000000000002"/>
    <n v="2011"/>
    <n v="80"/>
    <n v="101.34160651100927"/>
    <n v="134.9"/>
    <n v="0.62773382968822711"/>
    <n v="0.79519443452391536"/>
    <n v="80000000"/>
  </r>
  <r>
    <s v="Crouching Tiger, Hidden Dragon"/>
    <x v="10"/>
    <n v="213.5"/>
    <n v="374.37354233196089"/>
    <n v="128.1"/>
    <n v="0.6"/>
    <n v="85.4"/>
    <n v="0.4"/>
    <n v="2000"/>
    <n v="35"/>
    <n v="61.372711857698512"/>
    <n v="178.5"/>
    <n v="0.83606557377049184"/>
    <n v="1.4660460443759362"/>
    <n v="35000000"/>
  </r>
  <r>
    <s v="Battle: Los Angeles"/>
    <x v="10"/>
    <n v="211.8"/>
    <n v="268.30190323789708"/>
    <n v="83.6"/>
    <n v="0.39400000000000002"/>
    <n v="128.30000000000001"/>
    <n v="0.60599999999999998"/>
    <n v="2011"/>
    <n v="70"/>
    <n v="88.673905697133108"/>
    <n v="141.80000000000001"/>
    <n v="0.66949952785646838"/>
    <n v="0.84810197139170895"/>
    <n v="70000000"/>
  </r>
  <r>
    <s v="Fury (2014)"/>
    <x v="10"/>
    <n v="211.8"/>
    <n v="245.53424893673997"/>
    <n v="85.8"/>
    <n v="0.40500000000000003"/>
    <n v="126"/>
    <n v="0.59499999999999997"/>
    <n v="2014"/>
    <n v="35"/>
    <n v="40.574592600499997"/>
    <n v="176.8"/>
    <n v="0.83474976392823419"/>
    <n v="0.96770375985004697"/>
    <n v="35000000"/>
  </r>
  <r>
    <s v="District 9"/>
    <x v="10"/>
    <n v="210.8"/>
    <n v="283.29757276574088"/>
    <n v="115.6"/>
    <n v="0.54900000000000004"/>
    <n v="95.2"/>
    <n v="0.45100000000000001"/>
    <n v="2009"/>
    <n v="30"/>
    <n v="40.317491380323652"/>
    <n v="180.8"/>
    <n v="0.85768500948766602"/>
    <n v="1.1526569325683929"/>
    <n v="30000000"/>
  </r>
  <r>
    <s v="S.W.A.T."/>
    <x v="10"/>
    <n v="207.7"/>
    <n v="333.29752740081807"/>
    <n v="116.9"/>
    <n v="0.56299999999999994"/>
    <n v="90.8"/>
    <n v="0.437"/>
    <n v="2003"/>
    <n v="70"/>
    <n v="112.32945073691509"/>
    <n v="137.69999999999999"/>
    <n v="0.66297544535387576"/>
    <n v="1.0638809661237507"/>
    <n v="70000000"/>
  </r>
  <r>
    <s v="Philadelphia"/>
    <x v="10"/>
    <n v="206.7"/>
    <n v="445.7674150013118"/>
    <n v="77.400000000000006"/>
    <n v="0.375"/>
    <n v="129.19999999999999"/>
    <n v="0.625"/>
    <n v="1993"/>
    <n v="26"/>
    <n v="56.071372956139854"/>
    <n v="180.7"/>
    <n v="0.87421383647798745"/>
    <n v="1.8853219257144267"/>
    <n v="26000000"/>
  </r>
  <r>
    <s v="White House Down"/>
    <x v="10"/>
    <n v="205.4"/>
    <n v="245.25834170705659"/>
    <n v="73.099999999999994"/>
    <n v="0.35599999999999998"/>
    <n v="132.30000000000001"/>
    <n v="0.64400000000000002"/>
    <n v="2013"/>
    <n v="150"/>
    <n v="179.10784447934998"/>
    <n v="55.400000000000006"/>
    <n v="0.26971762414800393"/>
    <n v="0.32205694852826977"/>
    <n v="150000000"/>
  </r>
  <r>
    <s v="The Ugly Truth"/>
    <x v="10"/>
    <n v="205.3"/>
    <n v="275.90603267934824"/>
    <n v="88.9"/>
    <n v="0.433"/>
    <n v="116.4"/>
    <n v="0.56699999999999995"/>
    <n v="2009"/>
    <n v="38"/>
    <n v="51.068822415076625"/>
    <n v="167.3"/>
    <n v="0.81490501704822216"/>
    <n v="1.0951642000208066"/>
    <n v="38000000"/>
  </r>
  <r>
    <s v="The Holiday"/>
    <x v="10"/>
    <n v="205.1"/>
    <n v="301.19626462891574"/>
    <n v="63.2"/>
    <n v="0.308"/>
    <n v="141.9"/>
    <n v="0.69199999999999995"/>
    <n v="2006"/>
    <n v="85"/>
    <n v="124.82536564338294"/>
    <n v="120.1"/>
    <n v="0.58556801560214533"/>
    <n v="0.8599263724306816"/>
    <n v="85000000"/>
  </r>
  <r>
    <s v="Eat Pray Love"/>
    <x v="10"/>
    <n v="204.6"/>
    <n v="266.95659341146342"/>
    <n v="80.599999999999994"/>
    <n v="0.39400000000000002"/>
    <n v="124"/>
    <n v="0.60599999999999998"/>
    <n v="2010"/>
    <n v="60"/>
    <n v="78.286391029754668"/>
    <n v="144.6"/>
    <n v="0.70674486803519065"/>
    <n v="0.92214175162125489"/>
    <n v="60000000"/>
  </r>
  <r>
    <s v="Fun with Dick and Jane"/>
    <x v="10"/>
    <n v="202"/>
    <n v="305.5431244207324"/>
    <n v="110.3"/>
    <n v="0.54600000000000004"/>
    <n v="91.7"/>
    <n v="0.45400000000000001"/>
    <n v="2005"/>
    <n v="140"/>
    <n v="211.76256147971554"/>
    <n v="62"/>
    <n v="0.30693069306930693"/>
    <n v="0.46426021257929134"/>
    <n v="140000000"/>
  </r>
  <r>
    <s v="21 Jump Street"/>
    <x v="10"/>
    <n v="201.6"/>
    <n v="247.94257126965377"/>
    <n v="138.4"/>
    <n v="0.68700000000000006"/>
    <n v="63.1"/>
    <n v="0.313"/>
    <n v="2012"/>
    <n v="42"/>
    <n v="51.654702347844541"/>
    <n v="159.6"/>
    <n v="0.79166666666666663"/>
    <n v="0.97365014346135537"/>
    <n v="42000000"/>
  </r>
  <r>
    <s v="Rocky IV"/>
    <x v="11"/>
    <n v="300.5"/>
    <n v="820.93754129965282"/>
    <n v="127.9"/>
    <n v="0.42599999999999999"/>
    <n v="172.6"/>
    <n v="0.57399999999999995"/>
    <n v="1985"/>
    <n v="35"/>
    <n v="95.616685342721624"/>
    <n v="265.5"/>
    <n v="0.88352745424292845"/>
    <n v="2.4137133309714849"/>
    <n v="35000000"/>
  </r>
  <r>
    <s v="Valkyrie"/>
    <x v="11"/>
    <n v="200.3"/>
    <n v="277.26204430610642"/>
    <n v="83.1"/>
    <n v="0.41499999999999998"/>
    <n v="117.2"/>
    <n v="0.58499999999999996"/>
    <n v="2008"/>
    <n v="90"/>
    <n v="124.58104836520009"/>
    <n v="110.30000000000001"/>
    <n v="0.55067398901647535"/>
    <n v="0.76226158732354621"/>
    <n v="90000000"/>
  </r>
  <r>
    <s v="Jurassic World"/>
    <x v="12"/>
    <n v="1671.7"/>
    <n v="1881.513077677"/>
    <n v="652.29999999999995"/>
    <n v="0.39"/>
    <n v="1019.4"/>
    <n v="0.61"/>
    <n v="2015"/>
    <n v="215"/>
    <n v="241.98439414999999"/>
    <n v="1456.7"/>
    <n v="0.87138840701082731"/>
    <n v="0.9807553290225518"/>
    <n v="215000000"/>
  </r>
  <r>
    <s v="Furious 7"/>
    <x v="12"/>
    <n v="1516"/>
    <n v="1706.2713559599999"/>
    <n v="353"/>
    <n v="0.23300000000000001"/>
    <n v="1163"/>
    <n v="0.76700000000000002"/>
    <n v="2015"/>
    <n v="190"/>
    <n v="213.84667389999998"/>
    <n v="1326"/>
    <n v="0.87467018469656987"/>
    <n v="0.98444899872031655"/>
    <n v="190000000"/>
  </r>
  <r>
    <s v="Jurassic World: Fallen Kingdom"/>
    <x v="12"/>
    <n v="1309.5"/>
    <n v="1348.7850000000001"/>
    <n v="417.7"/>
    <n v="0.31900000000000001"/>
    <n v="891.8"/>
    <n v="0.68100000000000005"/>
    <n v="2018"/>
    <n v="170"/>
    <n v="175.1"/>
    <n v="1139.5"/>
    <n v="0.87017945780832384"/>
    <n v="0.8962848415425736"/>
    <n v="170000000"/>
  </r>
  <r>
    <s v="The Fate of the Furious"/>
    <x v="12"/>
    <n v="1236"/>
    <n v="1311.2723999999998"/>
    <n v="226"/>
    <n v="0.183"/>
    <n v="1010"/>
    <n v="0.81699999999999995"/>
    <n v="2017"/>
    <n v="250"/>
    <n v="265.22499999999997"/>
    <n v="986"/>
    <n v="0.79773462783171523"/>
    <n v="0.84631666666666661"/>
    <n v="250000000"/>
  </r>
  <r>
    <s v="Minions"/>
    <x v="12"/>
    <n v="1159.4000000000001"/>
    <n v="1304.914914314"/>
    <n v="336"/>
    <n v="0.28999999999999998"/>
    <n v="823.4"/>
    <n v="0.71"/>
    <n v="2015"/>
    <n v="74"/>
    <n v="83.287651939999989"/>
    <n v="1085.4000000000001"/>
    <n v="0.93617388304295324"/>
    <n v="1.0536719530567535"/>
    <n v="74000000"/>
  </r>
  <r>
    <s v="Despicable Me 3"/>
    <x v="12"/>
    <n v="1034.8"/>
    <n v="1097.8193199999998"/>
    <n v="264.60000000000002"/>
    <n v="0.25600000000000001"/>
    <n v="770.2"/>
    <n v="0.74399999999999999"/>
    <n v="2017"/>
    <n v="75"/>
    <n v="79.567499999999995"/>
    <n v="959.8"/>
    <n v="0.9275222265172014"/>
    <n v="0.98400833011209887"/>
    <n v="75000000"/>
  </r>
  <r>
    <s v="Jurassic Park"/>
    <x v="12"/>
    <n v="1029.5"/>
    <n v="2220.2107099363839"/>
    <n v="402.8"/>
    <n v="0.39100000000000001"/>
    <n v="626.70000000000005"/>
    <n v="0.60899999999999999"/>
    <n v="1993"/>
    <n v="63"/>
    <n v="135.86524985526196"/>
    <n v="966.5"/>
    <n v="0.93880524526469156"/>
    <n v="2.0246191938621876"/>
    <n v="63000000"/>
  </r>
  <r>
    <s v="Despicable Me 2"/>
    <x v="12"/>
    <n v="970.8"/>
    <n v="1159.185969470353"/>
    <n v="368.1"/>
    <n v="0.379"/>
    <n v="602.70000000000005"/>
    <n v="0.621"/>
    <n v="2013"/>
    <n v="76"/>
    <n v="90.747974536203998"/>
    <n v="894.8"/>
    <n v="0.92171405026782038"/>
    <n v="1.1005747784653368"/>
    <n v="76000000"/>
  </r>
  <r>
    <s v="The Secret Life of Pets"/>
    <x v="12"/>
    <n v="875.5"/>
    <n v="956.68248849999998"/>
    <n v="368.4"/>
    <n v="0.42099999999999999"/>
    <n v="507.1"/>
    <n v="0.57899999999999996"/>
    <n v="2016"/>
    <n v="75"/>
    <n v="81.954525000000004"/>
    <n v="800.5"/>
    <n v="0.91433466590519707"/>
    <n v="0.9991181764705882"/>
    <n v="75000000"/>
  </r>
  <r>
    <s v="E.T.: The Extra-Terrestrial"/>
    <x v="12"/>
    <n v="792.9"/>
    <n v="2366.9862328615145"/>
    <n v="435.1"/>
    <n v="0.54900000000000004"/>
    <n v="357.8"/>
    <n v="0.45100000000000001"/>
    <n v="1982"/>
    <n v="10.5"/>
    <n v="31.34488011734885"/>
    <n v="782.4"/>
    <n v="0.98675747256905033"/>
    <n v="2.9456947316738122"/>
    <n v="10500000"/>
  </r>
  <r>
    <s v="Fast &amp; Furious 6"/>
    <x v="12"/>
    <n v="788.7"/>
    <n v="941.74904627242233"/>
    <n v="238.7"/>
    <n v="0.30299999999999999"/>
    <n v="550"/>
    <n v="0.69699999999999995"/>
    <n v="2013"/>
    <n v="160"/>
    <n v="191.04836744463998"/>
    <n v="628.70000000000005"/>
    <n v="0.79713452516799799"/>
    <n v="0.95182031041940196"/>
    <n v="160000000"/>
  </r>
  <r>
    <s v="Sing"/>
    <x v="12"/>
    <n v="634.20000000000005"/>
    <n v="693.00746340000001"/>
    <n v="270.39999999999998"/>
    <n v="0.42599999999999999"/>
    <n v="363.8"/>
    <n v="0.57399999999999995"/>
    <n v="2016"/>
    <n v="75"/>
    <n v="81.954525000000004"/>
    <n v="559.20000000000005"/>
    <n v="0.88174077578051091"/>
    <n v="0.96350195269631023"/>
    <n v="75000000"/>
  </r>
  <r>
    <s v="Fast Five"/>
    <x v="12"/>
    <n v="626.1"/>
    <n v="793.12474795678634"/>
    <n v="209.8"/>
    <n v="0.33500000000000002"/>
    <n v="416.3"/>
    <n v="0.66500000000000004"/>
    <n v="2011"/>
    <n v="125"/>
    <n v="158.34626017345198"/>
    <n v="501.1"/>
    <n v="0.80035138156843955"/>
    <n v="1.0138611847681431"/>
    <n v="125000000"/>
  </r>
  <r>
    <s v="The Lost World: Jurassic Park"/>
    <x v="12"/>
    <n v="618.6"/>
    <n v="1185.3015687212787"/>
    <n v="229.1"/>
    <n v="0.37"/>
    <n v="389.6"/>
    <n v="0.63"/>
    <n v="1997"/>
    <n v="75"/>
    <n v="143.70775566455853"/>
    <n v="543.6"/>
    <n v="0.87875848690591662"/>
    <n v="1.6837921323257681"/>
    <n v="75000000"/>
  </r>
  <r>
    <s v="Mamma Mia!"/>
    <x v="12"/>
    <n v="609.9"/>
    <n v="844.24423775483922"/>
    <n v="144.19999999999999"/>
    <n v="0.23599999999999999"/>
    <n v="465.7"/>
    <n v="0.76400000000000001"/>
    <n v="2008"/>
    <n v="52"/>
    <n v="71.980161277671158"/>
    <n v="557.9"/>
    <n v="0.91474012133136584"/>
    <n v="1.2662142588574652"/>
    <n v="52000000"/>
  </r>
  <r>
    <s v="Fifty Shades of Grey"/>
    <x v="12"/>
    <n v="571"/>
    <n v="642.66553050999994"/>
    <n v="166.2"/>
    <n v="0.29099999999999998"/>
    <n v="404.8"/>
    <n v="0.70899999999999996"/>
    <n v="2015"/>
    <n v="40"/>
    <n v="45.020352399999993"/>
    <n v="531"/>
    <n v="0.92994746059544664"/>
    <n v="1.0466640597373029"/>
    <n v="40000000"/>
  </r>
  <r>
    <s v="King Kong"/>
    <x v="12"/>
    <n v="550.5"/>
    <n v="832.6806435327386"/>
    <n v="218.1"/>
    <n v="0.39600000000000002"/>
    <n v="332.4"/>
    <n v="0.60399999999999998"/>
    <n v="2005"/>
    <n v="207"/>
    <n v="313.10607304500797"/>
    <n v="343.5"/>
    <n v="0.62397820163487738"/>
    <n v="0.94382301632648613"/>
    <n v="207000000"/>
  </r>
  <r>
    <s v="Ted"/>
    <x v="12"/>
    <n v="549.4"/>
    <n v="675.69270166442357"/>
    <n v="218.8"/>
    <n v="0.39800000000000002"/>
    <n v="330.6"/>
    <n v="0.60199999999999998"/>
    <n v="2012"/>
    <n v="50"/>
    <n v="61.493693271243501"/>
    <n v="499.4"/>
    <n v="0.90899162722970517"/>
    <n v="1.1179450462198399"/>
    <n v="50000000"/>
  </r>
  <r>
    <s v="Despicable Me"/>
    <x v="12"/>
    <n v="543.1"/>
    <n v="708.62231613766266"/>
    <n v="251.5"/>
    <n v="0.46300000000000002"/>
    <n v="291.60000000000002"/>
    <n v="0.53700000000000003"/>
    <n v="2010"/>
    <n v="69"/>
    <n v="90.029349684217863"/>
    <n v="474.1"/>
    <n v="0.8729515742957098"/>
    <n v="1.1390038049225644"/>
    <n v="69000000"/>
  </r>
  <r>
    <s v="How to Train Your Dragon: The Hidden World"/>
    <x v="12"/>
    <n v="517.20000000000005"/>
    <n v="517.20000000000005"/>
    <n v="159.9"/>
    <n v="0.309"/>
    <n v="357.3"/>
    <n v="0.69099999999999995"/>
    <n v="2019"/>
    <n v="129"/>
    <n v="129"/>
    <n v="388.20000000000005"/>
    <n v="0.75058004640371234"/>
    <n v="0.75058004640371234"/>
    <n v="129000000"/>
  </r>
  <r>
    <s v="Meet the Fockers"/>
    <x v="12"/>
    <n v="516.6"/>
    <n v="804.84596741595499"/>
    <n v="279.3"/>
    <n v="0.54100000000000004"/>
    <n v="237.4"/>
    <n v="0.45900000000000002"/>
    <n v="2004"/>
    <n v="60"/>
    <n v="93.478044996045867"/>
    <n v="456.6"/>
    <n v="0.88385598141695698"/>
    <n v="1.3770188200153097"/>
    <n v="60000000"/>
  </r>
  <r>
    <s v="Dr. Seuss' The Grinch (2018)"/>
    <x v="12"/>
    <n v="511.6"/>
    <n v="526.94800000000009"/>
    <n v="270.60000000000002"/>
    <n v="0.52900000000000003"/>
    <n v="240.9"/>
    <n v="0.47099999999999997"/>
    <n v="2018"/>
    <n v="75"/>
    <n v="77.25"/>
    <n v="436.6"/>
    <n v="0.85340109460516034"/>
    <n v="0.87900312744331521"/>
    <n v="75000000"/>
  </r>
  <r>
    <s v="Bruce Almighty"/>
    <x v="12"/>
    <n v="484.6"/>
    <n v="777.64074038727222"/>
    <n v="242.8"/>
    <n v="0.501"/>
    <n v="241.8"/>
    <n v="0.499"/>
    <n v="2003"/>
    <n v="81"/>
    <n v="129.98122156700174"/>
    <n v="403.6"/>
    <n v="0.83285183656624018"/>
    <n v="1.3364827049530963"/>
    <n v="81000000"/>
  </r>
  <r>
    <s v="Jaws"/>
    <x v="12"/>
    <n v="470.7"/>
    <n v="1728.1525851119279"/>
    <n v="260"/>
    <n v="0.55200000000000005"/>
    <n v="210.7"/>
    <n v="0.44800000000000001"/>
    <n v="1975"/>
    <n v="35"/>
    <n v="128.50082957067661"/>
    <n v="435.7"/>
    <n v="0.92564265986828131"/>
    <n v="3.3984528479737652"/>
    <n v="35000000"/>
  </r>
  <r>
    <s v="Lucy"/>
    <x v="12"/>
    <n v="463.4"/>
    <n v="537.2076060306199"/>
    <n v="126.7"/>
    <n v="0.27300000000000002"/>
    <n v="336.7"/>
    <n v="0.72699999999999998"/>
    <n v="2014"/>
    <n v="40"/>
    <n v="46.370962971999994"/>
    <n v="423.4"/>
    <n v="0.91368148467846355"/>
    <n v="1.0592072573556754"/>
    <n v="40000000"/>
  </r>
  <r>
    <s v="The Bourne Ultimatum"/>
    <x v="12"/>
    <n v="442.8"/>
    <n v="631.32692069548796"/>
    <n v="227.5"/>
    <n v="0.51400000000000001"/>
    <n v="215.4"/>
    <n v="0.48599999999999999"/>
    <n v="2007"/>
    <n v="130"/>
    <n v="185.34891529000322"/>
    <n v="312.8"/>
    <n v="0.70641373080397474"/>
    <n v="1.0071770673113929"/>
    <n v="130000000"/>
  </r>
  <r>
    <s v="Les Miserables (2012)"/>
    <x v="12"/>
    <n v="441.8"/>
    <n v="543.35827374470762"/>
    <n v="148.80000000000001"/>
    <n v="0.33700000000000002"/>
    <n v="293"/>
    <n v="0.66300000000000003"/>
    <n v="2012"/>
    <n v="35"/>
    <n v="43.045585289870452"/>
    <n v="406.8"/>
    <n v="0.92077863286555006"/>
    <n v="1.1324415764029814"/>
    <n v="35000000"/>
  </r>
  <r>
    <s v="Warcraft"/>
    <x v="12"/>
    <n v="433.7"/>
    <n v="473.91569989999999"/>
    <n v="47.4"/>
    <n v="0.109"/>
    <n v="386.3"/>
    <n v="0.89100000000000001"/>
    <n v="2016"/>
    <n v="160"/>
    <n v="174.83632"/>
    <n v="273.7"/>
    <n v="0.63108139266774266"/>
    <n v="0.6895996769656445"/>
    <n v="160000000"/>
  </r>
  <r>
    <s v="The Mummy Returns"/>
    <x v="12"/>
    <n v="433"/>
    <n v="737.15351551687809"/>
    <n v="202"/>
    <n v="0.46700000000000003"/>
    <n v="231"/>
    <n v="0.53300000000000003"/>
    <n v="2001"/>
    <n v="98"/>
    <n v="166.83844000151052"/>
    <n v="335"/>
    <n v="0.7736720554272517"/>
    <n v="1.3171248857167841"/>
    <n v="98000000"/>
  </r>
  <r>
    <s v="The Mummy"/>
    <x v="12"/>
    <n v="415.9"/>
    <n v="751.16166249900891"/>
    <n v="155.4"/>
    <n v="0.374"/>
    <n v="260.5"/>
    <n v="0.626"/>
    <n v="1999"/>
    <n v="195"/>
    <n v="352.19169076053561"/>
    <n v="220.89999999999998"/>
    <n v="0.53113729261841791"/>
    <n v="0.95929303135001998"/>
    <n v="195000000"/>
  </r>
  <r>
    <s v="Jason Bourne"/>
    <x v="12"/>
    <n v="415.5"/>
    <n v="454.02806850000002"/>
    <n v="162.4"/>
    <n v="0.39100000000000001"/>
    <n v="253.1"/>
    <n v="0.60899999999999999"/>
    <n v="2016"/>
    <n v="120"/>
    <n v="131.12724"/>
    <n v="295.5"/>
    <n v="0.71119133574007221"/>
    <n v="0.77713797472924184"/>
    <n v="120000000"/>
  </r>
  <r>
    <s v="The Mummy (2017)"/>
    <x v="12"/>
    <n v="409.2"/>
    <n v="434.12027999999998"/>
    <n v="80.2"/>
    <n v="0.19600000000000001"/>
    <n v="329"/>
    <n v="0.80400000000000005"/>
    <n v="2017"/>
    <n v="35"/>
    <n v="37.131499999999996"/>
    <n v="374.2"/>
    <n v="0.91446725317693056"/>
    <n v="0.97015830889540555"/>
    <n v="35000000"/>
  </r>
  <r>
    <s v="The Mummy: Tomb of the Dragon Emperor"/>
    <x v="12"/>
    <n v="401.1"/>
    <n v="555.2162055475751"/>
    <n v="102.5"/>
    <n v="0.25600000000000001"/>
    <n v="298.60000000000002"/>
    <n v="0.74399999999999999"/>
    <n v="2008"/>
    <n v="175"/>
    <n v="242.24092737677796"/>
    <n v="226.10000000000002"/>
    <n v="0.56369982547993025"/>
    <n v="0.78029239135077821"/>
    <n v="175000000"/>
  </r>
  <r>
    <s v="Snow White and the Huntsman"/>
    <x v="12"/>
    <n v="396.6"/>
    <n v="487.76797502750344"/>
    <n v="155.30000000000001"/>
    <n v="0.39200000000000002"/>
    <n v="241.3"/>
    <n v="0.60799999999999998"/>
    <n v="2012"/>
    <n v="170"/>
    <n v="209.07855712222789"/>
    <n v="226.60000000000002"/>
    <n v="0.57135653050932933"/>
    <n v="0.70269646471325142"/>
    <n v="170000000"/>
  </r>
  <r>
    <s v="Mamma Mia! Here We Go Again"/>
    <x v="12"/>
    <n v="394.7"/>
    <n v="406.541"/>
    <n v="120.6"/>
    <n v="0.30599999999999999"/>
    <n v="274.10000000000002"/>
    <n v="0.69399999999999995"/>
    <n v="2018"/>
    <n v="35"/>
    <n v="36.050000000000004"/>
    <n v="359.7"/>
    <n v="0.91132505700532052"/>
    <n v="0.93866480871548008"/>
    <n v="35000000"/>
  </r>
  <r>
    <s v="Fifty Shades Darker"/>
    <x v="12"/>
    <n v="381.5"/>
    <n v="404.73334999999997"/>
    <n v="114.6"/>
    <n v="0.3"/>
    <n v="267"/>
    <n v="0.7"/>
    <n v="2017"/>
    <n v="55"/>
    <n v="58.349499999999999"/>
    <n v="326.5"/>
    <n v="0.85583224115334211"/>
    <n v="0.90795242463958059"/>
    <n v="55000000"/>
  </r>
  <r>
    <s v="Back to the Future"/>
    <x v="12"/>
    <n v="381.1"/>
    <n v="1041.1291081174631"/>
    <n v="210.6"/>
    <n v="0.55300000000000005"/>
    <n v="170.5"/>
    <n v="0.44700000000000001"/>
    <n v="1985"/>
    <n v="35"/>
    <n v="95.616685342721624"/>
    <n v="346.1"/>
    <n v="0.90816058777223829"/>
    <n v="2.4810087189051204"/>
    <n v="35000000"/>
  </r>
  <r>
    <s v="Fifty Shades Freed"/>
    <x v="12"/>
    <n v="371.9"/>
    <n v="383.05699999999996"/>
    <n v="100.4"/>
    <n v="0.27"/>
    <n v="271.5"/>
    <n v="0.73"/>
    <n v="2018"/>
    <n v="55"/>
    <n v="56.65"/>
    <n v="316.89999999999998"/>
    <n v="0.85211078246840544"/>
    <n v="0.87767410594245765"/>
    <n v="55000000"/>
  </r>
  <r>
    <s v="Jurassic Park III"/>
    <x v="12"/>
    <n v="368.8"/>
    <n v="627.85731298527628"/>
    <n v="181.2"/>
    <n v="0.49099999999999999"/>
    <n v="187.6"/>
    <n v="0.50900000000000001"/>
    <n v="2001"/>
    <n v="93"/>
    <n v="158.32627469531101"/>
    <n v="275.8"/>
    <n v="0.74783080260303691"/>
    <n v="1.2731318825649818"/>
    <n v="93000000"/>
  </r>
  <r>
    <s v="Notting Hill"/>
    <x v="12"/>
    <n v="363.9"/>
    <n v="657.24387829619945"/>
    <n v="116.1"/>
    <n v="0.31900000000000001"/>
    <n v="247.8"/>
    <n v="0.68100000000000005"/>
    <n v="1999"/>
    <n v="42"/>
    <n v="75.856671856115355"/>
    <n v="321.89999999999998"/>
    <n v="0.88458367683429517"/>
    <n v="1.5976565167355981"/>
    <n v="42000000"/>
  </r>
  <r>
    <s v="Fast and Furious"/>
    <x v="12"/>
    <n v="363.2"/>
    <n v="488.11042897778503"/>
    <n v="155.1"/>
    <n v="0.42699999999999999"/>
    <n v="208.1"/>
    <n v="0.57299999999999995"/>
    <n v="2009"/>
    <n v="35"/>
    <n v="47.037073277044264"/>
    <n v="328.2"/>
    <n v="0.90363436123348018"/>
    <n v="1.2144090189998369"/>
    <n v="35000000"/>
  </r>
  <r>
    <s v="Apollo 13"/>
    <x v="12"/>
    <n v="355.2"/>
    <n v="722.04846661473471"/>
    <n v="173.8"/>
    <n v="0.48899999999999999"/>
    <n v="181.4"/>
    <n v="0.51100000000000001"/>
    <n v="1995"/>
    <n v="65"/>
    <n v="132.13161691992613"/>
    <n v="290.2"/>
    <n v="0.81700450450450446"/>
    <n v="1.6608019417083575"/>
    <n v="65000000"/>
  </r>
  <r>
    <s v="Dr. Seuss' The Lorax"/>
    <x v="12"/>
    <n v="348.8"/>
    <n v="428.98000426019468"/>
    <n v="214"/>
    <n v="0.61399999999999999"/>
    <n v="134.80000000000001"/>
    <n v="0.38600000000000001"/>
    <n v="2012"/>
    <n v="35"/>
    <n v="43.045585289870452"/>
    <n v="313.8"/>
    <n v="0.89965596330275233"/>
    <n v="1.1064633571396909"/>
    <n v="35000000"/>
  </r>
  <r>
    <s v="How the Grinch Stole Christmas"/>
    <x v="12"/>
    <n v="345.1"/>
    <n v="605.13493891690734"/>
    <n v="260"/>
    <n v="0.753"/>
    <n v="85.1"/>
    <n v="0.247"/>
    <n v="2000"/>
    <n v="123"/>
    <n v="215.68124452848335"/>
    <n v="222.10000000000002"/>
    <n v="0.64358157055925824"/>
    <n v="1.128524179624526"/>
    <n v="123000000"/>
  </r>
  <r>
    <s v="The Flintstones"/>
    <x v="12"/>
    <n v="341.6"/>
    <n v="715.23454076987946"/>
    <n v="130.5"/>
    <n v="0.38200000000000001"/>
    <n v="211.1"/>
    <n v="0.61799999999999999"/>
    <n v="1994"/>
    <n v="45"/>
    <n v="94.220006834439616"/>
    <n v="296.60000000000002"/>
    <n v="0.86826697892271665"/>
    <n v="1.8179582375159247"/>
    <n v="45000000"/>
  </r>
  <r>
    <s v="Wanted"/>
    <x v="12"/>
    <n v="341.4"/>
    <n v="472.57744346532564"/>
    <n v="134.5"/>
    <n v="0.39400000000000002"/>
    <n v="206.9"/>
    <n v="0.60599999999999998"/>
    <n v="2008"/>
    <n v="75"/>
    <n v="103.81754030433341"/>
    <n v="266.39999999999998"/>
    <n v="0.78031634446397191"/>
    <n v="1.0801403138869135"/>
    <n v="75000000"/>
  </r>
  <r>
    <s v="The Great Wall"/>
    <x v="12"/>
    <n v="334.9"/>
    <n v="355.29540999999995"/>
    <n v="45.5"/>
    <n v="0.13600000000000001"/>
    <n v="289.39999999999998"/>
    <n v="0.86399999999999999"/>
    <n v="2017"/>
    <n v="150"/>
    <n v="159.13499999999999"/>
    <n v="184.89999999999998"/>
    <n v="0.55210510600179152"/>
    <n v="0.5857283069573006"/>
    <n v="150000000"/>
  </r>
  <r>
    <s v="Back to the Future Part II"/>
    <x v="12"/>
    <n v="332"/>
    <n v="805.85114043496685"/>
    <n v="118.5"/>
    <n v="0.35699999999999998"/>
    <n v="213.5"/>
    <n v="0.64300000000000002"/>
    <n v="1989"/>
    <n v="40"/>
    <n v="97.09049884758636"/>
    <n v="292"/>
    <n v="0.87951807228915657"/>
    <n v="2.1348212096005437"/>
    <n v="40000000"/>
  </r>
  <r>
    <s v="Meet the Parents"/>
    <x v="12"/>
    <n v="330.4"/>
    <n v="579.35839993667389"/>
    <n v="166.2"/>
    <n v="0.503"/>
    <n v="164.2"/>
    <n v="0.497"/>
    <n v="2000"/>
    <n v="55"/>
    <n v="96.442832919240516"/>
    <n v="275.39999999999998"/>
    <n v="0.83353510895883776"/>
    <n v="1.4616088590116023"/>
    <n v="55000000"/>
  </r>
  <r>
    <s v="Schindler's List"/>
    <x v="12"/>
    <n v="322.10000000000002"/>
    <n v="694.63804727587114"/>
    <n v="96.9"/>
    <n v="0.30099999999999999"/>
    <n v="225.2"/>
    <n v="0.69899999999999995"/>
    <n v="1993"/>
    <n v="35"/>
    <n v="75.48069436403442"/>
    <n v="287.10000000000002"/>
    <n v="0.89133809375970197"/>
    <n v="1.9222519494313464"/>
    <n v="35000000"/>
  </r>
  <r>
    <s v="Robin Hood"/>
    <x v="12"/>
    <n v="321.7"/>
    <n v="419.7455332378679"/>
    <n v="105.3"/>
    <n v="0.32700000000000001"/>
    <n v="216.4"/>
    <n v="0.67300000000000004"/>
    <n v="2010"/>
    <n v="210"/>
    <n v="274.00236860414134"/>
    <n v="111.69999999999999"/>
    <n v="0.34721790488032328"/>
    <n v="0.45304061123321904"/>
    <n v="210000000"/>
  </r>
  <r>
    <s v="Green Book"/>
    <x v="12"/>
    <n v="316.2"/>
    <n v="325.68599999999998"/>
    <n v="85.1"/>
    <n v="0.26900000000000002"/>
    <n v="231.2"/>
    <n v="0.73099999999999998"/>
    <n v="2018"/>
    <n v="28.9"/>
    <n v="29.766999999999999"/>
    <n v="287.3"/>
    <n v="0.90860215053763449"/>
    <n v="0.93586021505376338"/>
    <n v="28900000"/>
  </r>
  <r>
    <s v="A Beautiful Mind"/>
    <x v="12"/>
    <n v="313.5"/>
    <n v="533.71276469870963"/>
    <n v="170.7"/>
    <n v="0.54500000000000004"/>
    <n v="142.80000000000001"/>
    <n v="0.45500000000000002"/>
    <n v="2001"/>
    <n v="78"/>
    <n v="132.78977877671244"/>
    <n v="235.5"/>
    <n v="0.75119617224880386"/>
    <n v="1.2788611991132288"/>
    <n v="78000000"/>
  </r>
  <r>
    <s v="Little Fockers"/>
    <x v="12"/>
    <n v="310.7"/>
    <n v="405.39302821574626"/>
    <n v="148.4"/>
    <n v="0.47799999999999998"/>
    <n v="162.19999999999999"/>
    <n v="0.52200000000000002"/>
    <n v="2010"/>
    <n v="100"/>
    <n v="130.47731838292444"/>
    <n v="210.7"/>
    <n v="0.67814612166076604"/>
    <n v="0.88482687426077178"/>
    <n v="100000000"/>
  </r>
  <r>
    <s v="Skyscraper"/>
    <x v="12"/>
    <n v="304.89999999999998"/>
    <n v="314.04699999999997"/>
    <n v="68.400000000000006"/>
    <n v="0.224"/>
    <n v="236.4"/>
    <n v="0.77600000000000002"/>
    <n v="2018"/>
    <n v="125"/>
    <n v="128.75"/>
    <n v="179.89999999999998"/>
    <n v="0.59002951787471303"/>
    <n v="0.6077304034109543"/>
    <n v="125000000"/>
  </r>
  <r>
    <s v="Battleship"/>
    <x v="12"/>
    <n v="303"/>
    <n v="372.65178122373561"/>
    <n v="65.400000000000006"/>
    <n v="0.216"/>
    <n v="237.6"/>
    <n v="0.78400000000000003"/>
    <n v="2012"/>
    <n v="220"/>
    <n v="270.57225039347139"/>
    <n v="83"/>
    <n v="0.27392739273927391"/>
    <n v="0.33689614135400731"/>
    <n v="220000000"/>
  </r>
  <r>
    <s v="Liar Liar"/>
    <x v="12"/>
    <n v="302.7"/>
    <n v="580.00450186215824"/>
    <n v="181.4"/>
    <n v="0.59899999999999998"/>
    <n v="121.3"/>
    <n v="0.40100000000000002"/>
    <n v="1997"/>
    <n v="45"/>
    <n v="86.224653398735114"/>
    <n v="257.7"/>
    <n v="0.85133795837462833"/>
    <n v="1.6312515641342027"/>
    <n v="45000000"/>
  </r>
  <r>
    <s v="Van Helsing"/>
    <x v="12"/>
    <n v="300.3"/>
    <n v="467.85761520520958"/>
    <n v="120.2"/>
    <n v="0.4"/>
    <n v="180.1"/>
    <n v="0.6"/>
    <n v="2004"/>
    <n v="170"/>
    <n v="264.85446082212997"/>
    <n v="130.30000000000001"/>
    <n v="0.43389943389943392"/>
    <n v="0.67600118009683519"/>
    <n v="170000000"/>
  </r>
  <r>
    <s v="Pacific Rim Uprising"/>
    <x v="12"/>
    <n v="290.89999999999998"/>
    <n v="299.62700000000001"/>
    <n v="59.9"/>
    <n v="0.20599999999999999"/>
    <n v="231.1"/>
    <n v="0.79400000000000004"/>
    <n v="2018"/>
    <n v="115"/>
    <n v="118.45"/>
    <n v="175.89999999999998"/>
    <n v="0.60467514609831552"/>
    <n v="0.62281540048126516"/>
    <n v="115000000"/>
  </r>
  <r>
    <s v="The Bourne Supremacy"/>
    <x v="12"/>
    <n v="288.5"/>
    <n v="449.47359968932057"/>
    <n v="176.2"/>
    <n v="0.61099999999999999"/>
    <n v="112.3"/>
    <n v="0.38900000000000001"/>
    <n v="2004"/>
    <n v="85"/>
    <n v="132.42723041106498"/>
    <n v="203.5"/>
    <n v="0.70537261698440212"/>
    <n v="1.0989475538241096"/>
    <n v="85000000"/>
  </r>
  <r>
    <s v="Bridesmaids"/>
    <x v="12"/>
    <n v="288.39999999999998"/>
    <n v="365.33649147218841"/>
    <n v="169.1"/>
    <n v="0.58599999999999997"/>
    <n v="119.3"/>
    <n v="0.41399999999999998"/>
    <n v="2011"/>
    <n v="32.5"/>
    <n v="41.17002764509752"/>
    <n v="255.89999999999998"/>
    <n v="0.88730929264909841"/>
    <n v="1.1240168648650863"/>
    <n v="32500000"/>
  </r>
  <r>
    <s v="Casper"/>
    <x v="12"/>
    <n v="287.89999999999998"/>
    <n v="585.24142324994966"/>
    <n v="100.3"/>
    <n v="0.34799999999999998"/>
    <n v="187.6"/>
    <n v="0.65200000000000002"/>
    <n v="1995"/>
    <n v="55"/>
    <n v="111.8036758553221"/>
    <n v="232.89999999999998"/>
    <n v="0.80896144494616185"/>
    <n v="1.6444520576402486"/>
    <n v="55000000"/>
  </r>
  <r>
    <s v="American Pie 2"/>
    <x v="12"/>
    <n v="287.60000000000002"/>
    <n v="489.61974841259621"/>
    <n v="145.1"/>
    <n v="0.505"/>
    <n v="142.5"/>
    <n v="0.495"/>
    <n v="2001"/>
    <n v="30"/>
    <n v="51.072991837197094"/>
    <n v="257.60000000000002"/>
    <n v="0.89568845618915161"/>
    <n v="1.5248496403873404"/>
    <n v="30000000"/>
  </r>
  <r>
    <s v="Pitch Perfect 2"/>
    <x v="12"/>
    <n v="287.5"/>
    <n v="323.583782875"/>
    <n v="184.3"/>
    <n v="0.64100000000000001"/>
    <n v="103.2"/>
    <n v="0.35899999999999999"/>
    <n v="2015"/>
    <n v="29"/>
    <n v="32.639755489999999"/>
    <n v="258.5"/>
    <n v="0.89913043478260868"/>
    <n v="1.0119792256869566"/>
    <n v="29000000"/>
  </r>
  <r>
    <s v="Oblivion"/>
    <x v="12"/>
    <n v="286.2"/>
    <n v="341.73776726659975"/>
    <n v="89.1"/>
    <n v="0.311"/>
    <n v="197.1"/>
    <n v="0.68899999999999995"/>
    <n v="2013"/>
    <n v="120"/>
    <n v="143.28627558347998"/>
    <n v="166.2"/>
    <n v="0.58071278825995809"/>
    <n v="0.69340143844556179"/>
    <n v="120000000"/>
  </r>
  <r>
    <s v="Split"/>
    <x v="12"/>
    <n v="278.5"/>
    <n v="295.46064999999999"/>
    <n v="138.30000000000001"/>
    <n v="0.497"/>
    <n v="140.19999999999999"/>
    <n v="0.503"/>
    <n v="2017"/>
    <n v="35"/>
    <n v="37.131499999999996"/>
    <n v="243.5"/>
    <n v="0.87432675044883301"/>
    <n v="0.92757324955116682"/>
    <n v="35000000"/>
  </r>
  <r>
    <s v="The Bourne Legacy"/>
    <x v="12"/>
    <n v="276.10000000000002"/>
    <n v="339.56817424380665"/>
    <n v="113.2"/>
    <n v="0.41"/>
    <n v="162.9"/>
    <n v="0.59"/>
    <n v="2012"/>
    <n v="125"/>
    <n v="153.73423317810875"/>
    <n v="151.10000000000002"/>
    <n v="0.54726548352046367"/>
    <n v="0.67306751563092315"/>
    <n v="125000000"/>
  </r>
  <r>
    <s v="The Nutty Professor (1996)"/>
    <x v="12"/>
    <n v="274"/>
    <n v="540.76270404868944"/>
    <n v="128.80000000000001"/>
    <n v="0.47"/>
    <n v="145.1"/>
    <n v="0.53"/>
    <n v="1996"/>
    <n v="35"/>
    <n v="69.075527889431143"/>
    <n v="239"/>
    <n v="0.87226277372262773"/>
    <n v="1.7214860443768552"/>
    <n v="35000000"/>
  </r>
  <r>
    <s v="Neighbors"/>
    <x v="12"/>
    <n v="270.7"/>
    <n v="313.81549191300996"/>
    <n v="150.19999999999999"/>
    <n v="0.55500000000000005"/>
    <n v="120.5"/>
    <n v="0.44500000000000001"/>
    <n v="2014"/>
    <n v="35"/>
    <n v="40.574592600499997"/>
    <n v="235.7"/>
    <n v="0.8707055781307721"/>
    <n v="1.009386403075397"/>
    <n v="35000000"/>
  </r>
  <r>
    <s v="American Gangster"/>
    <x v="12"/>
    <n v="266.5"/>
    <n v="379.96527634450661"/>
    <n v="130.19999999999999"/>
    <n v="0.48799999999999999"/>
    <n v="136.30000000000001"/>
    <n v="0.51200000000000001"/>
    <n v="2007"/>
    <n v="100"/>
    <n v="142.57608868461787"/>
    <n v="166.5"/>
    <n v="0.62476547842401498"/>
    <n v="0.89076618258870066"/>
    <n v="100000000"/>
  </r>
  <r>
    <s v="Waterworld"/>
    <x v="12"/>
    <n v="264.2"/>
    <n v="537.06420292683811"/>
    <n v="88.2"/>
    <n v="0.33400000000000002"/>
    <n v="176"/>
    <n v="0.66600000000000004"/>
    <n v="1995"/>
    <n v="175"/>
    <n v="355.7389686305703"/>
    <n v="89.199999999999989"/>
    <n v="0.33762301286903856"/>
    <n v="0.68631807076558593"/>
    <n v="175000000"/>
  </r>
  <r>
    <s v="The Incredible Hulk"/>
    <x v="12"/>
    <n v="263.39999999999998"/>
    <n v="364.60720154881892"/>
    <n v="134.80000000000001"/>
    <n v="0.51200000000000001"/>
    <n v="128.6"/>
    <n v="0.48799999999999999"/>
    <n v="2008"/>
    <n v="137.5"/>
    <n v="190.33215722461125"/>
    <n v="125.89999999999998"/>
    <n v="0.47798025816249046"/>
    <n v="0.66163646288613398"/>
    <n v="137500000"/>
  </r>
  <r>
    <s v="Bridget Jones: The Edge of Reason"/>
    <x v="12"/>
    <n v="262.5"/>
    <n v="408.96644685770065"/>
    <n v="40.200000000000003"/>
    <n v="0.153"/>
    <n v="222.3"/>
    <n v="0.84699999999999998"/>
    <n v="2004"/>
    <n v="50"/>
    <n v="77.898370830038218"/>
    <n v="212.5"/>
    <n v="0.80952380952380953"/>
    <n v="1.2612117182006186"/>
    <n v="50000000"/>
  </r>
  <r>
    <s v="Erin Brockovich"/>
    <x v="12"/>
    <n v="256.3"/>
    <n v="449.42360140366083"/>
    <n v="125.6"/>
    <n v="0.49"/>
    <n v="130.69999999999999"/>
    <n v="0.51"/>
    <n v="2000"/>
    <n v="50"/>
    <n v="87.675302653855013"/>
    <n v="206.3"/>
    <n v="0.80491611392898943"/>
    <n v="1.4114252779937799"/>
    <n v="50000000"/>
  </r>
  <r>
    <s v="Get Out"/>
    <x v="12"/>
    <n v="255.4"/>
    <n v="270.95386000000002"/>
    <n v="176"/>
    <n v="0.68899999999999995"/>
    <n v="79.400000000000006"/>
    <n v="0.311"/>
    <n v="2017"/>
    <n v="35"/>
    <n v="37.131499999999996"/>
    <n v="220.4"/>
    <n v="0.86296006264682845"/>
    <n v="0.91551433046202046"/>
    <n v="35000000"/>
  </r>
  <r>
    <s v="Halloween (2018)"/>
    <x v="12"/>
    <n v="254.3"/>
    <n v="261.92900000000003"/>
    <n v="159.30000000000001"/>
    <n v="0.627"/>
    <n v="94.9"/>
    <n v="0.373"/>
    <n v="2018"/>
    <n v="35"/>
    <n v="36.050000000000004"/>
    <n v="219.3"/>
    <n v="0.86236728273692487"/>
    <n v="0.88823830121903269"/>
    <n v="35000000"/>
  </r>
  <r>
    <s v="Babe"/>
    <x v="12"/>
    <n v="254.1"/>
    <n v="516.53298245158805"/>
    <n v="63.7"/>
    <n v="0.25"/>
    <n v="190.5"/>
    <n v="0.75"/>
    <n v="1995"/>
    <n v="30"/>
    <n v="60.983823193812057"/>
    <n v="224.1"/>
    <n v="0.88193624557260919"/>
    <n v="1.7927948022738136"/>
    <n v="30000000"/>
  </r>
  <r>
    <s v="Us"/>
    <x v="12"/>
    <n v="251.9"/>
    <n v="251.9"/>
    <n v="173.9"/>
    <n v="0.69"/>
    <n v="78"/>
    <n v="0.31"/>
    <n v="2019"/>
    <n v="24.6"/>
    <n v="24.6"/>
    <n v="227.3"/>
    <n v="0.9023421992854308"/>
    <n v="0.9023421992854308"/>
    <n v="24600000"/>
  </r>
  <r>
    <s v="Glass"/>
    <x v="12"/>
    <n v="247"/>
    <n v="247"/>
    <n v="111"/>
    <n v="0.45"/>
    <n v="135.9"/>
    <n v="0.55000000000000004"/>
    <n v="2019"/>
    <n v="20"/>
    <n v="20"/>
    <n v="227"/>
    <n v="0.91902834008097167"/>
    <n v="0.91902834008097167"/>
    <n v="20000000"/>
  </r>
  <r>
    <s v="Love Actually"/>
    <x v="12"/>
    <n v="246.9"/>
    <n v="396.20201981349055"/>
    <n v="59.7"/>
    <n v="0.24199999999999999"/>
    <n v="187.2"/>
    <n v="0.75800000000000001"/>
    <n v="2003"/>
    <n v="45"/>
    <n v="72.211789759445423"/>
    <n v="201.9"/>
    <n v="0.81773997569866341"/>
    <n v="1.3122326045121309"/>
    <n v="45000000"/>
  </r>
  <r>
    <s v="Hulk"/>
    <x v="12"/>
    <n v="245.4"/>
    <n v="393.79496015484233"/>
    <n v="132.19999999999999"/>
    <n v="0.53900000000000003"/>
    <n v="113.2"/>
    <n v="0.46100000000000002"/>
    <n v="2003"/>
    <n v="137"/>
    <n v="219.84478215653382"/>
    <n v="108.4"/>
    <n v="0.44172779136104323"/>
    <n v="0.7088434311259515"/>
    <n v="137000000"/>
  </r>
  <r>
    <s v="Back to the Future Part III"/>
    <x v="12"/>
    <n v="244.5"/>
    <n v="576.18026621929289"/>
    <n v="87.7"/>
    <n v="0.35899999999999999"/>
    <n v="156.80000000000001"/>
    <n v="0.64100000000000001"/>
    <n v="1990"/>
    <n v="40"/>
    <n v="94.262620240375114"/>
    <n v="204.5"/>
    <n v="0.83640081799591004"/>
    <n v="1.9710333168871894"/>
    <n v="40000000"/>
  </r>
  <r>
    <s v="8 Mile"/>
    <x v="12"/>
    <n v="242.9"/>
    <n v="401.47668987880826"/>
    <n v="116.8"/>
    <n v="0.48099999999999998"/>
    <n v="126.1"/>
    <n v="0.51900000000000002"/>
    <n v="2002"/>
    <n v="41"/>
    <n v="67.76675292314178"/>
    <n v="201.9"/>
    <n v="0.83120625771922607"/>
    <n v="1.3738572950006853"/>
    <n v="41000000"/>
  </r>
  <r>
    <s v="2 Fast 2 Furious"/>
    <x v="12"/>
    <n v="236.4"/>
    <n v="379.35260220295328"/>
    <n v="127.2"/>
    <n v="0.53800000000000003"/>
    <n v="109.2"/>
    <n v="0.46200000000000002"/>
    <n v="2003"/>
    <n v="76"/>
    <n v="121.95768937150781"/>
    <n v="160.4"/>
    <n v="0.67851099830795258"/>
    <n v="1.0888109679841178"/>
    <n v="76000000"/>
  </r>
  <r>
    <s v="American Pie"/>
    <x v="12"/>
    <n v="235.5"/>
    <n v="425.33919576464683"/>
    <n v="102.6"/>
    <n v="0.436"/>
    <n v="132.9"/>
    <n v="0.56399999999999995"/>
    <n v="1999"/>
    <n v="35"/>
    <n v="63.213893213429465"/>
    <n v="200.5"/>
    <n v="0.85138004246284504"/>
    <n v="1.5376870596654666"/>
    <n v="35000000"/>
  </r>
  <r>
    <s v="American Reunion"/>
    <x v="12"/>
    <n v="235"/>
    <n v="289.02035837484442"/>
    <n v="57"/>
    <n v="0.24299999999999999"/>
    <n v="178"/>
    <n v="0.75700000000000001"/>
    <n v="2012"/>
    <n v="50"/>
    <n v="61.493693271243501"/>
    <n v="185"/>
    <n v="0.78723404255319152"/>
    <n v="0.96819857490894012"/>
    <n v="50000000"/>
  </r>
  <r>
    <s v="American Wedding"/>
    <x v="12"/>
    <n v="231.4"/>
    <n v="371.32907000745934"/>
    <n v="104.6"/>
    <n v="0.45200000000000001"/>
    <n v="126.9"/>
    <n v="0.54800000000000004"/>
    <n v="2003"/>
    <n v="55"/>
    <n v="88.258854150433294"/>
    <n v="176.4"/>
    <n v="0.76231633535004317"/>
    <n v="1.2232939319664047"/>
    <n v="55000000"/>
  </r>
  <r>
    <s v="Mr. Bean's Holiday"/>
    <x v="12"/>
    <n v="229.7"/>
    <n v="327.4972757085672"/>
    <n v="33.299999999999997"/>
    <n v="0.14499999999999999"/>
    <n v="196.4"/>
    <n v="0.85499999999999998"/>
    <n v="2007"/>
    <n v="35"/>
    <n v="49.901631039616255"/>
    <n v="194.7"/>
    <n v="0.84762734000870699"/>
    <n v="1.2085139080058815"/>
    <n v="35000000"/>
  </r>
  <r>
    <s v="Out of Africa"/>
    <x v="12"/>
    <n v="227.5"/>
    <n v="621.50845472769061"/>
    <n v="87.1"/>
    <n v="0.38300000000000001"/>
    <n v="140.4"/>
    <n v="0.61699999999999999"/>
    <n v="1985"/>
    <n v="31"/>
    <n v="84.68906416069629"/>
    <n v="196.5"/>
    <n v="0.86373626373626378"/>
    <n v="2.3596456728219533"/>
    <n v="31000000"/>
  </r>
  <r>
    <s v="Non-Stop"/>
    <x v="12"/>
    <n v="222.8"/>
    <n v="258.28626375403996"/>
    <n v="92.2"/>
    <n v="0.41399999999999998"/>
    <n v="130.6"/>
    <n v="0.58599999999999997"/>
    <n v="2014"/>
    <n v="50"/>
    <n v="57.963703714999994"/>
    <n v="172.8"/>
    <n v="0.77558348294434476"/>
    <n v="0.89911382423267483"/>
    <n v="50000000"/>
  </r>
  <r>
    <s v="Knocked Up"/>
    <x v="12"/>
    <n v="219.1"/>
    <n v="312.38421030799771"/>
    <n v="148.80000000000001"/>
    <n v="0.67900000000000005"/>
    <n v="70.3"/>
    <n v="0.32100000000000001"/>
    <n v="2007"/>
    <n v="27.5"/>
    <n v="39.208424388269911"/>
    <n v="191.6"/>
    <n v="0.87448653582838887"/>
    <n v="1.246808698857726"/>
    <n v="27500000"/>
  </r>
  <r>
    <s v="It's Complicated"/>
    <x v="12"/>
    <n v="219.1"/>
    <n v="294.4520787142971"/>
    <n v="112.7"/>
    <n v="0.51500000000000001"/>
    <n v="106.4"/>
    <n v="0.48499999999999999"/>
    <n v="2009"/>
    <n v="35"/>
    <n v="47.037073277044264"/>
    <n v="184.1"/>
    <n v="0.84025559105431313"/>
    <n v="1.1292332516533676"/>
    <n v="35000000"/>
  </r>
  <r>
    <s v="Dracula Untold"/>
    <x v="12"/>
    <n v="217.1"/>
    <n v="251.67840153052995"/>
    <n v="56.3"/>
    <n v="0.25900000000000001"/>
    <n v="160.80000000000001"/>
    <n v="0.74099999999999999"/>
    <n v="2014"/>
    <n v="70"/>
    <n v="81.149185200999995"/>
    <n v="147.1"/>
    <n v="0.67756794104099494"/>
    <n v="0.78548694762565618"/>
    <n v="70000000"/>
  </r>
  <r>
    <s v="Ted 2"/>
    <x v="12"/>
    <n v="216.7"/>
    <n v="243.89775912699997"/>
    <n v="81.5"/>
    <n v="0.376"/>
    <n v="135.19999999999999"/>
    <n v="0.624"/>
    <n v="2015"/>
    <n v="68"/>
    <n v="76.534599079999992"/>
    <n v="148.69999999999999"/>
    <n v="0.68620212275034609"/>
    <n v="0.77232653459621592"/>
    <n v="68000000"/>
  </r>
  <r>
    <s v="Twins"/>
    <x v="12"/>
    <n v="216.6"/>
    <n v="541.5174027974706"/>
    <n v="111.9"/>
    <n v="0.51700000000000002"/>
    <n v="104.7"/>
    <n v="0.48299999999999998"/>
    <n v="1988"/>
    <n v="35"/>
    <n v="87.502812086387223"/>
    <n v="181.6"/>
    <n v="0.83841181902123729"/>
    <n v="2.0960969100234692"/>
    <n v="35000000"/>
  </r>
  <r>
    <s v="Public Enemies"/>
    <x v="12"/>
    <n v="214.1"/>
    <n v="287.73249681757648"/>
    <n v="97.1"/>
    <n v="0.45400000000000001"/>
    <n v="117"/>
    <n v="0.54600000000000004"/>
    <n v="2009"/>
    <n v="102.5"/>
    <n v="137.75142888277247"/>
    <n v="111.6"/>
    <n v="0.5212517515179822"/>
    <n v="0.70051876662682866"/>
    <n v="102500000"/>
  </r>
  <r>
    <s v="The Bourne Identity"/>
    <x v="12"/>
    <n v="214"/>
    <n v="353.70939330615465"/>
    <n v="121.7"/>
    <n v="0.56799999999999995"/>
    <n v="92.4"/>
    <n v="0.432"/>
    <n v="2002"/>
    <n v="60"/>
    <n v="99.17085793630504"/>
    <n v="154"/>
    <n v="0.71962616822429903"/>
    <n v="1.1894324082703254"/>
    <n v="60000000"/>
  </r>
  <r>
    <s v="End of Days"/>
    <x v="12"/>
    <n v="212"/>
    <n v="382.89558174991561"/>
    <n v="66.900000000000006"/>
    <n v="0.316"/>
    <n v="145.1"/>
    <n v="0.68400000000000005"/>
    <n v="1999"/>
    <n v="100"/>
    <n v="180.61112346694134"/>
    <n v="112"/>
    <n v="0.52830188679245282"/>
    <n v="0.95417197303289747"/>
    <n v="100000000"/>
  </r>
  <r>
    <s v="Bridget Jones's Baby"/>
    <x v="12"/>
    <n v="212"/>
    <n v="231.65812399999999"/>
    <n v="24.3"/>
    <n v="0.114"/>
    <n v="187.7"/>
    <n v="0.88600000000000001"/>
    <n v="2016"/>
    <n v="35"/>
    <n v="38.245445000000004"/>
    <n v="177"/>
    <n v="0.83490566037735847"/>
    <n v="0.91232395754716966"/>
    <n v="35000000"/>
  </r>
  <r>
    <s v="Red Dragon"/>
    <x v="12"/>
    <n v="209.2"/>
    <n v="345.7757246712502"/>
    <n v="93.1"/>
    <n v="0.44500000000000001"/>
    <n v="116"/>
    <n v="0.55500000000000005"/>
    <n v="2002"/>
    <n v="78"/>
    <n v="128.92211531719656"/>
    <n v="131.19999999999999"/>
    <n v="0.62715105162523899"/>
    <n v="1.0365851307555145"/>
    <n v="78000000"/>
  </r>
  <r>
    <s v="Safe House"/>
    <x v="12"/>
    <n v="208.1"/>
    <n v="255.93675139491543"/>
    <n v="126.4"/>
    <n v="0.60699999999999998"/>
    <n v="81.7"/>
    <n v="0.39300000000000002"/>
    <n v="2012"/>
    <n v="85"/>
    <n v="104.53927856111395"/>
    <n v="123.1"/>
    <n v="0.59154252763094661"/>
    <n v="0.72752269502067035"/>
    <n v="85000000"/>
  </r>
  <r>
    <s v="The Fast and the Furious"/>
    <x v="12"/>
    <n v="207.3"/>
    <n v="352.91437359503198"/>
    <n v="144.5"/>
    <n v="0.69699999999999995"/>
    <n v="62.8"/>
    <n v="0.30299999999999999"/>
    <n v="2001"/>
    <n v="38"/>
    <n v="64.692456327116318"/>
    <n v="169.3"/>
    <n v="0.81669078630004821"/>
    <n v="1.3903613954072149"/>
    <n v="38000000"/>
  </r>
  <r>
    <s v="The Break-Up"/>
    <x v="12"/>
    <n v="205"/>
    <n v="301.04941125757063"/>
    <n v="118.7"/>
    <n v="0.57899999999999996"/>
    <n v="86.3"/>
    <n v="0.42099999999999999"/>
    <n v="2006"/>
    <n v="52"/>
    <n v="76.363753099481329"/>
    <n v="153"/>
    <n v="0.74634146341463414"/>
    <n v="1.0960276007711673"/>
    <n v="52000000"/>
  </r>
  <r>
    <s v="A Dog's Purpose"/>
    <x v="12"/>
    <n v="205"/>
    <n v="217.4845"/>
    <n v="64.5"/>
    <n v="0.315"/>
    <n v="140.5"/>
    <n v="0.68500000000000005"/>
    <n v="2017"/>
    <n v="35"/>
    <n v="37.131499999999996"/>
    <n v="170"/>
    <n v="0.82926829268292679"/>
    <n v="0.87977073170731712"/>
    <n v="35000000"/>
  </r>
  <r>
    <s v="Everest (2015)"/>
    <x v="12"/>
    <n v="203.4"/>
    <n v="228.92849195399998"/>
    <n v="43.5"/>
    <n v="0.214"/>
    <n v="159.9"/>
    <n v="0.78600000000000003"/>
    <n v="2015"/>
    <n v="35"/>
    <n v="39.392808349999996"/>
    <n v="168.4"/>
    <n v="0.82792527040314656"/>
    <n v="0.93183718586037356"/>
    <n v="35000000"/>
  </r>
  <r>
    <s v="Patch Adams"/>
    <x v="12"/>
    <n v="202.3"/>
    <n v="376.33759185683095"/>
    <n v="135"/>
    <n v="0.66700000000000004"/>
    <n v="67.3"/>
    <n v="0.33300000000000002"/>
    <n v="1998"/>
    <n v="50"/>
    <n v="93.014728585474771"/>
    <n v="152.30000000000001"/>
    <n v="0.75284231339594665"/>
    <n v="1.4005084689636984"/>
    <n v="50000000"/>
  </r>
  <r>
    <s v="Kindergarten Cop"/>
    <x v="12"/>
    <n v="202"/>
    <n v="476.02623221389433"/>
    <n v="91.5"/>
    <n v="0.45300000000000001"/>
    <n v="110.5"/>
    <n v="0.54700000000000004"/>
    <n v="1990"/>
    <n v="26"/>
    <n v="61.270703156243819"/>
    <n v="176"/>
    <n v="0.87128712871287128"/>
    <n v="2.0532451933547056"/>
    <n v="26000000"/>
  </r>
  <r>
    <s v="Straight Outta Compton"/>
    <x v="12"/>
    <n v="201.6"/>
    <n v="226.90257609599999"/>
    <n v="161.19999999999999"/>
    <n v="0.79900000000000004"/>
    <n v="40.4"/>
    <n v="0.20100000000000001"/>
    <n v="2015"/>
    <n v="28"/>
    <n v="31.514246679999999"/>
    <n v="173.6"/>
    <n v="0.86111111111111116"/>
    <n v="0.96918814194444436"/>
    <n v="28000000"/>
  </r>
  <r>
    <s v="Harry Potter and the Deathly Hallows Part 2"/>
    <x v="13"/>
    <n v="1341.7"/>
    <n v="1699.6254181977642"/>
    <n v="381.2"/>
    <n v="0.28399999999999997"/>
    <n v="960.5"/>
    <n v="0.71599999999999997"/>
    <n v="2011"/>
    <n v="185"/>
    <n v="234.35246505670895"/>
    <n v="1156.7"/>
    <n v="0.86211522695088316"/>
    <n v="1.0921017762100731"/>
    <n v="185000000"/>
  </r>
  <r>
    <s v="Aquaman"/>
    <x v="13"/>
    <n v="1147.7"/>
    <n v="1182.1310000000001"/>
    <n v="335.1"/>
    <n v="0.29199999999999998"/>
    <n v="812.6"/>
    <n v="0.70799999999999996"/>
    <n v="2018"/>
    <n v="160"/>
    <n v="164.8"/>
    <n v="987.7"/>
    <n v="0.86059074671081293"/>
    <n v="0.88640846911213744"/>
    <n v="160000000"/>
  </r>
  <r>
    <s v="The Lord of the Rings: The Return of the King"/>
    <x v="13"/>
    <n v="1119.9000000000001"/>
    <n v="1797.1107411467317"/>
    <n v="377.8"/>
    <n v="0.33700000000000002"/>
    <n v="742.1"/>
    <n v="0.66300000000000003"/>
    <n v="2003"/>
    <n v="94"/>
    <n v="150.84240527528598"/>
    <n v="1025.9000000000001"/>
    <n v="0.91606393427984645"/>
    <n v="1.4700136939650377"/>
    <n v="94000000"/>
  </r>
  <r>
    <s v="The Dark Knight Rises"/>
    <x v="13"/>
    <n v="1084.9000000000001"/>
    <n v="1334.2901565994416"/>
    <n v="448.1"/>
    <n v="0.41299999999999998"/>
    <n v="636.79999999999995"/>
    <n v="0.58699999999999997"/>
    <n v="2012"/>
    <n v="275"/>
    <n v="338.21531299183926"/>
    <n v="809.90000000000009"/>
    <n v="0.74652041662826074"/>
    <n v="0.91812595041718337"/>
    <n v="275000000"/>
  </r>
  <r>
    <s v="The Hobbit: An Unexpected Journey"/>
    <x v="13"/>
    <n v="1021.1"/>
    <n v="1255.8242039853349"/>
    <n v="303"/>
    <n v="0.29699999999999999"/>
    <n v="718.1"/>
    <n v="0.70299999999999996"/>
    <n v="2012"/>
    <n v="250"/>
    <n v="307.4684663562175"/>
    <n v="771.1"/>
    <n v="0.75516599745372637"/>
    <n v="0.92875892432584206"/>
    <n v="250000000"/>
  </r>
  <r>
    <s v="The Dark Knight"/>
    <x v="13"/>
    <n v="1004.9"/>
    <n v="1391.0166166909953"/>
    <n v="535.20000000000005"/>
    <n v="0.53300000000000003"/>
    <n v="469.7"/>
    <n v="0.46700000000000003"/>
    <n v="2008"/>
    <n v="185"/>
    <n v="256.0832660840224"/>
    <n v="819.9"/>
    <n v="0.81590207980893625"/>
    <n v="1.1293992940660493"/>
    <n v="185000000"/>
  </r>
  <r>
    <s v="Harry Potter and the Sorcerer's Stone"/>
    <x v="13"/>
    <n v="975.1"/>
    <n v="1660.0424780150297"/>
    <n v="317.89999999999998"/>
    <n v="0.32600000000000001"/>
    <n v="657.2"/>
    <n v="0.67400000000000004"/>
    <n v="2001"/>
    <n v="125"/>
    <n v="212.80413265498791"/>
    <n v="850.1"/>
    <n v="0.87180801969028821"/>
    <n v="1.4841947957748352"/>
    <n v="125000000"/>
  </r>
  <r>
    <s v="Harry Potter and the Deathly Hallows Part 1"/>
    <x v="13"/>
    <n v="960.4"/>
    <n v="1253.1041657496064"/>
    <n v="296.10000000000002"/>
    <n v="0.308"/>
    <n v="664.3"/>
    <n v="0.69199999999999995"/>
    <n v="2010"/>
    <n v="237"/>
    <n v="309.23124456753095"/>
    <n v="723.4"/>
    <n v="0.75322782174094127"/>
    <n v="0.98279146312169463"/>
    <n v="237000000"/>
  </r>
  <r>
    <s v="The Hobbit: The Desolation of Smaug"/>
    <x v="13"/>
    <n v="958.4"/>
    <n v="1144.3797209933934"/>
    <n v="258.39999999999998"/>
    <n v="0.27"/>
    <n v="700"/>
    <n v="0.73"/>
    <n v="2013"/>
    <n v="250"/>
    <n v="298.51307413224998"/>
    <n v="708.4"/>
    <n v="0.73914858096828051"/>
    <n v="0.8825820605813266"/>
    <n v="250000000"/>
  </r>
  <r>
    <s v="The Hobbit: The Battle of the Five Armies"/>
    <x v="13"/>
    <n v="956"/>
    <n v="1108.2660150308"/>
    <n v="255.1"/>
    <n v="0.26700000000000002"/>
    <n v="700.9"/>
    <n v="0.73299999999999998"/>
    <n v="2014"/>
    <n v="250"/>
    <n v="289.81851857499998"/>
    <n v="706"/>
    <n v="0.7384937238493724"/>
    <n v="0.85611662809184097"/>
    <n v="250000000"/>
  </r>
  <r>
    <s v="Harry Potter and the Order of the Phoenix"/>
    <x v="13"/>
    <n v="940"/>
    <n v="1340.2152336354079"/>
    <n v="292.10000000000002"/>
    <n v="0.311"/>
    <n v="647.9"/>
    <n v="0.68899999999999995"/>
    <n v="2007"/>
    <n v="150"/>
    <n v="213.86413302692679"/>
    <n v="790"/>
    <n v="0.84042553191489366"/>
    <n v="1.1982458517111501"/>
    <n v="150000000"/>
  </r>
  <r>
    <s v="Harry Potter and the Half-Blood Prince"/>
    <x v="13"/>
    <n v="934.5"/>
    <n v="1255.8898564970818"/>
    <n v="302.10000000000002"/>
    <n v="0.32300000000000001"/>
    <n v="632.5"/>
    <n v="0.67700000000000005"/>
    <n v="2009"/>
    <n v="250"/>
    <n v="335.97909483603047"/>
    <n v="684.5"/>
    <n v="0.73247726056714824"/>
    <n v="0.98438818797330263"/>
    <n v="250000000"/>
  </r>
  <r>
    <s v="The Lord of the Rings: The Two Towers"/>
    <x v="13"/>
    <n v="926"/>
    <n v="1530.5369074836412"/>
    <n v="342.6"/>
    <n v="0.37"/>
    <n v="583.5"/>
    <n v="0.63"/>
    <n v="2002"/>
    <n v="94"/>
    <n v="155.36767743354457"/>
    <n v="832"/>
    <n v="0.89848812095032393"/>
    <n v="1.4850639633370375"/>
    <n v="94000000"/>
  </r>
  <r>
    <s v="Harry Potter and the Goblet of Fire"/>
    <x v="13"/>
    <n v="897.1"/>
    <n v="1356.9442421675201"/>
    <n v="290.2"/>
    <n v="0.32300000000000001"/>
    <n v="606.9"/>
    <n v="0.67700000000000005"/>
    <n v="2005"/>
    <n v="150"/>
    <n v="226.88845872826664"/>
    <n v="747.1"/>
    <n v="0.83279456024969345"/>
    <n v="1.259676494748917"/>
    <n v="150000000"/>
  </r>
  <r>
    <s v="Harry Potter and the Chamber of Secrets"/>
    <x v="13"/>
    <n v="879.2"/>
    <n v="1453.1836382933234"/>
    <n v="262.2"/>
    <n v="0.29799999999999999"/>
    <n v="617"/>
    <n v="0.70199999999999996"/>
    <n v="2002"/>
    <n v="100"/>
    <n v="165.28476322717506"/>
    <n v="779.2"/>
    <n v="0.88626023657870789"/>
    <n v="1.4648531336057191"/>
    <n v="100000000"/>
  </r>
  <r>
    <s v="Batman v Superman: Dawn of Justice"/>
    <x v="13"/>
    <n v="873.6"/>
    <n v="954.60630720000006"/>
    <n v="330.4"/>
    <n v="0.378"/>
    <n v="543.29999999999995"/>
    <n v="0.622"/>
    <n v="2016"/>
    <n v="250"/>
    <n v="273.18175000000002"/>
    <n v="623.6"/>
    <n v="0.71382783882783885"/>
    <n v="0.78001895283882783"/>
    <n v="250000000"/>
  </r>
  <r>
    <s v="The Lord of the Rings: The Fellowship of the Ring"/>
    <x v="13"/>
    <n v="871.5"/>
    <n v="1483.6704128705758"/>
    <n v="315.5"/>
    <n v="0.36199999999999999"/>
    <n v="556"/>
    <n v="0.63800000000000001"/>
    <n v="2001"/>
    <n v="109"/>
    <n v="185.56520367514946"/>
    <n v="762.5"/>
    <n v="0.8749282845668388"/>
    <n v="1.4895068378605008"/>
    <n v="109000000"/>
  </r>
  <r>
    <s v="Inception"/>
    <x v="13"/>
    <n v="828.3"/>
    <n v="1080.7436281657631"/>
    <n v="292.60000000000002"/>
    <n v="0.35299999999999998"/>
    <n v="535.70000000000005"/>
    <n v="0.64700000000000002"/>
    <n v="2010"/>
    <n v="160"/>
    <n v="208.76370941267911"/>
    <n v="668.3"/>
    <n v="0.80683327296873109"/>
    <n v="1.0527344183907812"/>
    <n v="160000000"/>
  </r>
  <r>
    <s v="Wonder Woman"/>
    <x v="13"/>
    <n v="821.8"/>
    <n v="871.84761999999989"/>
    <n v="412.6"/>
    <n v="0.502"/>
    <n v="409.3"/>
    <n v="0.498"/>
    <n v="2017"/>
    <n v="150"/>
    <n v="159.13499999999999"/>
    <n v="671.8"/>
    <n v="0.81747383791676809"/>
    <n v="0.86725799464589914"/>
    <n v="150000000"/>
  </r>
  <r>
    <s v="Fantastic Beasts and Where To Find Them"/>
    <x v="13"/>
    <n v="814"/>
    <n v="889.47977800000001"/>
    <n v="234"/>
    <n v="0.28799999999999998"/>
    <n v="580"/>
    <n v="0.71199999999999997"/>
    <n v="2016"/>
    <n v="180"/>
    <n v="196.69085999999999"/>
    <n v="634"/>
    <n v="0.77886977886977882"/>
    <n v="0.85109203685503676"/>
    <n v="180000000"/>
  </r>
  <r>
    <s v="Harry Potter and the Prisoner of Azkaban"/>
    <x v="13"/>
    <n v="796.9"/>
    <n v="1241.5442342891492"/>
    <n v="249.8"/>
    <n v="0.313"/>
    <n v="547.1"/>
    <n v="0.68700000000000006"/>
    <n v="2004"/>
    <n v="130"/>
    <n v="202.53576415809937"/>
    <n v="666.9"/>
    <n v="0.83686786296900484"/>
    <n v="1.303812862506023"/>
    <n v="130000000"/>
  </r>
  <r>
    <s v="Suicide Squad"/>
    <x v="13"/>
    <n v="746.8"/>
    <n v="816.04852359999995"/>
    <n v="325.10000000000002"/>
    <n v="0.435"/>
    <n v="421.7"/>
    <n v="0.56499999999999995"/>
    <n v="2016"/>
    <n v="175"/>
    <n v="191.227225"/>
    <n v="571.79999999999995"/>
    <n v="0.7656668452062132"/>
    <n v="0.83666483476164977"/>
    <n v="175000000"/>
  </r>
  <r>
    <s v="The Matrix Reloaded"/>
    <x v="13"/>
    <n v="742.1"/>
    <n v="1190.8526484552099"/>
    <n v="281.60000000000002"/>
    <n v="0.379"/>
    <n v="460.6"/>
    <n v="0.621"/>
    <n v="2003"/>
    <n v="150"/>
    <n v="240.70596586481807"/>
    <n v="592.1"/>
    <n v="0.79787090688586448"/>
    <n v="1.2803485818493354"/>
    <n v="150000000"/>
  </r>
  <r>
    <s v="Gravity"/>
    <x v="13"/>
    <n v="723.2"/>
    <n v="863.53862084977277"/>
    <n v="274.10000000000002"/>
    <n v="0.379"/>
    <n v="449.1"/>
    <n v="0.621"/>
    <n v="2013"/>
    <n v="110"/>
    <n v="131.34575261818998"/>
    <n v="613.20000000000005"/>
    <n v="0.84789823008849563"/>
    <n v="1.0124348288600424"/>
    <n v="110000000"/>
  </r>
  <r>
    <s v="It"/>
    <x v="13"/>
    <n v="700.4"/>
    <n v="743.05435999999997"/>
    <n v="327.5"/>
    <n v="0.46800000000000003"/>
    <n v="372.9"/>
    <n v="0.53200000000000003"/>
    <n v="2017"/>
    <n v="35"/>
    <n v="37.131499999999996"/>
    <n v="665.4"/>
    <n v="0.95002855511136497"/>
    <n v="1.007885294117647"/>
    <n v="35000000"/>
  </r>
  <r>
    <s v="Man of Steel"/>
    <x v="13"/>
    <n v="668"/>
    <n v="797.62693408137193"/>
    <n v="291"/>
    <n v="0.436"/>
    <n v="377"/>
    <n v="0.56399999999999995"/>
    <n v="2013"/>
    <n v="225"/>
    <n v="268.66176671902497"/>
    <n v="443"/>
    <n v="0.66317365269461082"/>
    <n v="0.79186402299752534"/>
    <n v="225000000"/>
  </r>
  <r>
    <s v="Justice League"/>
    <x v="13"/>
    <n v="657.9"/>
    <n v="697.96610999999996"/>
    <n v="229"/>
    <n v="0.34799999999999998"/>
    <n v="428.9"/>
    <n v="0.65200000000000002"/>
    <n v="2017"/>
    <n v="300"/>
    <n v="318.27"/>
    <n v="357.9"/>
    <n v="0.54400364797081624"/>
    <n v="0.57713347013223892"/>
    <n v="300000000"/>
  </r>
  <r>
    <s v="Fantastic Beasts: The Crimes of Grindelwald"/>
    <x v="13"/>
    <n v="653.70000000000005"/>
    <n v="673.31100000000004"/>
    <n v="159.6"/>
    <n v="0.24399999999999999"/>
    <n v="494.1"/>
    <n v="0.75600000000000001"/>
    <n v="2018"/>
    <n v="200"/>
    <n v="206"/>
    <n v="453.70000000000005"/>
    <n v="0.69404925806945084"/>
    <n v="0.71487073581153437"/>
    <n v="200000000"/>
  </r>
  <r>
    <s v="The Passion of the Christ"/>
    <x v="13"/>
    <n v="611.9"/>
    <n v="953.32026221800777"/>
    <n v="370.8"/>
    <n v="0.60599999999999998"/>
    <n v="241.1"/>
    <n v="0.39400000000000002"/>
    <n v="2004"/>
    <n v="25"/>
    <n v="38.949185415019109"/>
    <n v="586.9"/>
    <n v="0.95914365092335352"/>
    <n v="1.4943145559780826"/>
    <n v="25000000"/>
  </r>
  <r>
    <s v="The Hangover Part II"/>
    <x v="13"/>
    <n v="586.79999999999995"/>
    <n v="743.34068375825302"/>
    <n v="254.5"/>
    <n v="0.434"/>
    <n v="332.3"/>
    <n v="0.56599999999999995"/>
    <n v="2011"/>
    <n v="80"/>
    <n v="101.34160651100927"/>
    <n v="506.79999999999995"/>
    <n v="0.86366734832992498"/>
    <n v="1.0940679571357257"/>
    <n v="80000000"/>
  </r>
  <r>
    <s v="I Am Legend"/>
    <x v="13"/>
    <n v="585.29999999999995"/>
    <n v="834.49784707106824"/>
    <n v="256.39999999999998"/>
    <n v="0.438"/>
    <n v="329"/>
    <n v="0.56200000000000006"/>
    <n v="2007"/>
    <n v="150"/>
    <n v="213.86413302692679"/>
    <n v="435.29999999999995"/>
    <n v="0.74372116863147097"/>
    <n v="1.0603685529542826"/>
    <n v="150000000"/>
  </r>
  <r>
    <s v="Ready Player One"/>
    <x v="13"/>
    <n v="582.9"/>
    <n v="600.38699999999994"/>
    <n v="137.69999999999999"/>
    <n v="0.23599999999999999"/>
    <n v="445.2"/>
    <n v="0.76400000000000001"/>
    <n v="2018"/>
    <n v="150"/>
    <n v="154.5"/>
    <n v="432.9"/>
    <n v="0.74266598044261445"/>
    <n v="0.76494595985589287"/>
    <n v="150000000"/>
  </r>
  <r>
    <s v="Kong: Skull Island"/>
    <x v="13"/>
    <n v="566.70000000000005"/>
    <n v="601.21203000000003"/>
    <n v="168.1"/>
    <n v="0.29699999999999999"/>
    <n v="398.6"/>
    <n v="0.70299999999999996"/>
    <n v="2017"/>
    <n v="185"/>
    <n v="196.26649999999998"/>
    <n v="381.70000000000005"/>
    <n v="0.6735486147873655"/>
    <n v="0.71456772542791613"/>
    <n v="185000000"/>
  </r>
  <r>
    <s v="American Sniper"/>
    <x v="13"/>
    <n v="547.4"/>
    <n v="634.5866282718199"/>
    <n v="350.1"/>
    <n v="0.64"/>
    <n v="197.3"/>
    <n v="0.36"/>
    <n v="2014"/>
    <n v="58"/>
    <n v="67.237896309399986"/>
    <n v="489.4"/>
    <n v="0.89404457435147977"/>
    <n v="1.0364426963142492"/>
    <n v="58000000"/>
  </r>
  <r>
    <s v="Sherlock Holmes: A Game of Shadows"/>
    <x v="13"/>
    <n v="545.4"/>
    <n v="690.89640238880565"/>
    <n v="186.8"/>
    <n v="0.34300000000000003"/>
    <n v="358.6"/>
    <n v="0.65700000000000003"/>
    <n v="2011"/>
    <n v="125"/>
    <n v="158.34626017345198"/>
    <n v="420.4"/>
    <n v="0.77081041437477082"/>
    <n v="0.97643957135195025"/>
    <n v="125000000"/>
  </r>
  <r>
    <s v="Detective Chinatown 2"/>
    <x v="13"/>
    <n v="544.1"/>
    <n v="560.423"/>
    <n v="2"/>
    <n v="4.0000000000000001E-3"/>
    <n v="542.1"/>
    <n v="0.996"/>
    <n v="2018"/>
    <n v="85"/>
    <n v="87.55"/>
    <n v="459.1"/>
    <n v="0.84377871714758312"/>
    <n v="0.86909207866201066"/>
    <n v="85000000"/>
  </r>
  <r>
    <s v="The Meg"/>
    <x v="13"/>
    <n v="530.20000000000005"/>
    <n v="546.10600000000011"/>
    <n v="145.4"/>
    <n v="0.27400000000000002"/>
    <n v="384.8"/>
    <n v="0.72599999999999998"/>
    <n v="2018"/>
    <n v="178"/>
    <n v="183.34"/>
    <n v="352.20000000000005"/>
    <n v="0.6642776310826104"/>
    <n v="0.68420596001508871"/>
    <n v="178000000"/>
  </r>
  <r>
    <s v="Godzilla (2014)"/>
    <x v="13"/>
    <n v="529.1"/>
    <n v="613.37191271212998"/>
    <n v="200.7"/>
    <n v="0.379"/>
    <n v="328.4"/>
    <n v="0.621"/>
    <n v="2014"/>
    <n v="160"/>
    <n v="185.48385188799998"/>
    <n v="369.1"/>
    <n v="0.69759969759969764"/>
    <n v="0.80870924366684926"/>
    <n v="160000000"/>
  </r>
  <r>
    <s v="Dunkirk"/>
    <x v="13"/>
    <n v="526.9"/>
    <n v="558.98820999999998"/>
    <n v="189.7"/>
    <n v="0.36"/>
    <n v="337.2"/>
    <n v="0.64"/>
    <n v="2017"/>
    <n v="150"/>
    <n v="159.13499999999999"/>
    <n v="376.9"/>
    <n v="0.71531599924084266"/>
    <n v="0.75887874359461005"/>
    <n v="150000000"/>
  </r>
  <r>
    <s v="Sherlock Holmes"/>
    <x v="13"/>
    <n v="524"/>
    <n v="704.21218277631976"/>
    <n v="209"/>
    <n v="0.39900000000000002"/>
    <n v="315"/>
    <n v="0.60099999999999998"/>
    <n v="2009"/>
    <n v="90"/>
    <n v="120.95247414097096"/>
    <n v="434"/>
    <n v="0.8282442748091603"/>
    <n v="1.1130910470140245"/>
    <n v="90000000"/>
  </r>
  <r>
    <s v="Troy"/>
    <x v="13"/>
    <n v="497.4"/>
    <n v="774.93299301722016"/>
    <n v="133.4"/>
    <n v="0.26800000000000002"/>
    <n v="364"/>
    <n v="0.73199999999999998"/>
    <n v="2004"/>
    <n v="150"/>
    <n v="233.69511249011467"/>
    <n v="347.4"/>
    <n v="0.69843184559710492"/>
    <n v="1.0881340581566254"/>
    <n v="150000000"/>
  </r>
  <r>
    <s v="Twister"/>
    <x v="13"/>
    <n v="494.5"/>
    <n v="975.93852975210564"/>
    <n v="241.7"/>
    <n v="0.48899999999999999"/>
    <n v="252.8"/>
    <n v="0.51100000000000001"/>
    <n v="1996"/>
    <n v="88"/>
    <n v="173.67561297914116"/>
    <n v="406.5"/>
    <n v="0.8220424671385238"/>
    <n v="1.622371924717825"/>
    <n v="88000000"/>
  </r>
  <r>
    <s v="Clash of the Titans (2010)"/>
    <x v="13"/>
    <n v="493.2"/>
    <n v="643.51413426458339"/>
    <n v="163.19999999999999"/>
    <n v="0.33100000000000002"/>
    <n v="330"/>
    <n v="0.66900000000000004"/>
    <n v="2010"/>
    <n v="35"/>
    <n v="45.667061434023559"/>
    <n v="458.2"/>
    <n v="0.9290348742903487"/>
    <n v="1.2121797908162202"/>
    <n v="35000000"/>
  </r>
  <r>
    <s v="Charlie and the Chocolate Factory"/>
    <x v="13"/>
    <n v="475"/>
    <n v="718.4801193061777"/>
    <n v="206.5"/>
    <n v="0.435"/>
    <n v="268.5"/>
    <n v="0.56499999999999995"/>
    <n v="2005"/>
    <n v="150"/>
    <n v="226.88845872826664"/>
    <n v="325"/>
    <n v="0.68421052631578949"/>
    <n v="1.0349298117429706"/>
    <n v="150000000"/>
  </r>
  <r>
    <s v="San Andreas"/>
    <x v="13"/>
    <n v="474"/>
    <n v="533.49117593999995"/>
    <n v="155.19999999999999"/>
    <n v="0.32700000000000001"/>
    <n v="318.8"/>
    <n v="0.67300000000000004"/>
    <n v="2015"/>
    <n v="110"/>
    <n v="123.80596909999998"/>
    <n v="364"/>
    <n v="0.76793248945147674"/>
    <n v="0.86431478236286918"/>
    <n v="110000000"/>
  </r>
  <r>
    <s v="The LEGO Movie"/>
    <x v="13"/>
    <n v="469.2"/>
    <n v="543.93139566155992"/>
    <n v="257.8"/>
    <n v="0.54900000000000004"/>
    <n v="211.4"/>
    <n v="0.45100000000000001"/>
    <n v="2014"/>
    <n v="60"/>
    <n v="69.556444457999987"/>
    <n v="409.2"/>
    <n v="0.87212276214833762"/>
    <n v="1.0110293077654731"/>
    <n v="60000000"/>
  </r>
  <r>
    <s v="The Hangover"/>
    <x v="13"/>
    <n v="467.5"/>
    <n v="628.28090734337695"/>
    <n v="277.3"/>
    <n v="0.59299999999999997"/>
    <n v="190.2"/>
    <n v="0.40699999999999997"/>
    <n v="2009"/>
    <n v="35"/>
    <n v="47.037073277044264"/>
    <n v="432.5"/>
    <n v="0.92513368983957223"/>
    <n v="1.2433023188584658"/>
    <n v="35000000"/>
  </r>
  <r>
    <s v="The Matrix"/>
    <x v="13"/>
    <n v="463.5"/>
    <n v="837.13255726927309"/>
    <n v="171.5"/>
    <n v="0.37"/>
    <n v="292"/>
    <n v="0.63"/>
    <n v="1999"/>
    <n v="65"/>
    <n v="117.39723025351186"/>
    <n v="398.5"/>
    <n v="0.85976267529665584"/>
    <n v="1.5528270270027209"/>
    <n v="65000000"/>
  </r>
  <r>
    <s v="The Last Samurai"/>
    <x v="13"/>
    <n v="456.8"/>
    <n v="733.02990138032601"/>
    <n v="111.1"/>
    <n v="0.24299999999999999"/>
    <n v="345.6"/>
    <n v="0.75700000000000001"/>
    <n v="2003"/>
    <n v="140"/>
    <n v="224.65890147383018"/>
    <n v="316.8"/>
    <n v="0.69352014010507879"/>
    <n v="1.1128962344713131"/>
    <n v="140000000"/>
  </r>
  <r>
    <n v="300"/>
    <x v="13"/>
    <n v="456.1"/>
    <n v="650.28954049054209"/>
    <n v="210.6"/>
    <n v="0.46200000000000002"/>
    <n v="245.5"/>
    <n v="0.53800000000000003"/>
    <n v="2007"/>
    <n v="60"/>
    <n v="85.545653210770723"/>
    <n v="396.1"/>
    <n v="0.86844990133742606"/>
    <n v="1.2382019015123247"/>
    <n v="60000000"/>
  </r>
  <r>
    <s v="Ocean's Eleven"/>
    <x v="13"/>
    <n v="450.7"/>
    <n v="767.2865807008244"/>
    <n v="183.4"/>
    <n v="0.40699999999999997"/>
    <n v="267.3"/>
    <n v="0.59299999999999997"/>
    <n v="2001"/>
    <n v="85"/>
    <n v="144.70681020539178"/>
    <n v="365.7"/>
    <n v="0.81140448191701797"/>
    <n v="1.3813618160537666"/>
    <n v="85000000"/>
  </r>
  <r>
    <s v="The Exorcist"/>
    <x v="13"/>
    <n v="441.3"/>
    <n v="1718.8827922683586"/>
    <n v="232.9"/>
    <n v="0.52800000000000002"/>
    <n v="208.4"/>
    <n v="0.47199999999999998"/>
    <n v="1973"/>
    <n v="35"/>
    <n v="136.3265300915308"/>
    <n v="406.3"/>
    <n v="0.9206888737820077"/>
    <n v="3.5861234130451565"/>
    <n v="35000000"/>
  </r>
  <r>
    <s v="A Star is Born (2018)"/>
    <x v="13"/>
    <n v="434.2"/>
    <n v="447.226"/>
    <n v="215.3"/>
    <n v="0.496"/>
    <n v="218.9"/>
    <n v="0.504"/>
    <n v="2018"/>
    <n v="35"/>
    <n v="36.050000000000004"/>
    <n v="399.2"/>
    <n v="0.91939198526024868"/>
    <n v="0.94697374481805618"/>
    <n v="35000000"/>
  </r>
  <r>
    <s v="Terminator 3: Rise of the Machines"/>
    <x v="13"/>
    <n v="433.4"/>
    <n v="695.47977070541424"/>
    <n v="150.4"/>
    <n v="0.34699999999999998"/>
    <n v="283"/>
    <n v="0.65300000000000002"/>
    <n v="2003"/>
    <n v="170"/>
    <n v="272.80009464679381"/>
    <n v="263.39999999999998"/>
    <n v="0.60775265343793261"/>
    <n v="0.97526459635122398"/>
    <n v="170000000"/>
  </r>
  <r>
    <s v="Rampage (2018)"/>
    <x v="13"/>
    <n v="428"/>
    <n v="440.84000000000003"/>
    <n v="101"/>
    <n v="0.23599999999999999"/>
    <n v="327"/>
    <n v="0.76400000000000001"/>
    <n v="2018"/>
    <n v="121"/>
    <n v="124.63000000000001"/>
    <n v="307"/>
    <n v="0.71728971962616828"/>
    <n v="0.73880841121495333"/>
    <n v="121000000"/>
  </r>
  <r>
    <s v="The Matrix Revolutions"/>
    <x v="13"/>
    <n v="427.3"/>
    <n v="685.69106142691169"/>
    <n v="139.30000000000001"/>
    <n v="0.32600000000000001"/>
    <n v="288"/>
    <n v="0.67400000000000004"/>
    <n v="2003"/>
    <n v="150"/>
    <n v="240.70596586481807"/>
    <n v="277.3"/>
    <n v="0.64895857711209926"/>
    <n v="1.0413880074001722"/>
    <n v="150000000"/>
  </r>
  <r>
    <s v="Sex and the City"/>
    <x v="13"/>
    <n v="415.3"/>
    <n v="574.87232651186218"/>
    <n v="152.6"/>
    <n v="0.36799999999999999"/>
    <n v="262.60000000000002"/>
    <n v="0.63200000000000001"/>
    <n v="2008"/>
    <n v="57.5"/>
    <n v="79.593447566655612"/>
    <n v="357.8"/>
    <n v="0.86154587045509268"/>
    <n v="1.1925809750667145"/>
    <n v="57500000"/>
  </r>
  <r>
    <s v="Batman"/>
    <x v="13"/>
    <n v="411.3"/>
    <n v="998.33305440030676"/>
    <n v="251.2"/>
    <n v="0.61099999999999999"/>
    <n v="160.19999999999999"/>
    <n v="0.38900000000000001"/>
    <n v="1989"/>
    <n v="35"/>
    <n v="84.954186491638069"/>
    <n v="376.3"/>
    <n v="0.91490396304400678"/>
    <n v="2.2207120542394083"/>
    <n v="35000000"/>
  </r>
  <r>
    <s v="The Bodyguard"/>
    <x v="13"/>
    <n v="411"/>
    <n v="912.94978128933394"/>
    <n v="122"/>
    <n v="0.29699999999999999"/>
    <n v="289"/>
    <n v="0.70299999999999996"/>
    <n v="1992"/>
    <n v="25"/>
    <n v="55.532225139253889"/>
    <n v="386"/>
    <n v="0.93917274939172746"/>
    <n v="2.0861741025549394"/>
    <n v="25000000"/>
  </r>
  <r>
    <s v="Pacific Rim"/>
    <x v="13"/>
    <n v="411"/>
    <n v="490.75549387341897"/>
    <n v="101.8"/>
    <n v="0.248"/>
    <n v="309.2"/>
    <n v="0.752"/>
    <n v="2013"/>
    <n v="190"/>
    <n v="226.86993634050998"/>
    <n v="221"/>
    <n v="0.53771289537712896"/>
    <n v="0.64205731759831874"/>
    <n v="190000000"/>
  </r>
  <r>
    <s v="Superman Returns"/>
    <x v="13"/>
    <n v="391.1"/>
    <n v="574.34353533090666"/>
    <n v="200.1"/>
    <n v="0.51200000000000001"/>
    <n v="191"/>
    <n v="0.48799999999999999"/>
    <n v="2006"/>
    <n v="232"/>
    <n v="340.69982152076284"/>
    <n v="159.10000000000002"/>
    <n v="0.40680132958322684"/>
    <n v="0.59740146716988951"/>
    <n v="232000000"/>
  </r>
  <r>
    <s v="Robin Hood: Prince of Thieves"/>
    <x v="13"/>
    <n v="390.5"/>
    <n v="893.43575737540016"/>
    <n v="165.5"/>
    <n v="0.42399999999999999"/>
    <n v="225"/>
    <n v="0.57599999999999996"/>
    <n v="1991"/>
    <n v="50"/>
    <n v="114.39638378686301"/>
    <n v="340.5"/>
    <n v="0.87195902688860438"/>
    <n v="1.9949791897273679"/>
    <n v="50000000"/>
  </r>
  <r>
    <s v="Happy Feet"/>
    <x v="13"/>
    <n v="384.3"/>
    <n v="564.35750607943601"/>
    <n v="198"/>
    <n v="0.51500000000000001"/>
    <n v="186.3"/>
    <n v="0.48499999999999999"/>
    <n v="2006"/>
    <n v="85"/>
    <n v="124.82536564338294"/>
    <n v="299.3"/>
    <n v="0.77881863127764772"/>
    <n v="1.1437214166954282"/>
    <n v="85000000"/>
  </r>
  <r>
    <s v="Mad Max: Fury Road"/>
    <x v="13"/>
    <n v="378.9"/>
    <n v="426.45528810899992"/>
    <n v="154.1"/>
    <n v="0.40699999999999997"/>
    <n v="224.8"/>
    <n v="0.59299999999999997"/>
    <n v="2015"/>
    <n v="150"/>
    <n v="168.82632149999998"/>
    <n v="228.89999999999998"/>
    <n v="0.6041171813143309"/>
    <n v="0.67993920984164669"/>
    <n v="150000000"/>
  </r>
  <r>
    <s v="Batman Begins"/>
    <x v="13"/>
    <n v="374.2"/>
    <n v="566.01107504078254"/>
    <n v="206.9"/>
    <n v="0.55300000000000005"/>
    <n v="167.4"/>
    <n v="0.44700000000000001"/>
    <n v="2005"/>
    <n v="150"/>
    <n v="226.88845872826664"/>
    <n v="224.2"/>
    <n v="0.59914484233030463"/>
    <n v="0.90626033220875446"/>
    <n v="150000000"/>
  </r>
  <r>
    <s v="The Golden Compass"/>
    <x v="13"/>
    <n v="372.2"/>
    <n v="530.66820208414765"/>
    <n v="70.099999999999994"/>
    <n v="0.188"/>
    <n v="302.10000000000002"/>
    <n v="0.81200000000000006"/>
    <n v="2007"/>
    <n v="205"/>
    <n v="292.2809818034666"/>
    <n v="167.2"/>
    <n v="0.44922084900591081"/>
    <n v="0.64048151606846071"/>
    <n v="205000000"/>
  </r>
  <r>
    <s v="Terminator Salvation"/>
    <x v="13"/>
    <n v="371.4"/>
    <n v="499.13054328840678"/>
    <n v="125.3"/>
    <n v="0.33700000000000002"/>
    <n v="246"/>
    <n v="0.66300000000000003"/>
    <n v="2009"/>
    <n v="200"/>
    <n v="268.78327586882438"/>
    <n v="171.39999999999998"/>
    <n v="0.46149703823371024"/>
    <n v="0.62021342870108354"/>
    <n v="200000000"/>
  </r>
  <r>
    <s v="Edge of Tomorrow"/>
    <x v="13"/>
    <n v="370.5"/>
    <n v="429.51104452814997"/>
    <n v="100.2"/>
    <n v="0.27"/>
    <n v="270.3"/>
    <n v="0.73"/>
    <n v="2014"/>
    <n v="178"/>
    <n v="206.35078522539996"/>
    <n v="192.5"/>
    <n v="0.51956815114709853"/>
    <n v="0.60232188745681514"/>
    <n v="178000000"/>
  </r>
  <r>
    <s v="The Fugitive"/>
    <x v="13"/>
    <n v="368.9"/>
    <n v="795.56651859692272"/>
    <n v="183.9"/>
    <n v="0.498"/>
    <n v="185"/>
    <n v="0.502"/>
    <n v="1993"/>
    <n v="44"/>
    <n v="94.890015771928987"/>
    <n v="324.89999999999998"/>
    <n v="0.88072648414204391"/>
    <n v="1.8993670447953206"/>
    <n v="44000000"/>
  </r>
  <r>
    <s v="The Nun"/>
    <x v="13"/>
    <n v="365.6"/>
    <n v="376.56800000000004"/>
    <n v="117.5"/>
    <n v="0.32100000000000001"/>
    <n v="248.1"/>
    <n v="0.67900000000000005"/>
    <n v="2018"/>
    <n v="35"/>
    <n v="36.050000000000004"/>
    <n v="330.6"/>
    <n v="0.90426695842450766"/>
    <n v="0.93139496717724291"/>
    <n v="35000000"/>
  </r>
  <r>
    <s v="Ocean's Twelve"/>
    <x v="13"/>
    <n v="362.7"/>
    <n v="565.07478200109722"/>
    <n v="125.5"/>
    <n v="0.34599999999999997"/>
    <n v="237.2"/>
    <n v="0.65400000000000003"/>
    <n v="2004"/>
    <n v="110"/>
    <n v="171.3764158260841"/>
    <n v="252.7"/>
    <n v="0.69671905155776126"/>
    <n v="1.08546558085198"/>
    <n v="110000000"/>
  </r>
  <r>
    <s v="The Hangover Part III"/>
    <x v="13"/>
    <n v="362"/>
    <n v="432.24693134349798"/>
    <n v="112.2"/>
    <n v="0.31"/>
    <n v="249.8"/>
    <n v="0.69"/>
    <n v="2013"/>
    <n v="35"/>
    <n v="41.791830378514994"/>
    <n v="327"/>
    <n v="0.90331491712707179"/>
    <n v="1.0786052512844835"/>
    <n v="35000000"/>
  </r>
  <r>
    <s v="The Legend of Tarzan"/>
    <x v="13"/>
    <n v="356.7"/>
    <n v="389.77572090000001"/>
    <n v="126.6"/>
    <n v="0.35499999999999998"/>
    <n v="230.1"/>
    <n v="0.64500000000000002"/>
    <n v="2016"/>
    <n v="180"/>
    <n v="196.69085999999999"/>
    <n v="176.7"/>
    <n v="0.49537426408746843"/>
    <n v="0.54130883347350722"/>
    <n v="180000000"/>
  </r>
  <r>
    <s v="Shazam!"/>
    <x v="13"/>
    <n v="355.9"/>
    <n v="355.9"/>
    <n v="135.19999999999999"/>
    <n v="0.38"/>
    <n v="220.7"/>
    <n v="0.62"/>
    <n v="2019"/>
    <n v="85"/>
    <n v="85"/>
    <n v="270.89999999999998"/>
    <n v="0.76116886765945491"/>
    <n v="0.76116886765945491"/>
    <n v="85000000"/>
  </r>
  <r>
    <s v="The Great Gatsby (2013)"/>
    <x v="13"/>
    <n v="353.6"/>
    <n v="422.21689205265437"/>
    <n v="144.80000000000001"/>
    <n v="0.41"/>
    <n v="208.8"/>
    <n v="0.59"/>
    <n v="2013"/>
    <n v="35"/>
    <n v="41.791830378514994"/>
    <n v="318.60000000000002"/>
    <n v="0.90101809954751133"/>
    <n v="1.0758627309789008"/>
    <n v="35000000"/>
  </r>
  <r>
    <s v="The Mask"/>
    <x v="13"/>
    <n v="351.6"/>
    <n v="736.17232006642166"/>
    <n v="119.9"/>
    <n v="0.34100000000000003"/>
    <n v="231.6"/>
    <n v="0.65900000000000003"/>
    <n v="1994"/>
    <n v="35"/>
    <n v="73.282227537897484"/>
    <n v="316.60000000000002"/>
    <n v="0.90045506257110353"/>
    <n v="1.8853529366567807"/>
    <n v="35000000"/>
  </r>
  <r>
    <s v="Rush Hour 2"/>
    <x v="13"/>
    <n v="347.3"/>
    <n v="591.25500216861838"/>
    <n v="226.2"/>
    <n v="0.65100000000000002"/>
    <n v="121.2"/>
    <n v="0.34899999999999998"/>
    <n v="2001"/>
    <n v="90"/>
    <n v="153.21897551159128"/>
    <n v="257.3"/>
    <n v="0.74085804779729336"/>
    <n v="1.2612612342557648"/>
    <n v="90000000"/>
  </r>
  <r>
    <s v="300: Rise of An Empire"/>
    <x v="13"/>
    <n v="337.6"/>
    <n v="391.37092748367996"/>
    <n v="106.6"/>
    <n v="0.316"/>
    <n v="231"/>
    <n v="0.68400000000000005"/>
    <n v="2014"/>
    <n v="110"/>
    <n v="127.52014817299998"/>
    <n v="227.60000000000002"/>
    <n v="0.67417061611374407"/>
    <n v="0.78154851691552119"/>
    <n v="110000000"/>
  </r>
  <r>
    <s v="Batman Forever"/>
    <x v="13"/>
    <n v="336.5"/>
    <n v="684.03521682392523"/>
    <n v="184"/>
    <n v="0.54700000000000004"/>
    <n v="152.5"/>
    <n v="0.45300000000000001"/>
    <n v="1995"/>
    <n v="100"/>
    <n v="203.27941064604019"/>
    <n v="236.5"/>
    <n v="0.70282317979197617"/>
    <n v="1.4286948177648886"/>
    <n v="100000000"/>
  </r>
  <r>
    <s v="Journey 2: The Mysterious Island"/>
    <x v="13"/>
    <n v="335.3"/>
    <n v="412.37670707695889"/>
    <n v="103.9"/>
    <n v="0.31"/>
    <n v="231.4"/>
    <n v="0.69"/>
    <n v="2012"/>
    <n v="79"/>
    <n v="97.160035368564735"/>
    <n v="256.3"/>
    <n v="0.76439009841932604"/>
    <n v="0.94010340503547329"/>
    <n v="79000000"/>
  </r>
  <r>
    <s v="The Perfect Storm"/>
    <x v="13"/>
    <n v="328.7"/>
    <n v="576.37743964644289"/>
    <n v="182.6"/>
    <n v="0.55600000000000005"/>
    <n v="146.1"/>
    <n v="0.44400000000000001"/>
    <n v="2000"/>
    <n v="120"/>
    <n v="210.42072636925204"/>
    <n v="208.7"/>
    <n v="0.6349254639488896"/>
    <n v="1.1133456442871641"/>
    <n v="120000000"/>
  </r>
  <r>
    <s v="Seven"/>
    <x v="13"/>
    <n v="327.3"/>
    <n v="665.33351104448957"/>
    <n v="100.1"/>
    <n v="0.30599999999999999"/>
    <n v="227.2"/>
    <n v="0.69399999999999995"/>
    <n v="1995"/>
    <n v="35"/>
    <n v="71.14779372611406"/>
    <n v="292.3"/>
    <n v="0.89306446684998475"/>
    <n v="1.81541618490185"/>
    <n v="35000000"/>
  </r>
  <r>
    <s v="Lethal Weapon 3"/>
    <x v="13"/>
    <n v="321.7"/>
    <n v="714.58867309191896"/>
    <n v="144.69999999999999"/>
    <n v="0.45"/>
    <n v="177"/>
    <n v="0.55000000000000004"/>
    <n v="1992"/>
    <n v="35"/>
    <n v="77.745115194955446"/>
    <n v="286.7"/>
    <n v="0.8912029841467205"/>
    <n v="1.9796193904164237"/>
    <n v="35000000"/>
  </r>
  <r>
    <s v="The Conjuring 2"/>
    <x v="13"/>
    <n v="320.39999999999998"/>
    <n v="350.10973079999997"/>
    <n v="102.5"/>
    <n v="0.32"/>
    <n v="217.9"/>
    <n v="0.68"/>
    <n v="2016"/>
    <n v="35"/>
    <n v="38.245445000000004"/>
    <n v="285.39999999999998"/>
    <n v="0.89076154806491881"/>
    <n v="0.97335919413233452"/>
    <n v="35000000"/>
  </r>
  <r>
    <s v="The Conjuring"/>
    <x v="13"/>
    <n v="319.5"/>
    <n v="381.49970874101547"/>
    <n v="137.4"/>
    <n v="0.43"/>
    <n v="182.1"/>
    <n v="0.56999999999999995"/>
    <n v="2013"/>
    <n v="20"/>
    <n v="23.881045930579997"/>
    <n v="299.5"/>
    <n v="0.93740219092331767"/>
    <n v="1.1193072388433034"/>
    <n v="20000000"/>
  </r>
  <r>
    <s v="Austin Powers: The Spy Who Shagged Me"/>
    <x v="13"/>
    <n v="312"/>
    <n v="563.50670521685697"/>
    <n v="206"/>
    <n v="0.66"/>
    <n v="106"/>
    <n v="0.34"/>
    <n v="1999"/>
    <n v="35"/>
    <n v="63.213893213429465"/>
    <n v="277"/>
    <n v="0.88782051282051277"/>
    <n v="1.6035026025750883"/>
    <n v="35000000"/>
  </r>
  <r>
    <s v="The LEGO Batman Movie"/>
    <x v="13"/>
    <n v="312"/>
    <n v="331.00079999999997"/>
    <n v="175.8"/>
    <n v="0.56299999999999994"/>
    <n v="136.19999999999999"/>
    <n v="0.437"/>
    <n v="2017"/>
    <n v="80"/>
    <n v="84.872"/>
    <n v="232"/>
    <n v="0.74358974358974361"/>
    <n v="0.78887435897435887"/>
    <n v="80000000"/>
  </r>
  <r>
    <s v="The Polar Express"/>
    <x v="13"/>
    <n v="311.39999999999998"/>
    <n v="485.15105352947802"/>
    <n v="187.2"/>
    <n v="0.60099999999999998"/>
    <n v="124.1"/>
    <n v="0.39900000000000002"/>
    <n v="2004"/>
    <n v="170"/>
    <n v="264.85446082212997"/>
    <n v="141.39999999999998"/>
    <n v="0.45407835581245981"/>
    <n v="0.70743928293946068"/>
    <n v="170000000"/>
  </r>
  <r>
    <s v="Ocean's Thirteen"/>
    <x v="13"/>
    <n v="311.3"/>
    <n v="443.83936407521543"/>
    <n v="117.2"/>
    <n v="0.376"/>
    <n v="194.2"/>
    <n v="0.624"/>
    <n v="2007"/>
    <n v="85"/>
    <n v="121.18967538192518"/>
    <n v="226.3"/>
    <n v="0.72695149373594603"/>
    <n v="1.0364590064031167"/>
    <n v="85000000"/>
  </r>
  <r>
    <s v="The Blind Side"/>
    <x v="13"/>
    <n v="309.2"/>
    <n v="415.53894449320245"/>
    <n v="256"/>
    <n v="0.82799999999999996"/>
    <n v="53.2"/>
    <n v="0.17199999999999999"/>
    <n v="2009"/>
    <n v="35"/>
    <n v="47.037073277044264"/>
    <n v="274.2"/>
    <n v="0.88680465717981893"/>
    <n v="1.1917913040626074"/>
    <n v="35000000"/>
  </r>
  <r>
    <s v="Annabelle: Creation"/>
    <x v="13"/>
    <n v="306.5"/>
    <n v="325.16584999999998"/>
    <n v="102.1"/>
    <n v="0.33300000000000002"/>
    <n v="204.4"/>
    <n v="0.66700000000000004"/>
    <n v="2017"/>
    <n v="35"/>
    <n v="37.131499999999996"/>
    <n v="271.5"/>
    <n v="0.88580750407830344"/>
    <n v="0.93975318107667194"/>
    <n v="35000000"/>
  </r>
  <r>
    <s v="Wrath of the Titans"/>
    <x v="13"/>
    <n v="305.3"/>
    <n v="375.48049111421284"/>
    <n v="83.7"/>
    <n v="0.27400000000000002"/>
    <n v="221.6"/>
    <n v="0.72599999999999998"/>
    <n v="2012"/>
    <n v="150"/>
    <n v="184.4810798137305"/>
    <n v="155.30000000000001"/>
    <n v="0.50867998689813299"/>
    <n v="0.6256122217506791"/>
    <n v="150000000"/>
  </r>
  <r>
    <s v="Dangal"/>
    <x v="13"/>
    <n v="302.89999999999998"/>
    <n v="330.98700829999996"/>
    <n v="12.4"/>
    <n v="4.1000000000000002E-2"/>
    <n v="290.5"/>
    <n v="0.95899999999999996"/>
    <n v="2016"/>
    <n v="35"/>
    <n v="38.245445000000004"/>
    <n v="267.89999999999998"/>
    <n v="0.88445031363486293"/>
    <n v="0.96646273786728276"/>
    <n v="35000000"/>
  </r>
  <r>
    <s v="Superman"/>
    <x v="13"/>
    <n v="300.5"/>
    <n v="1009.6496271905928"/>
    <n v="134.5"/>
    <n v="0.44700000000000001"/>
    <n v="166"/>
    <n v="0.55300000000000005"/>
    <n v="1978"/>
    <n v="55"/>
    <n v="184.79444091674745"/>
    <n v="245.5"/>
    <n v="0.81697171381031619"/>
    <n v="2.7449423836068063"/>
    <n v="55000000"/>
  </r>
  <r>
    <s v="Ocean's 8"/>
    <x v="13"/>
    <n v="297.7"/>
    <n v="306.63099999999997"/>
    <n v="140.19999999999999"/>
    <n v="0.47099999999999997"/>
    <n v="157.5"/>
    <n v="0.52900000000000003"/>
    <n v="2018"/>
    <n v="35"/>
    <n v="36.050000000000004"/>
    <n v="262.7"/>
    <n v="0.88243197850184751"/>
    <n v="0.90890493785690285"/>
    <n v="35000000"/>
  </r>
  <r>
    <s v="Austin Powers in Goldmember"/>
    <x v="13"/>
    <n v="296.7"/>
    <n v="490.39989249502838"/>
    <n v="213.3"/>
    <n v="0.71899999999999997"/>
    <n v="83.3"/>
    <n v="0.28100000000000003"/>
    <n v="2002"/>
    <n v="63"/>
    <n v="104.1294008331203"/>
    <n v="233.7"/>
    <n v="0.78766430738119309"/>
    <n v="1.3018890854799734"/>
    <n v="63000000"/>
  </r>
  <r>
    <s v="The Departed"/>
    <x v="13"/>
    <n v="291.5"/>
    <n v="428.07757747113089"/>
    <n v="132.4"/>
    <n v="0.45400000000000001"/>
    <n v="159.1"/>
    <n v="0.54600000000000004"/>
    <n v="2006"/>
    <n v="90"/>
    <n v="132.16803421064074"/>
    <n v="201.5"/>
    <n v="0.69125214408233271"/>
    <n v="1.0151270780805839"/>
    <n v="90000000"/>
  </r>
  <r>
    <s v="Sex and the City 2"/>
    <x v="13"/>
    <n v="288.3"/>
    <n v="376.16610889797118"/>
    <n v="95.3"/>
    <n v="0.33100000000000002"/>
    <n v="193"/>
    <n v="0.66900000000000004"/>
    <n v="2010"/>
    <n v="95"/>
    <n v="123.95345246377822"/>
    <n v="193.3"/>
    <n v="0.67048213666319811"/>
    <n v="0.87482711215467557"/>
    <n v="95000000"/>
  </r>
  <r>
    <s v="The Green Mile"/>
    <x v="13"/>
    <n v="286.8"/>
    <n v="517.99270210318775"/>
    <n v="136.80000000000001"/>
    <n v="0.47699999999999998"/>
    <n v="150"/>
    <n v="0.52300000000000002"/>
    <n v="1999"/>
    <n v="60"/>
    <n v="108.3666740801648"/>
    <n v="226.8"/>
    <n v="0.79079497907949792"/>
    <n v="1.428263696035645"/>
    <n v="60000000"/>
  </r>
  <r>
    <s v="Lethal Weapon 4"/>
    <x v="13"/>
    <n v="285.39999999999998"/>
    <n v="530.92807076588997"/>
    <n v="130.4"/>
    <n v="0.45700000000000002"/>
    <n v="155"/>
    <n v="0.54300000000000004"/>
    <n v="1998"/>
    <n v="140"/>
    <n v="260.44124003932939"/>
    <n v="145.39999999999998"/>
    <n v="0.50946040644709178"/>
    <n v="0.94774642861443803"/>
    <n v="140000000"/>
  </r>
  <r>
    <s v="Wedding Crashers"/>
    <x v="13"/>
    <n v="285.2"/>
    <n v="431.39058952867765"/>
    <n v="209.3"/>
    <n v="0.73399999999999999"/>
    <n v="75.900000000000006"/>
    <n v="0.26600000000000001"/>
    <n v="2005"/>
    <n v="40"/>
    <n v="60.503588994204442"/>
    <n v="245.2"/>
    <n v="0.85974754558204769"/>
    <n v="1.3004453034168064"/>
    <n v="40000000"/>
  </r>
  <r>
    <s v="Scooby-Doo"/>
    <x v="13"/>
    <n v="275.7"/>
    <n v="455.69009221732165"/>
    <n v="153.30000000000001"/>
    <n v="0.55600000000000005"/>
    <n v="122.4"/>
    <n v="0.44400000000000001"/>
    <n v="2002"/>
    <n v="84"/>
    <n v="138.83920111082705"/>
    <n v="191.7"/>
    <n v="0.69532100108813932"/>
    <n v="1.1492596703173543"/>
    <n v="84000000"/>
  </r>
  <r>
    <s v="Tomb Raider"/>
    <x v="13"/>
    <n v="274.7"/>
    <n v="282.94099999999997"/>
    <n v="58.3"/>
    <n v="0.21199999999999999"/>
    <n v="216.4"/>
    <n v="0.78800000000000003"/>
    <n v="2018"/>
    <n v="90"/>
    <n v="92.7"/>
    <n v="184.7"/>
    <n v="0.67236985802693849"/>
    <n v="0.6925409537677466"/>
    <n v="90000000"/>
  </r>
  <r>
    <s v="Gran Torino"/>
    <x v="13"/>
    <n v="270"/>
    <n v="373.74314509560025"/>
    <n v="148.1"/>
    <n v="0.54900000000000004"/>
    <n v="121.9"/>
    <n v="0.45100000000000001"/>
    <n v="2008"/>
    <n v="25"/>
    <n v="34.605846768111135"/>
    <n v="245"/>
    <n v="0.90740740740740744"/>
    <n v="1.2560640678795894"/>
    <n v="25000000"/>
  </r>
  <r>
    <s v="We're the Millers"/>
    <x v="13"/>
    <n v="270"/>
    <n v="322.39412006282998"/>
    <n v="150.4"/>
    <n v="0.55700000000000005"/>
    <n v="119.6"/>
    <n v="0.443"/>
    <n v="2013"/>
    <n v="37"/>
    <n v="44.179934971572997"/>
    <n v="233"/>
    <n v="0.86296296296296293"/>
    <n v="1.0304229077453961"/>
    <n v="37000000"/>
  </r>
  <r>
    <s v="10,000 B.C."/>
    <x v="13"/>
    <n v="269.8"/>
    <n v="373.46629832145538"/>
    <n v="94.8"/>
    <n v="0.35099999999999998"/>
    <n v="175"/>
    <n v="0.64900000000000002"/>
    <n v="2008"/>
    <n v="105"/>
    <n v="145.34455642606679"/>
    <n v="164.8"/>
    <n v="0.61082283172720531"/>
    <n v="0.84552165268861601"/>
    <n v="105000000"/>
  </r>
  <r>
    <s v="Paddington"/>
    <x v="13"/>
    <n v="268"/>
    <n v="301.63636107999997"/>
    <n v="76.3"/>
    <n v="0.28499999999999998"/>
    <n v="191.8"/>
    <n v="0.71499999999999997"/>
    <n v="2015"/>
    <n v="55"/>
    <n v="61.902984549999992"/>
    <n v="213"/>
    <n v="0.79477611940298509"/>
    <n v="0.89452752436567162"/>
    <n v="55000000"/>
  </r>
  <r>
    <s v="Batman Returns"/>
    <x v="13"/>
    <n v="266.8"/>
    <n v="592.63990668611757"/>
    <n v="162.80000000000001"/>
    <n v="0.61"/>
    <n v="104"/>
    <n v="0.39"/>
    <n v="1992"/>
    <n v="80"/>
    <n v="177.70312044561246"/>
    <n v="186.8"/>
    <n v="0.7001499250374813"/>
    <n v="1.5552353307365259"/>
    <n v="80000000"/>
  </r>
  <r>
    <s v="Blade Runner 2049"/>
    <x v="13"/>
    <n v="259.2"/>
    <n v="274.98527999999999"/>
    <n v="92.1"/>
    <n v="0.35499999999999998"/>
    <n v="167.2"/>
    <n v="0.64500000000000002"/>
    <n v="2017"/>
    <n v="185"/>
    <n v="196.26649999999998"/>
    <n v="74.199999999999989"/>
    <n v="0.28626543209876543"/>
    <n v="0.30369899691358032"/>
    <n v="185000000"/>
  </r>
  <r>
    <s v="Rush Hour 3"/>
    <x v="13"/>
    <n v="258"/>
    <n v="367.84630880631408"/>
    <n v="140.1"/>
    <n v="0.54300000000000004"/>
    <n v="117.9"/>
    <n v="0.45700000000000002"/>
    <n v="2007"/>
    <n v="180"/>
    <n v="256.63695963231214"/>
    <n v="78"/>
    <n v="0.30232558139534882"/>
    <n v="0.43104398904651914"/>
    <n v="180000000"/>
  </r>
  <r>
    <s v="Annabelle"/>
    <x v="13"/>
    <n v="257"/>
    <n v="297.93343709509998"/>
    <n v="84.3"/>
    <n v="0.32800000000000001"/>
    <n v="172.8"/>
    <n v="0.67200000000000004"/>
    <n v="2014"/>
    <n v="35"/>
    <n v="40.574592600499997"/>
    <n v="222"/>
    <n v="0.86381322957198448"/>
    <n v="1.0013962820801554"/>
    <n v="35000000"/>
  </r>
  <r>
    <s v="You've Got Mail"/>
    <x v="13"/>
    <n v="250.8"/>
    <n v="466.56187858474146"/>
    <n v="115.8"/>
    <n v="0.46200000000000002"/>
    <n v="135"/>
    <n v="0.53800000000000003"/>
    <n v="1998"/>
    <n v="65"/>
    <n v="120.91914716111719"/>
    <n v="185.8"/>
    <n v="0.74082934609250395"/>
    <n v="1.3781608110989803"/>
    <n v="65000000"/>
  </r>
  <r>
    <s v="Dumb and Dumber"/>
    <x v="13"/>
    <n v="247.3"/>
    <n v="517.79128200348714"/>
    <n v="127.2"/>
    <n v="0.51400000000000001"/>
    <n v="120.1"/>
    <n v="0.48599999999999999"/>
    <n v="1994"/>
    <n v="35"/>
    <n v="73.282227537897484"/>
    <n v="212.3"/>
    <n v="0.85847149211484031"/>
    <n v="1.7974486634273741"/>
    <n v="35000000"/>
  </r>
  <r>
    <s v="Dark Shadows"/>
    <x v="13"/>
    <n v="245.5"/>
    <n v="301.9340339618056"/>
    <n v="79.7"/>
    <n v="0.32500000000000001"/>
    <n v="165.8"/>
    <n v="0.67500000000000004"/>
    <n v="2012"/>
    <n v="150"/>
    <n v="184.4810798137305"/>
    <n v="95.5"/>
    <n v="0.38900203665987781"/>
    <n v="0.47842343848503094"/>
    <n v="150000000"/>
  </r>
  <r>
    <s v="Rush Hour"/>
    <x v="13"/>
    <n v="244.4"/>
    <n v="454.65599332580069"/>
    <n v="141.19999999999999"/>
    <n v="0.57799999999999996"/>
    <n v="103.2"/>
    <n v="0.42199999999999999"/>
    <n v="1998"/>
    <n v="35"/>
    <n v="65.110310009832347"/>
    <n v="209.4"/>
    <n v="0.85679214402618653"/>
    <n v="1.593885774615255"/>
    <n v="35000000"/>
  </r>
  <r>
    <s v="Eraser"/>
    <x v="13"/>
    <n v="242.3"/>
    <n v="478.20001164597619"/>
    <n v="101.3"/>
    <n v="0.41799999999999998"/>
    <n v="141"/>
    <n v="0.58199999999999996"/>
    <n v="1996"/>
    <n v="100"/>
    <n v="197.3586511126604"/>
    <n v="142.30000000000001"/>
    <n v="0.58728848534874123"/>
    <n v="1.15906463282425"/>
    <n v="100000000"/>
  </r>
  <r>
    <s v="Journey to the Center of the Earth"/>
    <x v="13"/>
    <n v="242"/>
    <n v="334.98459671531583"/>
    <n v="101.7"/>
    <n v="0.42"/>
    <n v="140.30000000000001"/>
    <n v="0.57999999999999996"/>
    <n v="2008"/>
    <n v="45"/>
    <n v="62.290524182600045"/>
    <n v="197"/>
    <n v="0.81404958677685946"/>
    <n v="1.1268350104657676"/>
    <n v="45000000"/>
  </r>
  <r>
    <s v="Sully"/>
    <x v="13"/>
    <n v="240.8"/>
    <n v="263.12866159999999"/>
    <n v="125.1"/>
    <n v="0.51900000000000002"/>
    <n v="115.7"/>
    <n v="0.48099999999999998"/>
    <n v="2016"/>
    <n v="60"/>
    <n v="65.56362"/>
    <n v="180.8"/>
    <n v="0.75083056478405319"/>
    <n v="0.82045283056478391"/>
    <n v="60000000"/>
  </r>
  <r>
    <s v="Crazy Rich Asians"/>
    <x v="13"/>
    <n v="238.5"/>
    <n v="245.655"/>
    <n v="174.5"/>
    <n v="0.73199999999999998"/>
    <n v="64"/>
    <n v="0.26800000000000002"/>
    <n v="2018"/>
    <n v="30"/>
    <n v="30.900000000000002"/>
    <n v="208.5"/>
    <n v="0.87421383647798745"/>
    <n v="0.90044025157232699"/>
    <n v="30000000"/>
  </r>
  <r>
    <s v="Batman and Robin"/>
    <x v="13"/>
    <n v="238.2"/>
    <n v="456.41583199063786"/>
    <n v="107.3"/>
    <n v="0.45100000000000001"/>
    <n v="130.9"/>
    <n v="0.54900000000000004"/>
    <n v="1997"/>
    <n v="35"/>
    <n v="67.063619310127322"/>
    <n v="203.2"/>
    <n v="0.85306465155331657"/>
    <n v="1.6345600868199437"/>
    <n v="35000000"/>
  </r>
  <r>
    <s v="A.I. Artificial Intelligence"/>
    <x v="13"/>
    <n v="235.9"/>
    <n v="401.6039591464932"/>
    <n v="78.599999999999994"/>
    <n v="0.33300000000000002"/>
    <n v="157.30000000000001"/>
    <n v="0.66700000000000004"/>
    <n v="2001"/>
    <n v="35"/>
    <n v="59.585157143396614"/>
    <n v="200.9"/>
    <n v="0.85163204747774479"/>
    <n v="1.4498465536375438"/>
    <n v="35000000"/>
  </r>
  <r>
    <s v="Argo"/>
    <x v="13"/>
    <n v="232.3"/>
    <n v="285.69969893819729"/>
    <n v="136"/>
    <n v="0.58499999999999996"/>
    <n v="96.3"/>
    <n v="0.41499999999999998"/>
    <n v="2012"/>
    <n v="44.5"/>
    <n v="54.729387011406715"/>
    <n v="187.8"/>
    <n v="0.80843736547567802"/>
    <n v="0.99427598763147029"/>
    <n v="44500000"/>
  </r>
  <r>
    <s v="Constantine"/>
    <x v="13"/>
    <n v="230.9"/>
    <n v="349.25696746904515"/>
    <n v="76"/>
    <n v="0.32900000000000001"/>
    <n v="154.9"/>
    <n v="0.67100000000000004"/>
    <n v="2005"/>
    <n v="75"/>
    <n v="113.44422936413332"/>
    <n v="155.9"/>
    <n v="0.67518406236466"/>
    <n v="1.0212764751187173"/>
    <n v="75000000"/>
  </r>
  <r>
    <s v="Get Smart"/>
    <x v="13"/>
    <n v="230.7"/>
    <n v="319.34275397612953"/>
    <n v="130.30000000000001"/>
    <n v="0.56499999999999995"/>
    <n v="100.4"/>
    <n v="0.435"/>
    <n v="2008"/>
    <n v="80"/>
    <n v="110.73870965795564"/>
    <n v="150.69999999999999"/>
    <n v="0.65322930212397046"/>
    <n v="0.90422212534969182"/>
    <n v="80000000"/>
  </r>
  <r>
    <s v="Space Jam"/>
    <x v="13"/>
    <n v="230.4"/>
    <n v="454.71433216356957"/>
    <n v="90.4"/>
    <n v="0.39200000000000002"/>
    <n v="140"/>
    <n v="0.60799999999999998"/>
    <n v="1996"/>
    <n v="80"/>
    <n v="157.88692089012832"/>
    <n v="150.4"/>
    <n v="0.65277777777777779"/>
    <n v="1.2883134169854222"/>
    <n v="80000000"/>
  </r>
  <r>
    <s v="Lethal Weapon 2"/>
    <x v="13"/>
    <n v="227.9"/>
    <n v="553.17311718412327"/>
    <n v="147.30000000000001"/>
    <n v="0.64600000000000002"/>
    <n v="80.599999999999994"/>
    <n v="0.35399999999999998"/>
    <n v="1989"/>
    <n v="35"/>
    <n v="84.954186491638069"/>
    <n v="192.9"/>
    <n v="0.84642387011847298"/>
    <n v="2.0544928946576797"/>
    <n v="35000000"/>
  </r>
  <r>
    <s v="Paddington 2"/>
    <x v="13"/>
    <n v="227.3"/>
    <n v="234.11900000000003"/>
    <n v="40.9"/>
    <n v="0.18"/>
    <n v="186.4"/>
    <n v="0.82"/>
    <n v="2018"/>
    <n v="35"/>
    <n v="36.050000000000004"/>
    <n v="192.3"/>
    <n v="0.84601847778266603"/>
    <n v="0.87139903211614611"/>
    <n v="35000000"/>
  </r>
  <r>
    <s v="Interview with the Vampire"/>
    <x v="13"/>
    <n v="223.7"/>
    <n v="468.3781228636476"/>
    <n v="105.3"/>
    <n v="0.47099999999999997"/>
    <n v="118.4"/>
    <n v="0.52900000000000003"/>
    <n v="1994"/>
    <n v="35"/>
    <n v="73.282227537897484"/>
    <n v="188.7"/>
    <n v="0.84354045596781402"/>
    <n v="1.7661863894758612"/>
    <n v="35000000"/>
  </r>
  <r>
    <s v="Yes Man"/>
    <x v="13"/>
    <n v="223.2"/>
    <n v="308.96099994569619"/>
    <n v="97.7"/>
    <n v="0.438"/>
    <n v="125.6"/>
    <n v="0.56200000000000006"/>
    <n v="2008"/>
    <n v="50"/>
    <n v="69.21169353622227"/>
    <n v="173.2"/>
    <n v="0.77598566308243722"/>
    <n v="1.0741456380352774"/>
    <n v="50000000"/>
  </r>
  <r>
    <s v="Wild Wild West"/>
    <x v="13"/>
    <n v="222.1"/>
    <n v="401.13730522007666"/>
    <n v="113.8"/>
    <n v="0.51200000000000001"/>
    <n v="108.3"/>
    <n v="0.48799999999999999"/>
    <n v="1999"/>
    <n v="175"/>
    <n v="316.06946606714735"/>
    <n v="47.099999999999994"/>
    <n v="0.21206663665015757"/>
    <n v="0.38301593495240571"/>
    <n v="175000000"/>
  </r>
  <r>
    <s v="Geostorm"/>
    <x v="13"/>
    <n v="221.6"/>
    <n v="235.09544"/>
    <n v="33.700000000000003"/>
    <n v="0.152"/>
    <n v="187.9"/>
    <n v="0.84799999999999998"/>
    <n v="2017"/>
    <n v="100"/>
    <n v="106.08999999999999"/>
    <n v="121.6"/>
    <n v="0.54873646209386284"/>
    <n v="0.58215451263537921"/>
    <n v="100000000"/>
  </r>
  <r>
    <s v="Presumed Innocent"/>
    <x v="13"/>
    <n v="221.3"/>
    <n v="521.50794647987527"/>
    <n v="86.3"/>
    <n v="0.39"/>
    <n v="135"/>
    <n v="0.61"/>
    <n v="1990"/>
    <n v="35"/>
    <n v="82.479792710328226"/>
    <n v="186.3"/>
    <n v="0.84184365115228199"/>
    <n v="1.9838597097584592"/>
    <n v="35000000"/>
  </r>
  <r>
    <s v="Elf"/>
    <x v="13"/>
    <n v="220.9"/>
    <n v="354.47965239692206"/>
    <n v="173.8"/>
    <n v="0.78700000000000003"/>
    <n v="47"/>
    <n v="0.21299999999999999"/>
    <n v="2003"/>
    <n v="32"/>
    <n v="51.350606051161186"/>
    <n v="188.9"/>
    <n v="0.85513807152557719"/>
    <n v="1.3722455696956126"/>
    <n v="32000000"/>
  </r>
  <r>
    <s v="Green Lantern"/>
    <x v="13"/>
    <n v="219.9"/>
    <n v="278.56274089713673"/>
    <n v="116.6"/>
    <n v="0.53"/>
    <n v="103.3"/>
    <n v="0.47"/>
    <n v="2011"/>
    <n v="200"/>
    <n v="253.35401627752319"/>
    <n v="19.900000000000006"/>
    <n v="9.049567985447933E-2"/>
    <n v="0.11463721973448635"/>
    <n v="200000000"/>
  </r>
  <r>
    <s v="Central Intelligence"/>
    <x v="13"/>
    <n v="217"/>
    <n v="237.121759"/>
    <n v="127.4"/>
    <n v="0.58699999999999997"/>
    <n v="89.5"/>
    <n v="0.41299999999999998"/>
    <n v="2016"/>
    <n v="50"/>
    <n v="54.63635"/>
    <n v="167"/>
    <n v="0.7695852534562212"/>
    <n v="0.84094658525345622"/>
    <n v="50000000"/>
  </r>
  <r>
    <s v="Million Dollar Baby"/>
    <x v="13"/>
    <n v="216.8"/>
    <n v="337.76733591904576"/>
    <n v="100.5"/>
    <n v="0.46400000000000002"/>
    <n v="116.3"/>
    <n v="0.53600000000000003"/>
    <n v="2004"/>
    <n v="30"/>
    <n v="46.739022498022933"/>
    <n v="186.8"/>
    <n v="0.86162361623616235"/>
    <n v="1.3423815194696627"/>
    <n v="30000000"/>
  </r>
  <r>
    <s v="Valentine's Day"/>
    <x v="13"/>
    <n v="216.5"/>
    <n v="282.48339429903143"/>
    <n v="110.5"/>
    <n v="0.51"/>
    <n v="106"/>
    <n v="0.49"/>
    <n v="2010"/>
    <n v="52"/>
    <n v="67.848205559120714"/>
    <n v="164.5"/>
    <n v="0.75981524249422627"/>
    <n v="0.99138655307118118"/>
    <n v="52000000"/>
  </r>
  <r>
    <s v="Dirty Dancing"/>
    <x v="13"/>
    <n v="214.6"/>
    <n v="552.61275937002438"/>
    <n v="64.599999999999994"/>
    <n v="0.30099999999999999"/>
    <n v="150"/>
    <n v="0.69899999999999995"/>
    <n v="1987"/>
    <n v="35"/>
    <n v="90.127896448978817"/>
    <n v="179.6"/>
    <n v="0.83690587138863004"/>
    <n v="2.1551018775444808"/>
    <n v="35000000"/>
  </r>
  <r>
    <s v="Smallfoot"/>
    <x v="13"/>
    <n v="214.1"/>
    <n v="220.523"/>
    <n v="83.2"/>
    <n v="0.38900000000000001"/>
    <n v="130.9"/>
    <n v="0.61099999999999999"/>
    <n v="2018"/>
    <n v="80"/>
    <n v="82.4"/>
    <n v="134.1"/>
    <n v="0.62634283045305927"/>
    <n v="0.64513311536665108"/>
    <n v="80000000"/>
  </r>
  <r>
    <s v="Disclosure"/>
    <x v="13"/>
    <n v="214"/>
    <n v="448.06847694600174"/>
    <n v="83"/>
    <n v="0.38800000000000001"/>
    <n v="131"/>
    <n v="0.61199999999999999"/>
    <n v="1994"/>
    <n v="55"/>
    <n v="115.15778613098176"/>
    <n v="159"/>
    <n v="0.7429906542056075"/>
    <n v="1.5556574337150466"/>
    <n v="55000000"/>
  </r>
  <r>
    <s v="Miss Congeniality"/>
    <x v="13"/>
    <n v="212.7"/>
    <n v="372.97073748949919"/>
    <n v="106.8"/>
    <n v="0.502"/>
    <n v="105.9"/>
    <n v="0.498"/>
    <n v="2000"/>
    <n v="45"/>
    <n v="78.90777238846951"/>
    <n v="167.7"/>
    <n v="0.78843441466854725"/>
    <n v="1.3825245185755981"/>
    <n v="45000000"/>
  </r>
  <r>
    <s v="Ace Ventura: When Nature Calls"/>
    <x v="13"/>
    <n v="212.4"/>
    <n v="431.76546821218938"/>
    <n v="108.4"/>
    <n v="0.51"/>
    <n v="104"/>
    <n v="0.49"/>
    <n v="1995"/>
    <n v="30"/>
    <n v="60.983823193812057"/>
    <n v="182.4"/>
    <n v="0.85875706214689262"/>
    <n v="1.7456762948134525"/>
    <n v="30000000"/>
  </r>
  <r>
    <s v="Due Date"/>
    <x v="13"/>
    <n v="211.8"/>
    <n v="276.35096033503402"/>
    <n v="100.5"/>
    <n v="0.47499999999999998"/>
    <n v="111.2"/>
    <n v="0.52500000000000002"/>
    <n v="2010"/>
    <n v="65"/>
    <n v="84.810256948900886"/>
    <n v="146.80000000000001"/>
    <n v="0.69310670443814926"/>
    <n v="0.90434704148315925"/>
    <n v="65000000"/>
  </r>
  <r>
    <s v="Horrible Bosses"/>
    <x v="13"/>
    <n v="209.6"/>
    <n v="265.51500905884427"/>
    <n v="117.5"/>
    <n v="0.56100000000000005"/>
    <n v="92.1"/>
    <n v="0.439"/>
    <n v="2011"/>
    <n v="35"/>
    <n v="44.336952848566554"/>
    <n v="174.6"/>
    <n v="0.8330152671755725"/>
    <n v="1.0552388177971266"/>
    <n v="35000000"/>
  </r>
  <r>
    <s v="Me Before You"/>
    <x v="13"/>
    <n v="208.3"/>
    <n v="227.6150341"/>
    <n v="56.2"/>
    <n v="0.27"/>
    <n v="152.1"/>
    <n v="0.73"/>
    <n v="2016"/>
    <n v="20"/>
    <n v="21.85454"/>
    <n v="188.3"/>
    <n v="0.90398463754200675"/>
    <n v="0.98780842102736444"/>
    <n v="20000000"/>
  </r>
  <r>
    <s v="Traffic"/>
    <x v="13"/>
    <n v="207.5"/>
    <n v="363.85250601349833"/>
    <n v="124.1"/>
    <n v="0.59799999999999998"/>
    <n v="83.4"/>
    <n v="0.40200000000000002"/>
    <n v="2000"/>
    <n v="48"/>
    <n v="84.168290547700821"/>
    <n v="159.5"/>
    <n v="0.76867469879518069"/>
    <n v="1.3478757371845662"/>
    <n v="48000000"/>
  </r>
  <r>
    <s v="JFK"/>
    <x v="13"/>
    <n v="205.4"/>
    <n v="469.94034459643325"/>
    <n v="70.400000000000006"/>
    <n v="0.34300000000000003"/>
    <n v="135"/>
    <n v="0.65700000000000003"/>
    <n v="1991"/>
    <n v="40"/>
    <n v="91.517107029490404"/>
    <n v="165.4"/>
    <n v="0.80525803310613442"/>
    <n v="1.8423721400532755"/>
    <n v="40000000"/>
  </r>
  <r>
    <s v="Hairspray (2007)"/>
    <x v="13"/>
    <n v="202.5"/>
    <n v="288.71657958635114"/>
    <n v="118.9"/>
    <n v="0.58699999999999997"/>
    <n v="83.7"/>
    <n v="0.41299999999999998"/>
    <n v="2007"/>
    <n v="35"/>
    <n v="49.901631039616255"/>
    <n v="167.5"/>
    <n v="0.8271604938271605"/>
    <n v="1.1793330792431351"/>
    <n v="35000000"/>
  </r>
  <r>
    <s v="Teenage Mutant Ninja Turtles"/>
    <x v="13"/>
    <n v="202"/>
    <n v="476.02623221389433"/>
    <n v="135.30000000000001"/>
    <n v="0.67"/>
    <n v="66.7"/>
    <n v="0.33"/>
    <n v="1990"/>
    <n v="125"/>
    <n v="294.57068825117221"/>
    <n v="77"/>
    <n v="0.38118811881188119"/>
    <n v="0.89829477209268371"/>
    <n v="125000000"/>
  </r>
  <r>
    <s v="Yogi Bear"/>
    <x v="13"/>
    <n v="201.6"/>
    <n v="263.04227385997569"/>
    <n v="100.2"/>
    <n v="0.497"/>
    <n v="101.3"/>
    <n v="0.503"/>
    <n v="2010"/>
    <n v="80"/>
    <n v="104.38185470633955"/>
    <n v="121.6"/>
    <n v="0.60317460317460314"/>
    <n v="0.78700604738906821"/>
    <n v="80000000"/>
  </r>
  <r>
    <s v="Cats &amp; Dogs"/>
    <x v="13"/>
    <n v="200.7"/>
    <n v="341.67831539084858"/>
    <n v="93.4"/>
    <n v="0.46500000000000002"/>
    <n v="107.3"/>
    <n v="0.53500000000000003"/>
    <n v="2001"/>
    <n v="60"/>
    <n v="102.14598367439419"/>
    <n v="140.69999999999999"/>
    <n v="0.70104633781763825"/>
    <n v="1.1934844629619055"/>
    <n v="6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4">
  <r>
    <s v="Avengers: Endgame"/>
    <x v="0"/>
    <n v="2227.8000000000002"/>
    <n v="2227.8000000000002"/>
    <n v="621.29999999999995"/>
    <n v="0.27900000000000003"/>
    <n v="1606.5"/>
    <n v="0.72099999999999997"/>
    <n v="2019"/>
    <n v="345"/>
    <n v="345"/>
    <n v="1882.8000000000002"/>
    <n v="0.84513870185833562"/>
    <n v="1882.8000000000002"/>
    <n v="345000000"/>
  </r>
  <r>
    <s v="Star Wars: The Force Awakens"/>
    <x v="0"/>
    <n v="2068.1999999999998"/>
    <n v="2327.7773208419994"/>
    <n v="936.7"/>
    <n v="0.45300000000000001"/>
    <n v="1131.5999999999999"/>
    <n v="0.54700000000000004"/>
    <n v="2015"/>
    <n v="245"/>
    <n v="275.74965844999997"/>
    <n v="1823.1999999999998"/>
    <n v="0.88153950294942462"/>
    <n v="2052.0276623919995"/>
    <n v="245000000"/>
  </r>
  <r>
    <s v="Avengers: Infinity War"/>
    <x v="0"/>
    <n v="2048.4"/>
    <n v="2109.8520000000003"/>
    <n v="678.8"/>
    <n v="0.33100000000000002"/>
    <n v="1369.5"/>
    <n v="0.66900000000000004"/>
    <n v="2018"/>
    <n v="300"/>
    <n v="309"/>
    <n v="1748.4"/>
    <n v="0.85354422964264798"/>
    <n v="1800.8520000000003"/>
    <n v="300000000"/>
  </r>
  <r>
    <s v="Marvel's The Avengers"/>
    <x v="0"/>
    <n v="1518.8"/>
    <n v="1867.9324268072926"/>
    <n v="623.4"/>
    <n v="0.41"/>
    <n v="895.5"/>
    <n v="0.59"/>
    <n v="2012"/>
    <n v="220"/>
    <n v="270.57225039347139"/>
    <n v="1298.8"/>
    <n v="0.85514880168554119"/>
    <n v="1597.3601764138211"/>
    <n v="220000000"/>
  </r>
  <r>
    <s v="Avengers: Age of Ultron"/>
    <x v="0"/>
    <n v="1405.4"/>
    <n v="1581.7900815739999"/>
    <n v="459"/>
    <n v="0.32700000000000001"/>
    <n v="946.4"/>
    <n v="0.67300000000000004"/>
    <n v="2015"/>
    <n v="330.6"/>
    <n v="372.09321258599999"/>
    <n v="1074.8000000000002"/>
    <n v="0.76476447986338414"/>
    <n v="1209.696868988"/>
    <n v="330600000"/>
  </r>
  <r>
    <s v="Black Panther"/>
    <x v="0"/>
    <n v="1346.9"/>
    <n v="1387.307"/>
    <n v="700.1"/>
    <n v="0.52"/>
    <n v="646.9"/>
    <n v="0.48"/>
    <n v="2018"/>
    <n v="200"/>
    <n v="206"/>
    <n v="1146.9000000000001"/>
    <n v="0.85151087682827231"/>
    <n v="1181.307"/>
    <n v="200000000"/>
  </r>
  <r>
    <s v="Star Wars: The Last Jedi"/>
    <x v="0"/>
    <n v="1332.5"/>
    <n v="1413.6492499999999"/>
    <n v="620.20000000000005"/>
    <n v="0.46500000000000002"/>
    <n v="712.4"/>
    <n v="0.53500000000000003"/>
    <n v="2017"/>
    <n v="317"/>
    <n v="336.30529999999999"/>
    <n v="1015.5"/>
    <n v="0.76210131332082554"/>
    <n v="1077.3439499999999"/>
    <n v="317000000"/>
  </r>
  <r>
    <s v="Frozen"/>
    <x v="0"/>
    <n v="1276.5"/>
    <n v="1524.2077565192683"/>
    <n v="400.7"/>
    <n v="0.314"/>
    <n v="875.7"/>
    <n v="0.68600000000000005"/>
    <n v="2013"/>
    <n v="150"/>
    <n v="179.10784447934998"/>
    <n v="1126.5"/>
    <n v="0.88249118683901295"/>
    <n v="1345.0999120399183"/>
    <n v="150000000"/>
  </r>
  <r>
    <s v="Beauty and the Beast (2017)"/>
    <x v="0"/>
    <n v="1263.5"/>
    <n v="1340.44715"/>
    <n v="504"/>
    <n v="0.39900000000000002"/>
    <n v="759.5"/>
    <n v="0.60099999999999998"/>
    <n v="2017"/>
    <n v="160"/>
    <n v="169.744"/>
    <n v="1103.5"/>
    <n v="0.87336762960031655"/>
    <n v="1170.7031500000001"/>
    <n v="160000000"/>
  </r>
  <r>
    <s v="Incredibles 2"/>
    <x v="0"/>
    <n v="1242.8"/>
    <n v="1280.0840000000001"/>
    <n v="608.6"/>
    <n v="0.49"/>
    <n v="634.20000000000005"/>
    <n v="0.51"/>
    <n v="2018"/>
    <n v="200"/>
    <n v="206"/>
    <n v="1042.8"/>
    <n v="0.83907306083038302"/>
    <n v="1074.0840000000001"/>
    <n v="200000000"/>
  </r>
  <r>
    <s v="Iron Man 3"/>
    <x v="0"/>
    <n v="1214.8"/>
    <n v="1450.534729823429"/>
    <n v="409"/>
    <n v="0.33700000000000002"/>
    <n v="805.8"/>
    <n v="0.66300000000000003"/>
    <n v="2013"/>
    <n v="200"/>
    <n v="238.81045930579998"/>
    <n v="1014.8"/>
    <n v="0.83536384590055979"/>
    <n v="1211.7242705176291"/>
    <n v="200000000"/>
  </r>
  <r>
    <s v="Captain America: Civil War"/>
    <x v="0"/>
    <n v="1153.3"/>
    <n v="1260.2420491"/>
    <n v="408.1"/>
    <n v="0.35399999999999998"/>
    <n v="745.2"/>
    <n v="0.64600000000000002"/>
    <n v="2016"/>
    <n v="250"/>
    <n v="273.18175000000002"/>
    <n v="903.3"/>
    <n v="0.7832307292118269"/>
    <n v="987.06029910000007"/>
    <n v="250000000"/>
  </r>
  <r>
    <s v="Captain Marvel"/>
    <x v="0"/>
    <n v="1120.2"/>
    <n v="1120.2"/>
    <n v="420.8"/>
    <n v="0.376"/>
    <n v="699.4"/>
    <n v="0.624"/>
    <n v="2019"/>
    <n v="152"/>
    <n v="152"/>
    <n v="968.2"/>
    <n v="0.86430994465274058"/>
    <n v="968.2"/>
    <n v="152000000"/>
  </r>
  <r>
    <s v="Toy Story 3"/>
    <x v="0"/>
    <n v="1067"/>
    <n v="1392.1929871458037"/>
    <n v="415"/>
    <n v="0.38900000000000001"/>
    <n v="652"/>
    <n v="0.61099999999999999"/>
    <n v="2010"/>
    <n v="200"/>
    <n v="260.95463676584887"/>
    <n v="867"/>
    <n v="0.8125585754451734"/>
    <n v="1131.2383503799549"/>
    <n v="200000000"/>
  </r>
  <r>
    <s v="Pirates of the Caribbean: Dead Man's Chest"/>
    <x v="0"/>
    <n v="1066.2"/>
    <n v="1565.7506452820576"/>
    <n v="423.3"/>
    <n v="0.39700000000000002"/>
    <n v="642.9"/>
    <n v="0.60299999999999998"/>
    <n v="2006"/>
    <n v="225"/>
    <n v="330.42008552660189"/>
    <n v="841.2"/>
    <n v="0.78897017445132245"/>
    <n v="1235.3305597554556"/>
    <n v="225000000"/>
  </r>
  <r>
    <s v="Rogue One: A Star Wars Story"/>
    <x v="0"/>
    <n v="1056.0999999999999"/>
    <n v="1154.0289846999999"/>
    <n v="532.20000000000005"/>
    <n v="0.504"/>
    <n v="523.9"/>
    <n v="0.496"/>
    <n v="2016"/>
    <n v="200"/>
    <n v="218.5454"/>
    <n v="856.09999999999991"/>
    <n v="0.81062399393996776"/>
    <n v="935.48358469999994"/>
    <n v="200000000"/>
  </r>
  <r>
    <s v="Pirates of the Caribbean: On Stranger Tides"/>
    <x v="0"/>
    <n v="1045.7"/>
    <n v="1324.66147410703"/>
    <n v="241.1"/>
    <n v="0.23100000000000001"/>
    <n v="804.6"/>
    <n v="0.76900000000000002"/>
    <n v="2011"/>
    <n v="410.6"/>
    <n v="520.13579541775516"/>
    <n v="635.1"/>
    <n v="0.6073443626279047"/>
    <n v="804.52567868927486"/>
    <n v="410600000"/>
  </r>
  <r>
    <s v="Finding Dory"/>
    <x v="0"/>
    <n v="1028.5999999999999"/>
    <n v="1123.9789922"/>
    <n v="486.3"/>
    <n v="0.47299999999999998"/>
    <n v="542.29999999999995"/>
    <n v="0.52700000000000002"/>
    <n v="2016"/>
    <n v="200"/>
    <n v="218.5454"/>
    <n v="828.59999999999991"/>
    <n v="0.80556095664009331"/>
    <n v="905.43359220000002"/>
    <n v="200000000"/>
  </r>
  <r>
    <s v="Alice in Wonderland (2010)"/>
    <x v="0"/>
    <n v="1025.5"/>
    <n v="1338.0449000168901"/>
    <n v="334.2"/>
    <n v="0.32600000000000001"/>
    <n v="691.3"/>
    <n v="0.67400000000000004"/>
    <n v="2010"/>
    <n v="200"/>
    <n v="260.95463676584887"/>
    <n v="825.5"/>
    <n v="0.80497318381277427"/>
    <n v="1077.0902632510413"/>
    <n v="200000000"/>
  </r>
  <r>
    <s v="Zootopia"/>
    <x v="0"/>
    <n v="1023.8"/>
    <n v="1118.7339026"/>
    <n v="341.3"/>
    <n v="0.33300000000000002"/>
    <n v="682.5"/>
    <n v="0.66700000000000004"/>
    <n v="2016"/>
    <n v="150"/>
    <n v="163.90905000000001"/>
    <n v="873.8"/>
    <n v="0.85348700918148079"/>
    <n v="954.82485259999999"/>
    <n v="150000000"/>
  </r>
  <r>
    <s v="The Lion King"/>
    <x v="0"/>
    <n v="968.5"/>
    <n v="2027.8239248701061"/>
    <n v="422.8"/>
    <n v="0.437"/>
    <n v="545.70000000000005"/>
    <n v="0.56299999999999994"/>
    <n v="1994"/>
    <n v="79.3"/>
    <n v="166.03658982157916"/>
    <n v="889.2"/>
    <n v="0.91812080536912755"/>
    <n v="1861.787335048527"/>
    <n v="79300000"/>
  </r>
  <r>
    <s v="The Jungle Book (2016)"/>
    <x v="0"/>
    <n v="966.6"/>
    <n v="1056.2299181999999"/>
    <n v="364"/>
    <n v="0.377"/>
    <n v="602.5"/>
    <n v="0.623"/>
    <n v="2016"/>
    <n v="175"/>
    <n v="191.227225"/>
    <n v="791.6"/>
    <n v="0.81895303124353402"/>
    <n v="865.00269319999995"/>
    <n v="175000000"/>
  </r>
  <r>
    <s v="Pirates of the Caribbean: At World's End"/>
    <x v="0"/>
    <n v="963.4"/>
    <n v="1373.5780383876086"/>
    <n v="309.39999999999998"/>
    <n v="0.32100000000000001"/>
    <n v="654"/>
    <n v="0.67900000000000005"/>
    <n v="2007"/>
    <n v="300"/>
    <n v="427.72826605385359"/>
    <n v="663.4"/>
    <n v="0.6886028648536433"/>
    <n v="945.84977233375503"/>
    <n v="300000000"/>
  </r>
  <r>
    <s v="Finding Nemo"/>
    <x v="0"/>
    <n v="940.3"/>
    <n v="1508.9054646845893"/>
    <n v="380.8"/>
    <n v="0.40500000000000003"/>
    <n v="559.5"/>
    <n v="0.59499999999999997"/>
    <n v="2003"/>
    <n v="94"/>
    <n v="150.84240527528598"/>
    <n v="846.3"/>
    <n v="0.90003190471126238"/>
    <n v="1358.0630594093034"/>
    <n v="94000000"/>
  </r>
  <r>
    <s v="Guardians of the Galaxy Vol. 2"/>
    <x v="0"/>
    <n v="863.8"/>
    <n v="916.40541999999994"/>
    <n v="389.8"/>
    <n v="0.45100000000000001"/>
    <n v="473.9"/>
    <n v="0.54900000000000004"/>
    <n v="2017"/>
    <n v="200"/>
    <n v="212.17999999999998"/>
    <n v="663.8"/>
    <n v="0.76846492243574904"/>
    <n v="704.22541999999999"/>
    <n v="200000000"/>
  </r>
  <r>
    <s v="Inside Out"/>
    <x v="0"/>
    <n v="857.6"/>
    <n v="965.23635545599996"/>
    <n v="356.5"/>
    <n v="0.41599999999999998"/>
    <n v="501.1"/>
    <n v="0.58399999999999996"/>
    <n v="2015"/>
    <n v="175"/>
    <n v="196.96404174999998"/>
    <n v="682.6"/>
    <n v="0.79594216417910446"/>
    <n v="768.27231370599998"/>
    <n v="175000000"/>
  </r>
  <r>
    <s v="Thor: Ragnarok"/>
    <x v="0"/>
    <n v="854"/>
    <n v="906.0086"/>
    <n v="315.10000000000002"/>
    <n v="0.36899999999999999"/>
    <n v="538.9"/>
    <n v="0.63100000000000001"/>
    <n v="2017"/>
    <n v="180"/>
    <n v="190.96199999999999"/>
    <n v="674"/>
    <n v="0.78922716627634659"/>
    <n v="715.04660000000001"/>
    <n v="180000000"/>
  </r>
  <r>
    <s v="Coco"/>
    <x v="0"/>
    <n v="807.1"/>
    <n v="856.25238999999999"/>
    <n v="209.7"/>
    <n v="0.26"/>
    <n v="597.4"/>
    <n v="0.74"/>
    <n v="2017"/>
    <n v="175"/>
    <n v="185.6575"/>
    <n v="632.1"/>
    <n v="0.7831743278404163"/>
    <n v="670.59488999999996"/>
    <n v="175000000"/>
  </r>
  <r>
    <s v="Pirates of the Caribbean: Dead Men Tell No Tales"/>
    <x v="0"/>
    <n v="794.9"/>
    <n v="843.30940999999996"/>
    <n v="172.6"/>
    <n v="0.217"/>
    <n v="622.29999999999995"/>
    <n v="0.78300000000000003"/>
    <n v="2017"/>
    <n v="230"/>
    <n v="244.00699999999998"/>
    <n v="564.9"/>
    <n v="0.710655428355768"/>
    <n v="599.30241000000001"/>
    <n v="230000000"/>
  </r>
  <r>
    <s v="Guardians of the Galaxy"/>
    <x v="0"/>
    <n v="773.3"/>
    <n v="896.46664165618984"/>
    <n v="333.2"/>
    <n v="0.43099999999999999"/>
    <n v="440.2"/>
    <n v="0.56899999999999995"/>
    <n v="2014"/>
    <n v="170"/>
    <n v="197.07659263099998"/>
    <n v="603.29999999999995"/>
    <n v="0.78016293805767489"/>
    <n v="699.39004902518991"/>
    <n v="170000000"/>
  </r>
  <r>
    <s v="Maleficent"/>
    <x v="0"/>
    <n v="758.5"/>
    <n v="879.30938535654991"/>
    <n v="241.4"/>
    <n v="0.318"/>
    <n v="517.1"/>
    <n v="0.68200000000000005"/>
    <n v="2014"/>
    <n v="180"/>
    <n v="208.66933337399996"/>
    <n v="578.5"/>
    <n v="0.7626895187870798"/>
    <n v="670.64005198254995"/>
    <n v="180000000"/>
  </r>
  <r>
    <s v="The Chronicles of Narnia: The Lion, the Witch and the Wardrobe"/>
    <x v="0"/>
    <n v="745"/>
    <n v="1126.8793450170576"/>
    <n v="291.7"/>
    <n v="0.39200000000000002"/>
    <n v="453.3"/>
    <n v="0.60799999999999998"/>
    <n v="2005"/>
    <n v="180"/>
    <n v="272.26615047391999"/>
    <n v="565"/>
    <n v="0.75838926174496646"/>
    <n v="854.61319454313764"/>
    <n v="180000000"/>
  </r>
  <r>
    <s v="Monsters University"/>
    <x v="0"/>
    <n v="744.2"/>
    <n v="888.61371907688181"/>
    <n v="268.5"/>
    <n v="0.36099999999999999"/>
    <n v="475.7"/>
    <n v="0.63900000000000001"/>
    <n v="2013"/>
    <n v="200"/>
    <n v="238.81045930579998"/>
    <n v="544.20000000000005"/>
    <n v="0.73125503896801936"/>
    <n v="649.8032597710818"/>
    <n v="200000000"/>
  </r>
  <r>
    <s v="Up"/>
    <x v="0"/>
    <n v="735.1"/>
    <n v="987.91293045586394"/>
    <n v="293"/>
    <n v="0.39900000000000002"/>
    <n v="442.1"/>
    <n v="0.60099999999999998"/>
    <n v="2009"/>
    <n v="175"/>
    <n v="235.1853663852213"/>
    <n v="560.1"/>
    <n v="0.76193715140797169"/>
    <n v="752.72756407064264"/>
    <n v="175000000"/>
  </r>
  <r>
    <s v="Captain America: The Winter Soldier"/>
    <x v="0"/>
    <n v="714.3"/>
    <n v="828.06947127248986"/>
    <n v="259.8"/>
    <n v="0.36399999999999999"/>
    <n v="454.5"/>
    <n v="0.63600000000000001"/>
    <n v="2014"/>
    <n v="170"/>
    <n v="197.07659263099998"/>
    <n v="544.29999999999995"/>
    <n v="0.76200475990480188"/>
    <n v="630.99287864148982"/>
    <n v="170000000"/>
  </r>
  <r>
    <s v="Doctor Strange"/>
    <x v="0"/>
    <n v="677.7"/>
    <n v="740.54108790000009"/>
    <n v="232.6"/>
    <n v="0.34300000000000003"/>
    <n v="445.1"/>
    <n v="0.65700000000000003"/>
    <n v="2016"/>
    <n v="165"/>
    <n v="180.29995500000001"/>
    <n v="512.70000000000005"/>
    <n v="0.75652943780433823"/>
    <n v="560.24113290000014"/>
    <n v="165000000"/>
  </r>
  <r>
    <s v="The Sixth Sense"/>
    <x v="0"/>
    <n v="672.8"/>
    <n v="1215.1516386855812"/>
    <n v="293.5"/>
    <n v="0.436"/>
    <n v="379.3"/>
    <n v="0.56399999999999995"/>
    <n v="1999"/>
    <n v="40"/>
    <n v="72.244449386776523"/>
    <n v="632.79999999999995"/>
    <n v="0.94054696789536263"/>
    <n v="1142.9071892988047"/>
    <n v="40000000"/>
  </r>
  <r>
    <s v="Big Hero 6"/>
    <x v="0"/>
    <n v="657.8"/>
    <n v="762.57048607453987"/>
    <n v="222.5"/>
    <n v="0.33800000000000002"/>
    <n v="435.3"/>
    <n v="0.66200000000000003"/>
    <n v="2014"/>
    <n v="165"/>
    <n v="191.28022225949996"/>
    <n v="492.79999999999995"/>
    <n v="0.74916387959866215"/>
    <n v="571.29026381503991"/>
    <n v="165000000"/>
  </r>
  <r>
    <s v="Pirates of the Caribbean: The Curse of the Black Pearl"/>
    <x v="0"/>
    <n v="654.29999999999995"/>
    <n v="1049.9594231023364"/>
    <n v="305.39999999999998"/>
    <n v="0.46700000000000003"/>
    <n v="348.9"/>
    <n v="0.53300000000000003"/>
    <n v="2003"/>
    <n v="140"/>
    <n v="224.65890147383018"/>
    <n v="514.29999999999995"/>
    <n v="0.78603087268836924"/>
    <n v="825.3005216285062"/>
    <n v="140000000"/>
  </r>
  <r>
    <s v="Thor: The Dark World"/>
    <x v="0"/>
    <n v="644.6"/>
    <n v="769.68611034259334"/>
    <n v="206.4"/>
    <n v="0.32"/>
    <n v="438.2"/>
    <n v="0.68"/>
    <n v="2013"/>
    <n v="150"/>
    <n v="179.10784447934998"/>
    <n v="494.6"/>
    <n v="0.76729754886751478"/>
    <n v="590.57826586324336"/>
    <n v="150000000"/>
  </r>
  <r>
    <s v="Moana"/>
    <x v="0"/>
    <n v="643.29999999999995"/>
    <n v="702.95127909999997"/>
    <n v="248.8"/>
    <n v="0.38700000000000001"/>
    <n v="394.6"/>
    <n v="0.61299999999999999"/>
    <n v="2016"/>
    <n v="150"/>
    <n v="163.90905000000001"/>
    <n v="493.29999999999995"/>
    <n v="0.76682729675112693"/>
    <n v="539.04222909999999"/>
    <n v="150000000"/>
  </r>
  <r>
    <s v="The Incredibles"/>
    <x v="0"/>
    <n v="633"/>
    <n v="986.19337470828384"/>
    <n v="261.39999999999998"/>
    <n v="0.41299999999999998"/>
    <n v="371.6"/>
    <n v="0.58699999999999997"/>
    <n v="2004"/>
    <n v="92"/>
    <n v="143.33300232727032"/>
    <n v="541"/>
    <n v="0.85466034755134279"/>
    <n v="842.86037238101358"/>
    <n v="92000000"/>
  </r>
  <r>
    <s v="Ant-Man and the Wasp"/>
    <x v="0"/>
    <n v="622.70000000000005"/>
    <n v="641.38100000000009"/>
    <n v="216.6"/>
    <n v="0.34799999999999998"/>
    <n v="406"/>
    <n v="0.65200000000000002"/>
    <n v="2018"/>
    <n v="130"/>
    <n v="133.9"/>
    <n v="492.70000000000005"/>
    <n v="0.79123173277661796"/>
    <n v="507.48100000000011"/>
    <n v="130000000"/>
  </r>
  <r>
    <s v="Ratatouille"/>
    <x v="0"/>
    <n v="620.70000000000005"/>
    <n v="884.96978246542312"/>
    <n v="206.4"/>
    <n v="0.33300000000000002"/>
    <n v="414.3"/>
    <n v="0.66700000000000004"/>
    <n v="2007"/>
    <n v="150"/>
    <n v="213.86413302692679"/>
    <n v="470.70000000000005"/>
    <n v="0.75833736104398264"/>
    <n v="671.10564943849636"/>
    <n v="150000000"/>
  </r>
  <r>
    <s v="Tangled"/>
    <x v="0"/>
    <n v="591.79999999999995"/>
    <n v="772.16477019014678"/>
    <n v="200.8"/>
    <n v="0.33900000000000002"/>
    <n v="391"/>
    <n v="0.66100000000000003"/>
    <n v="2010"/>
    <n v="260"/>
    <n v="339.24102779560354"/>
    <n v="331.79999999999995"/>
    <n v="0.56066238594119633"/>
    <n v="432.92374239454324"/>
    <n v="260000000"/>
  </r>
  <r>
    <s v="Monsters, Inc."/>
    <x v="0"/>
    <n v="577.4"/>
    <n v="982.98484955992012"/>
    <n v="289.89999999999998"/>
    <n v="0.502"/>
    <n v="287.5"/>
    <n v="0.498"/>
    <n v="2001"/>
    <n v="115"/>
    <n v="195.77980204258887"/>
    <n v="462.4"/>
    <n v="0.80083131278143405"/>
    <n v="787.2050475173312"/>
    <n v="115000000"/>
  </r>
  <r>
    <s v="Cars 2"/>
    <x v="0"/>
    <n v="562.1"/>
    <n v="712.05146274797892"/>
    <n v="191.5"/>
    <n v="0.34100000000000003"/>
    <n v="370.7"/>
    <n v="0.65900000000000003"/>
    <n v="2011"/>
    <n v="200"/>
    <n v="253.35401627752319"/>
    <n v="362.1"/>
    <n v="0.64419142501334281"/>
    <n v="458.6974464704557"/>
    <n v="200000000"/>
  </r>
  <r>
    <s v="Armageddon"/>
    <x v="0"/>
    <n v="553.70000000000005"/>
    <n v="1030.0451043555477"/>
    <n v="201.6"/>
    <n v="0.36399999999999999"/>
    <n v="352.1"/>
    <n v="0.63600000000000001"/>
    <n v="1998"/>
    <n v="140"/>
    <n v="260.44124003932939"/>
    <n v="413.70000000000005"/>
    <n v="0.74715549936788872"/>
    <n v="769.60386431621828"/>
    <n v="140000000"/>
  </r>
  <r>
    <s v="Cinderella (2015)"/>
    <x v="0"/>
    <n v="543.5"/>
    <n v="611.71403823499998"/>
    <n v="201.2"/>
    <n v="0.37"/>
    <n v="342.4"/>
    <n v="0.63"/>
    <n v="2015"/>
    <n v="95"/>
    <n v="106.92333694999999"/>
    <n v="448.5"/>
    <n v="0.82520699172033118"/>
    <n v="504.79070128499995"/>
    <n v="95000000"/>
  </r>
  <r>
    <s v="Brave"/>
    <x v="0"/>
    <n v="540.4"/>
    <n v="664.62383687559975"/>
    <n v="237.3"/>
    <n v="0.439"/>
    <n v="303.2"/>
    <n v="0.56100000000000005"/>
    <n v="2012"/>
    <n v="185"/>
    <n v="227.52666510360095"/>
    <n v="355.4"/>
    <n v="0.65766099185788307"/>
    <n v="437.09717177199877"/>
    <n v="185000000"/>
  </r>
  <r>
    <s v="WALL-E"/>
    <x v="0"/>
    <n v="533.29999999999995"/>
    <n v="738.21192325734671"/>
    <n v="223.8"/>
    <n v="0.42"/>
    <n v="309.5"/>
    <n v="0.57999999999999996"/>
    <n v="2008"/>
    <n v="180"/>
    <n v="249.16209673040018"/>
    <n v="353.29999999999995"/>
    <n v="0.66247890493155814"/>
    <n v="489.0498265269465"/>
    <n v="180000000"/>
  </r>
  <r>
    <s v="Ralph Breaks the Internet"/>
    <x v="0"/>
    <n v="529"/>
    <n v="544.87"/>
    <n v="201.1"/>
    <n v="0.38"/>
    <n v="327.9"/>
    <n v="0.62"/>
    <n v="2018"/>
    <n v="175"/>
    <n v="180.25"/>
    <n v="354"/>
    <n v="0.6691871455576559"/>
    <n v="364.62"/>
    <n v="175000000"/>
  </r>
  <r>
    <s v="Ant-Man"/>
    <x v="0"/>
    <n v="519.29999999999995"/>
    <n v="584.47672503299987"/>
    <n v="180.2"/>
    <n v="0.34699999999999998"/>
    <n v="339.1"/>
    <n v="0.65300000000000002"/>
    <n v="2015"/>
    <n v="130"/>
    <n v="146.31614529999999"/>
    <n v="389.29999999999995"/>
    <n v="0.74966300789524354"/>
    <n v="438.16057973299985"/>
    <n v="130000000"/>
  </r>
  <r>
    <s v="Aladdin"/>
    <x v="0"/>
    <n v="504.1"/>
    <n v="1119.7517877079154"/>
    <n v="217.4"/>
    <n v="0.43099999999999999"/>
    <n v="286.7"/>
    <n v="0.56899999999999995"/>
    <n v="1992"/>
    <n v="28"/>
    <n v="62.196092155964351"/>
    <n v="476.1"/>
    <n v="0.94445546518547907"/>
    <n v="1057.555695551951"/>
    <n v="28000000"/>
  </r>
  <r>
    <s v="Toy Story 2"/>
    <x v="0"/>
    <n v="497.4"/>
    <n v="898.35972812456612"/>
    <n v="245.9"/>
    <n v="0.49399999999999999"/>
    <n v="251.5"/>
    <n v="0.50600000000000001"/>
    <n v="1999"/>
    <n v="90"/>
    <n v="162.55001112024721"/>
    <n v="407.4"/>
    <n v="0.81905910735826293"/>
    <n v="735.80971700431894"/>
    <n v="90000000"/>
  </r>
  <r>
    <s v="Oz The Great and Powerful"/>
    <x v="0"/>
    <n v="493.3"/>
    <n v="589.02599787775569"/>
    <n v="234.9"/>
    <n v="0.47599999999999998"/>
    <n v="258.39999999999998"/>
    <n v="0.52400000000000002"/>
    <n v="2013"/>
    <n v="200"/>
    <n v="238.81045930579998"/>
    <n v="293.3"/>
    <n v="0.59456720048651934"/>
    <n v="350.21553857195568"/>
    <n v="200000000"/>
  </r>
  <r>
    <s v="Wreck-It Ralph"/>
    <x v="0"/>
    <n v="471.2"/>
    <n v="579.51656538819873"/>
    <n v="189.4"/>
    <n v="0.40200000000000002"/>
    <n v="281.8"/>
    <n v="0.59799999999999998"/>
    <n v="2012"/>
    <n v="165"/>
    <n v="202.92918779510356"/>
    <n v="306.2"/>
    <n v="0.64983022071307295"/>
    <n v="376.5873775930952"/>
    <n v="165000000"/>
  </r>
  <r>
    <s v="Pretty Woman"/>
    <x v="0"/>
    <n v="463.4"/>
    <n v="1092.0324554847457"/>
    <n v="178.4"/>
    <n v="0.38500000000000001"/>
    <n v="285"/>
    <n v="0.61499999999999999"/>
    <n v="1990"/>
    <n v="35"/>
    <n v="82.479792710328226"/>
    <n v="428.4"/>
    <n v="0.92447129909365555"/>
    <n v="1009.5526627744175"/>
    <n v="35000000"/>
  </r>
  <r>
    <s v="Cars"/>
    <x v="0"/>
    <n v="462.2"/>
    <n v="678.75628235731278"/>
    <n v="244.1"/>
    <n v="0.52800000000000002"/>
    <n v="218.1"/>
    <n v="0.47199999999999998"/>
    <n v="2006"/>
    <n v="70"/>
    <n v="102.79735994160947"/>
    <n v="392.2"/>
    <n v="0.84855041107745566"/>
    <n v="575.95892241570334"/>
    <n v="70000000"/>
  </r>
  <r>
    <s v="National Treasure: Book of Secrets"/>
    <x v="0"/>
    <n v="457.4"/>
    <n v="652.14302964344211"/>
    <n v="220"/>
    <n v="0.48099999999999998"/>
    <n v="237.4"/>
    <n v="0.51900000000000002"/>
    <n v="2007"/>
    <n v="35"/>
    <n v="49.901631039616255"/>
    <n v="422.4"/>
    <n v="0.9234805421950153"/>
    <n v="602.24139860382581"/>
    <n v="35000000"/>
  </r>
  <r>
    <s v="Pearl Harbor"/>
    <x v="0"/>
    <n v="449.2"/>
    <n v="764.73293110896452"/>
    <n v="198.5"/>
    <n v="0.442"/>
    <n v="250.7"/>
    <n v="0.55800000000000005"/>
    <n v="2001"/>
    <n v="151.5"/>
    <n v="257.91860877784535"/>
    <n v="297.7"/>
    <n v="0.66273374888691006"/>
    <n v="506.81432233111917"/>
    <n v="151500000"/>
  </r>
  <r>
    <s v="Tarzan"/>
    <x v="0"/>
    <n v="448.2"/>
    <n v="809.49905537883103"/>
    <n v="171.1"/>
    <n v="0.38200000000000001"/>
    <n v="277.10000000000002"/>
    <n v="0.61799999999999999"/>
    <n v="1999"/>
    <n v="145"/>
    <n v="261.8861290270649"/>
    <n v="303.2"/>
    <n v="0.67648371262829088"/>
    <n v="547.61292635176619"/>
    <n v="145000000"/>
  </r>
  <r>
    <s v="Beauty and the Beast"/>
    <x v="0"/>
    <n v="425"/>
    <n v="972.3692621883356"/>
    <n v="219"/>
    <n v="0.51500000000000001"/>
    <n v="206"/>
    <n v="0.48499999999999999"/>
    <n v="1991"/>
    <n v="160"/>
    <n v="366.06842811796162"/>
    <n v="265"/>
    <n v="0.62352941176470589"/>
    <n v="606.30083407037398"/>
    <n v="160000000"/>
  </r>
  <r>
    <s v="The Chronicles of Narnia: Prince Caspian"/>
    <x v="0"/>
    <n v="419.7"/>
    <n v="580.9629555430497"/>
    <n v="141.6"/>
    <n v="0.33700000000000002"/>
    <n v="278"/>
    <n v="0.66300000000000003"/>
    <n v="2008"/>
    <n v="225"/>
    <n v="311.45262091300026"/>
    <n v="194.7"/>
    <n v="0.46390278770550392"/>
    <n v="269.51033463004944"/>
    <n v="225000000"/>
  </r>
  <r>
    <s v="Signs"/>
    <x v="0"/>
    <n v="408.2"/>
    <n v="674.69240349332858"/>
    <n v="228"/>
    <n v="0.55800000000000005"/>
    <n v="180.3"/>
    <n v="0.442"/>
    <n v="2002"/>
    <n v="70.702618999999999"/>
    <n v="116.86065640956168"/>
    <n v="337.49738100000002"/>
    <n v="0.82679417197452232"/>
    <n v="557.83174708376691"/>
    <n v="70702619"/>
  </r>
  <r>
    <s v="Tron Legacy"/>
    <x v="0"/>
    <n v="400.1"/>
    <n v="522.03975085008074"/>
    <n v="172.1"/>
    <n v="0.43"/>
    <n v="228"/>
    <n v="0.56999999999999995"/>
    <n v="2010"/>
    <n v="35"/>
    <n v="45.667061434023559"/>
    <n v="365.1"/>
    <n v="0.91252186953261683"/>
    <n v="476.3726894160572"/>
    <n v="35000000"/>
  </r>
  <r>
    <s v="Solo: A Star Wars Story"/>
    <x v="0"/>
    <n v="392.9"/>
    <n v="404.68700000000001"/>
    <n v="213.8"/>
    <n v="0.54400000000000004"/>
    <n v="179.2"/>
    <n v="0.45600000000000002"/>
    <n v="2018"/>
    <n v="250"/>
    <n v="257.5"/>
    <n v="142.89999999999998"/>
    <n v="0.36370577755153982"/>
    <n v="147.18700000000001"/>
    <n v="250000000"/>
  </r>
  <r>
    <s v="Cars 3"/>
    <x v="0"/>
    <n v="383.9"/>
    <n v="407.27950999999996"/>
    <n v="152.9"/>
    <n v="0.39800000000000002"/>
    <n v="231"/>
    <n v="0.60199999999999998"/>
    <n v="2017"/>
    <n v="175"/>
    <n v="185.6575"/>
    <n v="208.89999999999998"/>
    <n v="0.54415212294868454"/>
    <n v="221.62200999999996"/>
    <n v="175000000"/>
  </r>
  <r>
    <s v="Toy Story"/>
    <x v="0"/>
    <n v="373.6"/>
    <n v="759.45187817360613"/>
    <n v="191.8"/>
    <n v="0.51300000000000001"/>
    <n v="181.8"/>
    <n v="0.48699999999999999"/>
    <n v="1995"/>
    <n v="30"/>
    <n v="60.983823193812057"/>
    <n v="343.6"/>
    <n v="0.91970021413276237"/>
    <n v="698.46805497979403"/>
    <n v="30000000"/>
  </r>
  <r>
    <s v="A Bug's Life"/>
    <x v="0"/>
    <n v="363.3"/>
    <n v="675.84501790205968"/>
    <n v="162.80000000000001"/>
    <n v="0.44800000000000001"/>
    <n v="200.5"/>
    <n v="0.55200000000000005"/>
    <n v="1998"/>
    <n v="45"/>
    <n v="83.713255726927287"/>
    <n v="318.3"/>
    <n v="0.87613542526837329"/>
    <n v="592.13176217513239"/>
    <n v="45000000"/>
  </r>
  <r>
    <s v="Dinosaur"/>
    <x v="0"/>
    <n v="349.8"/>
    <n v="613.37641736636965"/>
    <n v="137.69999999999999"/>
    <n v="0.39400000000000002"/>
    <n v="212.1"/>
    <n v="0.60599999999999998"/>
    <n v="2000"/>
    <n v="127.5"/>
    <n v="223.57202176733028"/>
    <n v="222.3"/>
    <n v="0.63550600343053176"/>
    <n v="389.80439559903937"/>
    <n v="127500000"/>
  </r>
  <r>
    <s v="Mary Poppins Returns"/>
    <x v="0"/>
    <n v="349.5"/>
    <n v="359.98500000000001"/>
    <n v="172"/>
    <n v="0.49199999999999999"/>
    <n v="177.5"/>
    <n v="0.50800000000000001"/>
    <n v="2018"/>
    <n v="130"/>
    <n v="133.9"/>
    <n v="219.5"/>
    <n v="0.62804005722460654"/>
    <n v="226.08500000000001"/>
    <n v="130000000"/>
  </r>
  <r>
    <s v="National Treasure"/>
    <x v="0"/>
    <n v="347.5"/>
    <n v="541.3936772687656"/>
    <n v="173"/>
    <n v="0.498"/>
    <n v="174.5"/>
    <n v="0.502"/>
    <n v="2004"/>
    <n v="100"/>
    <n v="155.79674166007644"/>
    <n v="247.5"/>
    <n v="0.71223021582733814"/>
    <n v="385.59693560868914"/>
    <n v="100000000"/>
  </r>
  <r>
    <s v="Pocahontas"/>
    <x v="0"/>
    <n v="346.1"/>
    <n v="703.55004024594507"/>
    <n v="141.6"/>
    <n v="0.40899999999999997"/>
    <n v="204.5"/>
    <n v="0.59099999999999997"/>
    <n v="1995"/>
    <n v="55"/>
    <n v="111.8036758553221"/>
    <n v="291.10000000000002"/>
    <n v="0.84108639121641149"/>
    <n v="591.74636439062294"/>
    <n v="55000000"/>
  </r>
  <r>
    <s v="Enchanted"/>
    <x v="0"/>
    <n v="340.5"/>
    <n v="485.47158197112384"/>
    <n v="127.8"/>
    <n v="0.375"/>
    <n v="212.7"/>
    <n v="0.625"/>
    <n v="2007"/>
    <n v="85"/>
    <n v="121.18967538192518"/>
    <n v="255.5"/>
    <n v="0.75036710719530098"/>
    <n v="364.28190658919868"/>
    <n v="85000000"/>
  </r>
  <r>
    <s v="Dumbo (2019)"/>
    <x v="0"/>
    <n v="339.2"/>
    <n v="339.2"/>
    <n v="109.8"/>
    <n v="0.32400000000000001"/>
    <n v="229.4"/>
    <n v="0.67600000000000005"/>
    <n v="2019"/>
    <n v="146"/>
    <n v="146"/>
    <n v="193.2"/>
    <n v="0.56957547169811318"/>
    <n v="193.2"/>
    <n v="146000000"/>
  </r>
  <r>
    <s v="Prince of Persia: The Sands of Time"/>
    <x v="0"/>
    <n v="336.4"/>
    <n v="438.92569904015778"/>
    <n v="90.8"/>
    <n v="0.27"/>
    <n v="245.6"/>
    <n v="0.73"/>
    <n v="2010"/>
    <n v="35"/>
    <n v="45.667061434023559"/>
    <n v="301.39999999999998"/>
    <n v="0.89595719381688466"/>
    <n v="393.25863760613424"/>
    <n v="35000000"/>
  </r>
  <r>
    <s v="The Rock"/>
    <x v="0"/>
    <n v="335.1"/>
    <n v="661.34883987852504"/>
    <n v="134.1"/>
    <n v="0.4"/>
    <n v="201"/>
    <n v="0.6"/>
    <n v="1996"/>
    <n v="75"/>
    <n v="148.0189883344953"/>
    <n v="260.10000000000002"/>
    <n v="0.77618621307072522"/>
    <n v="513.32985154402968"/>
    <n v="75000000"/>
  </r>
  <r>
    <s v="The Good Dinosaur"/>
    <x v="0"/>
    <n v="332.2"/>
    <n v="373.89402668199995"/>
    <n v="123.1"/>
    <n v="0.371"/>
    <n v="209.1"/>
    <n v="0.629"/>
    <n v="2015"/>
    <n v="187.5"/>
    <n v="211.03290187499999"/>
    <n v="144.69999999999999"/>
    <n v="0.43558097531607465"/>
    <n v="162.86112480699995"/>
    <n v="187500000"/>
  </r>
  <r>
    <s v="Who Framed Roger Rabbit"/>
    <x v="0"/>
    <n v="329.8"/>
    <n v="824.52649788830024"/>
    <n v="156.5"/>
    <n v="0.47399999999999998"/>
    <n v="173.4"/>
    <n v="0.52600000000000002"/>
    <n v="1988"/>
    <n v="35"/>
    <n v="87.502812086387223"/>
    <n v="294.8"/>
    <n v="0.89387507580351733"/>
    <n v="737.02368580191296"/>
    <n v="35000000"/>
  </r>
  <r>
    <s v="The Hunchback of Notre Dame"/>
    <x v="0"/>
    <n v="325.3"/>
    <n v="642.00769206948428"/>
    <n v="100.1"/>
    <n v="0.308"/>
    <n v="225.2"/>
    <n v="0.69199999999999995"/>
    <n v="1996"/>
    <n v="100"/>
    <n v="197.3586511126604"/>
    <n v="225.3"/>
    <n v="0.69259145404242239"/>
    <n v="444.64904095682391"/>
    <n v="100000000"/>
  </r>
  <r>
    <s v="A Christmas Carol (2009)"/>
    <x v="0"/>
    <n v="325.3"/>
    <n v="437.17599820064282"/>
    <n v="137.9"/>
    <n v="0.42399999999999999"/>
    <n v="187.4"/>
    <n v="0.57599999999999996"/>
    <n v="2009"/>
    <n v="35"/>
    <n v="47.037073277044264"/>
    <n v="290.3"/>
    <n v="0.89240700891484781"/>
    <n v="390.13892492359855"/>
    <n v="35000000"/>
  </r>
  <r>
    <s v="101 Dalmatians (1996)"/>
    <x v="0"/>
    <n v="320.7"/>
    <n v="632.92919411830189"/>
    <n v="136.19999999999999"/>
    <n v="0.42499999999999999"/>
    <n v="184.5"/>
    <n v="0.57499999999999996"/>
    <n v="1996"/>
    <n v="35"/>
    <n v="69.075527889431143"/>
    <n v="285.7"/>
    <n v="0.89086373557842224"/>
    <n v="563.85366622887079"/>
    <n v="35000000"/>
  </r>
  <r>
    <s v="The Proposal"/>
    <x v="0"/>
    <n v="317.39999999999998"/>
    <n v="426.5590588038242"/>
    <n v="164"/>
    <n v="0.51700000000000002"/>
    <n v="153.4"/>
    <n v="0.48299999999999998"/>
    <n v="2009"/>
    <n v="40"/>
    <n v="53.756655173764869"/>
    <n v="277.39999999999998"/>
    <n v="0.87397605545053558"/>
    <n v="372.8024036300593"/>
    <n v="40000000"/>
  </r>
  <r>
    <s v="Chicken Little"/>
    <x v="0"/>
    <n v="314.39999999999998"/>
    <n v="475.55820949444688"/>
    <n v="135.4"/>
    <n v="0.43099999999999999"/>
    <n v="179"/>
    <n v="0.56899999999999995"/>
    <n v="2005"/>
    <n v="150"/>
    <n v="226.88845872826664"/>
    <n v="164.39999999999998"/>
    <n v="0.52290076335877855"/>
    <n v="248.66975076618024"/>
    <n v="150000000"/>
  </r>
  <r>
    <s v="Bolt"/>
    <x v="0"/>
    <n v="310"/>
    <n v="429.11249992457812"/>
    <n v="114.1"/>
    <n v="0.36799999999999999"/>
    <n v="195.9"/>
    <n v="0.63200000000000001"/>
    <n v="2008"/>
    <n v="150"/>
    <n v="207.63508060866681"/>
    <n v="160"/>
    <n v="0.5161290322580645"/>
    <n v="221.47741931591131"/>
    <n v="150000000"/>
  </r>
  <r>
    <s v="Ransom"/>
    <x v="0"/>
    <n v="309.5"/>
    <n v="610.82502519368393"/>
    <n v="136.5"/>
    <n v="0.441"/>
    <n v="173"/>
    <n v="0.55900000000000005"/>
    <n v="1996"/>
    <n v="70"/>
    <n v="138.15105577886229"/>
    <n v="239.5"/>
    <n v="0.77382875605815837"/>
    <n v="472.67396941482161"/>
    <n v="70000000"/>
  </r>
  <r>
    <s v="Mulan"/>
    <x v="0"/>
    <n v="304.3"/>
    <n v="566.0876381711995"/>
    <n v="120.6"/>
    <n v="0.39600000000000002"/>
    <n v="183.7"/>
    <n v="0.60399999999999998"/>
    <n v="1998"/>
    <n v="90"/>
    <n v="167.42651145385457"/>
    <n v="214.3"/>
    <n v="0.70423923759447915"/>
    <n v="398.66112671734493"/>
    <n v="90000000"/>
  </r>
  <r>
    <s v="Alice Through the Looking Glass"/>
    <x v="0"/>
    <n v="299.5"/>
    <n v="327.27173649999997"/>
    <n v="77"/>
    <n v="0.25700000000000001"/>
    <n v="222.4"/>
    <n v="0.74299999999999999"/>
    <n v="2016"/>
    <n v="170"/>
    <n v="185.76358999999999"/>
    <n v="129.5"/>
    <n v="0.43238731218697829"/>
    <n v="141.50814649999998"/>
    <n v="170000000"/>
  </r>
  <r>
    <s v="Real Steel"/>
    <x v="0"/>
    <n v="299.3"/>
    <n v="379.14428535931347"/>
    <n v="85.5"/>
    <n v="0.28599999999999998"/>
    <n v="213.8"/>
    <n v="0.71399999999999997"/>
    <n v="2011"/>
    <n v="110"/>
    <n v="139.34470895263775"/>
    <n v="189.3"/>
    <n v="0.63247577681256262"/>
    <n v="239.79957640667573"/>
    <n v="110000000"/>
  </r>
  <r>
    <s v="G-Force"/>
    <x v="0"/>
    <n v="292.8"/>
    <n v="393.49871587195889"/>
    <n v="119.4"/>
    <n v="0.40799999999999997"/>
    <n v="173.4"/>
    <n v="0.59199999999999997"/>
    <n v="2009"/>
    <n v="150"/>
    <n v="201.58745690161825"/>
    <n v="142.80000000000001"/>
    <n v="0.48770491803278693"/>
    <n v="191.91125897034064"/>
    <n v="150000000"/>
  </r>
  <r>
    <s v="John Carter"/>
    <x v="0"/>
    <n v="284.10000000000002"/>
    <n v="349.40716516720556"/>
    <n v="73.099999999999994"/>
    <n v="0.25700000000000001"/>
    <n v="211.1"/>
    <n v="0.74299999999999999"/>
    <n v="2012"/>
    <n v="275"/>
    <n v="338.21531299183926"/>
    <n v="9.1000000000000227"/>
    <n v="3.2030975008799797E-2"/>
    <n v="11.191852175366307"/>
    <n v="275000000"/>
  </r>
  <r>
    <s v="Spirited Away"/>
    <x v="0"/>
    <n v="277.3"/>
    <n v="458.33464842895648"/>
    <n v="12.4"/>
    <n v="4.4999999999999998E-2"/>
    <n v="264.89999999999998"/>
    <n v="0.95499999999999996"/>
    <n v="2002"/>
    <n v="35"/>
    <n v="57.849667129511275"/>
    <n v="242.3"/>
    <n v="0.87378290659935087"/>
    <n v="400.48498129944522"/>
    <n v="35000000"/>
  </r>
  <r>
    <s v="Lincoln"/>
    <x v="0"/>
    <n v="275.3"/>
    <n v="338.58427515146673"/>
    <n v="182.2"/>
    <n v="0.66200000000000003"/>
    <n v="93.1"/>
    <n v="0.33800000000000002"/>
    <n v="2012"/>
    <n v="65"/>
    <n v="79.941801252616543"/>
    <n v="210.3"/>
    <n v="0.76389393389030147"/>
    <n v="258.6424738988502"/>
    <n v="65000000"/>
  </r>
  <r>
    <s v="Lilo &amp; Stitch"/>
    <x v="0"/>
    <n v="273.10000000000002"/>
    <n v="451.39268837341513"/>
    <n v="145.80000000000001"/>
    <n v="0.53400000000000003"/>
    <n v="127.3"/>
    <n v="0.46600000000000003"/>
    <n v="2002"/>
    <n v="80"/>
    <n v="132.22781058174004"/>
    <n v="193.10000000000002"/>
    <n v="0.70706700842182357"/>
    <n v="319.16487779167505"/>
    <n v="80000000"/>
  </r>
  <r>
    <s v="The Princess and the Frog"/>
    <x v="0"/>
    <n v="267"/>
    <n v="358.82567328488051"/>
    <n v="104.4"/>
    <n v="0.39100000000000001"/>
    <n v="162.6"/>
    <n v="0.60899999999999999"/>
    <n v="2009"/>
    <n v="105"/>
    <n v="141.11121983113279"/>
    <n v="162"/>
    <n v="0.6067415730337079"/>
    <n v="217.71445345374772"/>
    <n v="105000000"/>
  </r>
  <r>
    <s v="The Lone Ranger"/>
    <x v="0"/>
    <n v="260.5"/>
    <n v="311.0506232458045"/>
    <n v="89.3"/>
    <n v="0.34300000000000003"/>
    <n v="171.2"/>
    <n v="0.65700000000000003"/>
    <n v="2013"/>
    <n v="275"/>
    <n v="328.364381545475"/>
    <n v="-14.5"/>
    <n v="-5.5662188099808059E-2"/>
    <n v="-17.313758299670496"/>
    <n v="275000000"/>
  </r>
  <r>
    <s v="The Village"/>
    <x v="0"/>
    <n v="256.7"/>
    <n v="399.93023584141622"/>
    <n v="114.2"/>
    <n v="0.44500000000000001"/>
    <n v="142.5"/>
    <n v="0.55500000000000005"/>
    <n v="2004"/>
    <n v="71.682974999999999"/>
    <n v="111.67973937500717"/>
    <n v="185.01702499999999"/>
    <n v="0.7207519477989871"/>
    <n v="288.25049646640906"/>
    <n v="71682975"/>
  </r>
  <r>
    <s v="Wild Hogs"/>
    <x v="0"/>
    <n v="253.6"/>
    <n v="361.57296090419089"/>
    <n v="168.3"/>
    <n v="0.66300000000000003"/>
    <n v="85.4"/>
    <n v="0.33700000000000002"/>
    <n v="2007"/>
    <n v="60"/>
    <n v="85.545653210770723"/>
    <n v="193.6"/>
    <n v="0.76340694006309151"/>
    <n v="276.0273076934202"/>
    <n v="60000000"/>
  </r>
  <r>
    <s v="High School Musical 3: Senior Year"/>
    <x v="0"/>
    <n v="252.9"/>
    <n v="350.07274590621228"/>
    <n v="90.6"/>
    <n v="0.35799999999999998"/>
    <n v="162.30000000000001"/>
    <n v="0.64200000000000002"/>
    <n v="2008"/>
    <n v="35"/>
    <n v="48.448185475355594"/>
    <n v="217.9"/>
    <n v="0.86160537761961253"/>
    <n v="301.62456043085666"/>
    <n v="35000000"/>
  </r>
  <r>
    <s v="Hercules"/>
    <x v="0"/>
    <n v="252.7"/>
    <n v="484.19933141911918"/>
    <n v="99.1"/>
    <n v="0.39200000000000002"/>
    <n v="153.6"/>
    <n v="0.60799999999999998"/>
    <n v="1997"/>
    <n v="100"/>
    <n v="191.61034088607803"/>
    <n v="152.69999999999999"/>
    <n v="0.60427384250098926"/>
    <n v="292.58899053304117"/>
    <n v="100000000"/>
  </r>
  <r>
    <s v="Enemy of the State"/>
    <x v="0"/>
    <n v="250.6"/>
    <n v="466.18981967039952"/>
    <n v="111.5"/>
    <n v="0.44500000000000001"/>
    <n v="139.1"/>
    <n v="0.55500000000000005"/>
    <n v="1998"/>
    <n v="85"/>
    <n v="158.1250385953071"/>
    <n v="165.6"/>
    <n v="0.66081404628890661"/>
    <n v="308.06478107509241"/>
    <n v="85000000"/>
  </r>
  <r>
    <s v="Brother Bear"/>
    <x v="0"/>
    <n v="250.4"/>
    <n v="401.81849235033627"/>
    <n v="85.3"/>
    <n v="0.34100000000000003"/>
    <n v="165.1"/>
    <n v="0.65900000000000003"/>
    <n v="2003"/>
    <n v="35"/>
    <n v="56.164725368457546"/>
    <n v="215.4"/>
    <n v="0.86022364217252401"/>
    <n v="345.65376698187873"/>
    <n v="35000000"/>
  </r>
  <r>
    <s v="The Blair Witch Project"/>
    <x v="0"/>
    <n v="248.6"/>
    <n v="448.99925293881614"/>
    <n v="140.5"/>
    <n v="0.56499999999999995"/>
    <n v="108.1"/>
    <n v="0.435"/>
    <n v="1999"/>
    <n v="35"/>
    <n v="63.213893213429465"/>
    <n v="213.6"/>
    <n v="0.85921158487530169"/>
    <n v="385.78535972538668"/>
    <n v="35000000"/>
  </r>
  <r>
    <s v="Unbreakable"/>
    <x v="0"/>
    <n v="248.1"/>
    <n v="435.04485176842854"/>
    <n v="95"/>
    <n v="0.38300000000000001"/>
    <n v="153.1"/>
    <n v="0.61699999999999999"/>
    <n v="2000"/>
    <n v="73.243105999999997"/>
    <n v="128.43222971716767"/>
    <n v="174.85689400000001"/>
    <n v="0.70478393389762195"/>
    <n v="306.61262205126087"/>
    <n v="73243106"/>
  </r>
  <r>
    <s v="Planes"/>
    <x v="0"/>
    <n v="239.3"/>
    <n v="285.73671455938967"/>
    <n v="90.3"/>
    <n v="0.377"/>
    <n v="149"/>
    <n v="0.623"/>
    <n v="2013"/>
    <n v="35"/>
    <n v="41.791830378514994"/>
    <n v="204.3"/>
    <n v="0.85374007521938988"/>
    <n v="243.94488418087468"/>
    <n v="35000000"/>
  </r>
  <r>
    <s v="Gone in 60 Seconds"/>
    <x v="0"/>
    <n v="237.2"/>
    <n v="415.93163578988816"/>
    <n v="101.6"/>
    <n v="0.42899999999999999"/>
    <n v="135.6"/>
    <n v="0.57099999999999995"/>
    <n v="2000"/>
    <n v="103.3"/>
    <n v="181.13717528286446"/>
    <n v="133.89999999999998"/>
    <n v="0.56450252951096114"/>
    <n v="234.7944605070237"/>
    <n v="103300000"/>
  </r>
  <r>
    <s v="Howl's Moving Castle"/>
    <x v="0"/>
    <n v="236"/>
    <n v="356.97117506580622"/>
    <n v="5.6"/>
    <n v="2.4E-2"/>
    <n v="230.5"/>
    <n v="0.97599999999999998"/>
    <n v="2005"/>
    <n v="35"/>
    <n v="52.940640369928886"/>
    <n v="201"/>
    <n v="0.85169491525423724"/>
    <n v="304.03053469587735"/>
    <n v="35000000"/>
  </r>
  <r>
    <s v="Dead Poets Society"/>
    <x v="0"/>
    <n v="235.9"/>
    <n v="572.59121695364058"/>
    <n v="95.9"/>
    <n v="0.40600000000000003"/>
    <n v="140"/>
    <n v="0.59399999999999997"/>
    <n v="1989"/>
    <n v="35"/>
    <n v="84.954186491638069"/>
    <n v="200.9"/>
    <n v="0.85163204747774479"/>
    <n v="487.63703046200249"/>
    <n v="35000000"/>
  </r>
  <r>
    <s v="Sister Act"/>
    <x v="0"/>
    <n v="231.6"/>
    <n v="514.45053369004802"/>
    <n v="139.6"/>
    <n v="0.60299999999999998"/>
    <n v="92"/>
    <n v="0.39700000000000002"/>
    <n v="1992"/>
    <n v="35"/>
    <n v="77.745115194955446"/>
    <n v="196.6"/>
    <n v="0.84887737478411052"/>
    <n v="436.70541849509254"/>
    <n v="35000000"/>
  </r>
  <r>
    <s v="Con Air"/>
    <x v="0"/>
    <n v="224"/>
    <n v="429.20716358481479"/>
    <n v="101.1"/>
    <n v="0.45100000000000001"/>
    <n v="122.9"/>
    <n v="0.54900000000000004"/>
    <n v="1997"/>
    <n v="80"/>
    <n v="153.28827270886245"/>
    <n v="144"/>
    <n v="0.6428571428571429"/>
    <n v="275.91889087595234"/>
    <n v="80000000"/>
  </r>
  <r>
    <s v="Flightplan"/>
    <x v="0"/>
    <n v="223.4"/>
    <n v="337.91254453263178"/>
    <n v="89.7"/>
    <n v="0.40200000000000002"/>
    <n v="133.69999999999999"/>
    <n v="0.59799999999999998"/>
    <n v="2005"/>
    <n v="55"/>
    <n v="83.19243486703111"/>
    <n v="168.4"/>
    <n v="0.75380483437779766"/>
    <n v="254.72010966560066"/>
    <n v="55000000"/>
  </r>
  <r>
    <s v="Honey, I Shrunk the Kids"/>
    <x v="0"/>
    <n v="222.7"/>
    <n v="540.55135233393707"/>
    <n v="130.69999999999999"/>
    <n v="0.58699999999999997"/>
    <n v="92"/>
    <n v="0.41299999999999998"/>
    <n v="1989"/>
    <n v="35"/>
    <n v="84.954186491638069"/>
    <n v="187.7"/>
    <n v="0.84283789851818591"/>
    <n v="455.59716584229898"/>
    <n v="35000000"/>
  </r>
  <r>
    <s v="The Help"/>
    <x v="0"/>
    <n v="216.6"/>
    <n v="274.38239962855761"/>
    <n v="169.7"/>
    <n v="0.78300000000000003"/>
    <n v="46.9"/>
    <n v="0.217"/>
    <n v="2011"/>
    <n v="25"/>
    <n v="31.669252034690398"/>
    <n v="191.6"/>
    <n v="0.88457987072945521"/>
    <n v="242.71314759386721"/>
    <n v="25000000"/>
  </r>
  <r>
    <s v="101 Dalmatians"/>
    <x v="0"/>
    <n v="215.9"/>
    <n v="1198.9792724700476"/>
    <n v="144.9"/>
    <n v="0.67100000000000004"/>
    <n v="71"/>
    <n v="0.32900000000000001"/>
    <n v="1961"/>
    <n v="35"/>
    <n v="194.36903444396324"/>
    <n v="180.9"/>
    <n v="0.83788791106993976"/>
    <n v="1004.6102380260843"/>
    <n v="35000000"/>
  </r>
  <r>
    <s v="The Sorcerer's Apprentice"/>
    <x v="0"/>
    <n v="215.3"/>
    <n v="280.91766647843633"/>
    <n v="63.2"/>
    <n v="0.29299999999999998"/>
    <n v="152.1"/>
    <n v="0.70699999999999996"/>
    <n v="2010"/>
    <n v="160"/>
    <n v="208.76370941267911"/>
    <n v="55.300000000000011"/>
    <n v="0.25685090571295871"/>
    <n v="72.153957065757226"/>
    <n v="160000000"/>
  </r>
  <r>
    <s v="Into the Woods"/>
    <x v="0"/>
    <n v="213.1"/>
    <n v="247.04130523332995"/>
    <n v="128"/>
    <n v="0.60099999999999998"/>
    <n v="85.1"/>
    <n v="0.39900000000000002"/>
    <n v="2014"/>
    <n v="56.2"/>
    <n v="65.151202975659999"/>
    <n v="156.89999999999998"/>
    <n v="0.73627404974190513"/>
    <n v="181.89010225766995"/>
    <n v="56200000"/>
  </r>
  <r>
    <s v="Bedtime Stories"/>
    <x v="0"/>
    <n v="212.9"/>
    <n v="294.70339107723447"/>
    <n v="110.1"/>
    <n v="0.51700000000000002"/>
    <n v="102.8"/>
    <n v="0.48299999999999998"/>
    <n v="2008"/>
    <n v="80"/>
    <n v="110.73870965795564"/>
    <n v="132.9"/>
    <n v="0.62423673085955844"/>
    <n v="183.96468141927883"/>
    <n v="80000000"/>
  </r>
  <r>
    <s v="The Little Mermaid"/>
    <x v="0"/>
    <n v="211.3"/>
    <n v="512.88056016237499"/>
    <n v="111.5"/>
    <n v="0.52800000000000002"/>
    <n v="99.8"/>
    <n v="0.47199999999999998"/>
    <n v="1989"/>
    <n v="35"/>
    <n v="84.954186491638069"/>
    <n v="176.3"/>
    <n v="0.83435873166114527"/>
    <n v="427.92637367073689"/>
    <n v="35000000"/>
  </r>
  <r>
    <s v="Tomorrowland"/>
    <x v="0"/>
    <n v="209.2"/>
    <n v="235.45644305199997"/>
    <n v="93.4"/>
    <n v="0.44700000000000001"/>
    <n v="115.7"/>
    <n v="0.55300000000000005"/>
    <n v="2015"/>
    <n v="170"/>
    <n v="191.3364977"/>
    <n v="39.199999999999989"/>
    <n v="0.18738049713193111"/>
    <n v="44.119945351999974"/>
    <n v="170000000"/>
  </r>
  <r>
    <s v="The Jungle Book"/>
    <x v="0"/>
    <n v="205.8"/>
    <n v="957.15231724169848"/>
    <n v="141.80000000000001"/>
    <n v="0.68899999999999995"/>
    <n v="64"/>
    <n v="0.311"/>
    <n v="1967"/>
    <n v="175"/>
    <n v="813.90503166811084"/>
    <n v="30.800000000000011"/>
    <n v="0.14965986394557829"/>
    <n v="143.24728557358765"/>
    <n v="175000000"/>
  </r>
  <r>
    <s v="King Arthur"/>
    <x v="0"/>
    <n v="203.6"/>
    <n v="317.20216601991564"/>
    <n v="51.9"/>
    <n v="0.255"/>
    <n v="151.69999999999999"/>
    <n v="0.745"/>
    <n v="2004"/>
    <n v="90"/>
    <n v="140.2170674940688"/>
    <n v="113.6"/>
    <n v="0.55795677799607069"/>
    <n v="176.98509852584684"/>
    <n v="90000000"/>
  </r>
  <r>
    <s v="Need for Speed"/>
    <x v="0"/>
    <n v="203.3"/>
    <n v="235.68041930518999"/>
    <n v="43.6"/>
    <n v="0.214"/>
    <n v="159.69999999999999"/>
    <n v="0.78600000000000003"/>
    <n v="2014"/>
    <n v="66"/>
    <n v="76.512088903799992"/>
    <n v="137.30000000000001"/>
    <n v="0.67535661583866213"/>
    <n v="159.16833040138999"/>
    <n v="66000000"/>
  </r>
  <r>
    <s v="Ponyo"/>
    <x v="0"/>
    <n v="202.4"/>
    <n v="272.00867517925025"/>
    <n v="15.7"/>
    <n v="7.8E-2"/>
    <n v="186.7"/>
    <n v="0.92200000000000004"/>
    <n v="2009"/>
    <n v="35"/>
    <n v="47.037073277044264"/>
    <n v="167.4"/>
    <n v="0.82707509881422925"/>
    <n v="224.97160190220598"/>
    <n v="35000000"/>
  </r>
  <r>
    <s v="Goodbye Mr. Loser"/>
    <x v="1"/>
    <n v="228.1"/>
    <n v="256.728559561"/>
    <n v="1.3"/>
    <n v="6.0000000000000001E-3"/>
    <n v="226.8"/>
    <n v="0.99399999999999999"/>
    <n v="2015"/>
    <n v="35"/>
    <n v="39.392808349999996"/>
    <n v="193.1"/>
    <n v="0.84655852696185885"/>
    <n v="217.335751211"/>
    <n v="35000000"/>
  </r>
  <r>
    <s v="The Wandering Earth"/>
    <x v="2"/>
    <n v="699.8"/>
    <n v="699.8"/>
    <n v="5.9"/>
    <n v="8.0000000000000002E-3"/>
    <n v="693.9"/>
    <n v="0.99199999999999999"/>
    <n v="2019"/>
    <n v="129"/>
    <n v="129"/>
    <n v="570.79999999999995"/>
    <n v="0.81566161760502998"/>
    <n v="570.79999999999995"/>
    <n v="129000000"/>
  </r>
  <r>
    <s v="Close Encounters of the Third Kind"/>
    <x v="3"/>
    <n v="306.89999999999998"/>
    <n v="1062.0875697249141"/>
    <n v="135.19999999999999"/>
    <n v="0.441"/>
    <n v="171.7"/>
    <n v="0.55900000000000005"/>
    <n v="1977"/>
    <n v="20"/>
    <n v="69.213917870636323"/>
    <n v="286.89999999999998"/>
    <n v="0.93483219289670905"/>
    <n v="992.8736518542778"/>
    <n v="20000000"/>
  </r>
  <r>
    <s v="Ghostbusters"/>
    <x v="3"/>
    <n v="295.2"/>
    <n v="830.65219653047336"/>
    <n v="242.2"/>
    <n v="0.82"/>
    <n v="53"/>
    <n v="0.18"/>
    <n v="1984"/>
    <n v="144"/>
    <n v="405.19619342949926"/>
    <n v="151.19999999999999"/>
    <n v="0.51219512195121952"/>
    <n v="425.4560031009741"/>
    <n v="144000000"/>
  </r>
  <r>
    <s v="A Few Good Men"/>
    <x v="3"/>
    <n v="243.2"/>
    <n v="540.21748615466174"/>
    <n v="141.30000000000001"/>
    <n v="0.58099999999999996"/>
    <n v="101.9"/>
    <n v="0.41899999999999998"/>
    <n v="1992"/>
    <n v="33"/>
    <n v="73.302537183815133"/>
    <n v="210.2"/>
    <n v="0.86430921052631582"/>
    <n v="466.91494897084658"/>
    <n v="33000000"/>
  </r>
  <r>
    <s v="Bram Stoker's Dracula"/>
    <x v="3"/>
    <n v="215.9"/>
    <n v="479.57629630259657"/>
    <n v="82.5"/>
    <n v="0.38200000000000001"/>
    <n v="133.30000000000001"/>
    <n v="0.61799999999999999"/>
    <n v="1992"/>
    <n v="40"/>
    <n v="88.851560222806228"/>
    <n v="175.9"/>
    <n v="0.81472904122278833"/>
    <n v="390.72473607979032"/>
    <n v="40000000"/>
  </r>
  <r>
    <s v="Ghostbusters II"/>
    <x v="3"/>
    <n v="215.4"/>
    <n v="522.83233629425263"/>
    <n v="112.5"/>
    <n v="0.52200000000000002"/>
    <n v="102.9"/>
    <n v="0.47799999999999998"/>
    <n v="1989"/>
    <n v="35"/>
    <n v="84.954186491638069"/>
    <n v="180.4"/>
    <n v="0.8375116063138347"/>
    <n v="437.87814980261453"/>
    <n v="35000000"/>
  </r>
  <r>
    <s v="Operation Red Sea"/>
    <x v="4"/>
    <n v="579.20000000000005"/>
    <n v="596.57600000000002"/>
    <n v="1.5"/>
    <n v="3.0000000000000001E-3"/>
    <n v="577.70000000000005"/>
    <n v="0.997"/>
    <n v="2018"/>
    <n v="128"/>
    <n v="131.84"/>
    <n v="451.20000000000005"/>
    <n v="0.77900552486187846"/>
    <n v="464.73599999999999"/>
    <n v="128000000"/>
  </r>
  <r>
    <s v="The Intouchables (U.S.-only)"/>
    <x v="4"/>
    <n v="426.6"/>
    <n v="524.66419099024961"/>
    <n v="10.199999999999999"/>
    <n v="2.4E-2"/>
    <n v="416.4"/>
    <n v="0.97599999999999998"/>
    <n v="2012"/>
    <n v="35"/>
    <n v="43.045585289870452"/>
    <n v="391.6"/>
    <n v="0.91795593061415848"/>
    <n v="481.61860570037913"/>
    <n v="35000000"/>
  </r>
  <r>
    <s v="Django Unchained"/>
    <x v="4"/>
    <n v="425.4"/>
    <n v="523.18834235173961"/>
    <n v="162.80000000000001"/>
    <n v="0.38300000000000001"/>
    <n v="262.60000000000002"/>
    <n v="0.61699999999999999"/>
    <n v="2012"/>
    <n v="100"/>
    <n v="122.987386542487"/>
    <n v="325.39999999999998"/>
    <n v="0.76492712740949698"/>
    <n v="400.2009558092526"/>
    <n v="100000000"/>
  </r>
  <r>
    <s v="The King's Speech"/>
    <x v="4"/>
    <n v="414.2"/>
    <n v="540.43705274207309"/>
    <n v="138.80000000000001"/>
    <n v="0.33500000000000002"/>
    <n v="275.39999999999998"/>
    <n v="0.66500000000000004"/>
    <n v="2010"/>
    <n v="35"/>
    <n v="45.667061434023559"/>
    <n v="379.2"/>
    <n v="0.91549975857073873"/>
    <n v="494.76999130804955"/>
    <n v="35000000"/>
  </r>
  <r>
    <s v="Inglourious Basterds"/>
    <x v="4"/>
    <n v="321.5"/>
    <n v="432.06911595913516"/>
    <n v="120.5"/>
    <n v="0.375"/>
    <n v="200.9"/>
    <n v="0.625"/>
    <n v="2009"/>
    <n v="70"/>
    <n v="94.074146554088529"/>
    <n v="251.5"/>
    <n v="0.78227060653188185"/>
    <n v="337.99496940504662"/>
    <n v="70000000"/>
  </r>
  <r>
    <s v="Mojin: The Lost Legend"/>
    <x v="4"/>
    <n v="259.39999999999998"/>
    <n v="291.95698531399995"/>
    <n v="1.2"/>
    <n v="5.0000000000000001E-3"/>
    <n v="258.10000000000002"/>
    <n v="0.995"/>
    <n v="2015"/>
    <n v="35"/>
    <n v="39.392808349999996"/>
    <n v="224.39999999999998"/>
    <n v="0.86507324595219737"/>
    <n v="252.56417696399996"/>
    <n v="35000000"/>
  </r>
  <r>
    <s v="Lost in Hong Kong"/>
    <x v="4"/>
    <n v="256.3"/>
    <n v="288.46790800299999"/>
    <n v="1.3"/>
    <n v="5.0000000000000001E-3"/>
    <n v="255"/>
    <n v="0.995"/>
    <n v="2015"/>
    <n v="35"/>
    <n v="39.392808349999996"/>
    <n v="221.3"/>
    <n v="0.86344127975029261"/>
    <n v="249.075099653"/>
    <n v="35000000"/>
  </r>
  <r>
    <s v="Kung Fu Yoga"/>
    <x v="4"/>
    <n v="254.2"/>
    <n v="269.68077999999997"/>
    <n v="363"/>
    <n v="1E-3"/>
    <n v="253.8"/>
    <n v="0.999"/>
    <n v="2017"/>
    <n v="35"/>
    <n v="37.131499999999996"/>
    <n v="219.2"/>
    <n v="0.86231313926042485"/>
    <n v="232.54927999999998"/>
    <n v="35000000"/>
  </r>
  <r>
    <s v="Silver Linings Playbook"/>
    <x v="4"/>
    <n v="236.4"/>
    <n v="290.74218178643929"/>
    <n v="132.1"/>
    <n v="0.55900000000000005"/>
    <n v="104.3"/>
    <n v="0.441"/>
    <n v="2012"/>
    <n v="21"/>
    <n v="25.827351173922271"/>
    <n v="215.4"/>
    <n v="0.91116751269035534"/>
    <n v="264.91483061251699"/>
    <n v="21000000"/>
  </r>
  <r>
    <s v="The Imitation Game"/>
    <x v="4"/>
    <n v="233.6"/>
    <n v="270.80642375647994"/>
    <n v="91.1"/>
    <n v="0.39"/>
    <n v="142.4"/>
    <n v="0.61"/>
    <n v="2014"/>
    <n v="35"/>
    <n v="40.574592600499997"/>
    <n v="198.6"/>
    <n v="0.85017123287671237"/>
    <n v="230.23183115597993"/>
    <n v="35000000"/>
  </r>
  <r>
    <s v="Scary Movie 3"/>
    <x v="4"/>
    <n v="220.7"/>
    <n v="354.15871110910228"/>
    <n v="110"/>
    <n v="0.498"/>
    <n v="110.7"/>
    <n v="0.502"/>
    <n v="2003"/>
    <n v="45"/>
    <n v="72.211789759445423"/>
    <n v="175.7"/>
    <n v="0.79610330765745352"/>
    <n v="281.94692134965686"/>
    <n v="45000000"/>
  </r>
  <r>
    <s v="Shrek 2"/>
    <x v="5"/>
    <n v="919.8"/>
    <n v="1433.0184297893832"/>
    <n v="441.2"/>
    <n v="0.48"/>
    <n v="478.6"/>
    <n v="0.52"/>
    <n v="2004"/>
    <n v="70"/>
    <n v="109.05771916205352"/>
    <n v="849.8"/>
    <n v="0.923896499238965"/>
    <n v="1323.9607106273297"/>
    <n v="70000000"/>
  </r>
  <r>
    <s v="Madagascar"/>
    <x v="5"/>
    <n v="532.70000000000005"/>
    <n v="805.75654643031771"/>
    <n v="193.6"/>
    <n v="0.36299999999999999"/>
    <n v="339.1"/>
    <n v="0.63700000000000001"/>
    <n v="2005"/>
    <n v="75"/>
    <n v="113.44422936413332"/>
    <n v="457.70000000000005"/>
    <n v="0.85920780927351226"/>
    <n v="692.31231706618439"/>
    <n v="75000000"/>
  </r>
  <r>
    <s v="Shrek"/>
    <x v="5"/>
    <n v="484.4"/>
    <n v="824.65857486460914"/>
    <n v="267.7"/>
    <n v="0.55300000000000005"/>
    <n v="216.7"/>
    <n v="0.44700000000000001"/>
    <n v="2001"/>
    <n v="50"/>
    <n v="85.121653061995161"/>
    <n v="434.4"/>
    <n v="0.89677952105697767"/>
    <n v="739.53692180261396"/>
    <n v="50000000"/>
  </r>
  <r>
    <s v="Saving Private Ryan"/>
    <x v="5"/>
    <n v="481.8"/>
    <n v="896.28992464963494"/>
    <n v="216.5"/>
    <n v="0.44900000000000001"/>
    <n v="265.3"/>
    <n v="0.55100000000000005"/>
    <n v="1998"/>
    <n v="65"/>
    <n v="120.91914716111719"/>
    <n v="416.8"/>
    <n v="0.86508924865089254"/>
    <n v="775.37077748851777"/>
    <n v="65000000"/>
  </r>
  <r>
    <s v="Gladiator"/>
    <x v="5"/>
    <n v="460.6"/>
    <n v="807.66488804731239"/>
    <n v="187.7"/>
    <n v="0.40799999999999997"/>
    <n v="272.89999999999998"/>
    <n v="0.59199999999999997"/>
    <n v="2000"/>
    <n v="103"/>
    <n v="180.61112346694134"/>
    <n v="357.6"/>
    <n v="0.77637863656100736"/>
    <n v="627.05376458037108"/>
    <n v="103000000"/>
  </r>
  <r>
    <s v="Shark Tale"/>
    <x v="5"/>
    <n v="367.3"/>
    <n v="572.24143211746082"/>
    <n v="160.9"/>
    <n v="0.438"/>
    <n v="206.4"/>
    <n v="0.56200000000000006"/>
    <n v="2004"/>
    <n v="75"/>
    <n v="116.84755624505733"/>
    <n v="292.3"/>
    <n v="0.79580724203648245"/>
    <n v="455.3938758724035"/>
    <n v="75000000"/>
  </r>
  <r>
    <s v="American Beauty"/>
    <x v="5"/>
    <n v="356.3"/>
    <n v="643.51743291271191"/>
    <n v="130.1"/>
    <n v="0.36499999999999999"/>
    <n v="226.2"/>
    <n v="0.63500000000000001"/>
    <n v="1999"/>
    <n v="35"/>
    <n v="63.213893213429465"/>
    <n v="321.3"/>
    <n v="0.9017681728880157"/>
    <n v="580.3035396992824"/>
    <n v="35000000"/>
  </r>
  <r>
    <s v="Catch Me If You Can"/>
    <x v="5"/>
    <n v="352.1"/>
    <n v="581.9676513228834"/>
    <n v="164.6"/>
    <n v="0.46800000000000003"/>
    <n v="187.5"/>
    <n v="0.53200000000000003"/>
    <n v="2002"/>
    <n v="52"/>
    <n v="85.948076878131033"/>
    <n v="300.10000000000002"/>
    <n v="0.85231468332859983"/>
    <n v="496.01957444475238"/>
    <n v="52000000"/>
  </r>
  <r>
    <s v="What Lies Beneath"/>
    <x v="5"/>
    <n v="291.39999999999998"/>
    <n v="510.97166386666697"/>
    <n v="155.5"/>
    <n v="0.53300000000000003"/>
    <n v="136"/>
    <n v="0.46700000000000003"/>
    <n v="2000"/>
    <n v="90"/>
    <n v="157.81554477693902"/>
    <n v="201.39999999999998"/>
    <n v="0.69114619080301987"/>
    <n v="353.15611908972795"/>
    <n v="90000000"/>
  </r>
  <r>
    <s v="The Ring"/>
    <x v="5"/>
    <n v="249.3"/>
    <n v="412.05491472534749"/>
    <n v="129.1"/>
    <n v="0.51800000000000002"/>
    <n v="120.2"/>
    <n v="0.48199999999999998"/>
    <n v="2002"/>
    <n v="48"/>
    <n v="79.336686349044029"/>
    <n v="201.3"/>
    <n v="0.80746089049338143"/>
    <n v="332.71822837630344"/>
    <n v="48000000"/>
  </r>
  <r>
    <s v="Chicken Run"/>
    <x v="5"/>
    <n v="224.8"/>
    <n v="394.18816073173218"/>
    <n v="106.8"/>
    <n v="0.47499999999999998"/>
    <n v="118"/>
    <n v="0.52500000000000002"/>
    <n v="2000"/>
    <n v="42"/>
    <n v="73.647254229238214"/>
    <n v="182.8"/>
    <n v="0.81316725978647686"/>
    <n v="320.54090650249395"/>
    <n v="42000000"/>
  </r>
  <r>
    <s v="The Terminal"/>
    <x v="5"/>
    <n v="219.4"/>
    <n v="341.8180512022077"/>
    <n v="77.900000000000006"/>
    <n v="0.35499999999999998"/>
    <n v="141.5"/>
    <n v="0.64500000000000002"/>
    <n v="2004"/>
    <n v="75"/>
    <n v="116.84755624505733"/>
    <n v="144.4"/>
    <n v="0.65815861440291701"/>
    <n v="224.97049495715038"/>
    <n v="75000000"/>
  </r>
  <r>
    <s v="The Prince of Egypt"/>
    <x v="5"/>
    <n v="218.6"/>
    <n v="406.66039337569566"/>
    <n v="101.4"/>
    <n v="0.46400000000000002"/>
    <n v="117.2"/>
    <n v="0.53600000000000003"/>
    <n v="1998"/>
    <n v="60"/>
    <n v="111.61767430256972"/>
    <n v="158.6"/>
    <n v="0.72552607502287281"/>
    <n v="295.04271907312591"/>
    <n v="60000000"/>
  </r>
  <r>
    <s v="Collateral"/>
    <x v="5"/>
    <n v="217.8"/>
    <n v="339.32530333564654"/>
    <n v="101"/>
    <n v="0.46400000000000002"/>
    <n v="116.8"/>
    <n v="0.53600000000000003"/>
    <n v="2004"/>
    <n v="60"/>
    <n v="93.478044996045867"/>
    <n v="157.80000000000001"/>
    <n v="0.72451790633608815"/>
    <n v="245.84725833960067"/>
    <n v="60000000"/>
  </r>
  <r>
    <s v="Avatar"/>
    <x v="6"/>
    <n v="2788"/>
    <n v="3746.8388656114116"/>
    <n v="760.5"/>
    <n v="0.27300000000000002"/>
    <n v="2027.5"/>
    <n v="0.72699999999999998"/>
    <n v="2009"/>
    <n v="425"/>
    <n v="571.16446122125171"/>
    <n v="2363"/>
    <n v="0.84756097560975607"/>
    <n v="3175.6744043901599"/>
    <n v="425000000"/>
  </r>
  <r>
    <s v="Star Wars: Episode I - The Phantom Menace"/>
    <x v="6"/>
    <n v="1027"/>
    <n v="1854.8762380054875"/>
    <n v="474.5"/>
    <n v="0.46200000000000002"/>
    <n v="552.5"/>
    <n v="0.53800000000000003"/>
    <n v="1999"/>
    <n v="115"/>
    <n v="207.70279198698253"/>
    <n v="912"/>
    <n v="0.8880233690360273"/>
    <n v="1647.173446018505"/>
    <n v="115000000"/>
  </r>
  <r>
    <s v="Bohemian Rhapsody"/>
    <x v="6"/>
    <n v="902.6"/>
    <n v="929.678"/>
    <n v="216.4"/>
    <n v="0.24"/>
    <n v="686.2"/>
    <n v="0.76"/>
    <n v="2018"/>
    <n v="55"/>
    <n v="56.65"/>
    <n v="847.6"/>
    <n v="0.93906492355417681"/>
    <n v="873.02800000000002"/>
    <n v="55000000"/>
  </r>
  <r>
    <s v="Ice Age: Dawn of the Dinosaurs"/>
    <x v="6"/>
    <n v="886.7"/>
    <n v="1191.6506535644328"/>
    <n v="196.6"/>
    <n v="0.222"/>
    <n v="690.1"/>
    <n v="0.77800000000000002"/>
    <n v="2009"/>
    <n v="90"/>
    <n v="120.95247414097096"/>
    <n v="796.7"/>
    <n v="0.89850005638885755"/>
    <n v="1070.6981794234619"/>
    <n v="90000000"/>
  </r>
  <r>
    <s v="Ice Age: Continental Drift"/>
    <x v="6"/>
    <n v="877.2"/>
    <n v="1078.8453547506961"/>
    <n v="161.30000000000001"/>
    <n v="0.184"/>
    <n v="715.9"/>
    <n v="0.81599999999999995"/>
    <n v="2012"/>
    <n v="95"/>
    <n v="116.83801721536265"/>
    <n v="782.2"/>
    <n v="0.89170086639306889"/>
    <n v="962.00733753533336"/>
    <n v="95000000"/>
  </r>
  <r>
    <s v="Wolf Warrior 2"/>
    <x v="6"/>
    <n v="870.3"/>
    <n v="923.30126999999993"/>
    <n v="2.7"/>
    <n v="3.0000000000000001E-3"/>
    <n v="867.6"/>
    <n v="0.997"/>
    <n v="2017"/>
    <n v="125"/>
    <n v="132.61249999999998"/>
    <n v="745.3"/>
    <n v="0.85637136619556475"/>
    <n v="790.68876999999998"/>
    <n v="125000000"/>
  </r>
  <r>
    <s v="Star Wars: Episode III - Revenge of the Sith"/>
    <x v="6"/>
    <n v="848.8"/>
    <n v="1283.8861584570182"/>
    <n v="380.3"/>
    <n v="0.44800000000000001"/>
    <n v="468.5"/>
    <n v="0.55200000000000005"/>
    <n v="2005"/>
    <n v="113"/>
    <n v="170.92263890862753"/>
    <n v="735.8"/>
    <n v="0.86687087653157402"/>
    <n v="1112.9635195483907"/>
    <n v="113000000"/>
  </r>
  <r>
    <s v="Independence Day"/>
    <x v="6"/>
    <n v="817.4"/>
    <n v="1613.2096141948862"/>
    <n v="306.2"/>
    <n v="0.375"/>
    <n v="511.2"/>
    <n v="0.625"/>
    <n v="1996"/>
    <n v="75"/>
    <n v="148.0189883344953"/>
    <n v="742.4"/>
    <n v="0.90824565696109616"/>
    <n v="1465.1906258603908"/>
    <n v="75000000"/>
  </r>
  <r>
    <s v="Deadpool 2"/>
    <x v="6"/>
    <n v="785"/>
    <n v="808.55000000000007"/>
    <n v="324.60000000000002"/>
    <n v="0.41299999999999998"/>
    <n v="460.5"/>
    <n v="0.58699999999999997"/>
    <n v="2018"/>
    <n v="110"/>
    <n v="113.3"/>
    <n v="675"/>
    <n v="0.85987261146496818"/>
    <n v="695.25000000000011"/>
    <n v="110000000"/>
  </r>
  <r>
    <s v="Deadpool"/>
    <x v="6"/>
    <n v="783.1"/>
    <n v="855.7145137"/>
    <n v="363.1"/>
    <n v="0.46400000000000002"/>
    <n v="420"/>
    <n v="0.53600000000000003"/>
    <n v="2016"/>
    <n v="58"/>
    <n v="63.378166"/>
    <n v="725.1"/>
    <n v="0.9259353850083003"/>
    <n v="792.33634770000003"/>
    <n v="58000000"/>
  </r>
  <r>
    <s v="Star Wars"/>
    <x v="6"/>
    <n v="775.4"/>
    <n v="2683.4235958445702"/>
    <n v="461"/>
    <n v="0.59499999999999997"/>
    <n v="314.39999999999998"/>
    <n v="0.40500000000000003"/>
    <n v="1977"/>
    <n v="11"/>
    <n v="38.067654828849975"/>
    <n v="764.4"/>
    <n v="0.98581377353623934"/>
    <n v="2645.3559410157204"/>
    <n v="11000000"/>
  </r>
  <r>
    <s v="X-Men: Days of Future Past"/>
    <x v="6"/>
    <n v="747.9"/>
    <n v="867.02108016896989"/>
    <n v="233.9"/>
    <n v="0.313"/>
    <n v="513.9"/>
    <n v="0.68700000000000006"/>
    <n v="2014"/>
    <n v="200"/>
    <n v="231.85481485999998"/>
    <n v="547.9"/>
    <n v="0.73258457012969647"/>
    <n v="635.16626530896997"/>
    <n v="200000000"/>
  </r>
  <r>
    <s v="Dawn of the Planet of the Apes"/>
    <x v="6"/>
    <n v="710.6"/>
    <n v="823.78015719757991"/>
    <n v="208.5"/>
    <n v="0.29299999999999998"/>
    <n v="502.1"/>
    <n v="0.70699999999999996"/>
    <n v="2014"/>
    <n v="170"/>
    <n v="197.07659263099998"/>
    <n v="540.6"/>
    <n v="0.76076555023923442"/>
    <n v="626.70356456657987"/>
    <n v="170000000"/>
  </r>
  <r>
    <s v="Ice Age: The Meltdown"/>
    <x v="6"/>
    <n v="660.9"/>
    <n v="970.55393122013857"/>
    <n v="195.3"/>
    <n v="0.29599999999999999"/>
    <n v="465.6"/>
    <n v="0.70399999999999996"/>
    <n v="2006"/>
    <n v="75"/>
    <n v="110.14002850886729"/>
    <n v="585.9"/>
    <n v="0.88651838402178851"/>
    <n v="860.41390271127125"/>
    <n v="75000000"/>
  </r>
  <r>
    <s v="Star Wars: Episode II - Attack of the Clones"/>
    <x v="6"/>
    <n v="649.4"/>
    <n v="1073.3592523972748"/>
    <n v="310.7"/>
    <n v="0.47799999999999998"/>
    <n v="338.7"/>
    <n v="0.52200000000000002"/>
    <n v="2002"/>
    <n v="115"/>
    <n v="190.07747771125133"/>
    <n v="534.4"/>
    <n v="0.82291345857714815"/>
    <n v="883.28177468602348"/>
    <n v="115000000"/>
  </r>
  <r>
    <s v="The Martian"/>
    <x v="6"/>
    <n v="630.20000000000005"/>
    <n v="709.29565206200004"/>
    <n v="228.4"/>
    <n v="0.36199999999999999"/>
    <n v="401.7"/>
    <n v="0.63800000000000001"/>
    <n v="2015"/>
    <n v="108"/>
    <n v="121.55495147999999"/>
    <n v="522.20000000000005"/>
    <n v="0.82862583306886706"/>
    <n v="587.74070058200004"/>
    <n v="108000000"/>
  </r>
  <r>
    <s v="How to Train Your Dragon 2"/>
    <x v="6"/>
    <n v="621.5"/>
    <n v="720.48883717744991"/>
    <n v="177"/>
    <n v="0.28499999999999998"/>
    <n v="444.5"/>
    <n v="0.71499999999999997"/>
    <n v="2014"/>
    <n v="145"/>
    <n v="168.09474077349998"/>
    <n v="476.5"/>
    <n v="0.76669348350764277"/>
    <n v="552.3940964039499"/>
    <n v="145000000"/>
  </r>
  <r>
    <s v="Logan (2017)"/>
    <x v="6"/>
    <n v="619"/>
    <n v="656.69709999999998"/>
    <n v="226.3"/>
    <n v="0.36599999999999999"/>
    <n v="392.7"/>
    <n v="0.63400000000000001"/>
    <n v="2017"/>
    <n v="97"/>
    <n v="102.90729999999999"/>
    <n v="522"/>
    <n v="0.84329563812600972"/>
    <n v="553.78980000000001"/>
    <n v="97000000"/>
  </r>
  <r>
    <s v="Life of Pi"/>
    <x v="6"/>
    <n v="609"/>
    <n v="748.99318404374583"/>
    <n v="125"/>
    <n v="0.20499999999999999"/>
    <n v="484"/>
    <n v="0.79500000000000004"/>
    <n v="2012"/>
    <n v="120"/>
    <n v="147.58486385098439"/>
    <n v="489"/>
    <n v="0.80295566502463056"/>
    <n v="601.40832019276149"/>
    <n v="120000000"/>
  </r>
  <r>
    <s v="The Croods"/>
    <x v="6"/>
    <n v="587.20000000000005"/>
    <n v="701.14750852182885"/>
    <n v="187.2"/>
    <n v="0.31900000000000001"/>
    <n v="400"/>
    <n v="0.68100000000000005"/>
    <n v="2013"/>
    <n v="135"/>
    <n v="161.19706003141499"/>
    <n v="452.20000000000005"/>
    <n v="0.7700953678474115"/>
    <n v="539.95044849041392"/>
    <n v="135000000"/>
  </r>
  <r>
    <s v="Night at the Museum"/>
    <x v="6"/>
    <n v="574.5"/>
    <n v="843.67261837792341"/>
    <n v="250.9"/>
    <n v="0.437"/>
    <n v="323.60000000000002"/>
    <n v="0.56299999999999994"/>
    <n v="2006"/>
    <n v="110"/>
    <n v="161.53870847967204"/>
    <n v="464.5"/>
    <n v="0.8085291557876414"/>
    <n v="682.13390989825143"/>
    <n v="110000000"/>
  </r>
  <r>
    <s v="The Day After Tomorrow"/>
    <x v="6"/>
    <n v="544.29999999999995"/>
    <n v="848.00166485579598"/>
    <n v="186.7"/>
    <n v="0.34300000000000003"/>
    <n v="357.5"/>
    <n v="0.65700000000000003"/>
    <n v="2004"/>
    <n v="125"/>
    <n v="194.74592707509555"/>
    <n v="419.29999999999995"/>
    <n v="0.77034723498070912"/>
    <n v="653.25573778070043"/>
    <n v="125000000"/>
  </r>
  <r>
    <s v="X-Men: Apocalypse"/>
    <x v="6"/>
    <n v="543.9"/>
    <n v="594.33421529999998"/>
    <n v="155.4"/>
    <n v="0.28599999999999998"/>
    <n v="388.5"/>
    <n v="0.71399999999999997"/>
    <n v="2016"/>
    <n v="178"/>
    <n v="194.50540599999999"/>
    <n v="365.9"/>
    <n v="0.67273395844824413"/>
    <n v="399.82880929999999"/>
    <n v="178000000"/>
  </r>
  <r>
    <s v="The Empire Strikes Back"/>
    <x v="6"/>
    <n v="538.4"/>
    <n v="1705.1273273905831"/>
    <n v="290.5"/>
    <n v="0.54"/>
    <n v="247.9"/>
    <n v="0.46"/>
    <n v="1980"/>
    <n v="18"/>
    <n v="57.006485685420685"/>
    <n v="520.4"/>
    <n v="0.96656760772659733"/>
    <n v="1648.1208417051623"/>
    <n v="18000000"/>
  </r>
  <r>
    <s v="The Revenant"/>
    <x v="6"/>
    <n v="533"/>
    <n v="599.89619572999993"/>
    <n v="183.6"/>
    <n v="0.34499999999999997"/>
    <n v="349.3"/>
    <n v="0.65500000000000003"/>
    <n v="2015"/>
    <n v="135"/>
    <n v="151.94368935"/>
    <n v="398"/>
    <n v="0.74671669793621009"/>
    <n v="447.95250637999993"/>
    <n v="135000000"/>
  </r>
  <r>
    <s v="The Boss Baby"/>
    <x v="6"/>
    <n v="528"/>
    <n v="560.15519999999992"/>
    <n v="175"/>
    <n v="0.33100000000000002"/>
    <n v="353"/>
    <n v="0.66900000000000004"/>
    <n v="2017"/>
    <n v="125"/>
    <n v="132.61249999999998"/>
    <n v="403"/>
    <n v="0.7632575757575758"/>
    <n v="427.54269999999997"/>
    <n v="125000000"/>
  </r>
  <r>
    <s v="The Simpsons Movie"/>
    <x v="6"/>
    <n v="527.1"/>
    <n v="751.51856345662077"/>
    <n v="183.1"/>
    <n v="0.34699999999999998"/>
    <n v="343.9"/>
    <n v="0.65300000000000002"/>
    <n v="2007"/>
    <n v="72.5"/>
    <n v="103.36766429634795"/>
    <n v="454.6"/>
    <n v="0.8624549421362171"/>
    <n v="648.15089916027284"/>
    <n v="72500000"/>
  </r>
  <r>
    <s v="Kung Fu Panda 3"/>
    <x v="6"/>
    <n v="521.20000000000005"/>
    <n v="569.52931240000009"/>
    <n v="143.5"/>
    <n v="0.27500000000000002"/>
    <n v="377.6"/>
    <n v="0.72499999999999998"/>
    <n v="2016"/>
    <n v="140"/>
    <n v="152.98178000000001"/>
    <n v="381.20000000000005"/>
    <n v="0.73138910207214125"/>
    <n v="416.54753240000008"/>
    <n v="140000000"/>
  </r>
  <r>
    <s v="Rio 2"/>
    <x v="6"/>
    <n v="500.1"/>
    <n v="579.75296455743"/>
    <n v="131.5"/>
    <n v="0.26300000000000001"/>
    <n v="368.6"/>
    <n v="0.73699999999999999"/>
    <n v="2014"/>
    <n v="130"/>
    <n v="150.70562965899998"/>
    <n v="370.1"/>
    <n v="0.74005198960207963"/>
    <n v="429.04733489842999"/>
    <n v="130000000"/>
  </r>
  <r>
    <s v="War for the Planet of the Apes"/>
    <x v="6"/>
    <n v="490.7"/>
    <n v="520.58362999999997"/>
    <n v="146.9"/>
    <n v="0.29899999999999999"/>
    <n v="343.8"/>
    <n v="0.70099999999999996"/>
    <n v="2017"/>
    <n v="152"/>
    <n v="161.2568"/>
    <n v="338.7"/>
    <n v="0.69023843488893422"/>
    <n v="359.32682999999997"/>
    <n v="152000000"/>
  </r>
  <r>
    <s v="Rio"/>
    <x v="6"/>
    <n v="484.6"/>
    <n v="613.87678144043866"/>
    <n v="143.6"/>
    <n v="0.29599999999999999"/>
    <n v="341"/>
    <n v="0.70399999999999996"/>
    <n v="2011"/>
    <n v="90"/>
    <n v="114.00930732488544"/>
    <n v="394.6"/>
    <n v="0.81427981840693353"/>
    <n v="499.86747411555325"/>
    <n v="90000000"/>
  </r>
  <r>
    <s v="Rise of the Planet of the Apes"/>
    <x v="6"/>
    <n v="481.8"/>
    <n v="610.32982521255337"/>
    <n v="176.8"/>
    <n v="0.36699999999999999"/>
    <n v="305"/>
    <n v="0.63300000000000001"/>
    <n v="2011"/>
    <n v="93"/>
    <n v="117.80961756904829"/>
    <n v="388.8"/>
    <n v="0.80697384806973849"/>
    <n v="492.5202076435051"/>
    <n v="93000000"/>
  </r>
  <r>
    <s v="Mr. &amp; Mrs. Smith"/>
    <x v="6"/>
    <n v="478.2"/>
    <n v="723.32040642571405"/>
    <n v="186.3"/>
    <n v="0.39"/>
    <n v="291.89999999999998"/>
    <n v="0.61"/>
    <n v="2005"/>
    <n v="35"/>
    <n v="52.940640369928886"/>
    <n v="443.2"/>
    <n v="0.92680886658301964"/>
    <n v="670.37976605578513"/>
    <n v="35000000"/>
  </r>
  <r>
    <s v="Home Alone"/>
    <x v="6"/>
    <n v="476.7"/>
    <n v="1123.3747767146704"/>
    <n v="285.8"/>
    <n v="0.59899999999999998"/>
    <n v="190.9"/>
    <n v="0.40100000000000002"/>
    <n v="1990"/>
    <n v="35"/>
    <n v="82.479792710328226"/>
    <n v="441.7"/>
    <n v="0.9265785609397944"/>
    <n v="1040.8949840043422"/>
    <n v="35000000"/>
  </r>
  <r>
    <s v="Return of the Jedi"/>
    <x v="6"/>
    <n v="475.1"/>
    <n v="1376.9720336340677"/>
    <n v="309.3"/>
    <n v="0.65100000000000002"/>
    <n v="165.8"/>
    <n v="0.34899999999999998"/>
    <n v="1983"/>
    <n v="35"/>
    <n v="101.43974148009337"/>
    <n v="440.1"/>
    <n v="0.92633129867396335"/>
    <n v="1275.5322921539744"/>
    <n v="35000000"/>
  </r>
  <r>
    <s v="X-Men: The Last Stand"/>
    <x v="6"/>
    <n v="459.4"/>
    <n v="674.64438795964838"/>
    <n v="234.4"/>
    <n v="0.51"/>
    <n v="225"/>
    <n v="0.49"/>
    <n v="2006"/>
    <n v="210"/>
    <n v="308.39207982482844"/>
    <n v="249.39999999999998"/>
    <n v="0.54288202002612096"/>
    <n v="366.25230813481994"/>
    <n v="210000000"/>
  </r>
  <r>
    <s v="Alvin and the Chipmunks: The Squeakquel"/>
    <x v="6"/>
    <n v="443.1"/>
    <n v="595.48934768738036"/>
    <n v="219.6"/>
    <n v="0.496"/>
    <n v="223.5"/>
    <n v="0.504"/>
    <n v="2009"/>
    <n v="70"/>
    <n v="94.074146554088529"/>
    <n v="373.1"/>
    <n v="0.84202211690363349"/>
    <n v="501.41520113329182"/>
    <n v="70000000"/>
  </r>
  <r>
    <s v="Mrs. Doubtfire"/>
    <x v="6"/>
    <n v="441.3"/>
    <n v="951.70372636709692"/>
    <n v="219.2"/>
    <n v="0.497"/>
    <n v="222.1"/>
    <n v="0.503"/>
    <n v="1993"/>
    <n v="25"/>
    <n v="53.914781688596015"/>
    <n v="416.3"/>
    <n v="0.94334919555857688"/>
    <n v="897.78894467850091"/>
    <n v="25000000"/>
  </r>
  <r>
    <s v="The Greatest Showman"/>
    <x v="6"/>
    <n v="435"/>
    <n v="461.49149999999997"/>
    <n v="174.3"/>
    <n v="0.40100000000000002"/>
    <n v="260.7"/>
    <n v="0.59899999999999998"/>
    <n v="2017"/>
    <n v="84"/>
    <n v="89.115600000000001"/>
    <n v="351"/>
    <n v="0.80689655172413788"/>
    <n v="372.3759"/>
    <n v="84000000"/>
  </r>
  <r>
    <s v="Cast Away"/>
    <x v="6"/>
    <n v="429.6"/>
    <n v="753.3062004019223"/>
    <n v="233.6"/>
    <n v="0.54400000000000004"/>
    <n v="196"/>
    <n v="0.45600000000000002"/>
    <n v="2000"/>
    <n v="85"/>
    <n v="149.04801451155353"/>
    <n v="344.6"/>
    <n v="0.80214152700186225"/>
    <n v="604.25818589036874"/>
    <n v="85000000"/>
  </r>
  <r>
    <s v="The Chronicles of Narnia: The Voyage of the Dawn Treader"/>
    <x v="6"/>
    <n v="415.7"/>
    <n v="542.39421251781687"/>
    <n v="104.4"/>
    <n v="0.251"/>
    <n v="311.3"/>
    <n v="0.749"/>
    <n v="2010"/>
    <n v="155"/>
    <n v="202.2398434935329"/>
    <n v="260.7"/>
    <n v="0.62713495309117151"/>
    <n v="340.15436902428394"/>
    <n v="155000000"/>
  </r>
  <r>
    <s v="The Wolverine"/>
    <x v="6"/>
    <n v="414.8"/>
    <n v="495.29289260022915"/>
    <n v="132.6"/>
    <n v="0.32"/>
    <n v="282.3"/>
    <n v="0.68"/>
    <n v="2013"/>
    <n v="115"/>
    <n v="137.31601410083499"/>
    <n v="299.8"/>
    <n v="0.72275795564127288"/>
    <n v="357.97687849939416"/>
    <n v="115000000"/>
  </r>
  <r>
    <s v="Kingsman: The Secret Service"/>
    <x v="6"/>
    <n v="414.4"/>
    <n v="466.41085086399994"/>
    <n v="128.30000000000001"/>
    <n v="0.31"/>
    <n v="286.10000000000002"/>
    <n v="0.69"/>
    <n v="2015"/>
    <n v="94"/>
    <n v="105.79782813999999"/>
    <n v="320.39999999999998"/>
    <n v="0.77316602316602312"/>
    <n v="360.61302272399996"/>
    <n v="94000000"/>
  </r>
  <r>
    <s v="Night at the Museum: Battle of the Smithsonian"/>
    <x v="6"/>
    <n v="413.1"/>
    <n v="555.17185630705671"/>
    <n v="177.2"/>
    <n v="0.42899999999999999"/>
    <n v="235.9"/>
    <n v="0.57099999999999995"/>
    <n v="2009"/>
    <n v="150"/>
    <n v="201.58745690161825"/>
    <n v="263.10000000000002"/>
    <n v="0.63689179375453886"/>
    <n v="353.58439940543849"/>
    <n v="150000000"/>
  </r>
  <r>
    <s v="Kingsman: The Golden Circle"/>
    <x v="6"/>
    <n v="410.9"/>
    <n v="435.92380999999995"/>
    <n v="100.2"/>
    <n v="0.24399999999999999"/>
    <n v="310.7"/>
    <n v="0.75600000000000001"/>
    <n v="2017"/>
    <n v="104"/>
    <n v="110.33359999999999"/>
    <n v="306.89999999999998"/>
    <n v="0.74689705524458505"/>
    <n v="325.59020999999996"/>
    <n v="104000000"/>
  </r>
  <r>
    <s v="Ice Age: Collision Course"/>
    <x v="6"/>
    <n v="408.6"/>
    <n v="446.48825220000003"/>
    <n v="64.099999999999994"/>
    <n v="0.157"/>
    <n v="344.5"/>
    <n v="0.84299999999999997"/>
    <n v="2016"/>
    <n v="105"/>
    <n v="114.736335"/>
    <n v="303.60000000000002"/>
    <n v="0.74302496328928047"/>
    <n v="331.75191720000004"/>
    <n v="105000000"/>
  </r>
  <r>
    <s v="X2: X-Men United"/>
    <x v="6"/>
    <n v="407.7"/>
    <n v="654.23881522057547"/>
    <n v="214.9"/>
    <n v="0.52700000000000002"/>
    <n v="192.8"/>
    <n v="0.47299999999999998"/>
    <n v="2003"/>
    <n v="35"/>
    <n v="56.164725368457546"/>
    <n v="372.7"/>
    <n v="0.91415256315918569"/>
    <n v="598.07408985211794"/>
    <n v="35000000"/>
  </r>
  <r>
    <s v="Alita: Battle Angel"/>
    <x v="6"/>
    <n v="404.8"/>
    <n v="404.8"/>
    <n v="85.7"/>
    <n v="0.21199999999999999"/>
    <n v="319"/>
    <n v="0.78800000000000003"/>
    <n v="2019"/>
    <n v="130"/>
    <n v="130"/>
    <n v="274.8"/>
    <n v="0.67885375494071143"/>
    <n v="274.8"/>
    <n v="130000000"/>
  </r>
  <r>
    <s v="Prometheus"/>
    <x v="6"/>
    <n v="403.4"/>
    <n v="496.13111731239252"/>
    <n v="126.5"/>
    <n v="0.314"/>
    <n v="276.89999999999998"/>
    <n v="0.68600000000000005"/>
    <n v="2012"/>
    <n v="125"/>
    <n v="153.73423317810875"/>
    <n v="278.39999999999998"/>
    <n v="0.69013386217154182"/>
    <n v="342.39688413428377"/>
    <n v="125000000"/>
  </r>
  <r>
    <s v="Independence Day: Resurgence"/>
    <x v="6"/>
    <n v="389.7"/>
    <n v="425.83571189999998"/>
    <n v="103.1"/>
    <n v="0.26500000000000001"/>
    <n v="286.5"/>
    <n v="0.73499999999999999"/>
    <n v="2016"/>
    <n v="165"/>
    <n v="180.29995500000001"/>
    <n v="224.7"/>
    <n v="0.57659738260200155"/>
    <n v="245.53575689999997"/>
    <n v="165000000"/>
  </r>
  <r>
    <s v="Home (2015)"/>
    <x v="6"/>
    <n v="386"/>
    <n v="434.44640065999999"/>
    <n v="177.4"/>
    <n v="0.46"/>
    <n v="208.6"/>
    <n v="0.54"/>
    <n v="2015"/>
    <n v="35"/>
    <n v="39.392808349999996"/>
    <n v="351"/>
    <n v="0.90932642487046633"/>
    <n v="395.05359231"/>
    <n v="35000000"/>
  </r>
  <r>
    <s v="Monster Hunt"/>
    <x v="6"/>
    <n v="385.3"/>
    <n v="421.02771310000003"/>
    <s v="$32.8k"/>
    <n v="0"/>
    <n v="385.3"/>
    <n v="1"/>
    <n v="2016"/>
    <n v="35"/>
    <n v="38.245445000000004"/>
    <n v="350.3"/>
    <n v="0.90916169218790555"/>
    <n v="382.78226810000001"/>
    <n v="35000000"/>
  </r>
  <r>
    <s v="Live Free or Die Hard"/>
    <x v="6"/>
    <n v="383.5"/>
    <n v="546.77930010550949"/>
    <n v="134.5"/>
    <n v="0.35099999999999998"/>
    <n v="249"/>
    <n v="0.64900000000000002"/>
    <n v="2007"/>
    <n v="110"/>
    <n v="156.83369755307965"/>
    <n v="273.5"/>
    <n v="0.71316818774445889"/>
    <n v="389.94560255242982"/>
    <n v="110000000"/>
  </r>
  <r>
    <s v="Ice Age"/>
    <x v="6"/>
    <n v="383.3"/>
    <n v="633.53649744976201"/>
    <n v="176.4"/>
    <n v="0.46"/>
    <n v="206.9"/>
    <n v="0.54"/>
    <n v="2002"/>
    <n v="65"/>
    <n v="107.43509609766379"/>
    <n v="318.3"/>
    <n v="0.83042003652491525"/>
    <n v="526.10140135209826"/>
    <n v="65000000"/>
  </r>
  <r>
    <s v="True Lies"/>
    <x v="6"/>
    <n v="378.9"/>
    <n v="793.33245754598158"/>
    <n v="146.30000000000001"/>
    <n v="0.38600000000000001"/>
    <n v="232.6"/>
    <n v="0.61399999999999999"/>
    <n v="1994"/>
    <n v="100"/>
    <n v="209.37779296542138"/>
    <n v="278.89999999999998"/>
    <n v="0.7360781208762206"/>
    <n v="583.95466458056023"/>
    <n v="100000000"/>
  </r>
  <r>
    <s v="Slumdog Millionaire"/>
    <x v="6"/>
    <n v="377.9"/>
    <n v="523.10197974676794"/>
    <n v="141.30000000000001"/>
    <n v="0.374"/>
    <n v="236.6"/>
    <n v="0.626"/>
    <n v="2008"/>
    <n v="35"/>
    <n v="48.448185475355594"/>
    <n v="342.9"/>
    <n v="0.90738290553056367"/>
    <n v="474.65379427141232"/>
    <n v="35000000"/>
  </r>
  <r>
    <s v="Taken 2"/>
    <x v="6"/>
    <n v="376.1"/>
    <n v="462.55556078629365"/>
    <n v="139.9"/>
    <n v="0.372"/>
    <n v="236.3"/>
    <n v="0.628"/>
    <n v="2012"/>
    <n v="45"/>
    <n v="55.344323944119147"/>
    <n v="331.1"/>
    <n v="0.88035097048657274"/>
    <n v="407.21123684217451"/>
    <n v="45000000"/>
  </r>
  <r>
    <s v="X-Men Origins: Wolverine"/>
    <x v="6"/>
    <n v="373.1"/>
    <n v="501.41520113329187"/>
    <n v="179.9"/>
    <n v="0.48199999999999998"/>
    <n v="193.2"/>
    <n v="0.51800000000000002"/>
    <n v="2009"/>
    <n v="150"/>
    <n v="201.58745690161825"/>
    <n v="223.10000000000002"/>
    <n v="0.597963012597159"/>
    <n v="299.82774423167359"/>
    <n v="150000000"/>
  </r>
  <r>
    <s v="Penguins of Madagascar"/>
    <x v="6"/>
    <n v="373"/>
    <n v="432.40922971389995"/>
    <n v="83.4"/>
    <n v="0.223"/>
    <n v="289.7"/>
    <n v="0.77700000000000002"/>
    <n v="2014"/>
    <n v="132"/>
    <n v="153.02417780759998"/>
    <n v="241"/>
    <n v="0.64611260053619302"/>
    <n v="279.38505190629996"/>
    <n v="132000000"/>
  </r>
  <r>
    <s v="There's Something About Mary"/>
    <x v="6"/>
    <n v="369.9"/>
    <n v="688.12296207534234"/>
    <n v="176.5"/>
    <n v="0.47699999999999998"/>
    <n v="193.4"/>
    <n v="0.52300000000000002"/>
    <n v="1998"/>
    <n v="22"/>
    <n v="40.926480577608899"/>
    <n v="347.9"/>
    <n v="0.94052446607191131"/>
    <n v="647.19648149773343"/>
    <n v="22000000"/>
  </r>
  <r>
    <s v="Gone Girl"/>
    <x v="6"/>
    <n v="369.3"/>
    <n v="428.11991563898994"/>
    <n v="167.8"/>
    <n v="0.45400000000000001"/>
    <n v="201.6"/>
    <n v="0.54600000000000004"/>
    <n v="2014"/>
    <n v="61"/>
    <n v="70.715718532299988"/>
    <n v="308.3"/>
    <n v="0.83482263742215002"/>
    <n v="357.40419710668994"/>
    <n v="61000000"/>
  </r>
  <r>
    <s v="My Big Fat Greek Wedding"/>
    <x v="6"/>
    <n v="368.7"/>
    <n v="609.40492201859445"/>
    <n v="241.4"/>
    <n v="0.65500000000000003"/>
    <n v="127.3"/>
    <n v="0.34499999999999997"/>
    <n v="2002"/>
    <n v="35"/>
    <n v="57.849667129511275"/>
    <n v="333.7"/>
    <n v="0.9050718741524274"/>
    <n v="551.55525488908313"/>
    <n v="35000000"/>
  </r>
  <r>
    <s v="Die Hard: With A Vengeance"/>
    <x v="6"/>
    <n v="366.1"/>
    <n v="744.20592237515314"/>
    <n v="100"/>
    <n v="0.27300000000000002"/>
    <n v="266.10000000000002"/>
    <n v="0.72699999999999998"/>
    <n v="1995"/>
    <n v="90"/>
    <n v="182.95146958143616"/>
    <n v="276.10000000000002"/>
    <n v="0.75416552854411367"/>
    <n v="561.25445279371695"/>
    <n v="90000000"/>
  </r>
  <r>
    <s v="Night at the Museum: Secret of the Tomb"/>
    <x v="6"/>
    <n v="363.2"/>
    <n v="421.04834378575993"/>
    <n v="113.7"/>
    <n v="0.313"/>
    <n v="249.5"/>
    <n v="0.68700000000000006"/>
    <n v="2014"/>
    <n v="127"/>
    <n v="147.22780743609999"/>
    <n v="236.2"/>
    <n v="0.65033039647577096"/>
    <n v="273.82053634965996"/>
    <n v="127000000"/>
  </r>
  <r>
    <s v="Planet of the Apes (2001)"/>
    <x v="6"/>
    <n v="362.2"/>
    <n v="616.62125478109294"/>
    <n v="180"/>
    <n v="0.497"/>
    <n v="182.2"/>
    <n v="0.503"/>
    <n v="2001"/>
    <n v="35"/>
    <n v="59.585157143396614"/>
    <n v="327.2"/>
    <n v="0.90336830480397567"/>
    <n v="557.03609763769634"/>
    <n v="35000000"/>
  </r>
  <r>
    <s v="Alvin and the Chipmunks"/>
    <x v="6"/>
    <n v="361.3"/>
    <n v="515.12740841752441"/>
    <n v="217.3"/>
    <n v="0.60099999999999998"/>
    <n v="144"/>
    <n v="0.39900000000000002"/>
    <n v="2007"/>
    <n v="55"/>
    <n v="78.416848776539823"/>
    <n v="306.3"/>
    <n v="0.84777193468032108"/>
    <n v="436.71055964098457"/>
    <n v="55000000"/>
  </r>
  <r>
    <s v="Home Alone 2: Lost in New York"/>
    <x v="6"/>
    <n v="359"/>
    <n v="797.44275299968581"/>
    <n v="173.6"/>
    <n v="0.48399999999999999"/>
    <n v="185.4"/>
    <n v="0.51600000000000001"/>
    <n v="1992"/>
    <n v="20"/>
    <n v="44.425780111403114"/>
    <n v="339"/>
    <n v="0.94428969359331472"/>
    <n v="753.01697288828268"/>
    <n v="20000000"/>
  </r>
  <r>
    <s v="Minority Report"/>
    <x v="6"/>
    <n v="358.4"/>
    <n v="592.38059140619544"/>
    <n v="132.1"/>
    <n v="0.36899999999999999"/>
    <n v="226.3"/>
    <n v="0.63100000000000001"/>
    <n v="2002"/>
    <n v="102"/>
    <n v="168.59045849171858"/>
    <n v="256.39999999999998"/>
    <n v="0.7154017857142857"/>
    <n v="423.79013291447689"/>
    <n v="102000000"/>
  </r>
  <r>
    <s v="Your Name."/>
    <x v="6"/>
    <n v="358"/>
    <n v="379.80219999999997"/>
    <n v="5"/>
    <n v="1.4E-2"/>
    <n v="353"/>
    <n v="0.98599999999999999"/>
    <n v="2017"/>
    <n v="35"/>
    <n v="37.131499999999996"/>
    <n v="323"/>
    <n v="0.9022346368715084"/>
    <n v="342.67069999999995"/>
    <n v="35000000"/>
  </r>
  <r>
    <s v="X-Men: First Class"/>
    <x v="6"/>
    <n v="353.6"/>
    <n v="447.92990077866102"/>
    <n v="146.4"/>
    <n v="0.41399999999999998"/>
    <n v="207.2"/>
    <n v="0.58599999999999997"/>
    <n v="2011"/>
    <n v="160"/>
    <n v="202.68321302201855"/>
    <n v="193.60000000000002"/>
    <n v="0.54751131221719462"/>
    <n v="245.24668775664247"/>
    <n v="160000000"/>
  </r>
  <r>
    <s v="Murder on the Orient Express (2017)"/>
    <x v="6"/>
    <n v="352.8"/>
    <n v="374.28552000000002"/>
    <n v="102.8"/>
    <n v="0.29099999999999998"/>
    <n v="250"/>
    <n v="0.70899999999999996"/>
    <n v="2017"/>
    <n v="35"/>
    <n v="37.131499999999996"/>
    <n v="317.8"/>
    <n v="0.90079365079365081"/>
    <n v="337.15402"/>
    <n v="35000000"/>
  </r>
  <r>
    <s v="Speed"/>
    <x v="6"/>
    <n v="350.4"/>
    <n v="733.65978655083643"/>
    <n v="121.2"/>
    <n v="0.34599999999999997"/>
    <n v="229.2"/>
    <n v="0.65400000000000003"/>
    <n v="1994"/>
    <n v="30"/>
    <n v="62.813337889626418"/>
    <n v="320.39999999999998"/>
    <n v="0.91438356164383561"/>
    <n v="670.84644866121005"/>
    <n v="30000000"/>
  </r>
  <r>
    <s v="The Maze Runner"/>
    <x v="6"/>
    <n v="348.3"/>
    <n v="403.77516007868996"/>
    <n v="102.4"/>
    <n v="0.29399999999999998"/>
    <n v="245.9"/>
    <n v="0.70599999999999996"/>
    <n v="2014"/>
    <n v="34"/>
    <n v="39.415318526199997"/>
    <n v="314.3"/>
    <n v="0.90238300315819697"/>
    <n v="364.35984155248997"/>
    <n v="34000000"/>
  </r>
  <r>
    <s v="I, Robot"/>
    <x v="6"/>
    <n v="347.2"/>
    <n v="540.92628704378535"/>
    <n v="144.80000000000001"/>
    <n v="0.41699999999999998"/>
    <n v="202.4"/>
    <n v="0.58299999999999996"/>
    <n v="2004"/>
    <n v="105"/>
    <n v="163.58657874308025"/>
    <n v="242.2"/>
    <n v="0.69758064516129026"/>
    <n v="377.33970830070507"/>
    <n v="105000000"/>
  </r>
  <r>
    <s v="Trolls"/>
    <x v="6"/>
    <n v="346.9"/>
    <n v="379.06699629999997"/>
    <n v="153.69999999999999"/>
    <n v="0.443"/>
    <n v="193.2"/>
    <n v="0.55700000000000005"/>
    <n v="2016"/>
    <n v="125"/>
    <n v="136.59087500000001"/>
    <n v="221.89999999999998"/>
    <n v="0.63966560968578834"/>
    <n v="242.47612129999996"/>
    <n v="125000000"/>
  </r>
  <r>
    <s v="Alvin and the Chipmunks: Chipwrecked"/>
    <x v="6"/>
    <n v="342.7"/>
    <n v="434.12210689153596"/>
    <n v="133.1"/>
    <n v="0.38800000000000001"/>
    <n v="209.6"/>
    <n v="0.61199999999999999"/>
    <n v="2011"/>
    <n v="80"/>
    <n v="101.34160651100927"/>
    <n v="262.7"/>
    <n v="0.76655967318354246"/>
    <n v="332.78050038052669"/>
    <n v="80000000"/>
  </r>
  <r>
    <s v="Fantastic Four (2005)"/>
    <x v="6"/>
    <n v="330.6"/>
    <n v="500.06216303709971"/>
    <n v="154.69999999999999"/>
    <n v="0.46800000000000003"/>
    <n v="175.9"/>
    <n v="0.53200000000000003"/>
    <n v="2005"/>
    <n v="35"/>
    <n v="52.940640369928886"/>
    <n v="295.60000000000002"/>
    <n v="0.89413188142770716"/>
    <n v="447.12152266717084"/>
    <n v="35000000"/>
  </r>
  <r>
    <s v="Black Swan"/>
    <x v="6"/>
    <n v="329.4"/>
    <n v="429.7922867533531"/>
    <n v="107"/>
    <n v="0.32500000000000001"/>
    <n v="222.4"/>
    <n v="0.67500000000000004"/>
    <n v="2010"/>
    <n v="35"/>
    <n v="45.667061434023559"/>
    <n v="294.39999999999998"/>
    <n v="0.89374620522161508"/>
    <n v="384.12522531932956"/>
    <n v="35000000"/>
  </r>
  <r>
    <s v="The Devil Wears Prada"/>
    <x v="6"/>
    <n v="326.60000000000002"/>
    <n v="479.62311081328079"/>
    <n v="124.7"/>
    <n v="0.38200000000000001"/>
    <n v="201.8"/>
    <n v="0.61799999999999999"/>
    <n v="2006"/>
    <n v="35"/>
    <n v="51.398679970804736"/>
    <n v="291.60000000000002"/>
    <n v="0.89283527250459283"/>
    <n v="428.22443084247607"/>
    <n v="35000000"/>
  </r>
  <r>
    <s v="Taken 3"/>
    <x v="6"/>
    <n v="326.5"/>
    <n v="367.47862646499999"/>
    <n v="89.3"/>
    <n v="0.27300000000000002"/>
    <n v="237.2"/>
    <n v="0.72699999999999998"/>
    <n v="2015"/>
    <n v="48"/>
    <n v="54.024422879999996"/>
    <n v="278.5"/>
    <n v="0.85298621745788672"/>
    <n v="313.45420358500002"/>
    <n v="48000000"/>
  </r>
  <r>
    <s v="Maze Runner: The Scorch Trials"/>
    <x v="6"/>
    <n v="312.3"/>
    <n v="351.49640136299996"/>
    <n v="81.7"/>
    <n v="0.26200000000000001"/>
    <n v="230.6"/>
    <n v="0.73799999999999999"/>
    <n v="2015"/>
    <n v="61"/>
    <n v="68.656037409999996"/>
    <n v="251.3"/>
    <n v="0.80467499199487669"/>
    <n v="282.84036395299995"/>
    <n v="61000000"/>
  </r>
  <r>
    <s v="The Fault in our Stars"/>
    <x v="6"/>
    <n v="307.2"/>
    <n v="356.12899562495994"/>
    <n v="124.9"/>
    <n v="0.40699999999999997"/>
    <n v="182.3"/>
    <n v="0.59299999999999997"/>
    <n v="2014"/>
    <n v="35"/>
    <n v="40.574592600499997"/>
    <n v="272.2"/>
    <n v="0.88606770833333337"/>
    <n v="315.55440302445993"/>
    <n v="35000000"/>
  </r>
  <r>
    <s v="A Good Day to Die Hard"/>
    <x v="6"/>
    <n v="304.7"/>
    <n v="363.82773475238628"/>
    <n v="67.3"/>
    <n v="0.221"/>
    <n v="237.3"/>
    <n v="0.77900000000000003"/>
    <n v="2013"/>
    <n v="92"/>
    <n v="109.85281128066799"/>
    <n v="212.7"/>
    <n v="0.69806366918280272"/>
    <n v="253.97492347171828"/>
    <n v="92000000"/>
  </r>
  <r>
    <s v="Dr. Seuss' Horton Hears a Who!"/>
    <x v="6"/>
    <n v="297.10000000000002"/>
    <n v="411.25588299223278"/>
    <n v="154.5"/>
    <n v="0.52"/>
    <n v="142.6"/>
    <n v="0.48"/>
    <n v="2008"/>
    <n v="35"/>
    <n v="48.448185475355594"/>
    <n v="262.10000000000002"/>
    <n v="0.88219454729047464"/>
    <n v="362.80769751687717"/>
    <n v="35000000"/>
  </r>
  <r>
    <s v="Miss Peregrine's Home for Peculiar Children"/>
    <x v="6"/>
    <n v="296.5"/>
    <n v="323.99355550000001"/>
    <n v="87.2"/>
    <n v="0.29399999999999998"/>
    <n v="209.2"/>
    <n v="0.70599999999999996"/>
    <n v="2016"/>
    <n v="35"/>
    <n v="38.245445000000004"/>
    <n v="261.5"/>
    <n v="0.88195615514333892"/>
    <n v="285.7481105"/>
    <n v="35000000"/>
  </r>
  <r>
    <s v="X-Men"/>
    <x v="6"/>
    <n v="296.3"/>
    <n v="519.56384352674479"/>
    <n v="157.30000000000001"/>
    <n v="0.53100000000000003"/>
    <n v="139"/>
    <n v="0.46899999999999997"/>
    <n v="2000"/>
    <n v="75"/>
    <n v="131.51295398078253"/>
    <n v="221.3"/>
    <n v="0.74687816402294971"/>
    <n v="388.05088954596226"/>
    <n v="75000000"/>
  </r>
  <r>
    <s v="Ferdinand"/>
    <x v="6"/>
    <n v="296.10000000000002"/>
    <n v="314.13249000000002"/>
    <n v="84.4"/>
    <n v="0.28499999999999998"/>
    <n v="211.7"/>
    <n v="0.71499999999999997"/>
    <n v="2017"/>
    <n v="111"/>
    <n v="117.7599"/>
    <n v="185.10000000000002"/>
    <n v="0.62512664640324223"/>
    <n v="196.37259"/>
    <n v="111000000"/>
  </r>
  <r>
    <s v="Doctor Dolittle"/>
    <x v="6"/>
    <n v="294.5"/>
    <n v="547.85675136844645"/>
    <n v="144.19999999999999"/>
    <n v="0.49"/>
    <n v="150.30000000000001"/>
    <n v="0.51"/>
    <n v="1998"/>
    <n v="71.5"/>
    <n v="133.01106187722891"/>
    <n v="223"/>
    <n v="0.75721561969439732"/>
    <n v="414.84568949121751"/>
    <n v="71500000"/>
  </r>
  <r>
    <s v="Fantastic Four: Rise of the Silver Surfer"/>
    <x v="6"/>
    <n v="289"/>
    <n v="412.04489629854561"/>
    <n v="131.9"/>
    <n v="0.45600000000000002"/>
    <n v="157.1"/>
    <n v="0.54400000000000004"/>
    <n v="2007"/>
    <n v="120"/>
    <n v="171.09130642154145"/>
    <n v="169"/>
    <n v="0.58477508650519028"/>
    <n v="240.95358987700416"/>
    <n v="120000000"/>
  </r>
  <r>
    <s v="Maze Runner: The Death Cure"/>
    <x v="6"/>
    <n v="288.3"/>
    <n v="296.94900000000001"/>
    <n v="58"/>
    <n v="0.20100000000000001"/>
    <n v="230.2"/>
    <n v="0.79900000000000004"/>
    <n v="2018"/>
    <n v="61"/>
    <n v="62.83"/>
    <n v="227.3"/>
    <n v="0.78841484564689557"/>
    <n v="234.11900000000003"/>
    <n v="61000000"/>
  </r>
  <r>
    <s v="Turbo"/>
    <x v="6"/>
    <n v="282.60000000000002"/>
    <n v="337.43917899909542"/>
    <n v="83"/>
    <n v="0.29399999999999998"/>
    <n v="199.5"/>
    <n v="0.70599999999999996"/>
    <n v="2013"/>
    <n v="135"/>
    <n v="161.19706003141499"/>
    <n v="147.60000000000002"/>
    <n v="0.52229299363057324"/>
    <n v="176.24211896768043"/>
    <n v="135000000"/>
  </r>
  <r>
    <s v="Mr. Peabody &amp; Sherman"/>
    <x v="6"/>
    <n v="275.7"/>
    <n v="319.61186228450993"/>
    <n v="111.5"/>
    <n v="0.40400000000000003"/>
    <n v="164.2"/>
    <n v="0.59599999999999997"/>
    <n v="2014"/>
    <n v="145"/>
    <n v="168.09474077349998"/>
    <n v="130.69999999999999"/>
    <n v="0.47406601378309754"/>
    <n v="151.51712151100995"/>
    <n v="145000000"/>
  </r>
  <r>
    <s v="Epic"/>
    <x v="6"/>
    <n v="268.39999999999998"/>
    <n v="320.48363638838356"/>
    <n v="107.5"/>
    <n v="0.40100000000000002"/>
    <n v="160.9"/>
    <n v="0.59899999999999998"/>
    <n v="2013"/>
    <n v="100"/>
    <n v="119.40522965289999"/>
    <n v="168.39999999999998"/>
    <n v="0.62742175856929949"/>
    <n v="201.07840673548355"/>
    <n v="100000000"/>
  </r>
  <r>
    <s v="Exodus: Gods and Kings"/>
    <x v="6"/>
    <n v="268.2"/>
    <n v="310.91730672725993"/>
    <n v="65"/>
    <n v="0.24199999999999999"/>
    <n v="203.2"/>
    <n v="0.75800000000000001"/>
    <n v="2014"/>
    <n v="140"/>
    <n v="162.29837040199999"/>
    <n v="128.19999999999999"/>
    <n v="0.4780014914243102"/>
    <n v="148.61893632525994"/>
    <n v="140000000"/>
  </r>
  <r>
    <s v="Knight &amp; Day"/>
    <x v="6"/>
    <n v="261.89999999999998"/>
    <n v="341.72009684487909"/>
    <n v="76.400000000000006"/>
    <n v="0.29199999999999998"/>
    <n v="185.5"/>
    <n v="0.70799999999999996"/>
    <n v="2010"/>
    <n v="35"/>
    <n v="45.667061434023559"/>
    <n v="226.89999999999998"/>
    <n v="0.86636120656739213"/>
    <n v="296.05303541085556"/>
    <n v="35000000"/>
  </r>
  <r>
    <s v="Borat: Cultural Learnings of America for Make Benefit Glorious Nation of Kazakhstan"/>
    <x v="6"/>
    <n v="261.60000000000002"/>
    <n v="384.16841943892916"/>
    <n v="128.5"/>
    <n v="0.49099999999999999"/>
    <n v="133.1"/>
    <n v="0.50900000000000001"/>
    <n v="2006"/>
    <n v="35"/>
    <n v="51.398679970804736"/>
    <n v="226.60000000000002"/>
    <n v="0.86620795107033643"/>
    <n v="332.76973946812444"/>
    <n v="35000000"/>
  </r>
  <r>
    <s v="Robots"/>
    <x v="6"/>
    <n v="260.7"/>
    <n v="394.3321412697274"/>
    <n v="128.19999999999999"/>
    <n v="0.49199999999999999"/>
    <n v="132.5"/>
    <n v="0.50800000000000001"/>
    <n v="2005"/>
    <n v="80"/>
    <n v="121.00717798840888"/>
    <n v="180.7"/>
    <n v="0.69313387034906015"/>
    <n v="273.3249632813185"/>
    <n v="80000000"/>
  </r>
  <r>
    <s v="The Full Monty"/>
    <x v="6"/>
    <n v="257.89999999999998"/>
    <n v="494.16306914519521"/>
    <n v="46"/>
    <n v="0.17799999999999999"/>
    <n v="212"/>
    <n v="0.82199999999999995"/>
    <n v="1997"/>
    <n v="35"/>
    <n v="67.063619310127322"/>
    <n v="222.89999999999998"/>
    <n v="0.86428848390849167"/>
    <n v="427.0994498350679"/>
    <n v="35000000"/>
  </r>
  <r>
    <s v="Baahubali 2: The Conclusion"/>
    <x v="6"/>
    <n v="254.2"/>
    <n v="269.68077999999997"/>
    <n v="20.2"/>
    <n v="7.9000000000000001E-2"/>
    <n v="234"/>
    <n v="0.92100000000000004"/>
    <n v="2017"/>
    <n v="30"/>
    <n v="31.826999999999998"/>
    <n v="224.2"/>
    <n v="0.88198269079464986"/>
    <n v="237.85377999999997"/>
    <n v="30000000"/>
  </r>
  <r>
    <s v="Bean"/>
    <x v="6"/>
    <n v="251.2"/>
    <n v="481.32517630582805"/>
    <n v="45.3"/>
    <n v="0.18"/>
    <n v="205.9"/>
    <n v="0.82"/>
    <n v="1997"/>
    <n v="35"/>
    <n v="67.063619310127322"/>
    <n v="216.2"/>
    <n v="0.86066878980891715"/>
    <n v="414.26155699570074"/>
    <n v="35000000"/>
  </r>
  <r>
    <s v="Eragon"/>
    <x v="6"/>
    <n v="249.5"/>
    <n v="366.39916150616517"/>
    <n v="75"/>
    <n v="0.30099999999999999"/>
    <n v="174.5"/>
    <n v="0.69899999999999995"/>
    <n v="2006"/>
    <n v="100"/>
    <n v="146.8533713451564"/>
    <n v="149.5"/>
    <n v="0.59919839679358722"/>
    <n v="219.54579016100877"/>
    <n v="100000000"/>
  </r>
  <r>
    <s v="The Peanuts Movie"/>
    <x v="6"/>
    <n v="246.2"/>
    <n v="277.10026902199996"/>
    <n v="130.19999999999999"/>
    <n v="0.52900000000000003"/>
    <n v="116.1"/>
    <n v="0.47099999999999997"/>
    <n v="2015"/>
    <n v="99"/>
    <n v="111.42537218999999"/>
    <n v="147.19999999999999"/>
    <n v="0.59788789601949632"/>
    <n v="165.67489683199997"/>
    <n v="99000000"/>
  </r>
  <r>
    <s v="Four Weddings and a Funeral"/>
    <x v="6"/>
    <n v="245.7"/>
    <n v="514.44123731604031"/>
    <n v="52.7"/>
    <n v="0.214"/>
    <n v="193"/>
    <n v="0.78600000000000003"/>
    <n v="1994"/>
    <n v="35"/>
    <n v="73.282227537897484"/>
    <n v="210.7"/>
    <n v="0.85754985754985757"/>
    <n v="441.15900977814283"/>
    <n v="35000000"/>
  </r>
  <r>
    <s v="Marley and Me"/>
    <x v="6"/>
    <n v="242.7"/>
    <n v="335.95356042482291"/>
    <n v="143.19999999999999"/>
    <n v="0.59"/>
    <n v="99.6"/>
    <n v="0.41"/>
    <n v="2008"/>
    <n v="35"/>
    <n v="48.448185475355594"/>
    <n v="207.7"/>
    <n v="0.85578903996703748"/>
    <n v="287.5053749494673"/>
    <n v="35000000"/>
  </r>
  <r>
    <s v="Assassin's Creed"/>
    <x v="6"/>
    <n v="240.9"/>
    <n v="263.23793430000001"/>
    <n v="54.6"/>
    <n v="0.22700000000000001"/>
    <n v="186.3"/>
    <n v="0.77300000000000002"/>
    <n v="2016"/>
    <n v="35"/>
    <n v="38.245445000000004"/>
    <n v="205.9"/>
    <n v="0.85471149854711503"/>
    <n v="224.99248929999999"/>
    <n v="35000000"/>
  </r>
  <r>
    <s v="Alien: Covenant"/>
    <x v="6"/>
    <n v="240.9"/>
    <n v="255.57080999999999"/>
    <n v="74.3"/>
    <n v="0.308"/>
    <n v="166.6"/>
    <n v="0.69199999999999995"/>
    <n v="2017"/>
    <n v="97"/>
    <n v="102.90729999999999"/>
    <n v="143.9"/>
    <n v="0.59734329597343294"/>
    <n v="152.66351"/>
    <n v="97000000"/>
  </r>
  <r>
    <s v="Die Hard 2: Die Harder"/>
    <x v="6"/>
    <n v="240"/>
    <n v="565.57572144225071"/>
    <n v="117.5"/>
    <n v="0.49"/>
    <n v="122.5"/>
    <n v="0.51"/>
    <n v="1990"/>
    <n v="35"/>
    <n v="82.479792710328226"/>
    <n v="205"/>
    <n v="0.85416666666666663"/>
    <n v="483.09592873192247"/>
    <n v="35000000"/>
  </r>
  <r>
    <s v="Gulliver's Travels"/>
    <x v="6"/>
    <n v="237.4"/>
    <n v="309.75315384106261"/>
    <n v="42.8"/>
    <n v="0.18"/>
    <n v="194.6"/>
    <n v="0.82"/>
    <n v="2010"/>
    <n v="112"/>
    <n v="146.13459658887538"/>
    <n v="125.4"/>
    <n v="0.52822240943555188"/>
    <n v="163.61855725218723"/>
    <n v="112000000"/>
  </r>
  <r>
    <s v="Hidden Figures"/>
    <x v="6"/>
    <n v="236"/>
    <n v="257.88357200000002"/>
    <n v="169.6"/>
    <n v="0.71899999999999997"/>
    <n v="66.3"/>
    <n v="0.28100000000000003"/>
    <n v="2016"/>
    <n v="25"/>
    <n v="27.318175"/>
    <n v="211"/>
    <n v="0.89406779661016944"/>
    <n v="230.56539700000002"/>
    <n v="25000000"/>
  </r>
  <r>
    <s v="Spy"/>
    <x v="6"/>
    <n v="235.7"/>
    <n v="265.28242651699998"/>
    <n v="110.8"/>
    <n v="0.47"/>
    <n v="124.8"/>
    <n v="0.53"/>
    <n v="2015"/>
    <n v="35"/>
    <n v="39.392808349999996"/>
    <n v="200.7"/>
    <n v="0.85150615188799317"/>
    <n v="225.88961816699998"/>
    <n v="35000000"/>
  </r>
  <r>
    <s v="Alvin and the Chipmunks: The Road Chip"/>
    <x v="6"/>
    <n v="234.8"/>
    <n v="264.269468588"/>
    <n v="85.9"/>
    <n v="0.36599999999999999"/>
    <n v="148.9"/>
    <n v="0.63400000000000001"/>
    <n v="2015"/>
    <n v="90"/>
    <n v="101.2957929"/>
    <n v="144.80000000000001"/>
    <n v="0.61669505962521298"/>
    <n v="162.97367568800001"/>
    <n v="90000000"/>
  </r>
  <r>
    <s v="The Day the Earth Stood Still (2008)"/>
    <x v="6"/>
    <n v="233.1"/>
    <n v="322.66491526586822"/>
    <n v="79.400000000000006"/>
    <n v="0.34"/>
    <n v="153.69999999999999"/>
    <n v="0.66"/>
    <n v="2008"/>
    <n v="35"/>
    <n v="48.448185475355594"/>
    <n v="198.1"/>
    <n v="0.84984984984984979"/>
    <n v="274.2167297905126"/>
    <n v="35000000"/>
  </r>
  <r>
    <s v="Juno"/>
    <x v="6"/>
    <n v="231.4"/>
    <n v="329.92106921620575"/>
    <n v="143.5"/>
    <n v="0.62"/>
    <n v="87.9"/>
    <n v="0.38"/>
    <n v="2007"/>
    <n v="35"/>
    <n v="49.901631039616255"/>
    <n v="196.4"/>
    <n v="0.84874675885911843"/>
    <n v="280.01943817658952"/>
    <n v="35000000"/>
  </r>
  <r>
    <s v="The Heat"/>
    <x v="6"/>
    <n v="229.9"/>
    <n v="274.51262297201708"/>
    <n v="159.6"/>
    <n v="0.69399999999999995"/>
    <n v="70.3"/>
    <n v="0.30599999999999999"/>
    <n v="2013"/>
    <n v="43"/>
    <n v="51.344248750746999"/>
    <n v="186.9"/>
    <n v="0.81296215745976508"/>
    <n v="223.16837422127008"/>
    <n v="43000000"/>
  </r>
  <r>
    <s v="Taken"/>
    <x v="6"/>
    <n v="226.8"/>
    <n v="304.80023483524684"/>
    <n v="145"/>
    <n v="0.63900000000000001"/>
    <n v="81.8"/>
    <n v="0.36099999999999999"/>
    <n v="2009"/>
    <n v="25"/>
    <n v="33.597909483603047"/>
    <n v="201.8"/>
    <n v="0.88977072310405647"/>
    <n v="271.20232535164382"/>
    <n v="25000000"/>
  </r>
  <r>
    <s v="Percy Jackson &amp; The Olympians: The Lightning Thief"/>
    <x v="6"/>
    <n v="226.5"/>
    <n v="295.53112613732389"/>
    <n v="88.8"/>
    <n v="0.39200000000000002"/>
    <n v="137.69999999999999"/>
    <n v="0.60799999999999998"/>
    <n v="2010"/>
    <n v="95"/>
    <n v="123.95345246377822"/>
    <n v="131.5"/>
    <n v="0.58057395143487855"/>
    <n v="171.57767367354569"/>
    <n v="95000000"/>
  </r>
  <r>
    <s v="Jumper"/>
    <x v="6"/>
    <n v="222.2"/>
    <n v="307.57676607497177"/>
    <n v="80.2"/>
    <n v="0.36099999999999999"/>
    <n v="142.1"/>
    <n v="0.63900000000000001"/>
    <n v="2008"/>
    <n v="82.5"/>
    <n v="114.19929433476675"/>
    <n v="139.69999999999999"/>
    <n v="0.62871287128712872"/>
    <n v="193.37747174020501"/>
    <n v="82500000"/>
  </r>
  <r>
    <s v="What Happens in Vegas"/>
    <x v="6"/>
    <n v="219.4"/>
    <n v="303.70091123694334"/>
    <n v="80.3"/>
    <n v="0.36599999999999999"/>
    <n v="139.1"/>
    <n v="0.63400000000000001"/>
    <n v="2008"/>
    <n v="35"/>
    <n v="48.448185475355594"/>
    <n v="184.4"/>
    <n v="0.84047402005469463"/>
    <n v="255.25272576158775"/>
    <n v="35000000"/>
  </r>
  <r>
    <s v="Entrapment"/>
    <x v="6"/>
    <n v="212.4"/>
    <n v="383.61802624378339"/>
    <n v="87.7"/>
    <n v="0.41299999999999998"/>
    <n v="124.7"/>
    <n v="0.58699999999999997"/>
    <n v="1999"/>
    <n v="66"/>
    <n v="119.20334148818128"/>
    <n v="146.4"/>
    <n v="0.68926553672316382"/>
    <n v="264.41468475560214"/>
    <n v="66000000"/>
  </r>
  <r>
    <s v="Master and Commander: The Far Side of the World"/>
    <x v="6"/>
    <n v="212"/>
    <n v="340.19776508894284"/>
    <n v="93.9"/>
    <n v="0.443"/>
    <n v="118.1"/>
    <n v="0.55700000000000005"/>
    <n v="2003"/>
    <n v="135"/>
    <n v="216.63536927833624"/>
    <n v="77"/>
    <n v="0.3632075471698113"/>
    <n v="123.5623958106066"/>
    <n v="135000000"/>
  </r>
  <r>
    <s v="Kingdom of Heaven"/>
    <x v="6"/>
    <n v="211.7"/>
    <n v="320.21524475182696"/>
    <n v="47.4"/>
    <n v="0.224"/>
    <n v="164.3"/>
    <n v="0.77600000000000002"/>
    <n v="2005"/>
    <n v="110"/>
    <n v="166.38486973406222"/>
    <n v="101.69999999999999"/>
    <n v="0.48039678790741613"/>
    <n v="153.83037501776474"/>
    <n v="110000000"/>
  </r>
  <r>
    <s v="Australia"/>
    <x v="6"/>
    <n v="211.3"/>
    <n v="292.48861688407533"/>
    <n v="49.6"/>
    <n v="0.23400000000000001"/>
    <n v="161.80000000000001"/>
    <n v="0.76600000000000001"/>
    <n v="2008"/>
    <n v="130"/>
    <n v="179.95040319417791"/>
    <n v="81.300000000000011"/>
    <n v="0.38476100331282542"/>
    <n v="112.53821368989742"/>
    <n v="130000000"/>
  </r>
  <r>
    <s v="London Has Fallen"/>
    <x v="6"/>
    <n v="205.8"/>
    <n v="224.88321660000003"/>
    <n v="62.5"/>
    <n v="0.30399999999999999"/>
    <n v="143.19999999999999"/>
    <n v="0.69599999999999995"/>
    <n v="2016"/>
    <n v="60"/>
    <n v="65.56362"/>
    <n v="145.80000000000001"/>
    <n v="0.70845481049562686"/>
    <n v="159.31959660000001"/>
    <n v="60000000"/>
  </r>
  <r>
    <s v="Garfield: The Movie"/>
    <x v="6"/>
    <n v="200.8"/>
    <n v="312.83985725343354"/>
    <n v="75.400000000000006"/>
    <n v="0.375"/>
    <n v="125.4"/>
    <n v="0.625"/>
    <n v="2004"/>
    <n v="50"/>
    <n v="77.898370830038218"/>
    <n v="150.80000000000001"/>
    <n v="0.75099601593625498"/>
    <n v="234.9414864233953"/>
    <n v="50000000"/>
  </r>
  <r>
    <s v="The Hunger Games: Catching Fire"/>
    <x v="7"/>
    <n v="865"/>
    <n v="1032.8552364975849"/>
    <n v="424.7"/>
    <n v="0.49099999999999999"/>
    <n v="440.3"/>
    <n v="0.50900000000000001"/>
    <n v="2013"/>
    <n v="130"/>
    <n v="155.22679854876998"/>
    <n v="735"/>
    <n v="0.8497109826589595"/>
    <n v="877.62843794881496"/>
    <n v="130000000"/>
  </r>
  <r>
    <s v="The Twilight Saga: Breaking Dawn Part 2"/>
    <x v="7"/>
    <n v="829.7"/>
    <n v="1020.4263461430147"/>
    <n v="292.3"/>
    <n v="0.35199999999999998"/>
    <n v="537.4"/>
    <n v="0.64800000000000002"/>
    <n v="2012"/>
    <n v="200"/>
    <n v="245.974773084974"/>
    <n v="629.70000000000005"/>
    <n v="0.75894901771724721"/>
    <n v="774.45157305804071"/>
    <n v="200000000"/>
  </r>
  <r>
    <s v="The Hunger Games: Mockingjay - Part 1"/>
    <x v="7"/>
    <n v="755.4"/>
    <n v="875.71563572621983"/>
    <n v="337.1"/>
    <n v="0.44600000000000001"/>
    <n v="418.2"/>
    <n v="0.55400000000000005"/>
    <n v="2014"/>
    <n v="125"/>
    <n v="144.90925928749999"/>
    <n v="630.4"/>
    <n v="0.83452475509663748"/>
    <n v="730.80637643871978"/>
    <n v="125000000"/>
  </r>
  <r>
    <s v="The Hunger Games"/>
    <x v="7"/>
    <n v="694.4"/>
    <n v="854.02441215102965"/>
    <n v="408"/>
    <n v="0.58799999999999997"/>
    <n v="286.39999999999998"/>
    <n v="0.41199999999999998"/>
    <n v="2012"/>
    <n v="80"/>
    <n v="98.389909233989599"/>
    <n v="614.4"/>
    <n v="0.88479262672811054"/>
    <n v="755.63450291704009"/>
    <n v="80000000"/>
  </r>
  <r>
    <s v="The Hunger Games: Mockingjay - Part 2"/>
    <x v="7"/>
    <n v="653.4"/>
    <n v="735.40745645399988"/>
    <n v="281.7"/>
    <n v="0.43099999999999999"/>
    <n v="371.7"/>
    <n v="0.56899999999999995"/>
    <n v="2015"/>
    <n v="160"/>
    <n v="180.08140959999997"/>
    <n v="493.4"/>
    <n v="0.75512702785430053"/>
    <n v="555.32604685399997"/>
    <n v="160000000"/>
  </r>
  <r>
    <s v="La La Land"/>
    <x v="7"/>
    <n v="446.1"/>
    <n v="487.46551470000003"/>
    <n v="151.1"/>
    <n v="0.33900000000000002"/>
    <n v="295"/>
    <n v="0.66100000000000003"/>
    <n v="2016"/>
    <n v="20"/>
    <n v="21.85454"/>
    <n v="426.1"/>
    <n v="0.9551670029141448"/>
    <n v="465.61097470000004"/>
    <n v="20000000"/>
  </r>
  <r>
    <s v="Die Another Day"/>
    <x v="7"/>
    <n v="432"/>
    <n v="714.03017714139628"/>
    <n v="160.9"/>
    <n v="0.373"/>
    <n v="271"/>
    <n v="0.627"/>
    <n v="2002"/>
    <n v="142"/>
    <n v="234.70436378258859"/>
    <n v="290"/>
    <n v="0.67129629629629628"/>
    <n v="479.32581335880769"/>
    <n v="142000000"/>
  </r>
  <r>
    <s v="Gone with the Wind"/>
    <x v="7"/>
    <n v="402.4"/>
    <n v="4281.8943599075046"/>
    <n v="200.9"/>
    <n v="0.499"/>
    <n v="201.5"/>
    <n v="0.501"/>
    <n v="1939"/>
    <n v="35"/>
    <n v="372.43116947505632"/>
    <n v="367.4"/>
    <n v="0.91302186878727631"/>
    <n v="3909.4631904324483"/>
    <n v="35000000"/>
  </r>
  <r>
    <s v="The World Is Not Enough"/>
    <x v="7"/>
    <n v="361.8"/>
    <n v="653.45104470339379"/>
    <n v="126.9"/>
    <n v="0.35099999999999998"/>
    <n v="234.9"/>
    <n v="0.64900000000000002"/>
    <n v="1999"/>
    <n v="135"/>
    <n v="243.82501668037079"/>
    <n v="226.8"/>
    <n v="0.62686567164179108"/>
    <n v="409.62602802302297"/>
    <n v="135000000"/>
  </r>
  <r>
    <s v="Monster Hunt 2"/>
    <x v="7"/>
    <n v="361.7"/>
    <n v="372.55099999999999"/>
    <s v="$706k"/>
    <n v="2E-3"/>
    <n v="361"/>
    <n v="0.998"/>
    <n v="2018"/>
    <n v="35"/>
    <n v="36.050000000000004"/>
    <n v="326.7"/>
    <n v="0.90323472491014656"/>
    <n v="336.50099999999998"/>
    <n v="35000000"/>
  </r>
  <r>
    <s v="Rain Man"/>
    <x v="7"/>
    <n v="354.8"/>
    <n v="887.028506521434"/>
    <n v="172.8"/>
    <n v="0.48699999999999999"/>
    <n v="182"/>
    <n v="0.51300000000000001"/>
    <n v="1988"/>
    <n v="25"/>
    <n v="62.502008633133734"/>
    <n v="329.8"/>
    <n v="0.92953776775648256"/>
    <n v="824.52649788830024"/>
    <n v="25000000"/>
  </r>
  <r>
    <s v="GoldenEye"/>
    <x v="7"/>
    <n v="352.2"/>
    <n v="715.95008429535346"/>
    <n v="106.4"/>
    <n v="0.30199999999999999"/>
    <n v="245.8"/>
    <n v="0.69799999999999995"/>
    <n v="1995"/>
    <n v="60"/>
    <n v="121.96764638762411"/>
    <n v="292.2"/>
    <n v="0.82964224872231684"/>
    <n v="593.98243790772938"/>
    <n v="60000000"/>
  </r>
  <r>
    <s v="Hannibal"/>
    <x v="7"/>
    <n v="351.7"/>
    <n v="598.7457076380739"/>
    <n v="165.1"/>
    <n v="0.46899999999999997"/>
    <n v="186.6"/>
    <n v="0.53100000000000003"/>
    <n v="2001"/>
    <n v="87"/>
    <n v="148.11167632787158"/>
    <n v="264.7"/>
    <n v="0.7526300824566392"/>
    <n v="450.63403131020232"/>
    <n v="87000000"/>
  </r>
  <r>
    <s v="Now You See Me"/>
    <x v="7"/>
    <n v="351.7"/>
    <n v="419.94819268924925"/>
    <n v="117.7"/>
    <n v="0.33500000000000002"/>
    <n v="234"/>
    <n v="0.66500000000000004"/>
    <n v="2013"/>
    <n v="75"/>
    <n v="89.553922239674989"/>
    <n v="276.7"/>
    <n v="0.78675007108330963"/>
    <n v="330.39427044957426"/>
    <n v="75000000"/>
  </r>
  <r>
    <s v="Now You See Me 2"/>
    <x v="7"/>
    <n v="334.9"/>
    <n v="365.95427229999996"/>
    <n v="65.099999999999994"/>
    <n v="0.19400000000000001"/>
    <n v="269.8"/>
    <n v="0.80600000000000005"/>
    <n v="2016"/>
    <n v="90"/>
    <n v="98.345429999999993"/>
    <n v="244.89999999999998"/>
    <n v="0.73126306360107496"/>
    <n v="267.60884229999999"/>
    <n v="90000000"/>
  </r>
  <r>
    <s v="Tomorrow Never Dies"/>
    <x v="7"/>
    <n v="333"/>
    <n v="638.06243515063989"/>
    <n v="125.3"/>
    <n v="0.376"/>
    <n v="207.7"/>
    <n v="0.624"/>
    <n v="1997"/>
    <n v="110"/>
    <n v="210.77137497468584"/>
    <n v="223"/>
    <n v="0.66966966966966968"/>
    <n v="427.29106017595404"/>
    <n v="110000000"/>
  </r>
  <r>
    <s v="The Expendables 2"/>
    <x v="7"/>
    <n v="315"/>
    <n v="387.41026760883403"/>
    <n v="85"/>
    <n v="0.27"/>
    <n v="229.9"/>
    <n v="0.73"/>
    <n v="2012"/>
    <n v="100"/>
    <n v="122.987386542487"/>
    <n v="215"/>
    <n v="0.68253968253968256"/>
    <n v="264.42288106634703"/>
    <n v="100000000"/>
  </r>
  <r>
    <s v="Wonder"/>
    <x v="7"/>
    <n v="305.89999999999998"/>
    <n v="324.52930999999995"/>
    <n v="132.4"/>
    <n v="0.433"/>
    <n v="173.5"/>
    <n v="0.56699999999999995"/>
    <n v="2017"/>
    <n v="20"/>
    <n v="21.218"/>
    <n v="285.89999999999998"/>
    <n v="0.93461915658711991"/>
    <n v="303.31130999999993"/>
    <n v="20000000"/>
  </r>
  <r>
    <s v="The Divergent Series: Insurgent"/>
    <x v="7"/>
    <n v="297.3"/>
    <n v="334.61376921300001"/>
    <n v="130.19999999999999"/>
    <n v="0.438"/>
    <n v="167.1"/>
    <n v="0.56200000000000006"/>
    <n v="2015"/>
    <n v="110"/>
    <n v="123.80596909999998"/>
    <n v="187.3"/>
    <n v="0.63000336360578546"/>
    <n v="210.80780011300004"/>
    <n v="110000000"/>
  </r>
  <r>
    <s v="Divergent"/>
    <x v="7"/>
    <n v="288.89999999999998"/>
    <n v="334.91428006526991"/>
    <n v="150.9"/>
    <n v="0.52300000000000002"/>
    <n v="137.9"/>
    <n v="0.47699999999999998"/>
    <n v="2014"/>
    <n v="85"/>
    <n v="98.538296315499991"/>
    <n v="203.89999999999998"/>
    <n v="0.70578054690204217"/>
    <n v="236.37598374976992"/>
    <n v="85000000"/>
  </r>
  <r>
    <s v="The Expendables"/>
    <x v="7"/>
    <n v="274.5"/>
    <n v="358.16023896112762"/>
    <n v="103.1"/>
    <n v="0.376"/>
    <n v="171.4"/>
    <n v="0.624"/>
    <n v="2010"/>
    <n v="82"/>
    <n v="106.99140107399805"/>
    <n v="192.5"/>
    <n v="0.70127504553734066"/>
    <n v="251.16883788712957"/>
    <n v="82000000"/>
  </r>
  <r>
    <s v="Fahrenheit 9/11"/>
    <x v="7"/>
    <n v="222.4"/>
    <n v="346.49195345201002"/>
    <n v="119.2"/>
    <n v="0.53600000000000003"/>
    <n v="103.3"/>
    <n v="0.46400000000000002"/>
    <n v="2004"/>
    <n v="35"/>
    <n v="54.528859581026758"/>
    <n v="187.4"/>
    <n v="0.84262589928057552"/>
    <n v="291.96309387098324"/>
    <n v="35000000"/>
  </r>
  <r>
    <s v="The Expendables 3"/>
    <x v="7"/>
    <n v="214.7"/>
    <n v="248.89614375220995"/>
    <n v="39.299999999999997"/>
    <n v="0.183"/>
    <n v="175.3"/>
    <n v="0.81699999999999995"/>
    <n v="2014"/>
    <n v="100"/>
    <n v="115.92740742999999"/>
    <n v="114.69999999999999"/>
    <n v="0.53423381462505815"/>
    <n v="132.96873632220996"/>
    <n v="100000000"/>
  </r>
  <r>
    <s v="Creed II"/>
    <x v="7"/>
    <n v="214"/>
    <n v="220.42000000000002"/>
    <n v="115.7"/>
    <n v="0.54100000000000004"/>
    <n v="98.3"/>
    <n v="0.45900000000000002"/>
    <n v="2018"/>
    <n v="50"/>
    <n v="51.5"/>
    <n v="164"/>
    <n v="0.76635514018691586"/>
    <n v="168.92000000000002"/>
    <n v="50000000"/>
  </r>
  <r>
    <s v="Moonraker"/>
    <x v="7"/>
    <n v="210.3"/>
    <n v="686.00654765740489"/>
    <n v="70.3"/>
    <n v="0.33400000000000002"/>
    <n v="140"/>
    <n v="0.66600000000000004"/>
    <n v="1979"/>
    <n v="31"/>
    <n v="101.12317155197123"/>
    <n v="179.3"/>
    <n v="0.85259153590109371"/>
    <n v="584.88337610543363"/>
    <n v="31000000"/>
  </r>
  <r>
    <s v="Journey to the West"/>
    <x v="7"/>
    <n v="205.6"/>
    <n v="238.34674967607995"/>
    <s v="$18.1k"/>
    <n v="0"/>
    <n v="205.6"/>
    <n v="1"/>
    <n v="2014"/>
    <n v="35"/>
    <n v="40.574592600499997"/>
    <n v="170.6"/>
    <n v="0.82976653696498059"/>
    <n v="197.77215707557997"/>
    <n v="35000000"/>
  </r>
  <r>
    <s v="Chicago"/>
    <x v="8"/>
    <n v="306.8"/>
    <n v="507.09365358097313"/>
    <n v="170.7"/>
    <n v="0.55600000000000005"/>
    <n v="136.1"/>
    <n v="0.44400000000000001"/>
    <n v="2002"/>
    <n v="30"/>
    <n v="49.58542896815252"/>
    <n v="276.8"/>
    <n v="0.90221642764015642"/>
    <n v="457.50822461282058"/>
    <n v="30000000"/>
  </r>
  <r>
    <s v="Shakespeare in Love"/>
    <x v="8"/>
    <n v="289.3"/>
    <n v="538.18321959555703"/>
    <n v="100.3"/>
    <n v="0.34699999999999998"/>
    <n v="189"/>
    <n v="0.65300000000000002"/>
    <n v="1998"/>
    <n v="26"/>
    <n v="48.367658864446881"/>
    <n v="263.3"/>
    <n v="0.91012789491876944"/>
    <n v="489.81556073111017"/>
    <n v="26000000"/>
  </r>
  <r>
    <s v="Bridget Jones's Diary"/>
    <x v="8"/>
    <n v="281.89999999999998"/>
    <n v="479.91587996352871"/>
    <n v="71.5"/>
    <n v="0.254"/>
    <n v="210.4"/>
    <n v="0.746"/>
    <n v="2001"/>
    <n v="25"/>
    <n v="42.560826530997581"/>
    <n v="256.89999999999998"/>
    <n v="0.91131606952820143"/>
    <n v="437.35505343253112"/>
    <n v="25000000"/>
  </r>
  <r>
    <s v="Scary Movie"/>
    <x v="8"/>
    <n v="278"/>
    <n v="487.47468275543389"/>
    <n v="157"/>
    <n v="0.56499999999999995"/>
    <n v="121"/>
    <n v="0.435"/>
    <n v="2000"/>
    <n v="35"/>
    <n v="61.372711857698512"/>
    <n v="243"/>
    <n v="0.87410071942446044"/>
    <n v="426.10197089773538"/>
    <n v="35000000"/>
  </r>
  <r>
    <s v="The English Patient"/>
    <x v="8"/>
    <n v="232"/>
    <n v="457.8720705813721"/>
    <n v="78.7"/>
    <n v="0.33900000000000002"/>
    <n v="153.30000000000001"/>
    <n v="0.66100000000000003"/>
    <n v="1996"/>
    <n v="35"/>
    <n v="69.075527889431143"/>
    <n v="197"/>
    <n v="0.84913793103448276"/>
    <n v="388.79654269194094"/>
    <n v="35000000"/>
  </r>
  <r>
    <s v="Life Is Beautiful"/>
    <x v="8"/>
    <n v="229.2"/>
    <n v="426.37951583581633"/>
    <n v="57.6"/>
    <n v="0.251"/>
    <n v="171.6"/>
    <n v="0.749"/>
    <n v="1998"/>
    <n v="35"/>
    <n v="65.110310009832347"/>
    <n v="194.2"/>
    <n v="0.84729493891797558"/>
    <n v="361.26920582598399"/>
    <n v="35000000"/>
  </r>
  <r>
    <s v="Good Will Hunting"/>
    <x v="8"/>
    <n v="225.9"/>
    <n v="432.84776006165032"/>
    <n v="138.4"/>
    <n v="0.61299999999999999"/>
    <n v="87.5"/>
    <n v="0.38700000000000001"/>
    <n v="1997"/>
    <n v="35"/>
    <n v="67.063619310127322"/>
    <n v="190.9"/>
    <n v="0.84506418769366975"/>
    <n v="365.78414075152301"/>
    <n v="35000000"/>
  </r>
  <r>
    <s v="Pulp Fiction"/>
    <x v="8"/>
    <n v="213.9"/>
    <n v="447.85909915303637"/>
    <n v="107.9"/>
    <n v="0.505"/>
    <n v="106"/>
    <n v="0.495"/>
    <n v="1994"/>
    <n v="35"/>
    <n v="73.282227537897484"/>
    <n v="178.9"/>
    <n v="0.83637213651238895"/>
    <n v="374.57687161513888"/>
    <n v="35000000"/>
  </r>
  <r>
    <s v="The Aviator"/>
    <x v="8"/>
    <n v="213.7"/>
    <n v="332.93763692758336"/>
    <n v="102.6"/>
    <n v="0.48"/>
    <n v="111.1"/>
    <n v="0.52"/>
    <n v="2004"/>
    <n v="110"/>
    <n v="171.3764158260841"/>
    <n v="103.69999999999999"/>
    <n v="0.48525970987365463"/>
    <n v="161.56122110149926"/>
    <n v="110000000"/>
  </r>
  <r>
    <s v="The Others"/>
    <x v="8"/>
    <n v="209.9"/>
    <n v="357.34069955425571"/>
    <n v="96.5"/>
    <n v="0.46"/>
    <n v="113.4"/>
    <n v="0.54"/>
    <n v="2001"/>
    <n v="35"/>
    <n v="59.585157143396614"/>
    <n v="174.9"/>
    <n v="0.83325393044306817"/>
    <n v="297.75554241085911"/>
    <n v="35000000"/>
  </r>
  <r>
    <s v="Titanic"/>
    <x v="9"/>
    <n v="2187.5"/>
    <n v="4191.4762068829568"/>
    <n v="659.4"/>
    <n v="0.30099999999999999"/>
    <n v="1528.1"/>
    <n v="0.69899999999999995"/>
    <n v="1997"/>
    <n v="200"/>
    <n v="383.22068177215607"/>
    <n v="1987.5"/>
    <n v="0.90857142857142859"/>
    <n v="3808.2555251108006"/>
    <n v="200000000"/>
  </r>
  <r>
    <s v="Transformers: Dark of the Moon"/>
    <x v="9"/>
    <n v="1123.8"/>
    <n v="1423.5962174634028"/>
    <n v="352.4"/>
    <n v="0.314"/>
    <n v="771.4"/>
    <n v="0.68600000000000005"/>
    <n v="2011"/>
    <n v="195"/>
    <n v="247.02016587058512"/>
    <n v="928.8"/>
    <n v="0.82648158035237584"/>
    <n v="1176.5760515928177"/>
    <n v="195000000"/>
  </r>
  <r>
    <s v="Transformers: Age of Extinction"/>
    <x v="9"/>
    <n v="1104.0999999999999"/>
    <n v="1279.9545054346297"/>
    <n v="245.4"/>
    <n v="0.222"/>
    <n v="858.6"/>
    <n v="0.77800000000000002"/>
    <n v="2014"/>
    <n v="210"/>
    <n v="243.44755560299996"/>
    <n v="894.09999999999991"/>
    <n v="0.80979983697128877"/>
    <n v="1036.5069498316298"/>
    <n v="210000000"/>
  </r>
  <r>
    <s v="Transformers: Revenge of the Fallen"/>
    <x v="9"/>
    <n v="836.3"/>
    <n v="1123.917268045489"/>
    <n v="402.1"/>
    <n v="0.48099999999999998"/>
    <n v="434.2"/>
    <n v="0.51900000000000002"/>
    <n v="2009"/>
    <n v="210"/>
    <n v="282.22243966226557"/>
    <n v="626.29999999999995"/>
    <n v="0.74889393758220735"/>
    <n v="841.69482838322347"/>
    <n v="210000000"/>
  </r>
  <r>
    <s v="Shrek the Third"/>
    <x v="9"/>
    <n v="799"/>
    <n v="1139.1829485900967"/>
    <n v="322.7"/>
    <n v="0.40400000000000003"/>
    <n v="476.2"/>
    <n v="0.59599999999999997"/>
    <n v="2007"/>
    <n v="160"/>
    <n v="228.1217418953886"/>
    <n v="639"/>
    <n v="0.79974968710888605"/>
    <n v="911.06120669470806"/>
    <n v="160000000"/>
  </r>
  <r>
    <s v="Mission: Impossible - Fallout"/>
    <x v="9"/>
    <n v="791.1"/>
    <n v="814.83300000000008"/>
    <n v="220.2"/>
    <n v="0.27800000000000002"/>
    <n v="571"/>
    <n v="0.72199999999999998"/>
    <n v="2018"/>
    <n v="178"/>
    <n v="183.34"/>
    <n v="613.1"/>
    <n v="0.77499683984325618"/>
    <n v="631.49300000000005"/>
    <n v="178000000"/>
  </r>
  <r>
    <s v="Indiana Jones and the Kingdom of the Crystal Skull"/>
    <x v="9"/>
    <n v="786.6"/>
    <n v="1088.838362711849"/>
    <n v="317.10000000000002"/>
    <n v="0.40300000000000002"/>
    <n v="469.5"/>
    <n v="0.59699999999999998"/>
    <n v="2008"/>
    <n v="185"/>
    <n v="256.0832660840224"/>
    <n v="601.6"/>
    <n v="0.76481057716755663"/>
    <n v="832.75509662782656"/>
    <n v="185000000"/>
  </r>
  <r>
    <s v="Shrek Forever After"/>
    <x v="9"/>
    <n v="752.6"/>
    <n v="981.97229814988941"/>
    <n v="238.7"/>
    <n v="0.317"/>
    <n v="513.9"/>
    <n v="0.68300000000000005"/>
    <n v="2010"/>
    <n v="165"/>
    <n v="215.28757533182534"/>
    <n v="587.6"/>
    <n v="0.78076003188944987"/>
    <n v="766.68472281806407"/>
    <n v="165000000"/>
  </r>
  <r>
    <s v="Madagascar 3: Europe's Most Wanted"/>
    <x v="9"/>
    <n v="746.9"/>
    <n v="918.59279008583542"/>
    <n v="216.4"/>
    <n v="0.28999999999999998"/>
    <n v="530.5"/>
    <n v="0.71"/>
    <n v="2012"/>
    <n v="145"/>
    <n v="178.33171048660614"/>
    <n v="601.9"/>
    <n v="0.80586423885392955"/>
    <n v="740.26107959922933"/>
    <n v="145000000"/>
  </r>
  <r>
    <s v="Transformers"/>
    <x v="9"/>
    <n v="709.7"/>
    <n v="1011.862501394733"/>
    <n v="319.2"/>
    <n v="0.45"/>
    <n v="390.5"/>
    <n v="0.55000000000000004"/>
    <n v="2007"/>
    <n v="151"/>
    <n v="215.28989391377297"/>
    <n v="558.70000000000005"/>
    <n v="0.78723404255319152"/>
    <n v="796.57260748096007"/>
    <n v="151000000"/>
  </r>
  <r>
    <s v="Mission: Impossible - Ghost Protocol"/>
    <x v="9"/>
    <n v="694.7"/>
    <n v="880.02517553997689"/>
    <n v="209.4"/>
    <n v="0.30099999999999999"/>
    <n v="485.3"/>
    <n v="0.69899999999999995"/>
    <n v="2011"/>
    <n v="145"/>
    <n v="183.68166180120431"/>
    <n v="549.70000000000005"/>
    <n v="0.79127681013387074"/>
    <n v="696.34351373877257"/>
    <n v="145000000"/>
  </r>
  <r>
    <s v="Mission: Impossible - Rogue Nation"/>
    <x v="9"/>
    <n v="682.7"/>
    <n v="768.38486458700004"/>
    <n v="195"/>
    <n v="0.28599999999999998"/>
    <n v="487.7"/>
    <n v="0.71399999999999997"/>
    <n v="2015"/>
    <n v="150"/>
    <n v="168.82632149999998"/>
    <n v="532.70000000000005"/>
    <n v="0.78028416581221627"/>
    <n v="599.55854308700009"/>
    <n v="150000000"/>
  </r>
  <r>
    <s v="Forrest Gump"/>
    <x v="9"/>
    <n v="677.9"/>
    <n v="1419.3720585125916"/>
    <n v="330.3"/>
    <n v="0.48699999999999999"/>
    <n v="347.7"/>
    <n v="0.51300000000000001"/>
    <n v="1994"/>
    <n v="55"/>
    <n v="115.15778613098176"/>
    <n v="622.9"/>
    <n v="0.91886708954123031"/>
    <n v="1304.2142723816098"/>
    <n v="55000000"/>
  </r>
  <r>
    <s v="Interstellar"/>
    <x v="9"/>
    <n v="677.5"/>
    <n v="785.40818533824995"/>
    <n v="188"/>
    <n v="0.27800000000000002"/>
    <n v="489.4"/>
    <n v="0.72199999999999998"/>
    <n v="2014"/>
    <n v="165"/>
    <n v="191.28022225949996"/>
    <n v="512.5"/>
    <n v="0.75645756457564572"/>
    <n v="594.12796307874999"/>
    <n v="165000000"/>
  </r>
  <r>
    <s v="Kung Fu Panda 2"/>
    <x v="9"/>
    <n v="665.7"/>
    <n v="843.28884317973598"/>
    <n v="165.2"/>
    <n v="0.248"/>
    <n v="500.4"/>
    <n v="0.752"/>
    <n v="2011"/>
    <n v="150"/>
    <n v="190.01551220814238"/>
    <n v="515.70000000000005"/>
    <n v="0.77467327625056337"/>
    <n v="653.27333097159362"/>
    <n v="150000000"/>
  </r>
  <r>
    <s v="Kung Fu Panda"/>
    <x v="9"/>
    <n v="631.70000000000005"/>
    <n v="874.42053613663222"/>
    <n v="215.4"/>
    <n v="0.34100000000000003"/>
    <n v="416.3"/>
    <n v="0.65900000000000003"/>
    <n v="2008"/>
    <n v="130"/>
    <n v="179.95040319417791"/>
    <n v="501.70000000000005"/>
    <n v="0.79420611049548839"/>
    <n v="694.47013294245426"/>
    <n v="130000000"/>
  </r>
  <r>
    <s v="Iron Man 2"/>
    <x v="9"/>
    <n v="623.9"/>
    <n v="814.04798939106558"/>
    <n v="312.39999999999998"/>
    <n v="0.501"/>
    <n v="311.5"/>
    <n v="0.499"/>
    <n v="2010"/>
    <n v="170"/>
    <n v="221.81144125097157"/>
    <n v="453.9"/>
    <n v="0.72752043596730243"/>
    <n v="592.23654814009399"/>
    <n v="170000000"/>
  </r>
  <r>
    <s v="Transformers: The Last Knight"/>
    <x v="9"/>
    <n v="605.4"/>
    <n v="642.2688599999999"/>
    <n v="130.19999999999999"/>
    <n v="0.215"/>
    <n v="475.3"/>
    <n v="0.78500000000000003"/>
    <n v="2017"/>
    <n v="217"/>
    <n v="230.21529999999998"/>
    <n v="388.4"/>
    <n v="0.64155929963660385"/>
    <n v="412.05355999999995"/>
    <n v="217000000"/>
  </r>
  <r>
    <s v="Madagascar: Escape 2 Africa"/>
    <x v="9"/>
    <n v="603.9"/>
    <n v="835.93883453049261"/>
    <n v="180"/>
    <n v="0.29799999999999999"/>
    <n v="423.9"/>
    <n v="0.70199999999999996"/>
    <n v="2008"/>
    <n v="150"/>
    <n v="207.63508060866681"/>
    <n v="453.9"/>
    <n v="0.75161450571286637"/>
    <n v="628.30375392182577"/>
    <n v="150000000"/>
  </r>
  <r>
    <s v="War of the Worlds"/>
    <x v="9"/>
    <n v="591.70000000000005"/>
    <n v="894.99934019676925"/>
    <n v="234.3"/>
    <n v="0.39600000000000002"/>
    <n v="357.5"/>
    <n v="0.60399999999999998"/>
    <n v="2005"/>
    <n v="132"/>
    <n v="199.66184368087465"/>
    <n v="459.70000000000005"/>
    <n v="0.77691397667737028"/>
    <n v="695.3374965158946"/>
    <n v="132000000"/>
  </r>
  <r>
    <s v="Iron Man"/>
    <x v="9"/>
    <n v="585.20000000000005"/>
    <n v="810.0536611479456"/>
    <n v="318.39999999999998"/>
    <n v="0.54400000000000004"/>
    <n v="266.8"/>
    <n v="0.45600000000000002"/>
    <n v="2008"/>
    <n v="186"/>
    <n v="257.46749995474687"/>
    <n v="399.20000000000005"/>
    <n v="0.68215994531784008"/>
    <n v="552.58616119319868"/>
    <n v="186000000"/>
  </r>
  <r>
    <s v="Puss in Boots"/>
    <x v="9"/>
    <n v="555"/>
    <n v="703.05739517012682"/>
    <n v="149.30000000000001"/>
    <n v="0.26900000000000002"/>
    <n v="405.7"/>
    <n v="0.73099999999999998"/>
    <n v="2011"/>
    <n v="130"/>
    <n v="164.68011058039008"/>
    <n v="425"/>
    <n v="0.76576576576576572"/>
    <n v="538.37728458973675"/>
    <n v="130000000"/>
  </r>
  <r>
    <s v="Mission: Impossible II"/>
    <x v="9"/>
    <n v="546.4"/>
    <n v="958.11570740132754"/>
    <n v="215.4"/>
    <n v="0.39400000000000002"/>
    <n v="331"/>
    <n v="0.60599999999999998"/>
    <n v="2000"/>
    <n v="125"/>
    <n v="219.18825663463753"/>
    <n v="421.4"/>
    <n v="0.77122986822840411"/>
    <n v="738.92745076669007"/>
    <n v="125000000"/>
  </r>
  <r>
    <s v="World War Z"/>
    <x v="9"/>
    <n v="540"/>
    <n v="644.78824012565997"/>
    <n v="202.4"/>
    <n v="0.375"/>
    <n v="337.6"/>
    <n v="0.625"/>
    <n v="2013"/>
    <n v="190"/>
    <n v="226.86993634050998"/>
    <n v="350"/>
    <n v="0.64814814814814814"/>
    <n v="417.91830378514999"/>
    <n v="190000000"/>
  </r>
  <r>
    <s v="Ghost"/>
    <x v="9"/>
    <n v="505.7"/>
    <n v="1191.7151763889424"/>
    <n v="217.6"/>
    <n v="0.43"/>
    <n v="288.10000000000002"/>
    <n v="0.56999999999999995"/>
    <n v="1990"/>
    <n v="22"/>
    <n v="51.844441132206313"/>
    <n v="483.7"/>
    <n v="0.95649594621316991"/>
    <n v="1139.870735256736"/>
    <n v="22000000"/>
  </r>
  <r>
    <s v="How to Train Your Dragon"/>
    <x v="9"/>
    <n v="494.9"/>
    <n v="645.73224867709303"/>
    <n v="217.6"/>
    <n v="0.44"/>
    <n v="277.3"/>
    <n v="0.56000000000000005"/>
    <n v="2010"/>
    <n v="165"/>
    <n v="215.28757533182534"/>
    <n v="329.9"/>
    <n v="0.66659931299252373"/>
    <n v="430.44467334526769"/>
    <n v="165000000"/>
  </r>
  <r>
    <s v="Teenage Mutant Ninja Turtles (2014)"/>
    <x v="9"/>
    <n v="493.3"/>
    <n v="571.86990085218997"/>
    <n v="191.2"/>
    <n v="0.38800000000000001"/>
    <n v="302.10000000000002"/>
    <n v="0.61199999999999999"/>
    <n v="2014"/>
    <n v="35"/>
    <n v="40.574592600499997"/>
    <n v="458.3"/>
    <n v="0.92904926008514088"/>
    <n v="531.29530825169002"/>
    <n v="35000000"/>
  </r>
  <r>
    <s v="Indiana Jones and the Last Crusade"/>
    <x v="9"/>
    <n v="474.2"/>
    <n v="1151.0078638381362"/>
    <n v="197.2"/>
    <n v="0.41599999999999998"/>
    <n v="277"/>
    <n v="0.58399999999999996"/>
    <n v="1989"/>
    <n v="48"/>
    <n v="116.50859861710364"/>
    <n v="426.2"/>
    <n v="0.89877688738928718"/>
    <n v="1034.4992652210326"/>
    <n v="48000000"/>
  </r>
  <r>
    <s v="Bumblebee"/>
    <x v="9"/>
    <n v="468"/>
    <n v="482.04"/>
    <n v="127.2"/>
    <n v="0.27200000000000002"/>
    <n v="340.8"/>
    <n v="0.72799999999999998"/>
    <n v="2018"/>
    <n v="102"/>
    <n v="105.06"/>
    <n v="366"/>
    <n v="0.78205128205128205"/>
    <n v="376.98"/>
    <n v="102000000"/>
  </r>
  <r>
    <s v="Star Trek Into Darkness"/>
    <x v="9"/>
    <n v="467.4"/>
    <n v="558.10004339765453"/>
    <n v="228.8"/>
    <n v="0.48899999999999999"/>
    <n v="238.6"/>
    <n v="0.51100000000000001"/>
    <n v="2013"/>
    <n v="190"/>
    <n v="226.86993634050998"/>
    <n v="277.39999999999998"/>
    <n v="0.5934959349593496"/>
    <n v="331.23010705714455"/>
    <n v="190000000"/>
  </r>
  <r>
    <s v="Mission: Impossible"/>
    <x v="9"/>
    <n v="457.7"/>
    <n v="903.31054614264667"/>
    <n v="181"/>
    <n v="0.39500000000000002"/>
    <n v="276.7"/>
    <n v="0.60499999999999998"/>
    <n v="1996"/>
    <n v="80"/>
    <n v="157.88692089012832"/>
    <n v="377.7"/>
    <n v="0.82521302162988852"/>
    <n v="745.42362525251838"/>
    <n v="80000000"/>
  </r>
  <r>
    <s v="Thor"/>
    <x v="9"/>
    <n v="449.3"/>
    <n v="569.15979756745583"/>
    <n v="181"/>
    <n v="0.40300000000000002"/>
    <n v="268.3"/>
    <n v="0.59699999999999998"/>
    <n v="2011"/>
    <n v="150"/>
    <n v="190.01551220814238"/>
    <n v="299.3"/>
    <n v="0.66614734030714451"/>
    <n v="379.14428535931347"/>
    <n v="150000000"/>
  </r>
  <r>
    <s v="Terminator: Genisys"/>
    <x v="9"/>
    <n v="440.6"/>
    <n v="495.89918168599996"/>
    <n v="89.8"/>
    <n v="0.20399999999999999"/>
    <n v="350.8"/>
    <n v="0.79600000000000004"/>
    <n v="2015"/>
    <n v="155"/>
    <n v="174.45386554999999"/>
    <n v="285.60000000000002"/>
    <n v="0.64820699046754426"/>
    <n v="321.44531613599997"/>
    <n v="155000000"/>
  </r>
  <r>
    <s v="Dances with Wolves"/>
    <x v="9"/>
    <n v="424.2"/>
    <n v="999.65508764917797"/>
    <n v="184.2"/>
    <n v="0.434"/>
    <n v="240"/>
    <n v="0.56599999999999995"/>
    <n v="1990"/>
    <n v="35"/>
    <n v="82.479792710328226"/>
    <n v="389.2"/>
    <n v="0.91749174917491749"/>
    <n v="917.17529493884979"/>
    <n v="35000000"/>
  </r>
  <r>
    <s v="Mission: Impossible III"/>
    <x v="9"/>
    <n v="397.9"/>
    <n v="584.3295645823772"/>
    <n v="134"/>
    <n v="0.33700000000000002"/>
    <n v="263.8"/>
    <n v="0.66300000000000003"/>
    <n v="2006"/>
    <n v="150"/>
    <n v="220.28005701773458"/>
    <n v="247.89999999999998"/>
    <n v="0.62302085951244024"/>
    <n v="364.04950756464262"/>
    <n v="150000000"/>
  </r>
  <r>
    <s v="Grease"/>
    <x v="9"/>
    <n v="396.2"/>
    <n v="1331.1919543857334"/>
    <n v="190"/>
    <n v="0.48"/>
    <n v="206.2"/>
    <n v="0.52"/>
    <n v="1978"/>
    <n v="35"/>
    <n v="117.59646240156655"/>
    <n v="361.2"/>
    <n v="0.91166077738515905"/>
    <n v="1213.595491984167"/>
    <n v="35000000"/>
  </r>
  <r>
    <s v="The Wolf of Wall Street"/>
    <x v="9"/>
    <n v="392"/>
    <n v="468.06850023936795"/>
    <n v="116.9"/>
    <n v="0.29799999999999999"/>
    <n v="275.10000000000002"/>
    <n v="0.70199999999999996"/>
    <n v="2013"/>
    <n v="100"/>
    <n v="119.40522965289999"/>
    <n v="292"/>
    <n v="0.74489795918367352"/>
    <n v="348.66327058646795"/>
    <n v="100000000"/>
  </r>
  <r>
    <s v="Raiders of the Lost Ark"/>
    <x v="9"/>
    <n v="389.9"/>
    <n v="1198.8580781416138"/>
    <n v="248.2"/>
    <n v="0.63600000000000001"/>
    <n v="141.80000000000001"/>
    <n v="0.36399999999999999"/>
    <n v="1981"/>
    <n v="20"/>
    <n v="61.495669563560604"/>
    <n v="369.9"/>
    <n v="0.94870479610156455"/>
    <n v="1137.3624085780532"/>
    <n v="20000000"/>
  </r>
  <r>
    <s v="Star Trek"/>
    <x v="9"/>
    <n v="385.7"/>
    <n v="518.34854751302771"/>
    <n v="257.7"/>
    <n v="0.66800000000000004"/>
    <n v="128"/>
    <n v="0.33200000000000002"/>
    <n v="2009"/>
    <n v="140"/>
    <n v="188.14829310817706"/>
    <n v="245.7"/>
    <n v="0.63702359346642468"/>
    <n v="330.20025440485063"/>
    <n v="140000000"/>
  </r>
  <r>
    <s v="Monsters Vs. Aliens"/>
    <x v="9"/>
    <n v="381.5"/>
    <n v="512.70409871978245"/>
    <n v="198.4"/>
    <n v="0.52"/>
    <n v="183.2"/>
    <n v="0.48"/>
    <n v="2009"/>
    <n v="175"/>
    <n v="235.1853663852213"/>
    <n v="206.5"/>
    <n v="0.54128440366972475"/>
    <n v="277.51873233456115"/>
    <n v="175000000"/>
  </r>
  <r>
    <s v="G.I. Joe: Retaliation"/>
    <x v="9"/>
    <n v="375.7"/>
    <n v="448.60544780594523"/>
    <n v="122.5"/>
    <n v="0.32600000000000001"/>
    <n v="253.2"/>
    <n v="0.67400000000000004"/>
    <n v="2013"/>
    <n v="140"/>
    <n v="167.16732151405998"/>
    <n v="235.7"/>
    <n v="0.62736225712004257"/>
    <n v="281.43812629188528"/>
    <n v="140000000"/>
  </r>
  <r>
    <s v="What Women Want"/>
    <x v="9"/>
    <n v="374.1"/>
    <n v="655.98661445614323"/>
    <n v="182.8"/>
    <n v="0.48899999999999999"/>
    <n v="191.3"/>
    <n v="0.51100000000000001"/>
    <n v="2000"/>
    <n v="65"/>
    <n v="113.97789345001152"/>
    <n v="309.10000000000002"/>
    <n v="0.82624966586474202"/>
    <n v="542.00872100613174"/>
    <n v="65000000"/>
  </r>
  <r>
    <s v="The Adventures of Tintin"/>
    <x v="9"/>
    <n v="374"/>
    <n v="473.77201043896838"/>
    <n v="77.599999999999994"/>
    <n v="0.20699999999999999"/>
    <n v="296.39999999999998"/>
    <n v="0.79300000000000004"/>
    <n v="2011"/>
    <n v="130"/>
    <n v="164.68011058039008"/>
    <n v="244"/>
    <n v="0.65240641711229952"/>
    <n v="309.0918998585783"/>
    <n v="130000000"/>
  </r>
  <r>
    <s v="Captain America: The First Avenger"/>
    <x v="9"/>
    <n v="370.6"/>
    <n v="469.4649921622505"/>
    <n v="176.7"/>
    <n v="0.47699999999999998"/>
    <n v="193.9"/>
    <n v="0.52300000000000002"/>
    <n v="2011"/>
    <n v="140"/>
    <n v="177.34781139426622"/>
    <n v="230.60000000000002"/>
    <n v="0.62223421478683216"/>
    <n v="292.11718076798428"/>
    <n v="140000000"/>
  </r>
  <r>
    <s v="Noah"/>
    <x v="9"/>
    <n v="362.6"/>
    <n v="420.35277934118"/>
    <n v="101.2"/>
    <n v="0.27900000000000003"/>
    <n v="261.39999999999998"/>
    <n v="0.72099999999999997"/>
    <n v="2014"/>
    <n v="130"/>
    <n v="150.70562965899998"/>
    <n v="232.60000000000002"/>
    <n v="0.64147821290678431"/>
    <n v="269.64714968218004"/>
    <n v="130000000"/>
  </r>
  <r>
    <s v="Top Gun"/>
    <x v="9"/>
    <n v="356.8"/>
    <n v="946.35321304530044"/>
    <n v="179.8"/>
    <n v="0.504"/>
    <n v="177"/>
    <n v="0.496"/>
    <n v="1986"/>
    <n v="35"/>
    <n v="92.831733342448189"/>
    <n v="321.8"/>
    <n v="0.90190582959641252"/>
    <n v="853.52147970285228"/>
    <n v="35000000"/>
  </r>
  <r>
    <s v="Deep Impact"/>
    <x v="9"/>
    <n v="349.5"/>
    <n v="650.17295281246868"/>
    <n v="140.5"/>
    <n v="0.40200000000000002"/>
    <n v="209"/>
    <n v="0.59799999999999998"/>
    <n v="1998"/>
    <n v="80"/>
    <n v="148.82356573675963"/>
    <n v="269.5"/>
    <n v="0.77110157367668097"/>
    <n v="501.34938707570905"/>
    <n v="80000000"/>
  </r>
  <r>
    <s v="xXx: The Return of Xander Cage"/>
    <x v="9"/>
    <n v="346.1"/>
    <n v="367.17749000000003"/>
    <n v="44.9"/>
    <n v="0.13"/>
    <n v="301.2"/>
    <n v="0.87"/>
    <n v="2017"/>
    <n v="35"/>
    <n v="37.131499999999996"/>
    <n v="311.10000000000002"/>
    <n v="0.89887315804680734"/>
    <n v="330.04599000000002"/>
    <n v="35000000"/>
  </r>
  <r>
    <s v="Star Trek Beyond"/>
    <x v="9"/>
    <n v="343.5"/>
    <n v="375.35172449999999"/>
    <n v="158.80000000000001"/>
    <n v="0.46200000000000002"/>
    <n v="184.6"/>
    <n v="0.53800000000000003"/>
    <n v="2016"/>
    <n v="185"/>
    <n v="202.154495"/>
    <n v="158.5"/>
    <n v="0.46142649199417757"/>
    <n v="173.19722949999999"/>
    <n v="185000000"/>
  </r>
  <r>
    <s v="A Quiet Place"/>
    <x v="9"/>
    <n v="340.9"/>
    <n v="351.12700000000001"/>
    <n v="188"/>
    <n v="0.55100000000000005"/>
    <n v="152.9"/>
    <n v="0.44900000000000001"/>
    <n v="2018"/>
    <n v="35"/>
    <n v="36.050000000000004"/>
    <n v="305.89999999999998"/>
    <n v="0.89733059548254623"/>
    <n v="315.077"/>
    <n v="35000000"/>
  </r>
  <r>
    <s v="Over the Hedge"/>
    <x v="9"/>
    <n v="336"/>
    <n v="493.4273277197255"/>
    <n v="155"/>
    <n v="0.46100000000000002"/>
    <n v="181"/>
    <n v="0.53900000000000003"/>
    <n v="2006"/>
    <n v="80"/>
    <n v="117.48269707612511"/>
    <n v="256"/>
    <n v="0.76190476190476186"/>
    <n v="375.94463064360036"/>
    <n v="80000000"/>
  </r>
  <r>
    <s v="The Curious Case of Benjamin Button"/>
    <x v="9"/>
    <n v="333.9"/>
    <n v="462.1956894348923"/>
    <n v="127.5"/>
    <n v="0.38200000000000001"/>
    <n v="206.4"/>
    <n v="0.61799999999999999"/>
    <n v="2008"/>
    <n v="160"/>
    <n v="221.47741931591128"/>
    <n v="173.89999999999998"/>
    <n v="0.52081461515423777"/>
    <n v="240.71827011898102"/>
    <n v="160000000"/>
  </r>
  <r>
    <s v="Indiana Jones and the Temple of Doom"/>
    <x v="9"/>
    <n v="333.1"/>
    <n v="937.29758355115416"/>
    <n v="179.9"/>
    <n v="0.54"/>
    <n v="153.19999999999999"/>
    <n v="0.46"/>
    <n v="1984"/>
    <n v="28"/>
    <n v="78.788148722402624"/>
    <n v="305.10000000000002"/>
    <n v="0.91594115881116778"/>
    <n v="858.50943482875152"/>
    <n v="28000000"/>
  </r>
  <r>
    <s v="Crocodile Dundee"/>
    <x v="9"/>
    <n v="328.2"/>
    <n v="870.49642522832846"/>
    <n v="174.8"/>
    <n v="0.53300000000000003"/>
    <n v="153.4"/>
    <n v="0.46700000000000003"/>
    <n v="1986"/>
    <n v="35"/>
    <n v="92.831733342448189"/>
    <n v="293.2"/>
    <n v="0.89335770871419862"/>
    <n v="777.6646918858803"/>
    <n v="35000000"/>
  </r>
  <r>
    <s v="The SpongeBob Movie: Sponge Out of Water"/>
    <x v="9"/>
    <n v="325.2"/>
    <n v="366.01546501199994"/>
    <n v="163"/>
    <n v="0.501"/>
    <n v="162.19999999999999"/>
    <n v="0.499"/>
    <n v="2015"/>
    <n v="74"/>
    <n v="83.287651939999989"/>
    <n v="251.2"/>
    <n v="0.77244772447724475"/>
    <n v="282.72781307199995"/>
    <n v="74000000"/>
  </r>
  <r>
    <s v="Megamind"/>
    <x v="9"/>
    <n v="321.89999999999998"/>
    <n v="420.00648787463376"/>
    <n v="148.4"/>
    <n v="0.46100000000000002"/>
    <n v="173.5"/>
    <n v="0.53900000000000003"/>
    <n v="2010"/>
    <n v="130"/>
    <n v="169.62051389780177"/>
    <n v="191.89999999999998"/>
    <n v="0.5961478720099409"/>
    <n v="250.38597397683199"/>
    <n v="130000000"/>
  </r>
  <r>
    <s v="Fatal Attraction"/>
    <x v="9"/>
    <n v="320.10000000000002"/>
    <n v="824.28399009480358"/>
    <n v="156.6"/>
    <n v="0.48899999999999999"/>
    <n v="163.5"/>
    <n v="0.51100000000000001"/>
    <n v="1987"/>
    <n v="35"/>
    <n v="90.127896448978817"/>
    <n v="285.10000000000002"/>
    <n v="0.89065916900968445"/>
    <n v="734.15609364582474"/>
    <n v="35000000"/>
  </r>
  <r>
    <s v="The Last Airbender"/>
    <x v="9"/>
    <n v="319.7"/>
    <n v="417.13598687020942"/>
    <n v="131.80000000000001"/>
    <n v="0.41199999999999998"/>
    <n v="187.9"/>
    <n v="0.58799999999999997"/>
    <n v="2010"/>
    <n v="150"/>
    <n v="195.71597757438667"/>
    <n v="169.7"/>
    <n v="0.53081013450109471"/>
    <n v="221.42000929582275"/>
    <n v="150000000"/>
  </r>
  <r>
    <s v="Beverly Hills Cop"/>
    <x v="9"/>
    <n v="316.39999999999998"/>
    <n v="890.30608056314964"/>
    <n v="234.8"/>
    <n v="0.74199999999999999"/>
    <n v="81.599999999999994"/>
    <n v="0.25800000000000001"/>
    <n v="1984"/>
    <n v="35"/>
    <n v="98.485185903003284"/>
    <n v="281.39999999999998"/>
    <n v="0.88938053097345127"/>
    <n v="791.82089466014634"/>
    <n v="35000000"/>
  </r>
  <r>
    <s v="Runaway Bride"/>
    <x v="9"/>
    <n v="309.5"/>
    <n v="558.99142713018341"/>
    <n v="152.30000000000001"/>
    <n v="0.49199999999999999"/>
    <n v="157.19999999999999"/>
    <n v="0.50800000000000001"/>
    <n v="1999"/>
    <n v="70"/>
    <n v="126.42778642685893"/>
    <n v="239.5"/>
    <n v="0.77382875605815837"/>
    <n v="432.5636407033245"/>
    <n v="70000000"/>
  </r>
  <r>
    <s v="Rise of the Guardians"/>
    <x v="9"/>
    <n v="306.89999999999998"/>
    <n v="377.44828929889258"/>
    <n v="103.4"/>
    <n v="0.33700000000000002"/>
    <n v="203.5"/>
    <n v="0.66300000000000003"/>
    <n v="2012"/>
    <n v="145"/>
    <n v="178.33171048660614"/>
    <n v="161.89999999999998"/>
    <n v="0.52753339850114045"/>
    <n v="199.11657881228643"/>
    <n v="145000000"/>
  </r>
  <r>
    <s v="G.I. Joe: The Rise of Cobra"/>
    <x v="9"/>
    <n v="302.5"/>
    <n v="406.53470475159685"/>
    <n v="150.19999999999999"/>
    <n v="0.497"/>
    <n v="152.30000000000001"/>
    <n v="0.503"/>
    <n v="2009"/>
    <n v="175"/>
    <n v="235.1853663852213"/>
    <n v="127.5"/>
    <n v="0.42148760330578511"/>
    <n v="171.34933836637555"/>
    <n v="175000000"/>
  </r>
  <r>
    <s v="Beverly Hills Cop II"/>
    <x v="9"/>
    <n v="300"/>
    <n v="772.52482670553275"/>
    <n v="153.69999999999999"/>
    <n v="0.51200000000000001"/>
    <n v="146.30000000000001"/>
    <n v="0.48799999999999999"/>
    <n v="1987"/>
    <n v="20"/>
    <n v="51.501655113702185"/>
    <n v="280"/>
    <n v="0.93333333333333335"/>
    <n v="721.02317159183053"/>
    <n v="20000000"/>
  </r>
  <r>
    <s v="Shutter Island"/>
    <x v="9"/>
    <n v="294.8"/>
    <n v="384.64713459286128"/>
    <n v="128"/>
    <n v="0.434"/>
    <n v="166.8"/>
    <n v="0.56599999999999995"/>
    <n v="2010"/>
    <n v="80"/>
    <n v="104.38185470633955"/>
    <n v="214.8"/>
    <n v="0.72862957937584805"/>
    <n v="280.26527988652174"/>
    <n v="80000000"/>
  </r>
  <r>
    <s v="Coming to America"/>
    <x v="9"/>
    <n v="288.8"/>
    <n v="722.02320372996087"/>
    <n v="128.19999999999999"/>
    <n v="0.44400000000000001"/>
    <n v="160.6"/>
    <n v="0.55600000000000005"/>
    <n v="1988"/>
    <n v="35"/>
    <n v="87.502812086387223"/>
    <n v="253.8"/>
    <n v="0.87880886426592797"/>
    <n v="634.5203916435737"/>
    <n v="35000000"/>
  </r>
  <r>
    <s v="Bee Movie"/>
    <x v="9"/>
    <n v="287.60000000000002"/>
    <n v="410.04883105696103"/>
    <n v="126.6"/>
    <n v="0.44"/>
    <n v="161"/>
    <n v="0.56000000000000005"/>
    <n v="2007"/>
    <n v="150"/>
    <n v="213.86413302692679"/>
    <n v="137.60000000000002"/>
    <n v="0.47844228094575803"/>
    <n v="196.18469803003424"/>
    <n v="150000000"/>
  </r>
  <r>
    <s v="Lara Croft: Tomb Raider"/>
    <x v="9"/>
    <n v="274.7"/>
    <n v="467.65836192260139"/>
    <n v="131.19999999999999"/>
    <n v="0.47699999999999998"/>
    <n v="143.5"/>
    <n v="0.52300000000000002"/>
    <n v="2001"/>
    <n v="94"/>
    <n v="160.02870775655092"/>
    <n v="180.7"/>
    <n v="0.65780851838369125"/>
    <n v="307.6296541660505"/>
    <n v="94000000"/>
  </r>
  <r>
    <s v="The Silence of the Lambs"/>
    <x v="9"/>
    <n v="272.7"/>
    <n v="623.91787717355078"/>
    <n v="130.69999999999999"/>
    <n v="0.47899999999999998"/>
    <n v="142"/>
    <n v="0.52100000000000002"/>
    <n v="1991"/>
    <n v="20"/>
    <n v="45.758553514745202"/>
    <n v="252.7"/>
    <n v="0.92665933259992661"/>
    <n v="578.15932365880553"/>
    <n v="20000000"/>
  </r>
  <r>
    <s v="The Firm"/>
    <x v="9"/>
    <n v="270.2"/>
    <n v="582.71096049034566"/>
    <n v="158.30000000000001"/>
    <n v="0.58599999999999997"/>
    <n v="111.9"/>
    <n v="0.41399999999999998"/>
    <n v="1993"/>
    <n v="42"/>
    <n v="90.57683323684131"/>
    <n v="228.2"/>
    <n v="0.84455958549222798"/>
    <n v="492.13412725350435"/>
    <n v="42000000"/>
  </r>
  <r>
    <s v="Indecent Proposal"/>
    <x v="9"/>
    <n v="266.60000000000002"/>
    <n v="574.947231927188"/>
    <n v="106.6"/>
    <n v="0.4"/>
    <n v="160"/>
    <n v="0.6"/>
    <n v="1993"/>
    <n v="35"/>
    <n v="75.48069436403442"/>
    <n v="231.60000000000002"/>
    <n v="0.86871717929482373"/>
    <n v="499.46653756315357"/>
    <n v="35000000"/>
  </r>
  <r>
    <s v="The Truman Show"/>
    <x v="9"/>
    <n v="264.10000000000002"/>
    <n v="491.30379638847779"/>
    <n v="125.6"/>
    <n v="0.47599999999999998"/>
    <n v="138.5"/>
    <n v="0.52400000000000002"/>
    <n v="1998"/>
    <n v="60"/>
    <n v="111.61767430256972"/>
    <n v="204.10000000000002"/>
    <n v="0.7728133282847407"/>
    <n v="379.6861220859081"/>
    <n v="60000000"/>
  </r>
  <r>
    <s v="Super 8"/>
    <x v="9"/>
    <n v="260.10000000000002"/>
    <n v="329.48689816891891"/>
    <n v="127"/>
    <n v="0.48799999999999999"/>
    <n v="133.1"/>
    <n v="0.51200000000000001"/>
    <n v="2011"/>
    <n v="50"/>
    <n v="63.338504069380797"/>
    <n v="210.10000000000002"/>
    <n v="0.80776624375240291"/>
    <n v="266.14839409953811"/>
    <n v="50000000"/>
  </r>
  <r>
    <s v="True Grit"/>
    <x v="9"/>
    <n v="252.3"/>
    <n v="329.19427428011841"/>
    <n v="171.2"/>
    <n v="0.67900000000000005"/>
    <n v="81"/>
    <n v="0.32100000000000001"/>
    <n v="2010"/>
    <n v="35"/>
    <n v="45.667061434023559"/>
    <n v="217.3"/>
    <n v="0.86127625842251287"/>
    <n v="283.52721284609487"/>
    <n v="35000000"/>
  </r>
  <r>
    <s v="Face/Off"/>
    <x v="9"/>
    <n v="245.7"/>
    <n v="470.78660755709376"/>
    <n v="112.3"/>
    <n v="0.45700000000000002"/>
    <n v="133.4"/>
    <n v="0.54300000000000004"/>
    <n v="1997"/>
    <n v="80"/>
    <n v="153.28827270886245"/>
    <n v="165.7"/>
    <n v="0.67439967439967441"/>
    <n v="317.49833484823131"/>
    <n v="80000000"/>
  </r>
  <r>
    <s v="Rango"/>
    <x v="9"/>
    <n v="245.7"/>
    <n v="311.24540899693721"/>
    <n v="123.5"/>
    <n v="0.503"/>
    <n v="122.2"/>
    <n v="0.497"/>
    <n v="2011"/>
    <n v="135"/>
    <n v="171.01396098732815"/>
    <n v="110.69999999999999"/>
    <n v="0.4505494505494505"/>
    <n v="140.23144800960907"/>
    <n v="135000000"/>
  </r>
  <r>
    <s v="Teenage Mutant Ninja Turtles: Out of the Shadows"/>
    <x v="9"/>
    <n v="245.6"/>
    <n v="268.37375120000002"/>
    <n v="82.1"/>
    <n v="0.33400000000000002"/>
    <n v="163.6"/>
    <n v="0.66600000000000004"/>
    <n v="2016"/>
    <n v="135"/>
    <n v="147.518145"/>
    <n v="110.6"/>
    <n v="0.45032573289902278"/>
    <n v="120.85560620000001"/>
    <n v="135000000"/>
  </r>
  <r>
    <s v="The Godfather"/>
    <x v="9"/>
    <n v="245.1"/>
    <n v="983.31547146277796"/>
    <n v="135"/>
    <n v="0.55100000000000005"/>
    <n v="110.1"/>
    <n v="0.44900000000000001"/>
    <n v="1972"/>
    <n v="35"/>
    <n v="140.41632599427675"/>
    <n v="210.1"/>
    <n v="0.85720114239086087"/>
    <n v="842.89914546850127"/>
    <n v="35000000"/>
  </r>
  <r>
    <s v="Hercules (2014)"/>
    <x v="9"/>
    <n v="244.8"/>
    <n v="283.79029338863995"/>
    <n v="72.7"/>
    <n v="0.29699999999999999"/>
    <n v="172.1"/>
    <n v="0.70299999999999996"/>
    <n v="2014"/>
    <n v="35"/>
    <n v="40.574592600499997"/>
    <n v="209.8"/>
    <n v="0.85702614379084963"/>
    <n v="243.21570078813994"/>
    <n v="35000000"/>
  </r>
  <r>
    <s v="Daddy's Home"/>
    <x v="9"/>
    <n v="242.8"/>
    <n v="273.27353906799999"/>
    <n v="150.4"/>
    <n v="0.61899999999999999"/>
    <n v="92.4"/>
    <n v="0.38100000000000001"/>
    <n v="2015"/>
    <n v="35"/>
    <n v="39.392808349999996"/>
    <n v="207.8"/>
    <n v="0.85584843492586493"/>
    <n v="233.880730718"/>
    <n v="35000000"/>
  </r>
  <r>
    <s v="Crocodile Dundee II"/>
    <x v="9"/>
    <n v="239.6"/>
    <n v="599.01925073995369"/>
    <n v="109.3"/>
    <n v="0.45600000000000002"/>
    <n v="130.30000000000001"/>
    <n v="0.54400000000000004"/>
    <n v="1988"/>
    <n v="35"/>
    <n v="87.502812086387223"/>
    <n v="204.6"/>
    <n v="0.85392320534223709"/>
    <n v="511.51643865356647"/>
    <n v="35000000"/>
  </r>
  <r>
    <s v="Saturday Night Fever"/>
    <x v="9"/>
    <n v="237.1"/>
    <n v="820.53099635639353"/>
    <n v="94.2"/>
    <n v="0.39700000000000002"/>
    <n v="142.9"/>
    <n v="0.60299999999999998"/>
    <n v="1977"/>
    <n v="35"/>
    <n v="121.12435627361356"/>
    <n v="202.1"/>
    <n v="0.85238296077604381"/>
    <n v="699.40664008277997"/>
    <n v="35000000"/>
  </r>
  <r>
    <s v="Hansel and Gretel: Witch Hunters"/>
    <x v="9"/>
    <n v="226.3"/>
    <n v="270.2140347045127"/>
    <n v="55.7"/>
    <n v="0.246"/>
    <n v="170.6"/>
    <n v="0.754"/>
    <n v="2013"/>
    <n v="35"/>
    <n v="41.791830378514994"/>
    <n v="191.3"/>
    <n v="0.8453380468404772"/>
    <n v="228.42220432599771"/>
    <n v="35000000"/>
  </r>
  <r>
    <s v="Jack Reacher"/>
    <x v="9"/>
    <n v="218.3"/>
    <n v="268.48146482224911"/>
    <n v="80.099999999999994"/>
    <n v="0.36699999999999999"/>
    <n v="138.30000000000001"/>
    <n v="0.63300000000000001"/>
    <n v="2012"/>
    <n v="60"/>
    <n v="73.792431925492195"/>
    <n v="158.30000000000001"/>
    <n v="0.72514887769125058"/>
    <n v="194.68903289675691"/>
    <n v="60000000"/>
  </r>
  <r>
    <s v="Clear and Present Danger"/>
    <x v="9"/>
    <n v="215.9"/>
    <n v="452.04665501234479"/>
    <n v="122.2"/>
    <n v="0.56599999999999995"/>
    <n v="93.7"/>
    <n v="0.434"/>
    <n v="1994"/>
    <n v="62"/>
    <n v="129.81423163856127"/>
    <n v="153.9"/>
    <n v="0.71283001389532197"/>
    <n v="322.23242337378349"/>
    <n v="62000000"/>
  </r>
  <r>
    <s v="Braveheart"/>
    <x v="9"/>
    <n v="213.2"/>
    <n v="433.39170349735764"/>
    <n v="75.599999999999994"/>
    <n v="0.35499999999999998"/>
    <n v="137.6"/>
    <n v="0.64500000000000002"/>
    <n v="1995"/>
    <n v="72"/>
    <n v="146.36117566514892"/>
    <n v="141.19999999999999"/>
    <n v="0.66228893058161353"/>
    <n v="287.03052783220869"/>
    <n v="72000000"/>
  </r>
  <r>
    <s v="Lemony Snicket's A Series of Unfortunate Events"/>
    <x v="9"/>
    <n v="209.1"/>
    <n v="325.77098681121981"/>
    <n v="118.6"/>
    <n v="0.56699999999999995"/>
    <n v="90.4"/>
    <n v="0.433"/>
    <n v="2004"/>
    <n v="100"/>
    <n v="155.79674166007644"/>
    <n v="109.1"/>
    <n v="0.52175992348158773"/>
    <n v="169.97424515114338"/>
    <n v="100000000"/>
  </r>
  <r>
    <s v="Paranormal Activity 3"/>
    <x v="9"/>
    <n v="207"/>
    <n v="262.22140684723649"/>
    <n v="104"/>
    <n v="0.502"/>
    <n v="103"/>
    <n v="0.498"/>
    <n v="2011"/>
    <n v="35"/>
    <n v="44.336952848566554"/>
    <n v="172"/>
    <n v="0.83091787439613529"/>
    <n v="217.88445399866993"/>
    <n v="35000000"/>
  </r>
  <r>
    <s v="Sleepy Hollow"/>
    <x v="9"/>
    <n v="206.1"/>
    <n v="372.23952546536606"/>
    <n v="101.1"/>
    <n v="0.49"/>
    <n v="105"/>
    <n v="0.51"/>
    <n v="1999"/>
    <n v="70"/>
    <n v="126.42778642685893"/>
    <n v="136.1"/>
    <n v="0.66035904900533715"/>
    <n v="245.81173903850714"/>
    <n v="70000000"/>
  </r>
  <r>
    <s v="Vanilla Sky"/>
    <x v="9"/>
    <n v="203.4"/>
    <n v="346.27488465619632"/>
    <n v="100.6"/>
    <n v="0.495"/>
    <n v="102.8"/>
    <n v="0.505"/>
    <n v="2001"/>
    <n v="70"/>
    <n v="119.17031428679323"/>
    <n v="133.4"/>
    <n v="0.65585054080629301"/>
    <n v="227.10457036940309"/>
    <n v="70000000"/>
  </r>
  <r>
    <s v="Arrival"/>
    <x v="9"/>
    <n v="203.4"/>
    <n v="222.26067180000001"/>
    <n v="100.5"/>
    <n v="0.49399999999999999"/>
    <n v="102.8"/>
    <n v="0.50600000000000001"/>
    <n v="2016"/>
    <n v="47"/>
    <n v="51.358169000000004"/>
    <n v="156.4"/>
    <n v="0.76892822025565388"/>
    <n v="170.90250280000001"/>
    <n v="47000000"/>
  </r>
  <r>
    <s v="The Hunt for Red October"/>
    <x v="9"/>
    <n v="200.5"/>
    <n v="472.49138395488023"/>
    <n v="122"/>
    <n v="0.60899999999999999"/>
    <n v="78.5"/>
    <n v="0.39100000000000001"/>
    <n v="1990"/>
    <n v="30"/>
    <n v="70.696965180281339"/>
    <n v="170.5"/>
    <n v="0.85037406483790523"/>
    <n v="401.79441877459891"/>
    <n v="30000000"/>
  </r>
  <r>
    <s v="Skyfall"/>
    <x v="10"/>
    <n v="1108.5999999999999"/>
    <n v="1363.4381672100108"/>
    <n v="304.39999999999998"/>
    <n v="0.27500000000000002"/>
    <n v="804.2"/>
    <n v="0.72499999999999998"/>
    <n v="2012"/>
    <n v="200"/>
    <n v="245.974773084974"/>
    <n v="908.59999999999991"/>
    <n v="0.81959227854952188"/>
    <n v="1117.4633941250368"/>
    <n v="200000000"/>
  </r>
  <r>
    <s v="Jumanji: Welcome to the Jungle"/>
    <x v="10"/>
    <n v="962.1"/>
    <n v="1020.6918899999999"/>
    <n v="404.6"/>
    <n v="0.42"/>
    <n v="557.6"/>
    <n v="0.57999999999999996"/>
    <n v="2017"/>
    <n v="90"/>
    <n v="95.480999999999995"/>
    <n v="872.1"/>
    <n v="0.90645463049579045"/>
    <n v="925.21088999999995"/>
    <n v="90000000"/>
  </r>
  <r>
    <s v="Spider-Man 3"/>
    <x v="10"/>
    <n v="890.9"/>
    <n v="1270.2103740912605"/>
    <n v="336.5"/>
    <n v="0.378"/>
    <n v="554.29999999999995"/>
    <n v="0.622"/>
    <n v="2007"/>
    <n v="258"/>
    <n v="367.84630880631408"/>
    <n v="632.9"/>
    <n v="0.7104052082164104"/>
    <n v="902.36406528494649"/>
    <n v="258000000"/>
  </r>
  <r>
    <s v="Spectre"/>
    <x v="10"/>
    <n v="880.7"/>
    <n v="991.23560896699996"/>
    <n v="200.1"/>
    <n v="0.22700000000000001"/>
    <n v="680.6"/>
    <n v="0.77300000000000002"/>
    <n v="2015"/>
    <n v="300"/>
    <n v="337.65264299999996"/>
    <n v="580.70000000000005"/>
    <n v="0.65936187123878731"/>
    <n v="653.58296596700006"/>
    <n v="300000000"/>
  </r>
  <r>
    <s v="Spider-Man: Homecoming"/>
    <x v="10"/>
    <n v="880.2"/>
    <n v="933.80417999999997"/>
    <n v="334.2"/>
    <n v="0.38"/>
    <n v="546"/>
    <n v="0.62"/>
    <n v="2017"/>
    <n v="175"/>
    <n v="185.6575"/>
    <n v="705.2"/>
    <n v="0.8011815496478073"/>
    <n v="748.14667999999995"/>
    <n v="175000000"/>
  </r>
  <r>
    <s v="Venom (2018)"/>
    <x v="10"/>
    <n v="855"/>
    <n v="880.65"/>
    <n v="213.5"/>
    <n v="0.25"/>
    <n v="641.5"/>
    <n v="0.75"/>
    <n v="2018"/>
    <n v="100"/>
    <n v="103"/>
    <n v="755"/>
    <n v="0.88304093567251463"/>
    <n v="777.65"/>
    <n v="100000000"/>
  </r>
  <r>
    <s v="Spider-Man"/>
    <x v="10"/>
    <n v="821.7"/>
    <n v="1358.1448994376976"/>
    <n v="403.7"/>
    <n v="0.49099999999999999"/>
    <n v="418"/>
    <n v="0.50900000000000001"/>
    <n v="2002"/>
    <n v="139"/>
    <n v="229.74582088577336"/>
    <n v="682.7"/>
    <n v="0.83083850553730076"/>
    <n v="1128.3990785519243"/>
    <n v="139000000"/>
  </r>
  <r>
    <s v="Spider-Man 2"/>
    <x v="10"/>
    <n v="783.8"/>
    <n v="1221.1348611316791"/>
    <n v="373.6"/>
    <n v="0.47699999999999998"/>
    <n v="410.2"/>
    <n v="0.52300000000000002"/>
    <n v="2004"/>
    <n v="200"/>
    <n v="311.59348332015287"/>
    <n v="583.79999999999995"/>
    <n v="0.74483286552692007"/>
    <n v="909.54137781152622"/>
    <n v="200000000"/>
  </r>
  <r>
    <n v="2012"/>
    <x v="10"/>
    <n v="769.7"/>
    <n v="1034.4124371811706"/>
    <n v="166.1"/>
    <n v="0.216"/>
    <n v="603.6"/>
    <n v="0.78400000000000003"/>
    <n v="2009"/>
    <n v="200"/>
    <n v="268.78327586882438"/>
    <n v="569.70000000000005"/>
    <n v="0.74015850331297905"/>
    <n v="765.62916131234624"/>
    <n v="200000000"/>
  </r>
  <r>
    <s v="The Da Vinci Code"/>
    <x v="10"/>
    <n v="758.2"/>
    <n v="1113.4422615389758"/>
    <n v="217.5"/>
    <n v="0.28699999999999998"/>
    <n v="540.70000000000005"/>
    <n v="0.71299999999999997"/>
    <n v="2006"/>
    <n v="125"/>
    <n v="183.56671418144549"/>
    <n v="633.20000000000005"/>
    <n v="0.83513584806119756"/>
    <n v="929.87554735753031"/>
    <n v="125000000"/>
  </r>
  <r>
    <s v="The Amazing Spider-Man"/>
    <x v="10"/>
    <n v="757.9"/>
    <n v="932.12140260550893"/>
    <n v="262"/>
    <n v="0.34599999999999997"/>
    <n v="495.9"/>
    <n v="0.65400000000000003"/>
    <n v="2012"/>
    <n v="220"/>
    <n v="270.57225039347139"/>
    <n v="537.9"/>
    <n v="0.70972423802612483"/>
    <n v="661.5491522120376"/>
    <n v="220000000"/>
  </r>
  <r>
    <s v="The Twilight Saga: Breaking Dawn Part 1"/>
    <x v="10"/>
    <n v="712.2"/>
    <n v="902.19365196426008"/>
    <n v="281.3"/>
    <n v="0.39500000000000002"/>
    <n v="430.9"/>
    <n v="0.60499999999999998"/>
    <n v="2011"/>
    <n v="110"/>
    <n v="139.34470895263775"/>
    <n v="602.20000000000005"/>
    <n v="0.84554900308901992"/>
    <n v="762.8489430116224"/>
    <n v="110000000"/>
  </r>
  <r>
    <s v="The Twilight Saga: New Moon"/>
    <x v="10"/>
    <n v="709.7"/>
    <n v="953.77745442052333"/>
    <n v="296.60000000000002"/>
    <n v="0.41799999999999998"/>
    <n v="413.1"/>
    <n v="0.58199999999999996"/>
    <n v="2009"/>
    <n v="50"/>
    <n v="67.195818967206094"/>
    <n v="659.7"/>
    <n v="0.92954769620966604"/>
    <n v="886.58163545331718"/>
    <n v="50000000"/>
  </r>
  <r>
    <s v="The Amazing Spider-Man 2"/>
    <x v="10"/>
    <n v="709"/>
    <n v="821.92531867869991"/>
    <n v="202.9"/>
    <n v="0.28599999999999998"/>
    <n v="506.1"/>
    <n v="0.71399999999999997"/>
    <n v="2014"/>
    <n v="200"/>
    <n v="231.85481485999998"/>
    <n v="509"/>
    <n v="0.71791255289139633"/>
    <n v="590.07050381869999"/>
    <n v="200000000"/>
  </r>
  <r>
    <s v="The Twilight Saga: Eclipse"/>
    <x v="10"/>
    <n v="698.5"/>
    <n v="911.3840689047272"/>
    <n v="300.5"/>
    <n v="0.43"/>
    <n v="398"/>
    <n v="0.56999999999999995"/>
    <n v="2010"/>
    <n v="68"/>
    <n v="88.724576500388622"/>
    <n v="630.5"/>
    <n v="0.90264853256979238"/>
    <n v="822.65949240433861"/>
    <n v="68000000"/>
  </r>
  <r>
    <s v="Hancock"/>
    <x v="10"/>
    <n v="624.4"/>
    <n v="864.31562888034375"/>
    <n v="227.9"/>
    <n v="0.36499999999999999"/>
    <n v="396.4"/>
    <n v="0.63500000000000001"/>
    <n v="2008"/>
    <n v="150"/>
    <n v="207.63508060866681"/>
    <n v="474.4"/>
    <n v="0.75976937860345928"/>
    <n v="656.68054827167691"/>
    <n v="150000000"/>
  </r>
  <r>
    <s v="MIB 3"/>
    <x v="10"/>
    <n v="624"/>
    <n v="767.44129202511886"/>
    <n v="179"/>
    <n v="0.28699999999999998"/>
    <n v="445"/>
    <n v="0.71299999999999997"/>
    <n v="2012"/>
    <n v="225"/>
    <n v="276.72161972059575"/>
    <n v="399"/>
    <n v="0.63942307692307687"/>
    <n v="490.7196723045231"/>
    <n v="225000000"/>
  </r>
  <r>
    <s v="Casino Royale"/>
    <x v="10"/>
    <n v="599"/>
    <n v="879.6516943574868"/>
    <n v="167.4"/>
    <n v="0.28000000000000003"/>
    <n v="431.6"/>
    <n v="0.72"/>
    <n v="2006"/>
    <n v="102"/>
    <n v="149.79043877205953"/>
    <n v="497"/>
    <n v="0.8297161936560935"/>
    <n v="729.86125558542722"/>
    <n v="102000000"/>
  </r>
  <r>
    <s v="Men in Black"/>
    <x v="10"/>
    <n v="589.4"/>
    <n v="1129.351349182544"/>
    <n v="250.7"/>
    <n v="0.42499999999999999"/>
    <n v="338.7"/>
    <n v="0.57499999999999996"/>
    <n v="1997"/>
    <n v="90"/>
    <n v="172.44930679747023"/>
    <n v="499.4"/>
    <n v="0.8473023413640991"/>
    <n v="956.90204238507386"/>
    <n v="90000000"/>
  </r>
  <r>
    <s v="Quantum of Solace"/>
    <x v="10"/>
    <n v="586.1"/>
    <n v="811.2994716315975"/>
    <n v="168.4"/>
    <n v="0.28699999999999998"/>
    <n v="417.7"/>
    <n v="0.71299999999999997"/>
    <n v="2008"/>
    <n v="230"/>
    <n v="318.37379026662245"/>
    <n v="356.1"/>
    <n v="0.60757549906159358"/>
    <n v="492.92568136497505"/>
    <n v="230000000"/>
  </r>
  <r>
    <s v="The Smurfs"/>
    <x v="10"/>
    <n v="563.70000000000005"/>
    <n v="714.07829487819913"/>
    <n v="142.6"/>
    <n v="0.253"/>
    <n v="421.1"/>
    <n v="0.747"/>
    <n v="2011"/>
    <n v="110"/>
    <n v="139.34470895263775"/>
    <n v="453.70000000000005"/>
    <n v="0.80486074152918219"/>
    <n v="574.73358592556133"/>
    <n v="110000000"/>
  </r>
  <r>
    <s v="The Mermaid (Mei ren yu)"/>
    <x v="10"/>
    <n v="553.79999999999995"/>
    <n v="605.15221259999998"/>
    <n v="3.2"/>
    <n v="6.0000000000000001E-3"/>
    <n v="550.6"/>
    <n v="0.99399999999999999"/>
    <n v="2016"/>
    <n v="134"/>
    <n v="146.42541800000001"/>
    <n v="419.79999999999995"/>
    <n v="0.75803539183820867"/>
    <n v="458.72679459999995"/>
    <n v="134000000"/>
  </r>
  <r>
    <s v="Hotel Transylvania 3: Summer Vacation"/>
    <x v="10"/>
    <n v="528.6"/>
    <n v="544.45800000000008"/>
    <n v="167.5"/>
    <n v="0.317"/>
    <n v="361.1"/>
    <n v="0.68300000000000005"/>
    <n v="2018"/>
    <n v="65"/>
    <n v="66.95"/>
    <n v="463.6"/>
    <n v="0.87703367385546727"/>
    <n v="477.5080000000001"/>
    <n v="65000000"/>
  </r>
  <r>
    <s v="Terminator 2: Judgment Day"/>
    <x v="10"/>
    <n v="520.9"/>
    <n v="1191.7815262915387"/>
    <n v="205.9"/>
    <n v="0.39500000000000002"/>
    <n v="315"/>
    <n v="0.60499999999999998"/>
    <n v="1991"/>
    <n v="100"/>
    <n v="228.79276757372602"/>
    <n v="420.9"/>
    <n v="0.80802457285467455"/>
    <n v="962.98875871781274"/>
    <n v="100000000"/>
  </r>
  <r>
    <s v="Angels &amp; Demons"/>
    <x v="10"/>
    <n v="485.9"/>
    <n v="653.00896872330873"/>
    <n v="133.4"/>
    <n v="0.27400000000000002"/>
    <n v="352.6"/>
    <n v="0.72599999999999998"/>
    <n v="2009"/>
    <n v="150"/>
    <n v="201.58745690161825"/>
    <n v="335.9"/>
    <n v="0.6912945050421897"/>
    <n v="451.4215118216905"/>
    <n v="150000000"/>
  </r>
  <r>
    <s v="Hotel Transylvania 2"/>
    <x v="10"/>
    <n v="474.8"/>
    <n v="534.39158298799998"/>
    <n v="169.7"/>
    <n v="0.35699999999999998"/>
    <n v="305.10000000000002"/>
    <n v="0.64300000000000002"/>
    <n v="2015"/>
    <n v="80"/>
    <n v="90.040704799999986"/>
    <n v="394.8"/>
    <n v="0.83150800336983999"/>
    <n v="444.35087818800002"/>
    <n v="80000000"/>
  </r>
  <r>
    <s v="Men in Black II"/>
    <x v="10"/>
    <n v="441.8"/>
    <n v="730.22808393765945"/>
    <n v="190.4"/>
    <n v="0.43099999999999999"/>
    <n v="251.4"/>
    <n v="0.56899999999999995"/>
    <n v="2002"/>
    <n v="35"/>
    <n v="57.849667129511275"/>
    <n v="406.8"/>
    <n v="0.92077863286555006"/>
    <n v="672.37841680814813"/>
    <n v="35000000"/>
  </r>
  <r>
    <s v="Twilight"/>
    <x v="10"/>
    <n v="393.6"/>
    <n v="544.83445151714182"/>
    <n v="192.8"/>
    <n v="0.49"/>
    <n v="200.8"/>
    <n v="0.51"/>
    <n v="2008"/>
    <n v="37"/>
    <n v="51.216653216804481"/>
    <n v="356.6"/>
    <n v="0.9059959349593496"/>
    <n v="493.61779830033731"/>
    <n v="37000000"/>
  </r>
  <r>
    <s v="Godzilla"/>
    <x v="10"/>
    <n v="379"/>
    <n v="705.05164267789871"/>
    <n v="136.30000000000001"/>
    <n v="0.36"/>
    <n v="242.7"/>
    <n v="0.64"/>
    <n v="1998"/>
    <n v="160"/>
    <n v="297.64713147351927"/>
    <n v="219"/>
    <n v="0.57783641160949872"/>
    <n v="407.40451120437945"/>
    <n v="160000000"/>
  </r>
  <r>
    <s v="Spider-Man: Into The Spider-Verse"/>
    <x v="10"/>
    <n v="375.3"/>
    <n v="386.55900000000003"/>
    <n v="190.2"/>
    <n v="0.50700000000000001"/>
    <n v="185.1"/>
    <n v="0.49299999999999999"/>
    <n v="2018"/>
    <n v="35"/>
    <n v="36.050000000000004"/>
    <n v="340.3"/>
    <n v="0.90674127364774848"/>
    <n v="350.50900000000001"/>
    <n v="35000000"/>
  </r>
  <r>
    <s v="Hitch"/>
    <x v="10"/>
    <n v="368.1"/>
    <n v="556.78427771916643"/>
    <n v="179.5"/>
    <n v="0.48799999999999999"/>
    <n v="188.6"/>
    <n v="0.51200000000000001"/>
    <n v="2005"/>
    <n v="55"/>
    <n v="83.19243486703111"/>
    <n v="313.10000000000002"/>
    <n v="0.85058408041293132"/>
    <n v="473.5918428521353"/>
    <n v="55000000"/>
  </r>
  <r>
    <s v="The Karate Kid"/>
    <x v="10"/>
    <n v="359.1"/>
    <n v="468.5440503130817"/>
    <n v="176.6"/>
    <n v="0.49199999999999999"/>
    <n v="182.5"/>
    <n v="0.50800000000000001"/>
    <n v="2010"/>
    <n v="40"/>
    <n v="52.190927353169776"/>
    <n v="319.10000000000002"/>
    <n v="0.88861041492620441"/>
    <n v="416.3531229599119"/>
    <n v="40000000"/>
  </r>
  <r>
    <s v="Hotel Transylvania"/>
    <x v="10"/>
    <n v="358.4"/>
    <n v="440.78679336827338"/>
    <n v="148.30000000000001"/>
    <n v="0.41399999999999998"/>
    <n v="210.1"/>
    <n v="0.58599999999999997"/>
    <n v="2012"/>
    <n v="85"/>
    <n v="104.53927856111395"/>
    <n v="273.39999999999998"/>
    <n v="0.7628348214285714"/>
    <n v="336.2475148071594"/>
    <n v="85000000"/>
  </r>
  <r>
    <s v="Basic Instinct"/>
    <x v="10"/>
    <n v="352.9"/>
    <n v="783.89289006570777"/>
    <n v="117.7"/>
    <n v="0.33400000000000002"/>
    <n v="235.2"/>
    <n v="0.66600000000000004"/>
    <n v="1992"/>
    <n v="35"/>
    <n v="77.745115194955446"/>
    <n v="317.89999999999998"/>
    <n v="0.90082176253896284"/>
    <n v="706.1477748707523"/>
    <n v="35000000"/>
  </r>
  <r>
    <s v="The Angry Birds Movie"/>
    <x v="10"/>
    <n v="352.3"/>
    <n v="384.9677221"/>
    <n v="107.5"/>
    <n v="0.30499999999999999"/>
    <n v="244.8"/>
    <n v="0.69499999999999995"/>
    <n v="2016"/>
    <n v="73"/>
    <n v="79.769070999999997"/>
    <n v="279.3"/>
    <n v="0.79279023559466366"/>
    <n v="305.19865110000001"/>
    <n v="73000000"/>
  </r>
  <r>
    <s v="Peter Rabbit"/>
    <x v="10"/>
    <n v="351.3"/>
    <n v="361.839"/>
    <n v="115.3"/>
    <n v="0.32800000000000001"/>
    <n v="236"/>
    <n v="0.67200000000000004"/>
    <n v="2018"/>
    <n v="50"/>
    <n v="51.5"/>
    <n v="301.3"/>
    <n v="0.85767150583546825"/>
    <n v="310.339"/>
    <n v="50000000"/>
  </r>
  <r>
    <s v="The Smurfs 2"/>
    <x v="10"/>
    <n v="347.5"/>
    <n v="414.93317304382748"/>
    <n v="71"/>
    <n v="0.20399999999999999"/>
    <n v="276.5"/>
    <n v="0.79600000000000004"/>
    <n v="2013"/>
    <n v="110"/>
    <n v="131.34575261818998"/>
    <n v="237.5"/>
    <n v="0.68345323741007191"/>
    <n v="283.5874204256375"/>
    <n v="110000000"/>
  </r>
  <r>
    <s v="22 Jump Street"/>
    <x v="10"/>
    <n v="331.3"/>
    <n v="384.06750081558994"/>
    <n v="191.7"/>
    <n v="0.57899999999999996"/>
    <n v="139.6"/>
    <n v="0.42099999999999999"/>
    <n v="2014"/>
    <n v="50"/>
    <n v="57.963703714999994"/>
    <n v="281.3"/>
    <n v="0.84907938424388774"/>
    <n v="326.10379710058993"/>
    <n v="50000000"/>
  </r>
  <r>
    <s v="Air Force One"/>
    <x v="10"/>
    <n v="315.2"/>
    <n v="603.955794472918"/>
    <n v="173"/>
    <n v="0.54900000000000004"/>
    <n v="142.19999999999999"/>
    <n v="0.45100000000000001"/>
    <n v="1997"/>
    <n v="85"/>
    <n v="162.86878975316634"/>
    <n v="230.2"/>
    <n v="0.73032994923857864"/>
    <n v="441.08700471975169"/>
    <n v="85000000"/>
  </r>
  <r>
    <s v="As Good as It Gets"/>
    <x v="10"/>
    <n v="314.2"/>
    <n v="602.03969106405725"/>
    <n v="148.5"/>
    <n v="0.47299999999999998"/>
    <n v="165.7"/>
    <n v="0.52700000000000002"/>
    <n v="1997"/>
    <n v="50"/>
    <n v="95.805170443039017"/>
    <n v="264.2"/>
    <n v="0.84086569064290262"/>
    <n v="506.23452062101825"/>
    <n v="50000000"/>
  </r>
  <r>
    <s v="Resident Evil: The Final Chapter"/>
    <x v="10"/>
    <n v="312.2"/>
    <n v="331.21297999999996"/>
    <n v="26.8"/>
    <n v="8.5999999999999993E-2"/>
    <n v="285.39999999999998"/>
    <n v="0.91400000000000003"/>
    <n v="2017"/>
    <n v="40"/>
    <n v="42.436"/>
    <n v="272.2"/>
    <n v="0.87187700192184492"/>
    <n v="288.77697999999998"/>
    <n v="40000000"/>
  </r>
  <r>
    <s v="The Pursuit of Happyness"/>
    <x v="10"/>
    <n v="307.10000000000002"/>
    <n v="450.98670340097533"/>
    <n v="163.6"/>
    <n v="0.53300000000000003"/>
    <n v="143.5"/>
    <n v="0.46700000000000003"/>
    <n v="2006"/>
    <n v="55"/>
    <n v="80.769354239836019"/>
    <n v="252.10000000000002"/>
    <n v="0.8209052425919896"/>
    <n v="370.21734916113928"/>
    <n v="55000000"/>
  </r>
  <r>
    <s v="Passengers (2016)"/>
    <x v="10"/>
    <n v="303.10000000000002"/>
    <n v="331.20555370000005"/>
    <n v="100"/>
    <n v="0.33"/>
    <n v="203.1"/>
    <n v="0.67"/>
    <n v="2016"/>
    <n v="35"/>
    <n v="38.245445000000004"/>
    <n v="268.10000000000002"/>
    <n v="0.88452655889145493"/>
    <n v="292.96010870000003"/>
    <n v="35000000"/>
  </r>
  <r>
    <s v="Hook"/>
    <x v="10"/>
    <n v="300.89999999999998"/>
    <n v="688.4374376293415"/>
    <n v="119.7"/>
    <n v="0.39800000000000002"/>
    <n v="181.2"/>
    <n v="0.60199999999999998"/>
    <n v="1991"/>
    <n v="70"/>
    <n v="160.15493730160821"/>
    <n v="230.89999999999998"/>
    <n v="0.76736457294782323"/>
    <n v="528.28250032773326"/>
    <n v="70000000"/>
  </r>
  <r>
    <s v="Rambo: First Blood Part II"/>
    <x v="10"/>
    <n v="300.39999999999998"/>
    <n v="820.66435077010215"/>
    <n v="150.4"/>
    <n v="0.501"/>
    <n v="150"/>
    <n v="0.499"/>
    <n v="1985"/>
    <n v="44"/>
    <n v="120.20383300227861"/>
    <n v="256.39999999999998"/>
    <n v="0.8535286284953395"/>
    <n v="700.46051776782349"/>
    <n v="44000000"/>
  </r>
  <r>
    <s v="Resident Evil: Afterlife"/>
    <x v="10"/>
    <n v="300.2"/>
    <n v="391.69290978553914"/>
    <n v="60.1"/>
    <n v="0.2"/>
    <n v="240.1"/>
    <n v="0.8"/>
    <n v="2010"/>
    <n v="57.5"/>
    <n v="75.024458070181552"/>
    <n v="242.7"/>
    <n v="0.80846102598267822"/>
    <n v="316.66845171535761"/>
    <n v="57500000"/>
  </r>
  <r>
    <s v="Stuart Little"/>
    <x v="10"/>
    <n v="300.10000000000002"/>
    <n v="542.01398152429101"/>
    <n v="140"/>
    <n v="0.46700000000000003"/>
    <n v="160.1"/>
    <n v="0.53300000000000003"/>
    <n v="1999"/>
    <n v="105"/>
    <n v="189.6416796402884"/>
    <n v="195.10000000000002"/>
    <n v="0.65011662779073642"/>
    <n v="352.37230188400258"/>
    <n v="105000000"/>
  </r>
  <r>
    <s v="My Best Friend's Wedding"/>
    <x v="10"/>
    <n v="299.3"/>
    <n v="573.48975027203164"/>
    <n v="127.1"/>
    <n v="0.42499999999999999"/>
    <n v="172.2"/>
    <n v="0.57499999999999996"/>
    <n v="1997"/>
    <n v="46"/>
    <n v="88.140756807595906"/>
    <n v="253.3"/>
    <n v="0.84630805212161708"/>
    <n v="485.34899346443575"/>
    <n v="46000000"/>
  </r>
  <r>
    <s v="Look Who's Talking"/>
    <x v="10"/>
    <n v="297"/>
    <n v="720.89695394332875"/>
    <n v="140.1"/>
    <n v="0.47199999999999998"/>
    <n v="156.9"/>
    <n v="0.52800000000000002"/>
    <n v="1989"/>
    <n v="35"/>
    <n v="84.954186491638069"/>
    <n v="262"/>
    <n v="0.88215488215488214"/>
    <n v="635.94276745169066"/>
    <n v="35000000"/>
  </r>
  <r>
    <s v="Salt"/>
    <x v="10"/>
    <n v="293.5"/>
    <n v="382.95092945388325"/>
    <n v="118.3"/>
    <n v="0.40300000000000002"/>
    <n v="175.2"/>
    <n v="0.59699999999999998"/>
    <n v="2010"/>
    <n v="130"/>
    <n v="169.62051389780177"/>
    <n v="163.5"/>
    <n v="0.55706984667802384"/>
    <n v="213.33041555608148"/>
    <n v="130000000"/>
  </r>
  <r>
    <s v="Elysium"/>
    <x v="10"/>
    <n v="286.10000000000002"/>
    <n v="341.61836203694691"/>
    <n v="93.1"/>
    <n v="0.32500000000000001"/>
    <n v="193.1"/>
    <n v="0.67500000000000004"/>
    <n v="2013"/>
    <n v="120"/>
    <n v="143.28627558347998"/>
    <n v="166.10000000000002"/>
    <n v="0.58056623558196441"/>
    <n v="198.33208645346693"/>
    <n v="120000000"/>
  </r>
  <r>
    <s v="The Tourist"/>
    <x v="10"/>
    <n v="278.3"/>
    <n v="363.11837705967872"/>
    <n v="67.599999999999994"/>
    <n v="0.24299999999999999"/>
    <n v="210.7"/>
    <n v="0.75700000000000001"/>
    <n v="2010"/>
    <n v="100"/>
    <n v="130.47731838292444"/>
    <n v="178.3"/>
    <n v="0.64067553000359323"/>
    <n v="232.64105867675428"/>
    <n v="100000000"/>
  </r>
  <r>
    <s v="XXX"/>
    <x v="10"/>
    <n v="277.39999999999998"/>
    <n v="458.49993319218362"/>
    <n v="142.1"/>
    <n v="0.51200000000000001"/>
    <n v="135.30000000000001"/>
    <n v="0.48799999999999999"/>
    <n v="2002"/>
    <n v="70"/>
    <n v="115.69933425902255"/>
    <n v="207.39999999999998"/>
    <n v="0.74765681326604183"/>
    <n v="342.80059893316104"/>
    <n v="70000000"/>
  </r>
  <r>
    <s v="Cloudy with a Chance of Meatballs 2"/>
    <x v="10"/>
    <n v="274.3"/>
    <n v="327.52854493790471"/>
    <n v="119.8"/>
    <n v="0.437"/>
    <n v="154.5"/>
    <n v="0.56299999999999994"/>
    <n v="2013"/>
    <n v="78"/>
    <n v="93.136079129261987"/>
    <n v="196.3"/>
    <n v="0.71563981042654035"/>
    <n v="234.39246580864273"/>
    <n v="78000000"/>
  </r>
  <r>
    <s v="Jerry Maguire"/>
    <x v="10"/>
    <n v="273.60000000000002"/>
    <n v="539.97326944423889"/>
    <n v="154"/>
    <n v="0.56299999999999994"/>
    <n v="119.6"/>
    <n v="0.437"/>
    <n v="1996"/>
    <n v="50"/>
    <n v="98.679325556330198"/>
    <n v="223.60000000000002"/>
    <n v="0.81725146198830412"/>
    <n v="441.29394388790871"/>
    <n v="50000000"/>
  </r>
  <r>
    <s v="Bad Boys II"/>
    <x v="10"/>
    <n v="273.3"/>
    <n v="438.56626980569854"/>
    <n v="138.6"/>
    <n v="0.50700000000000001"/>
    <n v="134.69999999999999"/>
    <n v="0.49299999999999999"/>
    <n v="2003"/>
    <n v="130"/>
    <n v="208.61183708284233"/>
    <n v="143.30000000000001"/>
    <n v="0.52433223563849252"/>
    <n v="229.95443272285621"/>
    <n v="130000000"/>
  </r>
  <r>
    <s v="Grown Ups"/>
    <x v="10"/>
    <n v="271.39999999999998"/>
    <n v="354.11544209125691"/>
    <n v="162"/>
    <n v="0.59699999999999998"/>
    <n v="109.4"/>
    <n v="0.40300000000000002"/>
    <n v="2010"/>
    <n v="75"/>
    <n v="97.857988787193335"/>
    <n v="196.39999999999998"/>
    <n v="0.7236551215917465"/>
    <n v="256.25745330406357"/>
    <n v="75000000"/>
  </r>
  <r>
    <s v="Bambi"/>
    <x v="10"/>
    <n v="267.39999999999998"/>
    <n v="2603.9204071917598"/>
    <n v="102.2"/>
    <n v="0.38200000000000001"/>
    <n v="165.2"/>
    <n v="0.61799999999999999"/>
    <n v="1942"/>
    <n v="35"/>
    <n v="340.82727842824085"/>
    <n v="232.39999999999998"/>
    <n v="0.86910994764397909"/>
    <n v="2263.093128763519"/>
    <n v="35000000"/>
  </r>
  <r>
    <s v="Something's Gotta Give"/>
    <x v="10"/>
    <n v="266.7"/>
    <n v="427.97520730764649"/>
    <n v="124.7"/>
    <n v="0.46800000000000003"/>
    <n v="142"/>
    <n v="0.53200000000000003"/>
    <n v="2003"/>
    <n v="80"/>
    <n v="128.37651512790296"/>
    <n v="186.7"/>
    <n v="0.7000374953130859"/>
    <n v="299.59869217974352"/>
    <n v="80000000"/>
  </r>
  <r>
    <s v="Charlie's Angels"/>
    <x v="10"/>
    <n v="264.10000000000002"/>
    <n v="463.1009486176622"/>
    <n v="125.3"/>
    <n v="0.47399999999999998"/>
    <n v="138.80000000000001"/>
    <n v="0.52600000000000002"/>
    <n v="2000"/>
    <n v="90"/>
    <n v="157.81554477693902"/>
    <n v="174.10000000000002"/>
    <n v="0.65921999242711093"/>
    <n v="305.28540384072318"/>
    <n v="90000000"/>
  </r>
  <r>
    <s v="The Fifth Element"/>
    <x v="10"/>
    <n v="263.89999999999998"/>
    <n v="505.65968959835993"/>
    <n v="63.8"/>
    <n v="0.24199999999999999"/>
    <n v="200.1"/>
    <n v="0.75800000000000001"/>
    <n v="1997"/>
    <n v="95"/>
    <n v="182.02982384177415"/>
    <n v="168.89999999999998"/>
    <n v="0.64001515725653657"/>
    <n v="323.62986575658579"/>
    <n v="95000000"/>
  </r>
  <r>
    <s v="Jumanji"/>
    <x v="10"/>
    <n v="262.8"/>
    <n v="534.21829117779362"/>
    <n v="100.5"/>
    <n v="0.38200000000000001"/>
    <n v="162.30000000000001"/>
    <n v="0.61799999999999999"/>
    <n v="1995"/>
    <n v="65"/>
    <n v="132.13161691992613"/>
    <n v="197.8"/>
    <n v="0.75266362252663621"/>
    <n v="402.08667425786746"/>
    <n v="65000000"/>
  </r>
  <r>
    <s v="Total Recall"/>
    <x v="10"/>
    <n v="261.3"/>
    <n v="615.77056672025049"/>
    <n v="119.4"/>
    <n v="0.45700000000000002"/>
    <n v="141.9"/>
    <n v="0.54300000000000004"/>
    <n v="1990"/>
    <n v="125"/>
    <n v="294.57068825117221"/>
    <n v="136.30000000000001"/>
    <n v="0.5216226559510142"/>
    <n v="321.19987846907827"/>
    <n v="125000000"/>
  </r>
  <r>
    <s v="Michael Jackson's This Is It"/>
    <x v="10"/>
    <n v="261.2"/>
    <n v="351.03095828468457"/>
    <n v="72.099999999999994"/>
    <n v="0.27600000000000002"/>
    <n v="189.1"/>
    <n v="0.72399999999999998"/>
    <n v="2009"/>
    <n v="60"/>
    <n v="80.634982760647304"/>
    <n v="201.2"/>
    <n v="0.7702909647779479"/>
    <n v="270.39597552403728"/>
    <n v="60000000"/>
  </r>
  <r>
    <s v="Charlie's Angels: Full Throttle"/>
    <x v="10"/>
    <n v="259.2"/>
    <n v="415.9399090144056"/>
    <n v="100.8"/>
    <n v="0.38900000000000001"/>
    <n v="158.30000000000001"/>
    <n v="0.61099999999999999"/>
    <n v="2003"/>
    <n v="120"/>
    <n v="192.56477269185444"/>
    <n v="139.19999999999999"/>
    <n v="0.53703703703703698"/>
    <n v="223.37513632255116"/>
    <n v="120000000"/>
  </r>
  <r>
    <s v="Cliffhanger"/>
    <x v="10"/>
    <n v="255"/>
    <n v="549.93077322367935"/>
    <n v="84"/>
    <n v="0.33"/>
    <n v="171"/>
    <n v="0.67"/>
    <n v="1993"/>
    <n v="65"/>
    <n v="140.17843239034963"/>
    <n v="190"/>
    <n v="0.74509803921568629"/>
    <n v="409.75234083332975"/>
    <n v="65000000"/>
  </r>
  <r>
    <s v="American Hustle"/>
    <x v="10"/>
    <n v="251.2"/>
    <n v="299.94593688808476"/>
    <n v="150.1"/>
    <n v="0.59799999999999998"/>
    <n v="101.1"/>
    <n v="0.40200000000000002"/>
    <n v="2013"/>
    <n v="40"/>
    <n v="47.762091861159995"/>
    <n v="211.2"/>
    <n v="0.84076433121019112"/>
    <n v="252.18384502692476"/>
    <n v="40000000"/>
  </r>
  <r>
    <s v="The Mask of Zorro"/>
    <x v="10"/>
    <n v="250.3"/>
    <n v="465.63173129888673"/>
    <n v="94.1"/>
    <n v="0.376"/>
    <n v="156.19999999999999"/>
    <n v="0.624"/>
    <n v="1998"/>
    <n v="65"/>
    <n v="120.91914716111719"/>
    <n v="185.3"/>
    <n v="0.74031162604874157"/>
    <n v="344.71258413776957"/>
    <n v="65000000"/>
  </r>
  <r>
    <s v="Grown Ups 2"/>
    <x v="10"/>
    <n v="247"/>
    <n v="294.93091724266299"/>
    <n v="133.69999999999999"/>
    <n v="0.54100000000000004"/>
    <n v="113.3"/>
    <n v="0.45900000000000002"/>
    <n v="2013"/>
    <n v="80"/>
    <n v="95.524183722319989"/>
    <n v="167"/>
    <n v="0.67611336032388669"/>
    <n v="199.40673352034298"/>
    <n v="80000000"/>
  </r>
  <r>
    <s v="Journey to the West: The Demons Strike Back"/>
    <x v="10"/>
    <n v="246.6"/>
    <n v="261.61793999999998"/>
    <s v="$880k"/>
    <n v="4.0000000000000001E-3"/>
    <n v="245.7"/>
    <n v="0.996"/>
    <n v="2017"/>
    <n v="35"/>
    <n v="37.131499999999996"/>
    <n v="211.6"/>
    <n v="0.85806974858069751"/>
    <n v="224.48643999999999"/>
    <n v="35000000"/>
  </r>
  <r>
    <s v="Pixels"/>
    <x v="10"/>
    <n v="244.9"/>
    <n v="275.63710756899997"/>
    <n v="78.7"/>
    <n v="0.32200000000000001"/>
    <n v="166.1"/>
    <n v="0.67800000000000005"/>
    <n v="2015"/>
    <n v="90"/>
    <n v="101.2957929"/>
    <n v="154.9"/>
    <n v="0.6325030624744794"/>
    <n v="174.34131466899998"/>
    <n v="90000000"/>
  </r>
  <r>
    <s v="After Earth"/>
    <x v="10"/>
    <n v="243.8"/>
    <n v="291.10994989377019"/>
    <n v="60.5"/>
    <n v="0.248"/>
    <n v="183.3"/>
    <n v="0.752"/>
    <n v="2013"/>
    <n v="130"/>
    <n v="155.22679854876998"/>
    <n v="113.80000000000001"/>
    <n v="0.4667760459392945"/>
    <n v="135.88315134500021"/>
    <n v="130000000"/>
  </r>
  <r>
    <s v="Cloudy with a Chance of Meatballs"/>
    <x v="10"/>
    <n v="243"/>
    <n v="326.57168018062157"/>
    <n v="124.9"/>
    <n v="0.51400000000000001"/>
    <n v="118.1"/>
    <n v="0.48599999999999999"/>
    <n v="2009"/>
    <n v="100"/>
    <n v="134.39163793441219"/>
    <n v="143"/>
    <n v="0.58847736625514402"/>
    <n v="192.18004224620938"/>
    <n v="100000000"/>
  </r>
  <r>
    <s v="RoboCop (2014)"/>
    <x v="10"/>
    <n v="242.7"/>
    <n v="281.35581783260994"/>
    <n v="58.6"/>
    <n v="0.24099999999999999"/>
    <n v="184.1"/>
    <n v="0.75900000000000001"/>
    <n v="2014"/>
    <n v="35"/>
    <n v="40.574592600499997"/>
    <n v="207.7"/>
    <n v="0.85578903996703748"/>
    <n v="240.78122523210993"/>
    <n v="35000000"/>
  </r>
  <r>
    <s v="Resident Evil: Retribution"/>
    <x v="10"/>
    <n v="240"/>
    <n v="295.16972770196878"/>
    <n v="42.3"/>
    <n v="0.17599999999999999"/>
    <n v="197.7"/>
    <n v="0.82399999999999995"/>
    <n v="2012"/>
    <n v="65"/>
    <n v="79.941801252616543"/>
    <n v="175"/>
    <n v="0.72916666666666663"/>
    <n v="215.22792644935225"/>
    <n v="65000000"/>
  </r>
  <r>
    <s v="Click"/>
    <x v="10"/>
    <n v="237.7"/>
    <n v="349.0704636874367"/>
    <n v="137.4"/>
    <n v="0.57799999999999996"/>
    <n v="100.3"/>
    <n v="0.42199999999999999"/>
    <n v="2006"/>
    <n v="82.5"/>
    <n v="121.15403135975403"/>
    <n v="155.19999999999999"/>
    <n v="0.65292385359697092"/>
    <n v="227.91643232768268"/>
    <n v="82500000"/>
  </r>
  <r>
    <s v="Big Daddy"/>
    <x v="10"/>
    <n v="234.8"/>
    <n v="424.07491790037824"/>
    <n v="163.5"/>
    <n v="0.69599999999999995"/>
    <n v="71.3"/>
    <n v="0.30399999999999999"/>
    <n v="1999"/>
    <n v="30"/>
    <n v="54.183337040082399"/>
    <n v="204.8"/>
    <n v="0.87223168654173766"/>
    <n v="369.89158086029585"/>
    <n v="30000000"/>
  </r>
  <r>
    <s v="The Girl with the Dragon Tattoo (2011)"/>
    <x v="10"/>
    <n v="232.6"/>
    <n v="294.65072093075946"/>
    <n v="102.5"/>
    <n v="0.441"/>
    <n v="130.1"/>
    <n v="0.55900000000000005"/>
    <n v="2011"/>
    <n v="35"/>
    <n v="44.336952848566554"/>
    <n v="197.6"/>
    <n v="0.84952708512467756"/>
    <n v="250.31376808219289"/>
    <n v="35000000"/>
  </r>
  <r>
    <s v="Ghostbusters (2016)"/>
    <x v="10"/>
    <n v="229.1"/>
    <n v="250.3437557"/>
    <n v="128.4"/>
    <n v="0.56000000000000005"/>
    <n v="100.8"/>
    <n v="0.44"/>
    <n v="2016"/>
    <n v="35"/>
    <n v="38.245445000000004"/>
    <n v="194.1"/>
    <n v="0.84722828459188126"/>
    <n v="212.09831070000001"/>
    <n v="35000000"/>
  </r>
  <r>
    <s v="Ghost Rider"/>
    <x v="10"/>
    <n v="228.7"/>
    <n v="326.07151482172105"/>
    <n v="115.8"/>
    <n v="0.50600000000000001"/>
    <n v="112.9"/>
    <n v="0.49399999999999999"/>
    <n v="2007"/>
    <n v="120"/>
    <n v="171.09130642154145"/>
    <n v="108.69999999999999"/>
    <n v="0.4752951464801049"/>
    <n v="154.98020840017961"/>
    <n v="120000000"/>
  </r>
  <r>
    <s v="Sleepless in Seattle"/>
    <x v="10"/>
    <n v="227.9"/>
    <n v="491.48714987324126"/>
    <n v="126.8"/>
    <n v="0.55600000000000005"/>
    <n v="101.1"/>
    <n v="0.44400000000000001"/>
    <n v="1993"/>
    <n v="35"/>
    <n v="75.48069436403442"/>
    <n v="192.9"/>
    <n v="0.84642387011847298"/>
    <n v="416.00645550920683"/>
    <n v="35000000"/>
  </r>
  <r>
    <s v="The Green Hornet"/>
    <x v="10"/>
    <n v="227.8"/>
    <n v="288.57022454009893"/>
    <n v="98.8"/>
    <n v="0.434"/>
    <n v="129"/>
    <n v="0.56599999999999995"/>
    <n v="2011"/>
    <n v="110"/>
    <n v="139.34470895263775"/>
    <n v="117.80000000000001"/>
    <n v="0.51712028094820017"/>
    <n v="149.22551558746119"/>
    <n v="110000000"/>
  </r>
  <r>
    <s v="Immortals"/>
    <x v="10"/>
    <n v="226.9"/>
    <n v="287.43013146685007"/>
    <n v="83.5"/>
    <n v="0.36799999999999999"/>
    <n v="143.4"/>
    <n v="0.63200000000000001"/>
    <n v="2011"/>
    <n v="75"/>
    <n v="95.007756104071191"/>
    <n v="151.9"/>
    <n v="0.66945791097399732"/>
    <n v="192.42237536277889"/>
    <n v="75000000"/>
  </r>
  <r>
    <s v="Baby Driver"/>
    <x v="10"/>
    <n v="226.9"/>
    <n v="240.71821"/>
    <n v="107.8"/>
    <n v="0.47499999999999998"/>
    <n v="119.1"/>
    <n v="0.52500000000000002"/>
    <n v="2017"/>
    <n v="34"/>
    <n v="36.070599999999999"/>
    <n v="192.9"/>
    <n v="0.85015425297487879"/>
    <n v="204.64760999999999"/>
    <n v="34000000"/>
  </r>
  <r>
    <s v="Valerian and the City of a Thousand Planets"/>
    <x v="10"/>
    <n v="225.9"/>
    <n v="239.65731"/>
    <n v="41.2"/>
    <n v="0.182"/>
    <n v="184.7"/>
    <n v="0.81799999999999995"/>
    <n v="2017"/>
    <n v="180"/>
    <n v="190.96199999999999"/>
    <n v="45.900000000000006"/>
    <n v="0.20318725099601595"/>
    <n v="48.695310000000006"/>
    <n v="180000000"/>
  </r>
  <r>
    <s v="The Social Network"/>
    <x v="10"/>
    <n v="224.9"/>
    <n v="293.44348904319708"/>
    <n v="97"/>
    <n v="0.43099999999999999"/>
    <n v="128"/>
    <n v="0.56899999999999995"/>
    <n v="2010"/>
    <n v="40"/>
    <n v="52.190927353169776"/>
    <n v="184.9"/>
    <n v="0.82214317474433085"/>
    <n v="241.25256169002731"/>
    <n v="40000000"/>
  </r>
  <r>
    <s v="Inferno"/>
    <x v="10"/>
    <n v="220"/>
    <n v="240.39994000000002"/>
    <n v="34.299999999999997"/>
    <n v="0.156"/>
    <n v="185.7"/>
    <n v="0.84399999999999997"/>
    <n v="2016"/>
    <n v="75"/>
    <n v="81.954525000000004"/>
    <n v="145"/>
    <n v="0.65909090909090906"/>
    <n v="158.44541500000003"/>
    <n v="75000000"/>
  </r>
  <r>
    <s v="Captain Phillips"/>
    <x v="10"/>
    <n v="218.8"/>
    <n v="261.25864248054518"/>
    <n v="107.1"/>
    <n v="0.49"/>
    <n v="111.7"/>
    <n v="0.51"/>
    <n v="2013"/>
    <n v="55"/>
    <n v="65.672876309094988"/>
    <n v="163.80000000000001"/>
    <n v="0.74862888482632539"/>
    <n v="195.58576617145019"/>
    <n v="55000000"/>
  </r>
  <r>
    <s v="The Emoji Movie"/>
    <x v="10"/>
    <n v="217.8"/>
    <n v="231.06402"/>
    <n v="86.1"/>
    <n v="0.39500000000000002"/>
    <n v="131.69999999999999"/>
    <n v="0.60499999999999998"/>
    <n v="2017"/>
    <n v="50"/>
    <n v="53.044999999999995"/>
    <n v="167.8"/>
    <n v="0.77043158861340677"/>
    <n v="178.01902000000001"/>
    <n v="50000000"/>
  </r>
  <r>
    <s v="Bad Teacher"/>
    <x v="10"/>
    <n v="216.2"/>
    <n v="273.87569159600253"/>
    <n v="100.3"/>
    <n v="0.46400000000000002"/>
    <n v="115.9"/>
    <n v="0.53600000000000003"/>
    <n v="2011"/>
    <n v="35"/>
    <n v="44.336952848566554"/>
    <n v="181.2"/>
    <n v="0.83811285846438477"/>
    <n v="229.53873874743596"/>
    <n v="35000000"/>
  </r>
  <r>
    <s v="Vertical Limit"/>
    <x v="10"/>
    <n v="215.7"/>
    <n v="378.2312556487305"/>
    <n v="69.2"/>
    <n v="0.32100000000000001"/>
    <n v="146.4"/>
    <n v="0.67900000000000005"/>
    <n v="2000"/>
    <n v="75"/>
    <n v="131.51295398078253"/>
    <n v="140.69999999999999"/>
    <n v="0.65229485396383868"/>
    <n v="246.71830166794797"/>
    <n v="75000000"/>
  </r>
  <r>
    <s v="The Patriot"/>
    <x v="10"/>
    <n v="215.3"/>
    <n v="377.5298532274997"/>
    <n v="113.3"/>
    <n v="0.52600000000000002"/>
    <n v="102"/>
    <n v="0.47399999999999998"/>
    <n v="2000"/>
    <n v="110"/>
    <n v="192.88566583848103"/>
    <n v="105.30000000000001"/>
    <n v="0.48908499767765912"/>
    <n v="184.64418738901867"/>
    <n v="110000000"/>
  </r>
  <r>
    <s v="Just Go With It"/>
    <x v="10"/>
    <n v="214.9"/>
    <n v="272.22889049019869"/>
    <n v="103"/>
    <n v="0.47899999999999998"/>
    <n v="111.9"/>
    <n v="0.52100000000000002"/>
    <n v="2011"/>
    <n v="80"/>
    <n v="101.34160651100927"/>
    <n v="134.9"/>
    <n v="0.62773382968822711"/>
    <n v="170.88728397918942"/>
    <n v="80000000"/>
  </r>
  <r>
    <s v="Crouching Tiger, Hidden Dragon"/>
    <x v="10"/>
    <n v="213.5"/>
    <n v="374.37354233196089"/>
    <n v="128.1"/>
    <n v="0.6"/>
    <n v="85.4"/>
    <n v="0.4"/>
    <n v="2000"/>
    <n v="35"/>
    <n v="61.372711857698512"/>
    <n v="178.5"/>
    <n v="0.83606557377049184"/>
    <n v="313.00083047426239"/>
    <n v="35000000"/>
  </r>
  <r>
    <s v="Battle: Los Angeles"/>
    <x v="10"/>
    <n v="211.8"/>
    <n v="268.30190323789708"/>
    <n v="83.6"/>
    <n v="0.39400000000000002"/>
    <n v="128.30000000000001"/>
    <n v="0.60599999999999998"/>
    <n v="2011"/>
    <n v="70"/>
    <n v="88.673905697133108"/>
    <n v="141.80000000000001"/>
    <n v="0.66949952785646838"/>
    <n v="179.62799754076397"/>
    <n v="70000000"/>
  </r>
  <r>
    <s v="Fury (2014)"/>
    <x v="10"/>
    <n v="211.8"/>
    <n v="245.53424893673997"/>
    <n v="85.8"/>
    <n v="0.40500000000000003"/>
    <n v="126"/>
    <n v="0.59499999999999997"/>
    <n v="2014"/>
    <n v="35"/>
    <n v="40.574592600499997"/>
    <n v="176.8"/>
    <n v="0.83474976392823419"/>
    <n v="204.95965633623996"/>
    <n v="35000000"/>
  </r>
  <r>
    <s v="District 9"/>
    <x v="10"/>
    <n v="210.8"/>
    <n v="283.29757276574088"/>
    <n v="115.6"/>
    <n v="0.54900000000000004"/>
    <n v="95.2"/>
    <n v="0.45100000000000001"/>
    <n v="2009"/>
    <n v="30"/>
    <n v="40.317491380323652"/>
    <n v="180.8"/>
    <n v="0.85768500948766602"/>
    <n v="242.98008138541724"/>
    <n v="30000000"/>
  </r>
  <r>
    <s v="S.W.A.T."/>
    <x v="10"/>
    <n v="207.7"/>
    <n v="333.29752740081807"/>
    <n v="116.9"/>
    <n v="0.56299999999999994"/>
    <n v="90.8"/>
    <n v="0.437"/>
    <n v="2003"/>
    <n v="70"/>
    <n v="112.32945073691509"/>
    <n v="137.69999999999999"/>
    <n v="0.66297544535387576"/>
    <n v="220.96807666390299"/>
    <n v="70000000"/>
  </r>
  <r>
    <s v="Philadelphia"/>
    <x v="10"/>
    <n v="206.7"/>
    <n v="445.7674150013118"/>
    <n v="77.400000000000006"/>
    <n v="0.375"/>
    <n v="129.19999999999999"/>
    <n v="0.625"/>
    <n v="1993"/>
    <n v="26"/>
    <n v="56.071372956139854"/>
    <n v="180.7"/>
    <n v="0.87421383647798745"/>
    <n v="389.69604204517196"/>
    <n v="26000000"/>
  </r>
  <r>
    <s v="White House Down"/>
    <x v="10"/>
    <n v="205.4"/>
    <n v="245.25834170705659"/>
    <n v="73.099999999999994"/>
    <n v="0.35599999999999998"/>
    <n v="132.30000000000001"/>
    <n v="0.64400000000000002"/>
    <n v="2013"/>
    <n v="150"/>
    <n v="179.10784447934998"/>
    <n v="55.400000000000006"/>
    <n v="0.26971762414800393"/>
    <n v="66.150497227706609"/>
    <n v="150000000"/>
  </r>
  <r>
    <s v="The Ugly Truth"/>
    <x v="10"/>
    <n v="205.3"/>
    <n v="275.90603267934824"/>
    <n v="88.9"/>
    <n v="0.433"/>
    <n v="116.4"/>
    <n v="0.56699999999999995"/>
    <n v="2009"/>
    <n v="38"/>
    <n v="51.068822415076625"/>
    <n v="167.3"/>
    <n v="0.81490501704822216"/>
    <n v="224.83721026427162"/>
    <n v="38000000"/>
  </r>
  <r>
    <s v="The Holiday"/>
    <x v="10"/>
    <n v="205.1"/>
    <n v="301.19626462891574"/>
    <n v="63.2"/>
    <n v="0.308"/>
    <n v="141.9"/>
    <n v="0.69199999999999995"/>
    <n v="2006"/>
    <n v="85"/>
    <n v="124.82536564338294"/>
    <n v="120.1"/>
    <n v="0.58556801560214533"/>
    <n v="176.37089898553279"/>
    <n v="85000000"/>
  </r>
  <r>
    <s v="Eat Pray Love"/>
    <x v="10"/>
    <n v="204.6"/>
    <n v="266.95659341146342"/>
    <n v="80.599999999999994"/>
    <n v="0.39400000000000002"/>
    <n v="124"/>
    <n v="0.60599999999999998"/>
    <n v="2010"/>
    <n v="60"/>
    <n v="78.286391029754668"/>
    <n v="144.6"/>
    <n v="0.70674486803519065"/>
    <n v="188.67020238170875"/>
    <n v="60000000"/>
  </r>
  <r>
    <s v="Fun with Dick and Jane"/>
    <x v="10"/>
    <n v="202"/>
    <n v="305.5431244207324"/>
    <n v="110.3"/>
    <n v="0.54600000000000004"/>
    <n v="91.7"/>
    <n v="0.45400000000000001"/>
    <n v="2005"/>
    <n v="140"/>
    <n v="211.76256147971554"/>
    <n v="62"/>
    <n v="0.30693069306930693"/>
    <n v="93.780562941016854"/>
    <n v="140000000"/>
  </r>
  <r>
    <s v="21 Jump Street"/>
    <x v="10"/>
    <n v="201.6"/>
    <n v="247.94257126965377"/>
    <n v="138.4"/>
    <n v="0.68700000000000006"/>
    <n v="63.1"/>
    <n v="0.313"/>
    <n v="2012"/>
    <n v="42"/>
    <n v="51.654702347844541"/>
    <n v="159.6"/>
    <n v="0.79166666666666663"/>
    <n v="196.28786892180923"/>
    <n v="42000000"/>
  </r>
  <r>
    <s v="Rocky IV"/>
    <x v="11"/>
    <n v="300.5"/>
    <n v="820.93754129965282"/>
    <n v="127.9"/>
    <n v="0.42599999999999999"/>
    <n v="172.6"/>
    <n v="0.57399999999999995"/>
    <n v="1985"/>
    <n v="35"/>
    <n v="95.616685342721624"/>
    <n v="265.5"/>
    <n v="0.88352745424292845"/>
    <n v="725.32085595693115"/>
    <n v="35000000"/>
  </r>
  <r>
    <s v="Valkyrie"/>
    <x v="11"/>
    <n v="200.3"/>
    <n v="277.26204430610642"/>
    <n v="83.1"/>
    <n v="0.41499999999999998"/>
    <n v="117.2"/>
    <n v="0.58499999999999996"/>
    <n v="2008"/>
    <n v="90"/>
    <n v="124.58104836520009"/>
    <n v="110.30000000000001"/>
    <n v="0.55067398901647535"/>
    <n v="152.68099594090631"/>
    <n v="90000000"/>
  </r>
  <r>
    <s v="Jurassic World"/>
    <x v="12"/>
    <n v="1671.7"/>
    <n v="1881.513077677"/>
    <n v="652.29999999999995"/>
    <n v="0.39"/>
    <n v="1019.4"/>
    <n v="0.61"/>
    <n v="2015"/>
    <n v="215"/>
    <n v="241.98439414999999"/>
    <n v="1456.7"/>
    <n v="0.87138840701082731"/>
    <n v="1639.5286835269999"/>
    <n v="215000000"/>
  </r>
  <r>
    <s v="Furious 7"/>
    <x v="12"/>
    <n v="1516"/>
    <n v="1706.2713559599999"/>
    <n v="353"/>
    <n v="0.23300000000000001"/>
    <n v="1163"/>
    <n v="0.76700000000000002"/>
    <n v="2015"/>
    <n v="190"/>
    <n v="213.84667389999998"/>
    <n v="1326"/>
    <n v="0.87467018469656987"/>
    <n v="1492.4246820599999"/>
    <n v="190000000"/>
  </r>
  <r>
    <s v="Jurassic World: Fallen Kingdom"/>
    <x v="12"/>
    <n v="1309.5"/>
    <n v="1348.7850000000001"/>
    <n v="417.7"/>
    <n v="0.31900000000000001"/>
    <n v="891.8"/>
    <n v="0.68100000000000005"/>
    <n v="2018"/>
    <n v="170"/>
    <n v="175.1"/>
    <n v="1139.5"/>
    <n v="0.87017945780832384"/>
    <n v="1173.6850000000002"/>
    <n v="170000000"/>
  </r>
  <r>
    <s v="The Fate of the Furious"/>
    <x v="12"/>
    <n v="1236"/>
    <n v="1311.2723999999998"/>
    <n v="226"/>
    <n v="0.183"/>
    <n v="1010"/>
    <n v="0.81699999999999995"/>
    <n v="2017"/>
    <n v="250"/>
    <n v="265.22499999999997"/>
    <n v="986"/>
    <n v="0.79773462783171523"/>
    <n v="1046.0473999999999"/>
    <n v="250000000"/>
  </r>
  <r>
    <s v="Minions"/>
    <x v="12"/>
    <n v="1159.4000000000001"/>
    <n v="1304.914914314"/>
    <n v="336"/>
    <n v="0.28999999999999998"/>
    <n v="823.4"/>
    <n v="0.71"/>
    <n v="2015"/>
    <n v="74"/>
    <n v="83.287651939999989"/>
    <n v="1085.4000000000001"/>
    <n v="0.93617388304295324"/>
    <n v="1221.6272623740001"/>
    <n v="74000000"/>
  </r>
  <r>
    <s v="Despicable Me 3"/>
    <x v="12"/>
    <n v="1034.8"/>
    <n v="1097.8193199999998"/>
    <n v="264.60000000000002"/>
    <n v="0.25600000000000001"/>
    <n v="770.2"/>
    <n v="0.74399999999999999"/>
    <n v="2017"/>
    <n v="75"/>
    <n v="79.567499999999995"/>
    <n v="959.8"/>
    <n v="0.9275222265172014"/>
    <n v="1018.2518199999998"/>
    <n v="75000000"/>
  </r>
  <r>
    <s v="Jurassic Park"/>
    <x v="12"/>
    <n v="1029.5"/>
    <n v="2220.2107099363839"/>
    <n v="402.8"/>
    <n v="0.39100000000000001"/>
    <n v="626.70000000000005"/>
    <n v="0.60899999999999999"/>
    <n v="1993"/>
    <n v="63"/>
    <n v="135.86524985526196"/>
    <n v="966.5"/>
    <n v="0.93880524526469156"/>
    <n v="2084.3454600811219"/>
    <n v="63000000"/>
  </r>
  <r>
    <s v="Despicable Me 2"/>
    <x v="12"/>
    <n v="970.8"/>
    <n v="1159.185969470353"/>
    <n v="368.1"/>
    <n v="0.379"/>
    <n v="602.70000000000005"/>
    <n v="0.621"/>
    <n v="2013"/>
    <n v="76"/>
    <n v="90.747974536203998"/>
    <n v="894.8"/>
    <n v="0.92171405026782038"/>
    <n v="1068.4379949341489"/>
    <n v="76000000"/>
  </r>
  <r>
    <s v="The Secret Life of Pets"/>
    <x v="12"/>
    <n v="875.5"/>
    <n v="956.68248849999998"/>
    <n v="368.4"/>
    <n v="0.42099999999999999"/>
    <n v="507.1"/>
    <n v="0.57899999999999996"/>
    <n v="2016"/>
    <n v="75"/>
    <n v="81.954525000000004"/>
    <n v="800.5"/>
    <n v="0.91433466590519707"/>
    <n v="874.72796349999999"/>
    <n v="75000000"/>
  </r>
  <r>
    <s v="E.T.: The Extra-Terrestrial"/>
    <x v="12"/>
    <n v="792.9"/>
    <n v="2366.9862328615145"/>
    <n v="435.1"/>
    <n v="0.54900000000000004"/>
    <n v="357.8"/>
    <n v="0.45100000000000001"/>
    <n v="1982"/>
    <n v="10.5"/>
    <n v="31.34488011734885"/>
    <n v="782.4"/>
    <n v="0.98675747256905033"/>
    <n v="2335.6413527441655"/>
    <n v="10500000"/>
  </r>
  <r>
    <s v="Fast &amp; Furious 6"/>
    <x v="12"/>
    <n v="788.7"/>
    <n v="941.74904627242233"/>
    <n v="238.7"/>
    <n v="0.30299999999999999"/>
    <n v="550"/>
    <n v="0.69699999999999995"/>
    <n v="2013"/>
    <n v="160"/>
    <n v="191.04836744463998"/>
    <n v="628.70000000000005"/>
    <n v="0.79713452516799799"/>
    <n v="750.70067882778233"/>
    <n v="160000000"/>
  </r>
  <r>
    <s v="Sing"/>
    <x v="12"/>
    <n v="634.20000000000005"/>
    <n v="693.00746340000001"/>
    <n v="270.39999999999998"/>
    <n v="0.42599999999999999"/>
    <n v="363.8"/>
    <n v="0.57399999999999995"/>
    <n v="2016"/>
    <n v="75"/>
    <n v="81.954525000000004"/>
    <n v="559.20000000000005"/>
    <n v="0.88174077578051091"/>
    <n v="611.05293840000002"/>
    <n v="75000000"/>
  </r>
  <r>
    <s v="Fast Five"/>
    <x v="12"/>
    <n v="626.1"/>
    <n v="793.12474795678634"/>
    <n v="209.8"/>
    <n v="0.33500000000000002"/>
    <n v="416.3"/>
    <n v="0.66500000000000004"/>
    <n v="2011"/>
    <n v="125"/>
    <n v="158.34626017345198"/>
    <n v="501.1"/>
    <n v="0.80035138156843955"/>
    <n v="634.77848778333441"/>
    <n v="125000000"/>
  </r>
  <r>
    <s v="The Lost World: Jurassic Park"/>
    <x v="12"/>
    <n v="618.6"/>
    <n v="1185.3015687212787"/>
    <n v="229.1"/>
    <n v="0.37"/>
    <n v="389.6"/>
    <n v="0.63"/>
    <n v="1997"/>
    <n v="75"/>
    <n v="143.70775566455853"/>
    <n v="543.6"/>
    <n v="0.87875848690591662"/>
    <n v="1041.5938130567201"/>
    <n v="75000000"/>
  </r>
  <r>
    <s v="Mamma Mia!"/>
    <x v="12"/>
    <n v="609.9"/>
    <n v="844.24423775483922"/>
    <n v="144.19999999999999"/>
    <n v="0.23599999999999999"/>
    <n v="465.7"/>
    <n v="0.76400000000000001"/>
    <n v="2008"/>
    <n v="52"/>
    <n v="71.980161277671158"/>
    <n v="557.9"/>
    <n v="0.91474012133136584"/>
    <n v="772.26407647716803"/>
    <n v="52000000"/>
  </r>
  <r>
    <s v="Fifty Shades of Grey"/>
    <x v="12"/>
    <n v="571"/>
    <n v="642.66553050999994"/>
    <n v="166.2"/>
    <n v="0.29099999999999998"/>
    <n v="404.8"/>
    <n v="0.70899999999999996"/>
    <n v="2015"/>
    <n v="40"/>
    <n v="45.020352399999993"/>
    <n v="531"/>
    <n v="0.92994746059544664"/>
    <n v="597.64517810999996"/>
    <n v="40000000"/>
  </r>
  <r>
    <s v="King Kong"/>
    <x v="12"/>
    <n v="550.5"/>
    <n v="832.6806435327386"/>
    <n v="218.1"/>
    <n v="0.39600000000000002"/>
    <n v="332.4"/>
    <n v="0.60399999999999998"/>
    <n v="2005"/>
    <n v="207"/>
    <n v="313.10607304500797"/>
    <n v="343.5"/>
    <n v="0.62397820163487738"/>
    <n v="519.57457048773063"/>
    <n v="207000000"/>
  </r>
  <r>
    <s v="Ted"/>
    <x v="12"/>
    <n v="549.4"/>
    <n v="675.69270166442357"/>
    <n v="218.8"/>
    <n v="0.39800000000000002"/>
    <n v="330.6"/>
    <n v="0.60199999999999998"/>
    <n v="2012"/>
    <n v="50"/>
    <n v="61.493693271243501"/>
    <n v="499.4"/>
    <n v="0.90899162722970517"/>
    <n v="614.19900839318007"/>
    <n v="50000000"/>
  </r>
  <r>
    <s v="Despicable Me"/>
    <x v="12"/>
    <n v="543.1"/>
    <n v="708.62231613766266"/>
    <n v="251.5"/>
    <n v="0.46300000000000002"/>
    <n v="291.60000000000002"/>
    <n v="0.53700000000000003"/>
    <n v="2010"/>
    <n v="69"/>
    <n v="90.029349684217863"/>
    <n v="474.1"/>
    <n v="0.8729515742957098"/>
    <n v="618.59296645344477"/>
    <n v="69000000"/>
  </r>
  <r>
    <s v="How to Train Your Dragon: The Hidden World"/>
    <x v="12"/>
    <n v="517.20000000000005"/>
    <n v="517.20000000000005"/>
    <n v="159.9"/>
    <n v="0.309"/>
    <n v="357.3"/>
    <n v="0.69099999999999995"/>
    <n v="2019"/>
    <n v="129"/>
    <n v="129"/>
    <n v="388.20000000000005"/>
    <n v="0.75058004640371234"/>
    <n v="388.20000000000005"/>
    <n v="129000000"/>
  </r>
  <r>
    <s v="Meet the Fockers"/>
    <x v="12"/>
    <n v="516.6"/>
    <n v="804.84596741595499"/>
    <n v="279.3"/>
    <n v="0.54100000000000004"/>
    <n v="237.4"/>
    <n v="0.45900000000000002"/>
    <n v="2004"/>
    <n v="60"/>
    <n v="93.478044996045867"/>
    <n v="456.6"/>
    <n v="0.88385598141695698"/>
    <n v="711.36792241990906"/>
    <n v="60000000"/>
  </r>
  <r>
    <s v="Dr. Seuss' The Grinch (2018)"/>
    <x v="12"/>
    <n v="511.6"/>
    <n v="526.94800000000009"/>
    <n v="270.60000000000002"/>
    <n v="0.52900000000000003"/>
    <n v="240.9"/>
    <n v="0.47099999999999997"/>
    <n v="2018"/>
    <n v="75"/>
    <n v="77.25"/>
    <n v="436.6"/>
    <n v="0.85340109460516034"/>
    <n v="449.69800000000009"/>
    <n v="75000000"/>
  </r>
  <r>
    <s v="Bruce Almighty"/>
    <x v="12"/>
    <n v="484.6"/>
    <n v="777.64074038727222"/>
    <n v="242.8"/>
    <n v="0.501"/>
    <n v="241.8"/>
    <n v="0.499"/>
    <n v="2003"/>
    <n v="81"/>
    <n v="129.98122156700174"/>
    <n v="403.6"/>
    <n v="0.83285183656624018"/>
    <n v="647.65951882027048"/>
    <n v="81000000"/>
  </r>
  <r>
    <s v="Jaws"/>
    <x v="12"/>
    <n v="470.7"/>
    <n v="1728.1525851119279"/>
    <n v="260"/>
    <n v="0.55200000000000005"/>
    <n v="210.7"/>
    <n v="0.44800000000000001"/>
    <n v="1975"/>
    <n v="35"/>
    <n v="128.50082957067661"/>
    <n v="435.7"/>
    <n v="0.92564265986828131"/>
    <n v="1599.6517555412513"/>
    <n v="35000000"/>
  </r>
  <r>
    <s v="Lucy"/>
    <x v="12"/>
    <n v="463.4"/>
    <n v="537.2076060306199"/>
    <n v="126.7"/>
    <n v="0.27300000000000002"/>
    <n v="336.7"/>
    <n v="0.72699999999999998"/>
    <n v="2014"/>
    <n v="40"/>
    <n v="46.370962971999994"/>
    <n v="423.4"/>
    <n v="0.91368148467846355"/>
    <n v="490.83664305861993"/>
    <n v="40000000"/>
  </r>
  <r>
    <s v="The Bourne Ultimatum"/>
    <x v="12"/>
    <n v="442.8"/>
    <n v="631.32692069548796"/>
    <n v="227.5"/>
    <n v="0.51400000000000001"/>
    <n v="215.4"/>
    <n v="0.48599999999999999"/>
    <n v="2007"/>
    <n v="130"/>
    <n v="185.34891529000322"/>
    <n v="312.8"/>
    <n v="0.70641373080397474"/>
    <n v="445.97800540548474"/>
    <n v="130000000"/>
  </r>
  <r>
    <s v="Les Miserables (2012)"/>
    <x v="12"/>
    <n v="441.8"/>
    <n v="543.35827374470762"/>
    <n v="148.80000000000001"/>
    <n v="0.33700000000000002"/>
    <n v="293"/>
    <n v="0.66300000000000003"/>
    <n v="2012"/>
    <n v="35"/>
    <n v="43.045585289870452"/>
    <n v="406.8"/>
    <n v="0.92077863286555006"/>
    <n v="500.31268845483714"/>
    <n v="35000000"/>
  </r>
  <r>
    <s v="Warcraft"/>
    <x v="12"/>
    <n v="433.7"/>
    <n v="473.91569989999999"/>
    <n v="47.4"/>
    <n v="0.109"/>
    <n v="386.3"/>
    <n v="0.89100000000000001"/>
    <n v="2016"/>
    <n v="160"/>
    <n v="174.83632"/>
    <n v="273.7"/>
    <n v="0.63108139266774266"/>
    <n v="299.07937989999999"/>
    <n v="160000000"/>
  </r>
  <r>
    <s v="The Mummy Returns"/>
    <x v="12"/>
    <n v="433"/>
    <n v="737.15351551687809"/>
    <n v="202"/>
    <n v="0.46700000000000003"/>
    <n v="231"/>
    <n v="0.53300000000000003"/>
    <n v="2001"/>
    <n v="98"/>
    <n v="166.83844000151052"/>
    <n v="335"/>
    <n v="0.7736720554272517"/>
    <n v="570.31507551536754"/>
    <n v="98000000"/>
  </r>
  <r>
    <s v="The Mummy"/>
    <x v="12"/>
    <n v="415.9"/>
    <n v="751.16166249900891"/>
    <n v="155.4"/>
    <n v="0.374"/>
    <n v="260.5"/>
    <n v="0.626"/>
    <n v="1999"/>
    <n v="195"/>
    <n v="352.19169076053561"/>
    <n v="220.89999999999998"/>
    <n v="0.53113729261841791"/>
    <n v="398.9699717384733"/>
    <n v="195000000"/>
  </r>
  <r>
    <s v="Jason Bourne"/>
    <x v="12"/>
    <n v="415.5"/>
    <n v="454.02806850000002"/>
    <n v="162.4"/>
    <n v="0.39100000000000001"/>
    <n v="253.1"/>
    <n v="0.60899999999999999"/>
    <n v="2016"/>
    <n v="120"/>
    <n v="131.12724"/>
    <n v="295.5"/>
    <n v="0.71119133574007221"/>
    <n v="322.90082849999999"/>
    <n v="120000000"/>
  </r>
  <r>
    <s v="The Mummy (2017)"/>
    <x v="12"/>
    <n v="409.2"/>
    <n v="434.12027999999998"/>
    <n v="80.2"/>
    <n v="0.19600000000000001"/>
    <n v="329"/>
    <n v="0.80400000000000005"/>
    <n v="2017"/>
    <n v="35"/>
    <n v="37.131499999999996"/>
    <n v="374.2"/>
    <n v="0.91446725317693056"/>
    <n v="396.98877999999996"/>
    <n v="35000000"/>
  </r>
  <r>
    <s v="The Mummy: Tomb of the Dragon Emperor"/>
    <x v="12"/>
    <n v="401.1"/>
    <n v="555.2162055475751"/>
    <n v="102.5"/>
    <n v="0.25600000000000001"/>
    <n v="298.60000000000002"/>
    <n v="0.74399999999999999"/>
    <n v="2008"/>
    <n v="175"/>
    <n v="242.24092737677796"/>
    <n v="226.10000000000002"/>
    <n v="0.56369982547993025"/>
    <n v="312.97527817079714"/>
    <n v="175000000"/>
  </r>
  <r>
    <s v="Snow White and the Huntsman"/>
    <x v="12"/>
    <n v="396.6"/>
    <n v="487.76797502750344"/>
    <n v="155.30000000000001"/>
    <n v="0.39200000000000002"/>
    <n v="241.3"/>
    <n v="0.60799999999999998"/>
    <n v="2012"/>
    <n v="170"/>
    <n v="209.07855712222789"/>
    <n v="226.60000000000002"/>
    <n v="0.57135653050932933"/>
    <n v="278.68941790527555"/>
    <n v="170000000"/>
  </r>
  <r>
    <s v="Mamma Mia! Here We Go Again"/>
    <x v="12"/>
    <n v="394.7"/>
    <n v="406.541"/>
    <n v="120.6"/>
    <n v="0.30599999999999999"/>
    <n v="274.10000000000002"/>
    <n v="0.69399999999999995"/>
    <n v="2018"/>
    <n v="35"/>
    <n v="36.050000000000004"/>
    <n v="359.7"/>
    <n v="0.91132505700532052"/>
    <n v="370.49099999999999"/>
    <n v="35000000"/>
  </r>
  <r>
    <s v="Fifty Shades Darker"/>
    <x v="12"/>
    <n v="381.5"/>
    <n v="404.73334999999997"/>
    <n v="114.6"/>
    <n v="0.3"/>
    <n v="267"/>
    <n v="0.7"/>
    <n v="2017"/>
    <n v="55"/>
    <n v="58.349499999999999"/>
    <n v="326.5"/>
    <n v="0.85583224115334211"/>
    <n v="346.38385"/>
    <n v="55000000"/>
  </r>
  <r>
    <s v="Back to the Future"/>
    <x v="12"/>
    <n v="381.1"/>
    <n v="1041.1291081174631"/>
    <n v="210.6"/>
    <n v="0.55300000000000005"/>
    <n v="170.5"/>
    <n v="0.44700000000000001"/>
    <n v="1985"/>
    <n v="35"/>
    <n v="95.616685342721624"/>
    <n v="346.1"/>
    <n v="0.90816058777223829"/>
    <n v="945.51242277474148"/>
    <n v="35000000"/>
  </r>
  <r>
    <s v="Fifty Shades Freed"/>
    <x v="12"/>
    <n v="371.9"/>
    <n v="383.05699999999996"/>
    <n v="100.4"/>
    <n v="0.27"/>
    <n v="271.5"/>
    <n v="0.73"/>
    <n v="2018"/>
    <n v="55"/>
    <n v="56.65"/>
    <n v="316.89999999999998"/>
    <n v="0.85211078246840544"/>
    <n v="326.40699999999998"/>
    <n v="55000000"/>
  </r>
  <r>
    <s v="Jurassic Park III"/>
    <x v="12"/>
    <n v="368.8"/>
    <n v="627.85731298527628"/>
    <n v="181.2"/>
    <n v="0.49099999999999999"/>
    <n v="187.6"/>
    <n v="0.50900000000000001"/>
    <n v="2001"/>
    <n v="93"/>
    <n v="158.32627469531101"/>
    <n v="275.8"/>
    <n v="0.74783080260303691"/>
    <n v="469.5310382899653"/>
    <n v="93000000"/>
  </r>
  <r>
    <s v="Notting Hill"/>
    <x v="12"/>
    <n v="363.9"/>
    <n v="657.24387829619945"/>
    <n v="116.1"/>
    <n v="0.31900000000000001"/>
    <n v="247.8"/>
    <n v="0.68100000000000005"/>
    <n v="1999"/>
    <n v="42"/>
    <n v="75.856671856115355"/>
    <n v="321.89999999999998"/>
    <n v="0.88458367683429517"/>
    <n v="581.38720644008413"/>
    <n v="42000000"/>
  </r>
  <r>
    <s v="Fast and Furious"/>
    <x v="12"/>
    <n v="363.2"/>
    <n v="488.11042897778503"/>
    <n v="155.1"/>
    <n v="0.42699999999999999"/>
    <n v="208.1"/>
    <n v="0.57299999999999995"/>
    <n v="2009"/>
    <n v="35"/>
    <n v="47.037073277044264"/>
    <n v="328.2"/>
    <n v="0.90363436123348018"/>
    <n v="441.07335570074076"/>
    <n v="35000000"/>
  </r>
  <r>
    <s v="Apollo 13"/>
    <x v="12"/>
    <n v="355.2"/>
    <n v="722.04846661473471"/>
    <n v="173.8"/>
    <n v="0.48899999999999999"/>
    <n v="181.4"/>
    <n v="0.51100000000000001"/>
    <n v="1995"/>
    <n v="65"/>
    <n v="132.13161691992613"/>
    <n v="290.2"/>
    <n v="0.81700450450450446"/>
    <n v="589.91684969480855"/>
    <n v="65000000"/>
  </r>
  <r>
    <s v="Dr. Seuss' The Lorax"/>
    <x v="12"/>
    <n v="348.8"/>
    <n v="428.98000426019468"/>
    <n v="214"/>
    <n v="0.61399999999999999"/>
    <n v="134.80000000000001"/>
    <n v="0.38600000000000001"/>
    <n v="2012"/>
    <n v="35"/>
    <n v="43.045585289870452"/>
    <n v="313.8"/>
    <n v="0.89965596330275233"/>
    <n v="385.9344189703242"/>
    <n v="35000000"/>
  </r>
  <r>
    <s v="How the Grinch Stole Christmas"/>
    <x v="12"/>
    <n v="345.1"/>
    <n v="605.13493891690734"/>
    <n v="260"/>
    <n v="0.753"/>
    <n v="85.1"/>
    <n v="0.247"/>
    <n v="2000"/>
    <n v="123"/>
    <n v="215.68124452848335"/>
    <n v="222.10000000000002"/>
    <n v="0.64358157055925824"/>
    <n v="389.45369438842397"/>
    <n v="123000000"/>
  </r>
  <r>
    <s v="The Flintstones"/>
    <x v="12"/>
    <n v="341.6"/>
    <n v="715.23454076987946"/>
    <n v="130.5"/>
    <n v="0.38200000000000001"/>
    <n v="211.1"/>
    <n v="0.61799999999999999"/>
    <n v="1994"/>
    <n v="45"/>
    <n v="94.220006834439616"/>
    <n v="296.60000000000002"/>
    <n v="0.86826697892271665"/>
    <n v="621.01453393543989"/>
    <n v="45000000"/>
  </r>
  <r>
    <s v="Wanted"/>
    <x v="12"/>
    <n v="341.4"/>
    <n v="472.57744346532564"/>
    <n v="134.5"/>
    <n v="0.39400000000000002"/>
    <n v="206.9"/>
    <n v="0.60599999999999998"/>
    <n v="2008"/>
    <n v="75"/>
    <n v="103.81754030433341"/>
    <n v="266.39999999999998"/>
    <n v="0.78031634446397191"/>
    <n v="368.75990316099222"/>
    <n v="75000000"/>
  </r>
  <r>
    <s v="The Great Wall"/>
    <x v="12"/>
    <n v="334.9"/>
    <n v="355.29540999999995"/>
    <n v="45.5"/>
    <n v="0.13600000000000001"/>
    <n v="289.39999999999998"/>
    <n v="0.86399999999999999"/>
    <n v="2017"/>
    <n v="150"/>
    <n v="159.13499999999999"/>
    <n v="184.89999999999998"/>
    <n v="0.55210510600179152"/>
    <n v="196.16040999999996"/>
    <n v="150000000"/>
  </r>
  <r>
    <s v="Back to the Future Part II"/>
    <x v="12"/>
    <n v="332"/>
    <n v="805.85114043496685"/>
    <n v="118.5"/>
    <n v="0.35699999999999998"/>
    <n v="213.5"/>
    <n v="0.64300000000000002"/>
    <n v="1989"/>
    <n v="40"/>
    <n v="97.09049884758636"/>
    <n v="292"/>
    <n v="0.87951807228915657"/>
    <n v="708.76064158738052"/>
    <n v="40000000"/>
  </r>
  <r>
    <s v="Meet the Parents"/>
    <x v="12"/>
    <n v="330.4"/>
    <n v="579.35839993667389"/>
    <n v="166.2"/>
    <n v="0.503"/>
    <n v="164.2"/>
    <n v="0.497"/>
    <n v="2000"/>
    <n v="55"/>
    <n v="96.442832919240516"/>
    <n v="275.39999999999998"/>
    <n v="0.83353510895883776"/>
    <n v="482.91556701743337"/>
    <n v="55000000"/>
  </r>
  <r>
    <s v="Schindler's List"/>
    <x v="12"/>
    <n v="322.10000000000002"/>
    <n v="694.63804727587114"/>
    <n v="96.9"/>
    <n v="0.30099999999999999"/>
    <n v="225.2"/>
    <n v="0.69899999999999995"/>
    <n v="1993"/>
    <n v="35"/>
    <n v="75.48069436403442"/>
    <n v="287.10000000000002"/>
    <n v="0.89133809375970197"/>
    <n v="619.15735291183671"/>
    <n v="35000000"/>
  </r>
  <r>
    <s v="Robin Hood"/>
    <x v="12"/>
    <n v="321.7"/>
    <n v="419.7455332378679"/>
    <n v="105.3"/>
    <n v="0.32700000000000001"/>
    <n v="216.4"/>
    <n v="0.67300000000000004"/>
    <n v="2010"/>
    <n v="210"/>
    <n v="274.00236860414134"/>
    <n v="111.69999999999999"/>
    <n v="0.34721790488032328"/>
    <n v="145.74316463372656"/>
    <n v="210000000"/>
  </r>
  <r>
    <s v="Green Book"/>
    <x v="12"/>
    <n v="316.2"/>
    <n v="325.68599999999998"/>
    <n v="85.1"/>
    <n v="0.26900000000000002"/>
    <n v="231.2"/>
    <n v="0.73099999999999998"/>
    <n v="2018"/>
    <n v="28.9"/>
    <n v="29.766999999999999"/>
    <n v="287.3"/>
    <n v="0.90860215053763449"/>
    <n v="295.91899999999998"/>
    <n v="28900000"/>
  </r>
  <r>
    <s v="A Beautiful Mind"/>
    <x v="12"/>
    <n v="313.5"/>
    <n v="533.71276469870963"/>
    <n v="170.7"/>
    <n v="0.54500000000000004"/>
    <n v="142.80000000000001"/>
    <n v="0.45500000000000002"/>
    <n v="2001"/>
    <n v="78"/>
    <n v="132.78977877671244"/>
    <n v="235.5"/>
    <n v="0.75119617224880386"/>
    <n v="400.92298592199722"/>
    <n v="78000000"/>
  </r>
  <r>
    <s v="Little Fockers"/>
    <x v="12"/>
    <n v="310.7"/>
    <n v="405.39302821574626"/>
    <n v="148.4"/>
    <n v="0.47799999999999998"/>
    <n v="162.19999999999999"/>
    <n v="0.52200000000000002"/>
    <n v="2010"/>
    <n v="100"/>
    <n v="130.47731838292444"/>
    <n v="210.7"/>
    <n v="0.67814612166076604"/>
    <n v="274.91570983282179"/>
    <n v="100000000"/>
  </r>
  <r>
    <s v="Skyscraper"/>
    <x v="12"/>
    <n v="304.89999999999998"/>
    <n v="314.04699999999997"/>
    <n v="68.400000000000006"/>
    <n v="0.224"/>
    <n v="236.4"/>
    <n v="0.77600000000000002"/>
    <n v="2018"/>
    <n v="125"/>
    <n v="128.75"/>
    <n v="179.89999999999998"/>
    <n v="0.59002951787471303"/>
    <n v="185.29699999999997"/>
    <n v="125000000"/>
  </r>
  <r>
    <s v="Battleship"/>
    <x v="12"/>
    <n v="303"/>
    <n v="372.65178122373561"/>
    <n v="65.400000000000006"/>
    <n v="0.216"/>
    <n v="237.6"/>
    <n v="0.78400000000000003"/>
    <n v="2012"/>
    <n v="220"/>
    <n v="270.57225039347139"/>
    <n v="83"/>
    <n v="0.27392739273927391"/>
    <n v="102.07953083026422"/>
    <n v="220000000"/>
  </r>
  <r>
    <s v="Liar Liar"/>
    <x v="12"/>
    <n v="302.7"/>
    <n v="580.00450186215824"/>
    <n v="181.4"/>
    <n v="0.59899999999999998"/>
    <n v="121.3"/>
    <n v="0.40100000000000002"/>
    <n v="1997"/>
    <n v="45"/>
    <n v="86.224653398735114"/>
    <n v="257.7"/>
    <n v="0.85133795837462833"/>
    <n v="493.77984846342315"/>
    <n v="45000000"/>
  </r>
  <r>
    <s v="Van Helsing"/>
    <x v="12"/>
    <n v="300.3"/>
    <n v="467.85761520520958"/>
    <n v="120.2"/>
    <n v="0.4"/>
    <n v="180.1"/>
    <n v="0.6"/>
    <n v="2004"/>
    <n v="170"/>
    <n v="264.85446082212997"/>
    <n v="130.30000000000001"/>
    <n v="0.43389943389943392"/>
    <n v="203.00315438307962"/>
    <n v="170000000"/>
  </r>
  <r>
    <s v="Pacific Rim Uprising"/>
    <x v="12"/>
    <n v="290.89999999999998"/>
    <n v="299.62700000000001"/>
    <n v="59.9"/>
    <n v="0.20599999999999999"/>
    <n v="231.1"/>
    <n v="0.79400000000000004"/>
    <n v="2018"/>
    <n v="115"/>
    <n v="118.45"/>
    <n v="175.89999999999998"/>
    <n v="0.60467514609831552"/>
    <n v="181.17700000000002"/>
    <n v="115000000"/>
  </r>
  <r>
    <s v="The Bourne Supremacy"/>
    <x v="12"/>
    <n v="288.5"/>
    <n v="449.47359968932057"/>
    <n v="176.2"/>
    <n v="0.61099999999999999"/>
    <n v="112.3"/>
    <n v="0.38900000000000001"/>
    <n v="2004"/>
    <n v="85"/>
    <n v="132.42723041106498"/>
    <n v="203.5"/>
    <n v="0.70537261698440212"/>
    <n v="317.04636927825561"/>
    <n v="85000000"/>
  </r>
  <r>
    <s v="Bridesmaids"/>
    <x v="12"/>
    <n v="288.39999999999998"/>
    <n v="365.33649147218841"/>
    <n v="169.1"/>
    <n v="0.58599999999999997"/>
    <n v="119.3"/>
    <n v="0.41399999999999998"/>
    <n v="2011"/>
    <n v="32.5"/>
    <n v="41.17002764509752"/>
    <n v="255.89999999999998"/>
    <n v="0.88730929264909841"/>
    <n v="324.16646382709087"/>
    <n v="32500000"/>
  </r>
  <r>
    <s v="Casper"/>
    <x v="12"/>
    <n v="287.89999999999998"/>
    <n v="585.24142324994966"/>
    <n v="100.3"/>
    <n v="0.34799999999999998"/>
    <n v="187.6"/>
    <n v="0.65200000000000002"/>
    <n v="1995"/>
    <n v="55"/>
    <n v="111.8036758553221"/>
    <n v="232.89999999999998"/>
    <n v="0.80896144494616185"/>
    <n v="473.43774739462754"/>
    <n v="55000000"/>
  </r>
  <r>
    <s v="American Pie 2"/>
    <x v="12"/>
    <n v="287.60000000000002"/>
    <n v="489.61974841259621"/>
    <n v="145.1"/>
    <n v="0.505"/>
    <n v="142.5"/>
    <n v="0.495"/>
    <n v="2001"/>
    <n v="30"/>
    <n v="51.072991837197094"/>
    <n v="257.60000000000002"/>
    <n v="0.89568845618915161"/>
    <n v="438.54675657539912"/>
    <n v="30000000"/>
  </r>
  <r>
    <s v="Pitch Perfect 2"/>
    <x v="12"/>
    <n v="287.5"/>
    <n v="323.583782875"/>
    <n v="184.3"/>
    <n v="0.64100000000000001"/>
    <n v="103.2"/>
    <n v="0.35899999999999999"/>
    <n v="2015"/>
    <n v="29"/>
    <n v="32.639755489999999"/>
    <n v="258.5"/>
    <n v="0.89913043478260868"/>
    <n v="290.94402738500003"/>
    <n v="29000000"/>
  </r>
  <r>
    <s v="Oblivion"/>
    <x v="12"/>
    <n v="286.2"/>
    <n v="341.73776726659975"/>
    <n v="89.1"/>
    <n v="0.311"/>
    <n v="197.1"/>
    <n v="0.68899999999999995"/>
    <n v="2013"/>
    <n v="120"/>
    <n v="143.28627558347998"/>
    <n v="166.2"/>
    <n v="0.58071278825995809"/>
    <n v="198.45149168311977"/>
    <n v="120000000"/>
  </r>
  <r>
    <s v="Split"/>
    <x v="12"/>
    <n v="278.5"/>
    <n v="295.46064999999999"/>
    <n v="138.30000000000001"/>
    <n v="0.497"/>
    <n v="140.19999999999999"/>
    <n v="0.503"/>
    <n v="2017"/>
    <n v="35"/>
    <n v="37.131499999999996"/>
    <n v="243.5"/>
    <n v="0.87432675044883301"/>
    <n v="258.32914999999997"/>
    <n v="35000000"/>
  </r>
  <r>
    <s v="The Bourne Legacy"/>
    <x v="12"/>
    <n v="276.10000000000002"/>
    <n v="339.56817424380665"/>
    <n v="113.2"/>
    <n v="0.41"/>
    <n v="162.9"/>
    <n v="0.59"/>
    <n v="2012"/>
    <n v="125"/>
    <n v="153.73423317810875"/>
    <n v="151.10000000000002"/>
    <n v="0.54726548352046367"/>
    <n v="185.8339410656979"/>
    <n v="125000000"/>
  </r>
  <r>
    <s v="The Nutty Professor (1996)"/>
    <x v="12"/>
    <n v="274"/>
    <n v="540.76270404868944"/>
    <n v="128.80000000000001"/>
    <n v="0.47"/>
    <n v="145.1"/>
    <n v="0.53"/>
    <n v="1996"/>
    <n v="35"/>
    <n v="69.075527889431143"/>
    <n v="239"/>
    <n v="0.87226277372262773"/>
    <n v="471.68717615925829"/>
    <n v="35000000"/>
  </r>
  <r>
    <s v="Neighbors"/>
    <x v="12"/>
    <n v="270.7"/>
    <n v="313.81549191300996"/>
    <n v="150.19999999999999"/>
    <n v="0.55500000000000005"/>
    <n v="120.5"/>
    <n v="0.44500000000000001"/>
    <n v="2014"/>
    <n v="35"/>
    <n v="40.574592600499997"/>
    <n v="235.7"/>
    <n v="0.8707055781307721"/>
    <n v="273.24089931250995"/>
    <n v="35000000"/>
  </r>
  <r>
    <s v="American Gangster"/>
    <x v="12"/>
    <n v="266.5"/>
    <n v="379.96527634450661"/>
    <n v="130.19999999999999"/>
    <n v="0.48799999999999999"/>
    <n v="136.30000000000001"/>
    <n v="0.51200000000000001"/>
    <n v="2007"/>
    <n v="100"/>
    <n v="142.57608868461787"/>
    <n v="166.5"/>
    <n v="0.62476547842401498"/>
    <n v="237.38918765988873"/>
    <n v="100000000"/>
  </r>
  <r>
    <s v="Waterworld"/>
    <x v="12"/>
    <n v="264.2"/>
    <n v="537.06420292683811"/>
    <n v="88.2"/>
    <n v="0.33400000000000002"/>
    <n v="176"/>
    <n v="0.66600000000000004"/>
    <n v="1995"/>
    <n v="175"/>
    <n v="355.7389686305703"/>
    <n v="89.199999999999989"/>
    <n v="0.33762301286903856"/>
    <n v="181.32523429626781"/>
    <n v="175000000"/>
  </r>
  <r>
    <s v="The Incredible Hulk"/>
    <x v="12"/>
    <n v="263.39999999999998"/>
    <n v="364.60720154881892"/>
    <n v="134.80000000000001"/>
    <n v="0.51200000000000001"/>
    <n v="128.6"/>
    <n v="0.48799999999999999"/>
    <n v="2008"/>
    <n v="137.5"/>
    <n v="190.33215722461125"/>
    <n v="125.89999999999998"/>
    <n v="0.47798025816249046"/>
    <n v="174.27504432420767"/>
    <n v="137500000"/>
  </r>
  <r>
    <s v="Bridget Jones: The Edge of Reason"/>
    <x v="12"/>
    <n v="262.5"/>
    <n v="408.96644685770065"/>
    <n v="40.200000000000003"/>
    <n v="0.153"/>
    <n v="222.3"/>
    <n v="0.84699999999999998"/>
    <n v="2004"/>
    <n v="50"/>
    <n v="77.898370830038218"/>
    <n v="212.5"/>
    <n v="0.80952380952380953"/>
    <n v="331.06807602766241"/>
    <n v="50000000"/>
  </r>
  <r>
    <s v="Erin Brockovich"/>
    <x v="12"/>
    <n v="256.3"/>
    <n v="449.42360140366083"/>
    <n v="125.6"/>
    <n v="0.49"/>
    <n v="130.69999999999999"/>
    <n v="0.51"/>
    <n v="2000"/>
    <n v="50"/>
    <n v="87.675302653855013"/>
    <n v="206.3"/>
    <n v="0.80491611392898943"/>
    <n v="361.74829874980583"/>
    <n v="50000000"/>
  </r>
  <r>
    <s v="Get Out"/>
    <x v="12"/>
    <n v="255.4"/>
    <n v="270.95386000000002"/>
    <n v="176"/>
    <n v="0.68899999999999995"/>
    <n v="79.400000000000006"/>
    <n v="0.311"/>
    <n v="2017"/>
    <n v="35"/>
    <n v="37.131499999999996"/>
    <n v="220.4"/>
    <n v="0.86296006264682845"/>
    <n v="233.82236000000003"/>
    <n v="35000000"/>
  </r>
  <r>
    <s v="Halloween (2018)"/>
    <x v="12"/>
    <n v="254.3"/>
    <n v="261.92900000000003"/>
    <n v="159.30000000000001"/>
    <n v="0.627"/>
    <n v="94.9"/>
    <n v="0.373"/>
    <n v="2018"/>
    <n v="35"/>
    <n v="36.050000000000004"/>
    <n v="219.3"/>
    <n v="0.86236728273692487"/>
    <n v="225.87900000000002"/>
    <n v="35000000"/>
  </r>
  <r>
    <s v="Babe"/>
    <x v="12"/>
    <n v="254.1"/>
    <n v="516.53298245158805"/>
    <n v="63.7"/>
    <n v="0.25"/>
    <n v="190.5"/>
    <n v="0.75"/>
    <n v="1995"/>
    <n v="30"/>
    <n v="60.983823193812057"/>
    <n v="224.1"/>
    <n v="0.88193624557260919"/>
    <n v="455.54915925777601"/>
    <n v="30000000"/>
  </r>
  <r>
    <s v="Us"/>
    <x v="12"/>
    <n v="251.9"/>
    <n v="251.9"/>
    <n v="173.9"/>
    <n v="0.69"/>
    <n v="78"/>
    <n v="0.31"/>
    <n v="2019"/>
    <n v="24.6"/>
    <n v="24.6"/>
    <n v="227.3"/>
    <n v="0.9023421992854308"/>
    <n v="227.3"/>
    <n v="24600000"/>
  </r>
  <r>
    <s v="Glass"/>
    <x v="12"/>
    <n v="247"/>
    <n v="247"/>
    <n v="111"/>
    <n v="0.45"/>
    <n v="135.9"/>
    <n v="0.55000000000000004"/>
    <n v="2019"/>
    <n v="20"/>
    <n v="20"/>
    <n v="227"/>
    <n v="0.91902834008097167"/>
    <n v="227"/>
    <n v="20000000"/>
  </r>
  <r>
    <s v="Love Actually"/>
    <x v="12"/>
    <n v="246.9"/>
    <n v="396.20201981349055"/>
    <n v="59.7"/>
    <n v="0.24199999999999999"/>
    <n v="187.2"/>
    <n v="0.75800000000000001"/>
    <n v="2003"/>
    <n v="45"/>
    <n v="72.211789759445423"/>
    <n v="201.9"/>
    <n v="0.81773997569866341"/>
    <n v="323.99023005404513"/>
    <n v="45000000"/>
  </r>
  <r>
    <s v="Hulk"/>
    <x v="12"/>
    <n v="245.4"/>
    <n v="393.79496015484233"/>
    <n v="132.19999999999999"/>
    <n v="0.53900000000000003"/>
    <n v="113.2"/>
    <n v="0.46100000000000002"/>
    <n v="2003"/>
    <n v="137"/>
    <n v="219.84478215653382"/>
    <n v="108.4"/>
    <n v="0.44172779136104323"/>
    <n v="173.9501779983085"/>
    <n v="137000000"/>
  </r>
  <r>
    <s v="Back to the Future Part III"/>
    <x v="12"/>
    <n v="244.5"/>
    <n v="576.18026621929289"/>
    <n v="87.7"/>
    <n v="0.35899999999999999"/>
    <n v="156.80000000000001"/>
    <n v="0.64100000000000001"/>
    <n v="1990"/>
    <n v="40"/>
    <n v="94.262620240375114"/>
    <n v="204.5"/>
    <n v="0.83640081799591004"/>
    <n v="481.91764597891779"/>
    <n v="40000000"/>
  </r>
  <r>
    <s v="8 Mile"/>
    <x v="12"/>
    <n v="242.9"/>
    <n v="401.47668987880826"/>
    <n v="116.8"/>
    <n v="0.48099999999999998"/>
    <n v="126.1"/>
    <n v="0.51900000000000002"/>
    <n v="2002"/>
    <n v="41"/>
    <n v="67.76675292314178"/>
    <n v="201.9"/>
    <n v="0.83120625771922607"/>
    <n v="333.70993695566648"/>
    <n v="41000000"/>
  </r>
  <r>
    <s v="2 Fast 2 Furious"/>
    <x v="12"/>
    <n v="236.4"/>
    <n v="379.35260220295328"/>
    <n v="127.2"/>
    <n v="0.53800000000000003"/>
    <n v="109.2"/>
    <n v="0.46200000000000002"/>
    <n v="2003"/>
    <n v="76"/>
    <n v="121.95768937150781"/>
    <n v="160.4"/>
    <n v="0.67851099830795258"/>
    <n v="257.39491283144548"/>
    <n v="76000000"/>
  </r>
  <r>
    <s v="American Pie"/>
    <x v="12"/>
    <n v="235.5"/>
    <n v="425.33919576464683"/>
    <n v="102.6"/>
    <n v="0.436"/>
    <n v="132.9"/>
    <n v="0.56399999999999995"/>
    <n v="1999"/>
    <n v="35"/>
    <n v="63.213893213429465"/>
    <n v="200.5"/>
    <n v="0.85138004246284504"/>
    <n v="362.12530255121737"/>
    <n v="35000000"/>
  </r>
  <r>
    <s v="American Reunion"/>
    <x v="12"/>
    <n v="235"/>
    <n v="289.02035837484442"/>
    <n v="57"/>
    <n v="0.24299999999999999"/>
    <n v="178"/>
    <n v="0.75700000000000001"/>
    <n v="2012"/>
    <n v="50"/>
    <n v="61.493693271243501"/>
    <n v="185"/>
    <n v="0.78723404255319152"/>
    <n v="227.52666510360092"/>
    <n v="50000000"/>
  </r>
  <r>
    <s v="American Wedding"/>
    <x v="12"/>
    <n v="231.4"/>
    <n v="371.32907000745934"/>
    <n v="104.6"/>
    <n v="0.45200000000000001"/>
    <n v="126.9"/>
    <n v="0.54800000000000004"/>
    <n v="2003"/>
    <n v="55"/>
    <n v="88.258854150433294"/>
    <n v="176.4"/>
    <n v="0.76231633535004317"/>
    <n v="283.07021585702603"/>
    <n v="55000000"/>
  </r>
  <r>
    <s v="Mr. Bean's Holiday"/>
    <x v="12"/>
    <n v="229.7"/>
    <n v="327.4972757085672"/>
    <n v="33.299999999999997"/>
    <n v="0.14499999999999999"/>
    <n v="196.4"/>
    <n v="0.85499999999999998"/>
    <n v="2007"/>
    <n v="35"/>
    <n v="49.901631039616255"/>
    <n v="194.7"/>
    <n v="0.84762734000870699"/>
    <n v="277.59564466895097"/>
    <n v="35000000"/>
  </r>
  <r>
    <s v="Out of Africa"/>
    <x v="12"/>
    <n v="227.5"/>
    <n v="621.50845472769061"/>
    <n v="87.1"/>
    <n v="0.38300000000000001"/>
    <n v="140.4"/>
    <n v="0.61699999999999999"/>
    <n v="1985"/>
    <n v="31"/>
    <n v="84.68906416069629"/>
    <n v="196.5"/>
    <n v="0.86373626373626378"/>
    <n v="536.81939056699434"/>
    <n v="31000000"/>
  </r>
  <r>
    <s v="Non-Stop"/>
    <x v="12"/>
    <n v="222.8"/>
    <n v="258.28626375403996"/>
    <n v="92.2"/>
    <n v="0.41399999999999998"/>
    <n v="130.6"/>
    <n v="0.58599999999999997"/>
    <n v="2014"/>
    <n v="50"/>
    <n v="57.963703714999994"/>
    <n v="172.8"/>
    <n v="0.77558348294434476"/>
    <n v="200.32256003903996"/>
    <n v="50000000"/>
  </r>
  <r>
    <s v="Knocked Up"/>
    <x v="12"/>
    <n v="219.1"/>
    <n v="312.38421030799771"/>
    <n v="148.80000000000001"/>
    <n v="0.67900000000000005"/>
    <n v="70.3"/>
    <n v="0.32100000000000001"/>
    <n v="2007"/>
    <n v="27.5"/>
    <n v="39.208424388269911"/>
    <n v="191.6"/>
    <n v="0.87448653582838887"/>
    <n v="273.17578591972779"/>
    <n v="27500000"/>
  </r>
  <r>
    <s v="It's Complicated"/>
    <x v="12"/>
    <n v="219.1"/>
    <n v="294.4520787142971"/>
    <n v="112.7"/>
    <n v="0.51500000000000001"/>
    <n v="106.4"/>
    <n v="0.48499999999999999"/>
    <n v="2009"/>
    <n v="35"/>
    <n v="47.037073277044264"/>
    <n v="184.1"/>
    <n v="0.84025559105431313"/>
    <n v="247.41500543725283"/>
    <n v="35000000"/>
  </r>
  <r>
    <s v="Dracula Untold"/>
    <x v="12"/>
    <n v="217.1"/>
    <n v="251.67840153052995"/>
    <n v="56.3"/>
    <n v="0.25900000000000001"/>
    <n v="160.80000000000001"/>
    <n v="0.74099999999999999"/>
    <n v="2014"/>
    <n v="70"/>
    <n v="81.149185200999995"/>
    <n v="147.1"/>
    <n v="0.67756794104099494"/>
    <n v="170.52921632952996"/>
    <n v="70000000"/>
  </r>
  <r>
    <s v="Ted 2"/>
    <x v="12"/>
    <n v="216.7"/>
    <n v="243.89775912699997"/>
    <n v="81.5"/>
    <n v="0.376"/>
    <n v="135.19999999999999"/>
    <n v="0.624"/>
    <n v="2015"/>
    <n v="68"/>
    <n v="76.534599079999992"/>
    <n v="148.69999999999999"/>
    <n v="0.68620212275034609"/>
    <n v="167.36316004699998"/>
    <n v="68000000"/>
  </r>
  <r>
    <s v="Twins"/>
    <x v="12"/>
    <n v="216.6"/>
    <n v="541.5174027974706"/>
    <n v="111.9"/>
    <n v="0.51700000000000002"/>
    <n v="104.7"/>
    <n v="0.48299999999999998"/>
    <n v="1988"/>
    <n v="35"/>
    <n v="87.502812086387223"/>
    <n v="181.6"/>
    <n v="0.83841181902123729"/>
    <n v="454.01459071108337"/>
    <n v="35000000"/>
  </r>
  <r>
    <s v="Public Enemies"/>
    <x v="12"/>
    <n v="214.1"/>
    <n v="287.73249681757648"/>
    <n v="97.1"/>
    <n v="0.45400000000000001"/>
    <n v="117"/>
    <n v="0.54600000000000004"/>
    <n v="2009"/>
    <n v="102.5"/>
    <n v="137.75142888277247"/>
    <n v="111.6"/>
    <n v="0.5212517515179822"/>
    <n v="149.981067934804"/>
    <n v="102500000"/>
  </r>
  <r>
    <s v="The Bourne Identity"/>
    <x v="12"/>
    <n v="214"/>
    <n v="353.70939330615465"/>
    <n v="121.7"/>
    <n v="0.56799999999999995"/>
    <n v="92.4"/>
    <n v="0.432"/>
    <n v="2002"/>
    <n v="60"/>
    <n v="99.17085793630504"/>
    <n v="154"/>
    <n v="0.71962616822429903"/>
    <n v="254.53853536984963"/>
    <n v="60000000"/>
  </r>
  <r>
    <s v="End of Days"/>
    <x v="12"/>
    <n v="212"/>
    <n v="382.89558174991561"/>
    <n v="66.900000000000006"/>
    <n v="0.316"/>
    <n v="145.1"/>
    <n v="0.68400000000000005"/>
    <n v="1999"/>
    <n v="100"/>
    <n v="180.61112346694134"/>
    <n v="112"/>
    <n v="0.52830188679245282"/>
    <n v="202.28445828297427"/>
    <n v="100000000"/>
  </r>
  <r>
    <s v="Bridget Jones's Baby"/>
    <x v="12"/>
    <n v="212"/>
    <n v="231.65812399999999"/>
    <n v="24.3"/>
    <n v="0.114"/>
    <n v="187.7"/>
    <n v="0.88600000000000001"/>
    <n v="2016"/>
    <n v="35"/>
    <n v="38.245445000000004"/>
    <n v="177"/>
    <n v="0.83490566037735847"/>
    <n v="193.41267899999997"/>
    <n v="35000000"/>
  </r>
  <r>
    <s v="Red Dragon"/>
    <x v="12"/>
    <n v="209.2"/>
    <n v="345.7757246712502"/>
    <n v="93.1"/>
    <n v="0.44500000000000001"/>
    <n v="116"/>
    <n v="0.55500000000000005"/>
    <n v="2002"/>
    <n v="78"/>
    <n v="128.92211531719656"/>
    <n v="131.19999999999999"/>
    <n v="0.62715105162523899"/>
    <n v="216.85360935405365"/>
    <n v="78000000"/>
  </r>
  <r>
    <s v="Safe House"/>
    <x v="12"/>
    <n v="208.1"/>
    <n v="255.93675139491543"/>
    <n v="126.4"/>
    <n v="0.60699999999999998"/>
    <n v="81.7"/>
    <n v="0.39300000000000002"/>
    <n v="2012"/>
    <n v="85"/>
    <n v="104.53927856111395"/>
    <n v="123.1"/>
    <n v="0.59154252763094661"/>
    <n v="151.39747283380149"/>
    <n v="85000000"/>
  </r>
  <r>
    <s v="The Fast and the Furious"/>
    <x v="12"/>
    <n v="207.3"/>
    <n v="352.91437359503198"/>
    <n v="144.5"/>
    <n v="0.69699999999999995"/>
    <n v="62.8"/>
    <n v="0.30299999999999999"/>
    <n v="2001"/>
    <n v="38"/>
    <n v="64.692456327116318"/>
    <n v="169.3"/>
    <n v="0.81669078630004821"/>
    <n v="288.22191726791567"/>
    <n v="38000000"/>
  </r>
  <r>
    <s v="The Break-Up"/>
    <x v="12"/>
    <n v="205"/>
    <n v="301.04941125757063"/>
    <n v="118.7"/>
    <n v="0.57899999999999996"/>
    <n v="86.3"/>
    <n v="0.42099999999999999"/>
    <n v="2006"/>
    <n v="52"/>
    <n v="76.363753099481329"/>
    <n v="153"/>
    <n v="0.74634146341463414"/>
    <n v="224.6856581580893"/>
    <n v="52000000"/>
  </r>
  <r>
    <s v="A Dog's Purpose"/>
    <x v="12"/>
    <n v="205"/>
    <n v="217.4845"/>
    <n v="64.5"/>
    <n v="0.315"/>
    <n v="140.5"/>
    <n v="0.68500000000000005"/>
    <n v="2017"/>
    <n v="35"/>
    <n v="37.131499999999996"/>
    <n v="170"/>
    <n v="0.82926829268292679"/>
    <n v="180.35300000000001"/>
    <n v="35000000"/>
  </r>
  <r>
    <s v="Everest (2015)"/>
    <x v="12"/>
    <n v="203.4"/>
    <n v="228.92849195399998"/>
    <n v="43.5"/>
    <n v="0.214"/>
    <n v="159.9"/>
    <n v="0.78600000000000003"/>
    <n v="2015"/>
    <n v="35"/>
    <n v="39.392808349999996"/>
    <n v="168.4"/>
    <n v="0.82792527040314656"/>
    <n v="189.53568360399998"/>
    <n v="35000000"/>
  </r>
  <r>
    <s v="Patch Adams"/>
    <x v="12"/>
    <n v="202.3"/>
    <n v="376.33759185683095"/>
    <n v="135"/>
    <n v="0.66700000000000004"/>
    <n v="67.3"/>
    <n v="0.33300000000000002"/>
    <n v="1998"/>
    <n v="50"/>
    <n v="93.014728585474771"/>
    <n v="152.30000000000001"/>
    <n v="0.75284231339594665"/>
    <n v="283.3228632713562"/>
    <n v="50000000"/>
  </r>
  <r>
    <s v="Kindergarten Cop"/>
    <x v="12"/>
    <n v="202"/>
    <n v="476.02623221389433"/>
    <n v="91.5"/>
    <n v="0.45300000000000001"/>
    <n v="110.5"/>
    <n v="0.54700000000000004"/>
    <n v="1990"/>
    <n v="26"/>
    <n v="61.270703156243819"/>
    <n v="176"/>
    <n v="0.87128712871287128"/>
    <n v="414.75552905765051"/>
    <n v="26000000"/>
  </r>
  <r>
    <s v="Straight Outta Compton"/>
    <x v="12"/>
    <n v="201.6"/>
    <n v="226.90257609599999"/>
    <n v="161.19999999999999"/>
    <n v="0.79900000000000004"/>
    <n v="40.4"/>
    <n v="0.20100000000000001"/>
    <n v="2015"/>
    <n v="28"/>
    <n v="31.514246679999999"/>
    <n v="173.6"/>
    <n v="0.86111111111111116"/>
    <n v="195.38832941599998"/>
    <n v="28000000"/>
  </r>
  <r>
    <s v="Harry Potter and the Deathly Hallows Part 2"/>
    <x v="13"/>
    <n v="1341.7"/>
    <n v="1699.6254181977642"/>
    <n v="381.2"/>
    <n v="0.28399999999999997"/>
    <n v="960.5"/>
    <n v="0.71599999999999997"/>
    <n v="2011"/>
    <n v="185"/>
    <n v="234.35246505670895"/>
    <n v="1156.7"/>
    <n v="0.86211522695088316"/>
    <n v="1465.2729531410553"/>
    <n v="185000000"/>
  </r>
  <r>
    <s v="Aquaman"/>
    <x v="13"/>
    <n v="1147.7"/>
    <n v="1182.1310000000001"/>
    <n v="335.1"/>
    <n v="0.29199999999999998"/>
    <n v="812.6"/>
    <n v="0.70799999999999996"/>
    <n v="2018"/>
    <n v="160"/>
    <n v="164.8"/>
    <n v="987.7"/>
    <n v="0.86059074671081293"/>
    <n v="1017.3310000000001"/>
    <n v="160000000"/>
  </r>
  <r>
    <s v="The Lord of the Rings: The Return of the King"/>
    <x v="13"/>
    <n v="1119.9000000000001"/>
    <n v="1797.1107411467317"/>
    <n v="377.8"/>
    <n v="0.33700000000000002"/>
    <n v="742.1"/>
    <n v="0.66300000000000003"/>
    <n v="2003"/>
    <n v="94"/>
    <n v="150.84240527528598"/>
    <n v="1025.9000000000001"/>
    <n v="0.91606393427984645"/>
    <n v="1646.2683358714457"/>
    <n v="94000000"/>
  </r>
  <r>
    <s v="The Dark Knight Rises"/>
    <x v="13"/>
    <n v="1084.9000000000001"/>
    <n v="1334.2901565994416"/>
    <n v="448.1"/>
    <n v="0.41299999999999998"/>
    <n v="636.79999999999995"/>
    <n v="0.58699999999999997"/>
    <n v="2012"/>
    <n v="275"/>
    <n v="338.21531299183926"/>
    <n v="809.90000000000009"/>
    <n v="0.74652041662826074"/>
    <n v="996.07484360760236"/>
    <n v="275000000"/>
  </r>
  <r>
    <s v="The Hobbit: An Unexpected Journey"/>
    <x v="13"/>
    <n v="1021.1"/>
    <n v="1255.8242039853349"/>
    <n v="303"/>
    <n v="0.29699999999999999"/>
    <n v="718.1"/>
    <n v="0.70299999999999996"/>
    <n v="2012"/>
    <n v="250"/>
    <n v="307.4684663562175"/>
    <n v="771.1"/>
    <n v="0.75516599745372637"/>
    <n v="948.35573762911736"/>
    <n v="250000000"/>
  </r>
  <r>
    <s v="The Dark Knight"/>
    <x v="13"/>
    <n v="1004.9"/>
    <n v="1391.0166166909953"/>
    <n v="535.20000000000005"/>
    <n v="0.53300000000000003"/>
    <n v="469.7"/>
    <n v="0.46700000000000003"/>
    <n v="2008"/>
    <n v="185"/>
    <n v="256.0832660840224"/>
    <n v="819.9"/>
    <n v="0.81590207980893625"/>
    <n v="1134.9333506069729"/>
    <n v="185000000"/>
  </r>
  <r>
    <s v="Harry Potter and the Sorcerer's Stone"/>
    <x v="13"/>
    <n v="975.1"/>
    <n v="1660.0424780150297"/>
    <n v="317.89999999999998"/>
    <n v="0.32600000000000001"/>
    <n v="657.2"/>
    <n v="0.67400000000000004"/>
    <n v="2001"/>
    <n v="125"/>
    <n v="212.80413265498791"/>
    <n v="850.1"/>
    <n v="0.87180801969028821"/>
    <n v="1447.2383453600419"/>
    <n v="125000000"/>
  </r>
  <r>
    <s v="Harry Potter and the Deathly Hallows Part 1"/>
    <x v="13"/>
    <n v="960.4"/>
    <n v="1253.1041657496064"/>
    <n v="296.10000000000002"/>
    <n v="0.308"/>
    <n v="664.3"/>
    <n v="0.69199999999999995"/>
    <n v="2010"/>
    <n v="237"/>
    <n v="309.23124456753095"/>
    <n v="723.4"/>
    <n v="0.75322782174094127"/>
    <n v="943.87292118207552"/>
    <n v="237000000"/>
  </r>
  <r>
    <s v="The Hobbit: The Desolation of Smaug"/>
    <x v="13"/>
    <n v="958.4"/>
    <n v="1144.3797209933934"/>
    <n v="258.39999999999998"/>
    <n v="0.27"/>
    <n v="700"/>
    <n v="0.73"/>
    <n v="2013"/>
    <n v="250"/>
    <n v="298.51307413224998"/>
    <n v="708.4"/>
    <n v="0.73914858096828051"/>
    <n v="845.86664686114341"/>
    <n v="250000000"/>
  </r>
  <r>
    <s v="The Hobbit: The Battle of the Five Armies"/>
    <x v="13"/>
    <n v="956"/>
    <n v="1108.2660150308"/>
    <n v="255.1"/>
    <n v="0.26700000000000002"/>
    <n v="700.9"/>
    <n v="0.73299999999999998"/>
    <n v="2014"/>
    <n v="250"/>
    <n v="289.81851857499998"/>
    <n v="706"/>
    <n v="0.7384937238493724"/>
    <n v="818.44749645579998"/>
    <n v="250000000"/>
  </r>
  <r>
    <s v="Harry Potter and the Order of the Phoenix"/>
    <x v="13"/>
    <n v="940"/>
    <n v="1340.2152336354079"/>
    <n v="292.10000000000002"/>
    <n v="0.311"/>
    <n v="647.9"/>
    <n v="0.68899999999999995"/>
    <n v="2007"/>
    <n v="150"/>
    <n v="213.86413302692679"/>
    <n v="790"/>
    <n v="0.84042553191489366"/>
    <n v="1126.3511006084811"/>
    <n v="150000000"/>
  </r>
  <r>
    <s v="Harry Potter and the Half-Blood Prince"/>
    <x v="13"/>
    <n v="934.5"/>
    <n v="1255.8898564970818"/>
    <n v="302.10000000000002"/>
    <n v="0.32300000000000001"/>
    <n v="632.5"/>
    <n v="0.67700000000000005"/>
    <n v="2009"/>
    <n v="250"/>
    <n v="335.97909483603047"/>
    <n v="684.5"/>
    <n v="0.73247726056714824"/>
    <n v="919.91076166105131"/>
    <n v="250000000"/>
  </r>
  <r>
    <s v="The Lord of the Rings: The Two Towers"/>
    <x v="13"/>
    <n v="926"/>
    <n v="1530.5369074836412"/>
    <n v="342.6"/>
    <n v="0.37"/>
    <n v="583.5"/>
    <n v="0.63"/>
    <n v="2002"/>
    <n v="94"/>
    <n v="155.36767743354457"/>
    <n v="832"/>
    <n v="0.89848812095032393"/>
    <n v="1375.1692300500968"/>
    <n v="94000000"/>
  </r>
  <r>
    <s v="Harry Potter and the Goblet of Fire"/>
    <x v="13"/>
    <n v="897.1"/>
    <n v="1356.9442421675201"/>
    <n v="290.2"/>
    <n v="0.32300000000000001"/>
    <n v="606.9"/>
    <n v="0.67700000000000005"/>
    <n v="2005"/>
    <n v="150"/>
    <n v="226.88845872826664"/>
    <n v="747.1"/>
    <n v="0.83279456024969345"/>
    <n v="1130.0557834392534"/>
    <n v="150000000"/>
  </r>
  <r>
    <s v="Harry Potter and the Chamber of Secrets"/>
    <x v="13"/>
    <n v="879.2"/>
    <n v="1453.1836382933234"/>
    <n v="262.2"/>
    <n v="0.29799999999999999"/>
    <n v="617"/>
    <n v="0.70199999999999996"/>
    <n v="2002"/>
    <n v="100"/>
    <n v="165.28476322717506"/>
    <n v="779.2"/>
    <n v="0.88626023657870789"/>
    <n v="1287.8988750661483"/>
    <n v="100000000"/>
  </r>
  <r>
    <s v="Batman v Superman: Dawn of Justice"/>
    <x v="13"/>
    <n v="873.6"/>
    <n v="954.60630720000006"/>
    <n v="330.4"/>
    <n v="0.378"/>
    <n v="543.29999999999995"/>
    <n v="0.622"/>
    <n v="2016"/>
    <n v="250"/>
    <n v="273.18175000000002"/>
    <n v="623.6"/>
    <n v="0.71382783882783885"/>
    <n v="681.42455719999998"/>
    <n v="250000000"/>
  </r>
  <r>
    <s v="The Lord of the Rings: The Fellowship of the Ring"/>
    <x v="13"/>
    <n v="871.5"/>
    <n v="1483.6704128705758"/>
    <n v="315.5"/>
    <n v="0.36199999999999999"/>
    <n v="556"/>
    <n v="0.63800000000000001"/>
    <n v="2001"/>
    <n v="109"/>
    <n v="185.56520367514946"/>
    <n v="762.5"/>
    <n v="0.8749282845668388"/>
    <n v="1298.1052091954264"/>
    <n v="109000000"/>
  </r>
  <r>
    <s v="Inception"/>
    <x v="13"/>
    <n v="828.3"/>
    <n v="1080.7436281657631"/>
    <n v="292.60000000000002"/>
    <n v="0.35299999999999998"/>
    <n v="535.70000000000005"/>
    <n v="0.64700000000000002"/>
    <n v="2010"/>
    <n v="160"/>
    <n v="208.76370941267911"/>
    <n v="668.3"/>
    <n v="0.80683327296873109"/>
    <n v="871.97991875308401"/>
    <n v="160000000"/>
  </r>
  <r>
    <s v="Wonder Woman"/>
    <x v="13"/>
    <n v="821.8"/>
    <n v="871.84761999999989"/>
    <n v="412.6"/>
    <n v="0.502"/>
    <n v="409.3"/>
    <n v="0.498"/>
    <n v="2017"/>
    <n v="150"/>
    <n v="159.13499999999999"/>
    <n v="671.8"/>
    <n v="0.81747383791676809"/>
    <n v="712.7126199999999"/>
    <n v="150000000"/>
  </r>
  <r>
    <s v="Fantastic Beasts and Where To Find Them"/>
    <x v="13"/>
    <n v="814"/>
    <n v="889.47977800000001"/>
    <n v="234"/>
    <n v="0.28799999999999998"/>
    <n v="580"/>
    <n v="0.71199999999999997"/>
    <n v="2016"/>
    <n v="180"/>
    <n v="196.69085999999999"/>
    <n v="634"/>
    <n v="0.77886977886977882"/>
    <n v="692.78891799999997"/>
    <n v="180000000"/>
  </r>
  <r>
    <s v="Harry Potter and the Prisoner of Azkaban"/>
    <x v="13"/>
    <n v="796.9"/>
    <n v="1241.5442342891492"/>
    <n v="249.8"/>
    <n v="0.313"/>
    <n v="547.1"/>
    <n v="0.68700000000000006"/>
    <n v="2004"/>
    <n v="130"/>
    <n v="202.53576415809937"/>
    <n v="666.9"/>
    <n v="0.83686786296900484"/>
    <n v="1039.0084701310498"/>
    <n v="130000000"/>
  </r>
  <r>
    <s v="Suicide Squad"/>
    <x v="13"/>
    <n v="746.8"/>
    <n v="816.04852359999995"/>
    <n v="325.10000000000002"/>
    <n v="0.435"/>
    <n v="421.7"/>
    <n v="0.56499999999999995"/>
    <n v="2016"/>
    <n v="175"/>
    <n v="191.227225"/>
    <n v="571.79999999999995"/>
    <n v="0.7656668452062132"/>
    <n v="624.82129859999998"/>
    <n v="175000000"/>
  </r>
  <r>
    <s v="The Matrix Reloaded"/>
    <x v="13"/>
    <n v="742.1"/>
    <n v="1190.8526484552099"/>
    <n v="281.60000000000002"/>
    <n v="0.379"/>
    <n v="460.6"/>
    <n v="0.621"/>
    <n v="2003"/>
    <n v="150"/>
    <n v="240.70596586481807"/>
    <n v="592.1"/>
    <n v="0.79787090688586448"/>
    <n v="950.14668259039183"/>
    <n v="150000000"/>
  </r>
  <r>
    <s v="Gravity"/>
    <x v="13"/>
    <n v="723.2"/>
    <n v="863.53862084977277"/>
    <n v="274.10000000000002"/>
    <n v="0.379"/>
    <n v="449.1"/>
    <n v="0.621"/>
    <n v="2013"/>
    <n v="110"/>
    <n v="131.34575261818998"/>
    <n v="613.20000000000005"/>
    <n v="0.84789823008849563"/>
    <n v="732.19286823158279"/>
    <n v="110000000"/>
  </r>
  <r>
    <s v="It"/>
    <x v="13"/>
    <n v="700.4"/>
    <n v="743.05435999999997"/>
    <n v="327.5"/>
    <n v="0.46800000000000003"/>
    <n v="372.9"/>
    <n v="0.53200000000000003"/>
    <n v="2017"/>
    <n v="35"/>
    <n v="37.131499999999996"/>
    <n v="665.4"/>
    <n v="0.95002855511136497"/>
    <n v="705.92286000000001"/>
    <n v="35000000"/>
  </r>
  <r>
    <s v="Man of Steel"/>
    <x v="13"/>
    <n v="668"/>
    <n v="797.62693408137193"/>
    <n v="291"/>
    <n v="0.436"/>
    <n v="377"/>
    <n v="0.56399999999999995"/>
    <n v="2013"/>
    <n v="225"/>
    <n v="268.66176671902497"/>
    <n v="443"/>
    <n v="0.66317365269461082"/>
    <n v="528.96516736234696"/>
    <n v="225000000"/>
  </r>
  <r>
    <s v="Justice League"/>
    <x v="13"/>
    <n v="657.9"/>
    <n v="697.96610999999996"/>
    <n v="229"/>
    <n v="0.34799999999999998"/>
    <n v="428.9"/>
    <n v="0.65200000000000002"/>
    <n v="2017"/>
    <n v="300"/>
    <n v="318.27"/>
    <n v="357.9"/>
    <n v="0.54400364797081624"/>
    <n v="379.69610999999998"/>
    <n v="300000000"/>
  </r>
  <r>
    <s v="Fantastic Beasts: The Crimes of Grindelwald"/>
    <x v="13"/>
    <n v="653.70000000000005"/>
    <n v="673.31100000000004"/>
    <n v="159.6"/>
    <n v="0.24399999999999999"/>
    <n v="494.1"/>
    <n v="0.75600000000000001"/>
    <n v="2018"/>
    <n v="200"/>
    <n v="206"/>
    <n v="453.70000000000005"/>
    <n v="0.69404925806945084"/>
    <n v="467.31100000000004"/>
    <n v="200000000"/>
  </r>
  <r>
    <s v="The Passion of the Christ"/>
    <x v="13"/>
    <n v="611.9"/>
    <n v="953.32026221800777"/>
    <n v="370.8"/>
    <n v="0.60599999999999998"/>
    <n v="241.1"/>
    <n v="0.39400000000000002"/>
    <n v="2004"/>
    <n v="25"/>
    <n v="38.949185415019109"/>
    <n v="586.9"/>
    <n v="0.95914365092335352"/>
    <n v="914.37107680298868"/>
    <n v="25000000"/>
  </r>
  <r>
    <s v="The Hangover Part II"/>
    <x v="13"/>
    <n v="586.79999999999995"/>
    <n v="743.34068375825302"/>
    <n v="254.5"/>
    <n v="0.434"/>
    <n v="332.3"/>
    <n v="0.56599999999999995"/>
    <n v="2011"/>
    <n v="80"/>
    <n v="101.34160651100927"/>
    <n v="506.79999999999995"/>
    <n v="0.86366734832992498"/>
    <n v="641.9990772472438"/>
    <n v="80000000"/>
  </r>
  <r>
    <s v="I Am Legend"/>
    <x v="13"/>
    <n v="585.29999999999995"/>
    <n v="834.49784707106824"/>
    <n v="256.39999999999998"/>
    <n v="0.438"/>
    <n v="329"/>
    <n v="0.56200000000000006"/>
    <n v="2007"/>
    <n v="150"/>
    <n v="213.86413302692679"/>
    <n v="435.29999999999995"/>
    <n v="0.74372116863147097"/>
    <n v="620.63371404414147"/>
    <n v="150000000"/>
  </r>
  <r>
    <s v="Ready Player One"/>
    <x v="13"/>
    <n v="582.9"/>
    <n v="600.38699999999994"/>
    <n v="137.69999999999999"/>
    <n v="0.23599999999999999"/>
    <n v="445.2"/>
    <n v="0.76400000000000001"/>
    <n v="2018"/>
    <n v="150"/>
    <n v="154.5"/>
    <n v="432.9"/>
    <n v="0.74266598044261445"/>
    <n v="445.88699999999994"/>
    <n v="150000000"/>
  </r>
  <r>
    <s v="Kong: Skull Island"/>
    <x v="13"/>
    <n v="566.70000000000005"/>
    <n v="601.21203000000003"/>
    <n v="168.1"/>
    <n v="0.29699999999999999"/>
    <n v="398.6"/>
    <n v="0.70299999999999996"/>
    <n v="2017"/>
    <n v="185"/>
    <n v="196.26649999999998"/>
    <n v="381.70000000000005"/>
    <n v="0.6735486147873655"/>
    <n v="404.94553000000008"/>
    <n v="185000000"/>
  </r>
  <r>
    <s v="American Sniper"/>
    <x v="13"/>
    <n v="547.4"/>
    <n v="634.5866282718199"/>
    <n v="350.1"/>
    <n v="0.64"/>
    <n v="197.3"/>
    <n v="0.36"/>
    <n v="2014"/>
    <n v="58"/>
    <n v="67.237896309399986"/>
    <n v="489.4"/>
    <n v="0.89404457435147977"/>
    <n v="567.34873196241995"/>
    <n v="58000000"/>
  </r>
  <r>
    <s v="Sherlock Holmes: A Game of Shadows"/>
    <x v="13"/>
    <n v="545.4"/>
    <n v="690.89640238880565"/>
    <n v="186.8"/>
    <n v="0.34300000000000003"/>
    <n v="358.6"/>
    <n v="0.65700000000000003"/>
    <n v="2011"/>
    <n v="125"/>
    <n v="158.34626017345198"/>
    <n v="420.4"/>
    <n v="0.77081041437477082"/>
    <n v="532.55014221535362"/>
    <n v="125000000"/>
  </r>
  <r>
    <s v="Detective Chinatown 2"/>
    <x v="13"/>
    <n v="544.1"/>
    <n v="560.423"/>
    <n v="2"/>
    <n v="4.0000000000000001E-3"/>
    <n v="542.1"/>
    <n v="0.996"/>
    <n v="2018"/>
    <n v="85"/>
    <n v="87.55"/>
    <n v="459.1"/>
    <n v="0.84377871714758312"/>
    <n v="472.87299999999999"/>
    <n v="85000000"/>
  </r>
  <r>
    <s v="The Meg"/>
    <x v="13"/>
    <n v="530.20000000000005"/>
    <n v="546.10600000000011"/>
    <n v="145.4"/>
    <n v="0.27400000000000002"/>
    <n v="384.8"/>
    <n v="0.72599999999999998"/>
    <n v="2018"/>
    <n v="178"/>
    <n v="183.34"/>
    <n v="352.20000000000005"/>
    <n v="0.6642776310826104"/>
    <n v="362.76600000000008"/>
    <n v="178000000"/>
  </r>
  <r>
    <s v="Godzilla (2014)"/>
    <x v="13"/>
    <n v="529.1"/>
    <n v="613.37191271212998"/>
    <n v="200.7"/>
    <n v="0.379"/>
    <n v="328.4"/>
    <n v="0.621"/>
    <n v="2014"/>
    <n v="160"/>
    <n v="185.48385188799998"/>
    <n v="369.1"/>
    <n v="0.69759969759969764"/>
    <n v="427.88806082412998"/>
    <n v="160000000"/>
  </r>
  <r>
    <s v="Dunkirk"/>
    <x v="13"/>
    <n v="526.9"/>
    <n v="558.98820999999998"/>
    <n v="189.7"/>
    <n v="0.36"/>
    <n v="337.2"/>
    <n v="0.64"/>
    <n v="2017"/>
    <n v="150"/>
    <n v="159.13499999999999"/>
    <n v="376.9"/>
    <n v="0.71531599924084266"/>
    <n v="399.85320999999999"/>
    <n v="150000000"/>
  </r>
  <r>
    <s v="Sherlock Holmes"/>
    <x v="13"/>
    <n v="524"/>
    <n v="704.21218277631976"/>
    <n v="209"/>
    <n v="0.39900000000000002"/>
    <n v="315"/>
    <n v="0.60099999999999998"/>
    <n v="2009"/>
    <n v="90"/>
    <n v="120.95247414097096"/>
    <n v="434"/>
    <n v="0.8282442748091603"/>
    <n v="583.25970863534883"/>
    <n v="90000000"/>
  </r>
  <r>
    <s v="Troy"/>
    <x v="13"/>
    <n v="497.4"/>
    <n v="774.93299301722016"/>
    <n v="133.4"/>
    <n v="0.26800000000000002"/>
    <n v="364"/>
    <n v="0.73199999999999998"/>
    <n v="2004"/>
    <n v="150"/>
    <n v="233.69511249011467"/>
    <n v="347.4"/>
    <n v="0.69843184559710492"/>
    <n v="541.23788052710552"/>
    <n v="150000000"/>
  </r>
  <r>
    <s v="Twister"/>
    <x v="13"/>
    <n v="494.5"/>
    <n v="975.93852975210564"/>
    <n v="241.7"/>
    <n v="0.48899999999999999"/>
    <n v="252.8"/>
    <n v="0.51100000000000001"/>
    <n v="1996"/>
    <n v="88"/>
    <n v="173.67561297914116"/>
    <n v="406.5"/>
    <n v="0.8220424671385238"/>
    <n v="802.26291677296445"/>
    <n v="88000000"/>
  </r>
  <r>
    <s v="Clash of the Titans (2010)"/>
    <x v="13"/>
    <n v="493.2"/>
    <n v="643.51413426458339"/>
    <n v="163.19999999999999"/>
    <n v="0.33100000000000002"/>
    <n v="330"/>
    <n v="0.66900000000000004"/>
    <n v="2010"/>
    <n v="35"/>
    <n v="45.667061434023559"/>
    <n v="458.2"/>
    <n v="0.9290348742903487"/>
    <n v="597.8470728305598"/>
    <n v="35000000"/>
  </r>
  <r>
    <s v="Charlie and the Chocolate Factory"/>
    <x v="13"/>
    <n v="475"/>
    <n v="718.4801193061777"/>
    <n v="206.5"/>
    <n v="0.435"/>
    <n v="268.5"/>
    <n v="0.56499999999999995"/>
    <n v="2005"/>
    <n v="150"/>
    <n v="226.88845872826664"/>
    <n v="325"/>
    <n v="0.68421052631578949"/>
    <n v="491.59166057791106"/>
    <n v="150000000"/>
  </r>
  <r>
    <s v="San Andreas"/>
    <x v="13"/>
    <n v="474"/>
    <n v="533.49117593999995"/>
    <n v="155.19999999999999"/>
    <n v="0.32700000000000001"/>
    <n v="318.8"/>
    <n v="0.67300000000000004"/>
    <n v="2015"/>
    <n v="110"/>
    <n v="123.80596909999998"/>
    <n v="364"/>
    <n v="0.76793248945147674"/>
    <n v="409.68520683999998"/>
    <n v="110000000"/>
  </r>
  <r>
    <s v="The LEGO Movie"/>
    <x v="13"/>
    <n v="469.2"/>
    <n v="543.93139566155992"/>
    <n v="257.8"/>
    <n v="0.54900000000000004"/>
    <n v="211.4"/>
    <n v="0.45100000000000001"/>
    <n v="2014"/>
    <n v="60"/>
    <n v="69.556444457999987"/>
    <n v="409.2"/>
    <n v="0.87212276214833762"/>
    <n v="474.37495120355993"/>
    <n v="60000000"/>
  </r>
  <r>
    <s v="The Hangover"/>
    <x v="13"/>
    <n v="467.5"/>
    <n v="628.28090734337695"/>
    <n v="277.3"/>
    <n v="0.59299999999999997"/>
    <n v="190.2"/>
    <n v="0.40699999999999997"/>
    <n v="2009"/>
    <n v="35"/>
    <n v="47.037073277044264"/>
    <n v="432.5"/>
    <n v="0.92513368983957223"/>
    <n v="581.24383406633274"/>
    <n v="35000000"/>
  </r>
  <r>
    <s v="The Matrix"/>
    <x v="13"/>
    <n v="463.5"/>
    <n v="837.13255726927309"/>
    <n v="171.5"/>
    <n v="0.37"/>
    <n v="292"/>
    <n v="0.63"/>
    <n v="1999"/>
    <n v="65"/>
    <n v="117.39723025351186"/>
    <n v="398.5"/>
    <n v="0.85976267529665584"/>
    <n v="719.73532701576119"/>
    <n v="65000000"/>
  </r>
  <r>
    <s v="The Last Samurai"/>
    <x v="13"/>
    <n v="456.8"/>
    <n v="733.02990138032601"/>
    <n v="111.1"/>
    <n v="0.24299999999999999"/>
    <n v="345.6"/>
    <n v="0.75700000000000001"/>
    <n v="2003"/>
    <n v="140"/>
    <n v="224.65890147383018"/>
    <n v="316.8"/>
    <n v="0.69352014010507879"/>
    <n v="508.37099990649585"/>
    <n v="140000000"/>
  </r>
  <r>
    <n v="300"/>
    <x v="13"/>
    <n v="456.1"/>
    <n v="650.28954049054209"/>
    <n v="210.6"/>
    <n v="0.46200000000000002"/>
    <n v="245.5"/>
    <n v="0.53800000000000003"/>
    <n v="2007"/>
    <n v="60"/>
    <n v="85.545653210770723"/>
    <n v="396.1"/>
    <n v="0.86844990133742606"/>
    <n v="564.74388727977134"/>
    <n v="60000000"/>
  </r>
  <r>
    <s v="Ocean's Eleven"/>
    <x v="13"/>
    <n v="450.7"/>
    <n v="767.2865807008244"/>
    <n v="183.4"/>
    <n v="0.40699999999999997"/>
    <n v="267.3"/>
    <n v="0.59299999999999997"/>
    <n v="2001"/>
    <n v="85"/>
    <n v="144.70681020539178"/>
    <n v="365.7"/>
    <n v="0.81140448191701797"/>
    <n v="622.57977049543263"/>
    <n v="85000000"/>
  </r>
  <r>
    <s v="The Exorcist"/>
    <x v="13"/>
    <n v="441.3"/>
    <n v="1718.8827922683586"/>
    <n v="232.9"/>
    <n v="0.52800000000000002"/>
    <n v="208.4"/>
    <n v="0.47199999999999998"/>
    <n v="1973"/>
    <n v="35"/>
    <n v="136.3265300915308"/>
    <n v="406.3"/>
    <n v="0.9206888737820077"/>
    <n v="1582.5562621768277"/>
    <n v="35000000"/>
  </r>
  <r>
    <s v="A Star is Born (2018)"/>
    <x v="13"/>
    <n v="434.2"/>
    <n v="447.226"/>
    <n v="215.3"/>
    <n v="0.496"/>
    <n v="218.9"/>
    <n v="0.504"/>
    <n v="2018"/>
    <n v="35"/>
    <n v="36.050000000000004"/>
    <n v="399.2"/>
    <n v="0.91939198526024868"/>
    <n v="411.17599999999999"/>
    <n v="35000000"/>
  </r>
  <r>
    <s v="Terminator 3: Rise of the Machines"/>
    <x v="13"/>
    <n v="433.4"/>
    <n v="695.47977070541424"/>
    <n v="150.4"/>
    <n v="0.34699999999999998"/>
    <n v="283"/>
    <n v="0.65300000000000002"/>
    <n v="2003"/>
    <n v="170"/>
    <n v="272.80009464679381"/>
    <n v="263.39999999999998"/>
    <n v="0.60775265343793261"/>
    <n v="422.67967605862043"/>
    <n v="170000000"/>
  </r>
  <r>
    <s v="Rampage (2018)"/>
    <x v="13"/>
    <n v="428"/>
    <n v="440.84000000000003"/>
    <n v="101"/>
    <n v="0.23599999999999999"/>
    <n v="327"/>
    <n v="0.76400000000000001"/>
    <n v="2018"/>
    <n v="121"/>
    <n v="124.63000000000001"/>
    <n v="307"/>
    <n v="0.71728971962616828"/>
    <n v="316.21000000000004"/>
    <n v="121000000"/>
  </r>
  <r>
    <s v="The Matrix Revolutions"/>
    <x v="13"/>
    <n v="427.3"/>
    <n v="685.69106142691169"/>
    <n v="139.30000000000001"/>
    <n v="0.32600000000000001"/>
    <n v="288"/>
    <n v="0.67400000000000004"/>
    <n v="2003"/>
    <n v="150"/>
    <n v="240.70596586481807"/>
    <n v="277.3"/>
    <n v="0.64895857711209926"/>
    <n v="444.98509556209365"/>
    <n v="150000000"/>
  </r>
  <r>
    <s v="Sex and the City"/>
    <x v="13"/>
    <n v="415.3"/>
    <n v="574.87232651186218"/>
    <n v="152.6"/>
    <n v="0.36799999999999999"/>
    <n v="262.60000000000002"/>
    <n v="0.63200000000000001"/>
    <n v="2008"/>
    <n v="57.5"/>
    <n v="79.593447566655612"/>
    <n v="357.8"/>
    <n v="0.86154587045509268"/>
    <n v="495.27887894520654"/>
    <n v="57500000"/>
  </r>
  <r>
    <s v="Batman"/>
    <x v="13"/>
    <n v="411.3"/>
    <n v="998.33305440030676"/>
    <n v="251.2"/>
    <n v="0.61099999999999999"/>
    <n v="160.19999999999999"/>
    <n v="0.38900000000000001"/>
    <n v="1989"/>
    <n v="35"/>
    <n v="84.954186491638069"/>
    <n v="376.3"/>
    <n v="0.91490396304400678"/>
    <n v="913.37886790866867"/>
    <n v="35000000"/>
  </r>
  <r>
    <s v="The Bodyguard"/>
    <x v="13"/>
    <n v="411"/>
    <n v="912.94978128933394"/>
    <n v="122"/>
    <n v="0.29699999999999999"/>
    <n v="289"/>
    <n v="0.70299999999999996"/>
    <n v="1992"/>
    <n v="25"/>
    <n v="55.532225139253889"/>
    <n v="386"/>
    <n v="0.93917274939172746"/>
    <n v="857.41755615008003"/>
    <n v="25000000"/>
  </r>
  <r>
    <s v="Pacific Rim"/>
    <x v="13"/>
    <n v="411"/>
    <n v="490.75549387341897"/>
    <n v="101.8"/>
    <n v="0.248"/>
    <n v="309.2"/>
    <n v="0.752"/>
    <n v="2013"/>
    <n v="190"/>
    <n v="226.86993634050998"/>
    <n v="221"/>
    <n v="0.53771289537712896"/>
    <n v="263.88555753290899"/>
    <n v="190000000"/>
  </r>
  <r>
    <s v="Superman Returns"/>
    <x v="13"/>
    <n v="391.1"/>
    <n v="574.34353533090666"/>
    <n v="200.1"/>
    <n v="0.51200000000000001"/>
    <n v="191"/>
    <n v="0.48799999999999999"/>
    <n v="2006"/>
    <n v="232"/>
    <n v="340.69982152076284"/>
    <n v="159.10000000000002"/>
    <n v="0.40680132958322684"/>
    <n v="233.64371381014382"/>
    <n v="232000000"/>
  </r>
  <r>
    <s v="Robin Hood: Prince of Thieves"/>
    <x v="13"/>
    <n v="390.5"/>
    <n v="893.43575737540016"/>
    <n v="165.5"/>
    <n v="0.42399999999999999"/>
    <n v="225"/>
    <n v="0.57599999999999996"/>
    <n v="1991"/>
    <n v="50"/>
    <n v="114.39638378686301"/>
    <n v="340.5"/>
    <n v="0.87195902688860438"/>
    <n v="779.03937358853716"/>
    <n v="50000000"/>
  </r>
  <r>
    <s v="Happy Feet"/>
    <x v="13"/>
    <n v="384.3"/>
    <n v="564.35750607943601"/>
    <n v="198"/>
    <n v="0.51500000000000001"/>
    <n v="186.3"/>
    <n v="0.48499999999999999"/>
    <n v="2006"/>
    <n v="85"/>
    <n v="124.82536564338294"/>
    <n v="299.3"/>
    <n v="0.77881863127764772"/>
    <n v="439.53214043605306"/>
    <n v="85000000"/>
  </r>
  <r>
    <s v="Mad Max: Fury Road"/>
    <x v="13"/>
    <n v="378.9"/>
    <n v="426.45528810899992"/>
    <n v="154.1"/>
    <n v="0.40699999999999997"/>
    <n v="224.8"/>
    <n v="0.59299999999999997"/>
    <n v="2015"/>
    <n v="150"/>
    <n v="168.82632149999998"/>
    <n v="228.89999999999998"/>
    <n v="0.6041171813143309"/>
    <n v="257.62896660899992"/>
    <n v="150000000"/>
  </r>
  <r>
    <s v="Batman Begins"/>
    <x v="13"/>
    <n v="374.2"/>
    <n v="566.01107504078254"/>
    <n v="206.9"/>
    <n v="0.55300000000000005"/>
    <n v="167.4"/>
    <n v="0.44700000000000001"/>
    <n v="2005"/>
    <n v="150"/>
    <n v="226.88845872826664"/>
    <n v="224.2"/>
    <n v="0.59914484233030463"/>
    <n v="339.1226163125159"/>
    <n v="150000000"/>
  </r>
  <r>
    <s v="The Golden Compass"/>
    <x v="13"/>
    <n v="372.2"/>
    <n v="530.66820208414765"/>
    <n v="70.099999999999994"/>
    <n v="0.188"/>
    <n v="302.10000000000002"/>
    <n v="0.81200000000000006"/>
    <n v="2007"/>
    <n v="205"/>
    <n v="292.2809818034666"/>
    <n v="167.2"/>
    <n v="0.44922084900591081"/>
    <n v="238.38722028068105"/>
    <n v="205000000"/>
  </r>
  <r>
    <s v="Terminator Salvation"/>
    <x v="13"/>
    <n v="371.4"/>
    <n v="499.13054328840678"/>
    <n v="125.3"/>
    <n v="0.33700000000000002"/>
    <n v="246"/>
    <n v="0.66300000000000003"/>
    <n v="2009"/>
    <n v="200"/>
    <n v="268.78327586882438"/>
    <n v="171.39999999999998"/>
    <n v="0.46149703823371024"/>
    <n v="230.34726741958241"/>
    <n v="200000000"/>
  </r>
  <r>
    <s v="Edge of Tomorrow"/>
    <x v="13"/>
    <n v="370.5"/>
    <n v="429.51104452814997"/>
    <n v="100.2"/>
    <n v="0.27"/>
    <n v="270.3"/>
    <n v="0.73"/>
    <n v="2014"/>
    <n v="178"/>
    <n v="206.35078522539996"/>
    <n v="192.5"/>
    <n v="0.51956815114709853"/>
    <n v="223.16025930275001"/>
    <n v="178000000"/>
  </r>
  <r>
    <s v="The Fugitive"/>
    <x v="13"/>
    <n v="368.9"/>
    <n v="795.56651859692272"/>
    <n v="183.9"/>
    <n v="0.498"/>
    <n v="185"/>
    <n v="0.502"/>
    <n v="1993"/>
    <n v="44"/>
    <n v="94.890015771928987"/>
    <n v="324.89999999999998"/>
    <n v="0.88072648414204391"/>
    <n v="700.67650282499369"/>
    <n v="44000000"/>
  </r>
  <r>
    <s v="The Nun"/>
    <x v="13"/>
    <n v="365.6"/>
    <n v="376.56800000000004"/>
    <n v="117.5"/>
    <n v="0.32100000000000001"/>
    <n v="248.1"/>
    <n v="0.67900000000000005"/>
    <n v="2018"/>
    <n v="35"/>
    <n v="36.050000000000004"/>
    <n v="330.6"/>
    <n v="0.90426695842450766"/>
    <n v="340.51800000000003"/>
    <n v="35000000"/>
  </r>
  <r>
    <s v="Ocean's Twelve"/>
    <x v="13"/>
    <n v="362.7"/>
    <n v="565.07478200109722"/>
    <n v="125.5"/>
    <n v="0.34599999999999997"/>
    <n v="237.2"/>
    <n v="0.65400000000000003"/>
    <n v="2004"/>
    <n v="110"/>
    <n v="171.3764158260841"/>
    <n v="252.7"/>
    <n v="0.69671905155776126"/>
    <n v="393.69836617501312"/>
    <n v="110000000"/>
  </r>
  <r>
    <s v="The Hangover Part III"/>
    <x v="13"/>
    <n v="362"/>
    <n v="432.24693134349798"/>
    <n v="112.2"/>
    <n v="0.31"/>
    <n v="249.8"/>
    <n v="0.69"/>
    <n v="2013"/>
    <n v="35"/>
    <n v="41.791830378514994"/>
    <n v="327"/>
    <n v="0.90331491712707179"/>
    <n v="390.45510096498299"/>
    <n v="35000000"/>
  </r>
  <r>
    <s v="The Legend of Tarzan"/>
    <x v="13"/>
    <n v="356.7"/>
    <n v="389.77572090000001"/>
    <n v="126.6"/>
    <n v="0.35499999999999998"/>
    <n v="230.1"/>
    <n v="0.64500000000000002"/>
    <n v="2016"/>
    <n v="180"/>
    <n v="196.69085999999999"/>
    <n v="176.7"/>
    <n v="0.49537426408746843"/>
    <n v="193.08486090000002"/>
    <n v="180000000"/>
  </r>
  <r>
    <s v="Shazam!"/>
    <x v="13"/>
    <n v="355.9"/>
    <n v="355.9"/>
    <n v="135.19999999999999"/>
    <n v="0.38"/>
    <n v="220.7"/>
    <n v="0.62"/>
    <n v="2019"/>
    <n v="85"/>
    <n v="85"/>
    <n v="270.89999999999998"/>
    <n v="0.76116886765945491"/>
    <n v="270.89999999999998"/>
    <n v="85000000"/>
  </r>
  <r>
    <s v="The Great Gatsby (2013)"/>
    <x v="13"/>
    <n v="353.6"/>
    <n v="422.21689205265437"/>
    <n v="144.80000000000001"/>
    <n v="0.41"/>
    <n v="208.8"/>
    <n v="0.59"/>
    <n v="2013"/>
    <n v="35"/>
    <n v="41.791830378514994"/>
    <n v="318.60000000000002"/>
    <n v="0.90101809954751133"/>
    <n v="380.42506167413939"/>
    <n v="35000000"/>
  </r>
  <r>
    <s v="The Mask"/>
    <x v="13"/>
    <n v="351.6"/>
    <n v="736.17232006642166"/>
    <n v="119.9"/>
    <n v="0.34100000000000003"/>
    <n v="231.6"/>
    <n v="0.65900000000000003"/>
    <n v="1994"/>
    <n v="35"/>
    <n v="73.282227537897484"/>
    <n v="316.60000000000002"/>
    <n v="0.90045506257110353"/>
    <n v="662.89009252852418"/>
    <n v="35000000"/>
  </r>
  <r>
    <s v="Rush Hour 2"/>
    <x v="13"/>
    <n v="347.3"/>
    <n v="591.25500216861838"/>
    <n v="226.2"/>
    <n v="0.65100000000000002"/>
    <n v="121.2"/>
    <n v="0.34899999999999998"/>
    <n v="2001"/>
    <n v="90"/>
    <n v="153.21897551159128"/>
    <n v="257.3"/>
    <n v="0.74085804779729336"/>
    <n v="438.03602665702709"/>
    <n v="90000000"/>
  </r>
  <r>
    <s v="300: Rise of An Empire"/>
    <x v="13"/>
    <n v="337.6"/>
    <n v="391.37092748367996"/>
    <n v="106.6"/>
    <n v="0.316"/>
    <n v="231"/>
    <n v="0.68400000000000005"/>
    <n v="2014"/>
    <n v="110"/>
    <n v="127.52014817299998"/>
    <n v="227.60000000000002"/>
    <n v="0.67417061611374407"/>
    <n v="263.85077931067997"/>
    <n v="110000000"/>
  </r>
  <r>
    <s v="Batman Forever"/>
    <x v="13"/>
    <n v="336.5"/>
    <n v="684.03521682392523"/>
    <n v="184"/>
    <n v="0.54700000000000004"/>
    <n v="152.5"/>
    <n v="0.45300000000000001"/>
    <n v="1995"/>
    <n v="100"/>
    <n v="203.27941064604019"/>
    <n v="236.5"/>
    <n v="0.70282317979197617"/>
    <n v="480.75580617788501"/>
    <n v="100000000"/>
  </r>
  <r>
    <s v="Journey 2: The Mysterious Island"/>
    <x v="13"/>
    <n v="335.3"/>
    <n v="412.37670707695889"/>
    <n v="103.9"/>
    <n v="0.31"/>
    <n v="231.4"/>
    <n v="0.69"/>
    <n v="2012"/>
    <n v="79"/>
    <n v="97.160035368564735"/>
    <n v="256.3"/>
    <n v="0.76439009841932604"/>
    <n v="315.21667170839419"/>
    <n v="79000000"/>
  </r>
  <r>
    <s v="The Perfect Storm"/>
    <x v="13"/>
    <n v="328.7"/>
    <n v="576.37743964644289"/>
    <n v="182.6"/>
    <n v="0.55600000000000005"/>
    <n v="146.1"/>
    <n v="0.44400000000000001"/>
    <n v="2000"/>
    <n v="120"/>
    <n v="210.42072636925204"/>
    <n v="208.7"/>
    <n v="0.6349254639488896"/>
    <n v="365.95671327719083"/>
    <n v="120000000"/>
  </r>
  <r>
    <s v="Seven"/>
    <x v="13"/>
    <n v="327.3"/>
    <n v="665.33351104448957"/>
    <n v="100.1"/>
    <n v="0.30599999999999999"/>
    <n v="227.2"/>
    <n v="0.69399999999999995"/>
    <n v="1995"/>
    <n v="35"/>
    <n v="71.14779372611406"/>
    <n v="292.3"/>
    <n v="0.89306446684998475"/>
    <n v="594.18571731837551"/>
    <n v="35000000"/>
  </r>
  <r>
    <s v="Lethal Weapon 3"/>
    <x v="13"/>
    <n v="321.7"/>
    <n v="714.58867309191896"/>
    <n v="144.69999999999999"/>
    <n v="0.45"/>
    <n v="177"/>
    <n v="0.55000000000000004"/>
    <n v="1992"/>
    <n v="35"/>
    <n v="77.745115194955446"/>
    <n v="286.7"/>
    <n v="0.8912029841467205"/>
    <n v="636.84355789696349"/>
    <n v="35000000"/>
  </r>
  <r>
    <s v="The Conjuring 2"/>
    <x v="13"/>
    <n v="320.39999999999998"/>
    <n v="350.10973079999997"/>
    <n v="102.5"/>
    <n v="0.32"/>
    <n v="217.9"/>
    <n v="0.68"/>
    <n v="2016"/>
    <n v="35"/>
    <n v="38.245445000000004"/>
    <n v="285.39999999999998"/>
    <n v="0.89076154806491881"/>
    <n v="311.86428579999995"/>
    <n v="35000000"/>
  </r>
  <r>
    <s v="The Conjuring"/>
    <x v="13"/>
    <n v="319.5"/>
    <n v="381.49970874101547"/>
    <n v="137.4"/>
    <n v="0.43"/>
    <n v="182.1"/>
    <n v="0.56999999999999995"/>
    <n v="2013"/>
    <n v="20"/>
    <n v="23.881045930579997"/>
    <n v="299.5"/>
    <n v="0.93740219092331767"/>
    <n v="357.61866281043547"/>
    <n v="20000000"/>
  </r>
  <r>
    <s v="Austin Powers: The Spy Who Shagged Me"/>
    <x v="13"/>
    <n v="312"/>
    <n v="563.50670521685697"/>
    <n v="206"/>
    <n v="0.66"/>
    <n v="106"/>
    <n v="0.34"/>
    <n v="1999"/>
    <n v="35"/>
    <n v="63.213893213429465"/>
    <n v="277"/>
    <n v="0.88782051282051277"/>
    <n v="500.29281200342751"/>
    <n v="35000000"/>
  </r>
  <r>
    <s v="The LEGO Batman Movie"/>
    <x v="13"/>
    <n v="312"/>
    <n v="331.00079999999997"/>
    <n v="175.8"/>
    <n v="0.56299999999999994"/>
    <n v="136.19999999999999"/>
    <n v="0.437"/>
    <n v="2017"/>
    <n v="80"/>
    <n v="84.872"/>
    <n v="232"/>
    <n v="0.74358974358974361"/>
    <n v="246.12879999999996"/>
    <n v="80000000"/>
  </r>
  <r>
    <s v="The Polar Express"/>
    <x v="13"/>
    <n v="311.39999999999998"/>
    <n v="485.15105352947802"/>
    <n v="187.2"/>
    <n v="0.60099999999999998"/>
    <n v="124.1"/>
    <n v="0.39900000000000002"/>
    <n v="2004"/>
    <n v="170"/>
    <n v="264.85446082212997"/>
    <n v="141.39999999999998"/>
    <n v="0.45407835581245981"/>
    <n v="220.29659270734805"/>
    <n v="170000000"/>
  </r>
  <r>
    <s v="Ocean's Thirteen"/>
    <x v="13"/>
    <n v="311.3"/>
    <n v="443.83936407521543"/>
    <n v="117.2"/>
    <n v="0.376"/>
    <n v="194.2"/>
    <n v="0.624"/>
    <n v="2007"/>
    <n v="85"/>
    <n v="121.18967538192518"/>
    <n v="226.3"/>
    <n v="0.72695149373594603"/>
    <n v="322.64968869329027"/>
    <n v="85000000"/>
  </r>
  <r>
    <s v="The Blind Side"/>
    <x v="13"/>
    <n v="309.2"/>
    <n v="415.53894449320245"/>
    <n v="256"/>
    <n v="0.82799999999999996"/>
    <n v="53.2"/>
    <n v="0.17199999999999999"/>
    <n v="2009"/>
    <n v="35"/>
    <n v="47.037073277044264"/>
    <n v="274.2"/>
    <n v="0.88680465717981893"/>
    <n v="368.50187121615818"/>
    <n v="35000000"/>
  </r>
  <r>
    <s v="Annabelle: Creation"/>
    <x v="13"/>
    <n v="306.5"/>
    <n v="325.16584999999998"/>
    <n v="102.1"/>
    <n v="0.33300000000000002"/>
    <n v="204.4"/>
    <n v="0.66700000000000004"/>
    <n v="2017"/>
    <n v="35"/>
    <n v="37.131499999999996"/>
    <n v="271.5"/>
    <n v="0.88580750407830344"/>
    <n v="288.03434999999996"/>
    <n v="35000000"/>
  </r>
  <r>
    <s v="Wrath of the Titans"/>
    <x v="13"/>
    <n v="305.3"/>
    <n v="375.48049111421284"/>
    <n v="83.7"/>
    <n v="0.27400000000000002"/>
    <n v="221.6"/>
    <n v="0.72599999999999998"/>
    <n v="2012"/>
    <n v="150"/>
    <n v="184.4810798137305"/>
    <n v="155.30000000000001"/>
    <n v="0.50867998689813299"/>
    <n v="190.99941130048234"/>
    <n v="150000000"/>
  </r>
  <r>
    <s v="Dangal"/>
    <x v="13"/>
    <n v="302.89999999999998"/>
    <n v="330.98700829999996"/>
    <n v="12.4"/>
    <n v="4.1000000000000002E-2"/>
    <n v="290.5"/>
    <n v="0.95899999999999996"/>
    <n v="2016"/>
    <n v="35"/>
    <n v="38.245445000000004"/>
    <n v="267.89999999999998"/>
    <n v="0.88445031363486293"/>
    <n v="292.74156329999994"/>
    <n v="35000000"/>
  </r>
  <r>
    <s v="Superman"/>
    <x v="13"/>
    <n v="300.5"/>
    <n v="1009.6496271905928"/>
    <n v="134.5"/>
    <n v="0.44700000000000001"/>
    <n v="166"/>
    <n v="0.55300000000000005"/>
    <n v="1978"/>
    <n v="55"/>
    <n v="184.79444091674745"/>
    <n v="245.5"/>
    <n v="0.81697171381031619"/>
    <n v="824.85518627384533"/>
    <n v="55000000"/>
  </r>
  <r>
    <s v="Ocean's 8"/>
    <x v="13"/>
    <n v="297.7"/>
    <n v="306.63099999999997"/>
    <n v="140.19999999999999"/>
    <n v="0.47099999999999997"/>
    <n v="157.5"/>
    <n v="0.52900000000000003"/>
    <n v="2018"/>
    <n v="35"/>
    <n v="36.050000000000004"/>
    <n v="262.7"/>
    <n v="0.88243197850184751"/>
    <n v="270.58099999999996"/>
    <n v="35000000"/>
  </r>
  <r>
    <s v="Austin Powers in Goldmember"/>
    <x v="13"/>
    <n v="296.7"/>
    <n v="490.39989249502838"/>
    <n v="213.3"/>
    <n v="0.71899999999999997"/>
    <n v="83.3"/>
    <n v="0.28100000000000003"/>
    <n v="2002"/>
    <n v="63"/>
    <n v="104.1294008331203"/>
    <n v="233.7"/>
    <n v="0.78766430738119309"/>
    <n v="386.27049166190807"/>
    <n v="63000000"/>
  </r>
  <r>
    <s v="The Departed"/>
    <x v="13"/>
    <n v="291.5"/>
    <n v="428.07757747113089"/>
    <n v="132.4"/>
    <n v="0.45400000000000001"/>
    <n v="159.1"/>
    <n v="0.54600000000000004"/>
    <n v="2006"/>
    <n v="90"/>
    <n v="132.16803421064074"/>
    <n v="201.5"/>
    <n v="0.69125214408233271"/>
    <n v="295.90954326049018"/>
    <n v="90000000"/>
  </r>
  <r>
    <s v="Sex and the City 2"/>
    <x v="13"/>
    <n v="288.3"/>
    <n v="376.16610889797118"/>
    <n v="95.3"/>
    <n v="0.33100000000000002"/>
    <n v="193"/>
    <n v="0.66900000000000004"/>
    <n v="2010"/>
    <n v="95"/>
    <n v="123.95345246377822"/>
    <n v="193.3"/>
    <n v="0.67048213666319811"/>
    <n v="252.21265643419298"/>
    <n v="95000000"/>
  </r>
  <r>
    <s v="The Green Mile"/>
    <x v="13"/>
    <n v="286.8"/>
    <n v="517.99270210318775"/>
    <n v="136.80000000000001"/>
    <n v="0.47699999999999998"/>
    <n v="150"/>
    <n v="0.52300000000000002"/>
    <n v="1999"/>
    <n v="60"/>
    <n v="108.3666740801648"/>
    <n v="226.8"/>
    <n v="0.79079497907949792"/>
    <n v="409.62602802302297"/>
    <n v="60000000"/>
  </r>
  <r>
    <s v="Lethal Weapon 4"/>
    <x v="13"/>
    <n v="285.39999999999998"/>
    <n v="530.92807076588997"/>
    <n v="130.4"/>
    <n v="0.45700000000000002"/>
    <n v="155"/>
    <n v="0.54300000000000004"/>
    <n v="1998"/>
    <n v="140"/>
    <n v="260.44124003932939"/>
    <n v="145.39999999999998"/>
    <n v="0.50946040644709178"/>
    <n v="270.48683072656058"/>
    <n v="140000000"/>
  </r>
  <r>
    <s v="Wedding Crashers"/>
    <x v="13"/>
    <n v="285.2"/>
    <n v="431.39058952867765"/>
    <n v="209.3"/>
    <n v="0.73399999999999999"/>
    <n v="75.900000000000006"/>
    <n v="0.26600000000000001"/>
    <n v="2005"/>
    <n v="40"/>
    <n v="60.503588994204442"/>
    <n v="245.2"/>
    <n v="0.85974754558204769"/>
    <n v="370.8870005344732"/>
    <n v="40000000"/>
  </r>
  <r>
    <s v="Scooby-Doo"/>
    <x v="13"/>
    <n v="275.7"/>
    <n v="455.69009221732165"/>
    <n v="153.30000000000001"/>
    <n v="0.55600000000000005"/>
    <n v="122.4"/>
    <n v="0.44400000000000001"/>
    <n v="2002"/>
    <n v="84"/>
    <n v="138.83920111082705"/>
    <n v="191.7"/>
    <n v="0.69532100108813932"/>
    <n v="316.8508911064946"/>
    <n v="84000000"/>
  </r>
  <r>
    <s v="Tomb Raider"/>
    <x v="13"/>
    <n v="274.7"/>
    <n v="282.94099999999997"/>
    <n v="58.3"/>
    <n v="0.21199999999999999"/>
    <n v="216.4"/>
    <n v="0.78800000000000003"/>
    <n v="2018"/>
    <n v="90"/>
    <n v="92.7"/>
    <n v="184.7"/>
    <n v="0.67236985802693849"/>
    <n v="190.24099999999999"/>
    <n v="90000000"/>
  </r>
  <r>
    <s v="Gran Torino"/>
    <x v="13"/>
    <n v="270"/>
    <n v="373.74314509560025"/>
    <n v="148.1"/>
    <n v="0.54900000000000004"/>
    <n v="121.9"/>
    <n v="0.45100000000000001"/>
    <n v="2008"/>
    <n v="25"/>
    <n v="34.605846768111135"/>
    <n v="245"/>
    <n v="0.90740740740740744"/>
    <n v="339.13729832748913"/>
    <n v="25000000"/>
  </r>
  <r>
    <s v="We're the Millers"/>
    <x v="13"/>
    <n v="270"/>
    <n v="322.39412006282998"/>
    <n v="150.4"/>
    <n v="0.55700000000000005"/>
    <n v="119.6"/>
    <n v="0.443"/>
    <n v="2013"/>
    <n v="37"/>
    <n v="44.179934971572997"/>
    <n v="233"/>
    <n v="0.86296296296296293"/>
    <n v="278.21418509125698"/>
    <n v="37000000"/>
  </r>
  <r>
    <s v="10,000 B.C."/>
    <x v="13"/>
    <n v="269.8"/>
    <n v="373.46629832145538"/>
    <n v="94.8"/>
    <n v="0.35099999999999998"/>
    <n v="175"/>
    <n v="0.64900000000000002"/>
    <n v="2008"/>
    <n v="105"/>
    <n v="145.34455642606679"/>
    <n v="164.8"/>
    <n v="0.61082283172720531"/>
    <n v="228.1217418953886"/>
    <n v="105000000"/>
  </r>
  <r>
    <s v="Paddington"/>
    <x v="13"/>
    <n v="268"/>
    <n v="301.63636107999997"/>
    <n v="76.3"/>
    <n v="0.28499999999999998"/>
    <n v="191.8"/>
    <n v="0.71499999999999997"/>
    <n v="2015"/>
    <n v="55"/>
    <n v="61.902984549999992"/>
    <n v="213"/>
    <n v="0.79477611940298509"/>
    <n v="239.73337652999999"/>
    <n v="55000000"/>
  </r>
  <r>
    <s v="Batman Returns"/>
    <x v="13"/>
    <n v="266.8"/>
    <n v="592.63990668611757"/>
    <n v="162.80000000000001"/>
    <n v="0.61"/>
    <n v="104"/>
    <n v="0.39"/>
    <n v="1992"/>
    <n v="80"/>
    <n v="177.70312044561246"/>
    <n v="186.8"/>
    <n v="0.7001499250374813"/>
    <n v="414.93678624050511"/>
    <n v="80000000"/>
  </r>
  <r>
    <s v="Blade Runner 2049"/>
    <x v="13"/>
    <n v="259.2"/>
    <n v="274.98527999999999"/>
    <n v="92.1"/>
    <n v="0.35499999999999998"/>
    <n v="167.2"/>
    <n v="0.64500000000000002"/>
    <n v="2017"/>
    <n v="185"/>
    <n v="196.26649999999998"/>
    <n v="74.199999999999989"/>
    <n v="0.28626543209876543"/>
    <n v="78.71878000000001"/>
    <n v="185000000"/>
  </r>
  <r>
    <s v="Rush Hour 3"/>
    <x v="13"/>
    <n v="258"/>
    <n v="367.84630880631408"/>
    <n v="140.1"/>
    <n v="0.54300000000000004"/>
    <n v="117.9"/>
    <n v="0.45700000000000002"/>
    <n v="2007"/>
    <n v="180"/>
    <n v="256.63695963231214"/>
    <n v="78"/>
    <n v="0.30232558139534882"/>
    <n v="111.20934917400194"/>
    <n v="180000000"/>
  </r>
  <r>
    <s v="Annabelle"/>
    <x v="13"/>
    <n v="257"/>
    <n v="297.93343709509998"/>
    <n v="84.3"/>
    <n v="0.32800000000000001"/>
    <n v="172.8"/>
    <n v="0.67200000000000004"/>
    <n v="2014"/>
    <n v="35"/>
    <n v="40.574592600499997"/>
    <n v="222"/>
    <n v="0.86381322957198448"/>
    <n v="257.35884449459996"/>
    <n v="35000000"/>
  </r>
  <r>
    <s v="You've Got Mail"/>
    <x v="13"/>
    <n v="250.8"/>
    <n v="466.56187858474146"/>
    <n v="115.8"/>
    <n v="0.46200000000000002"/>
    <n v="135"/>
    <n v="0.53800000000000003"/>
    <n v="1998"/>
    <n v="65"/>
    <n v="120.91914716111719"/>
    <n v="185.8"/>
    <n v="0.74082934609250395"/>
    <n v="345.64273142362424"/>
    <n v="65000000"/>
  </r>
  <r>
    <s v="Dumb and Dumber"/>
    <x v="13"/>
    <n v="247.3"/>
    <n v="517.79128200348714"/>
    <n v="127.2"/>
    <n v="0.51400000000000001"/>
    <n v="120.1"/>
    <n v="0.48599999999999999"/>
    <n v="1994"/>
    <n v="35"/>
    <n v="73.282227537897484"/>
    <n v="212.3"/>
    <n v="0.85847149211484031"/>
    <n v="444.50905446558966"/>
    <n v="35000000"/>
  </r>
  <r>
    <s v="Dark Shadows"/>
    <x v="13"/>
    <n v="245.5"/>
    <n v="301.9340339618056"/>
    <n v="79.7"/>
    <n v="0.32500000000000001"/>
    <n v="165.8"/>
    <n v="0.67500000000000004"/>
    <n v="2012"/>
    <n v="150"/>
    <n v="184.4810798137305"/>
    <n v="95.5"/>
    <n v="0.38900203665987781"/>
    <n v="117.45295414807509"/>
    <n v="150000000"/>
  </r>
  <r>
    <s v="Rush Hour"/>
    <x v="13"/>
    <n v="244.4"/>
    <n v="454.65599332580069"/>
    <n v="141.19999999999999"/>
    <n v="0.57799999999999996"/>
    <n v="103.2"/>
    <n v="0.42199999999999999"/>
    <n v="1998"/>
    <n v="35"/>
    <n v="65.110310009832347"/>
    <n v="209.4"/>
    <n v="0.85679214402618653"/>
    <n v="389.54568331596835"/>
    <n v="35000000"/>
  </r>
  <r>
    <s v="Eraser"/>
    <x v="13"/>
    <n v="242.3"/>
    <n v="478.20001164597619"/>
    <n v="101.3"/>
    <n v="0.41799999999999998"/>
    <n v="141"/>
    <n v="0.58199999999999996"/>
    <n v="1996"/>
    <n v="100"/>
    <n v="197.3586511126604"/>
    <n v="142.30000000000001"/>
    <n v="0.58728848534874123"/>
    <n v="280.84136053331576"/>
    <n v="100000000"/>
  </r>
  <r>
    <s v="Journey to the Center of the Earth"/>
    <x v="13"/>
    <n v="242"/>
    <n v="334.98459671531583"/>
    <n v="101.7"/>
    <n v="0.42"/>
    <n v="140.30000000000001"/>
    <n v="0.57999999999999996"/>
    <n v="2008"/>
    <n v="45"/>
    <n v="62.290524182600045"/>
    <n v="197"/>
    <n v="0.81404958677685946"/>
    <n v="272.69407253271578"/>
    <n v="45000000"/>
  </r>
  <r>
    <s v="Sully"/>
    <x v="13"/>
    <n v="240.8"/>
    <n v="263.12866159999999"/>
    <n v="125.1"/>
    <n v="0.51900000000000002"/>
    <n v="115.7"/>
    <n v="0.48099999999999998"/>
    <n v="2016"/>
    <n v="60"/>
    <n v="65.56362"/>
    <n v="180.8"/>
    <n v="0.75083056478405319"/>
    <n v="197.56504159999997"/>
    <n v="60000000"/>
  </r>
  <r>
    <s v="Crazy Rich Asians"/>
    <x v="13"/>
    <n v="238.5"/>
    <n v="245.655"/>
    <n v="174.5"/>
    <n v="0.73199999999999998"/>
    <n v="64"/>
    <n v="0.26800000000000002"/>
    <n v="2018"/>
    <n v="30"/>
    <n v="30.900000000000002"/>
    <n v="208.5"/>
    <n v="0.87421383647798745"/>
    <n v="214.755"/>
    <n v="30000000"/>
  </r>
  <r>
    <s v="Batman and Robin"/>
    <x v="13"/>
    <n v="238.2"/>
    <n v="456.41583199063786"/>
    <n v="107.3"/>
    <n v="0.45100000000000001"/>
    <n v="130.9"/>
    <n v="0.54900000000000004"/>
    <n v="1997"/>
    <n v="35"/>
    <n v="67.063619310127322"/>
    <n v="203.2"/>
    <n v="0.85306465155331657"/>
    <n v="389.35221268051055"/>
    <n v="35000000"/>
  </r>
  <r>
    <s v="A.I. Artificial Intelligence"/>
    <x v="13"/>
    <n v="235.9"/>
    <n v="401.6039591464932"/>
    <n v="78.599999999999994"/>
    <n v="0.33300000000000002"/>
    <n v="157.30000000000001"/>
    <n v="0.66700000000000004"/>
    <n v="2001"/>
    <n v="35"/>
    <n v="59.585157143396614"/>
    <n v="200.9"/>
    <n v="0.85163204747774479"/>
    <n v="342.0188020030966"/>
    <n v="35000000"/>
  </r>
  <r>
    <s v="Argo"/>
    <x v="13"/>
    <n v="232.3"/>
    <n v="285.69969893819729"/>
    <n v="136"/>
    <n v="0.58499999999999996"/>
    <n v="96.3"/>
    <n v="0.41499999999999998"/>
    <n v="2012"/>
    <n v="44.5"/>
    <n v="54.729387011406715"/>
    <n v="187.8"/>
    <n v="0.80843736547567802"/>
    <n v="230.97031192679057"/>
    <n v="44500000"/>
  </r>
  <r>
    <s v="Constantine"/>
    <x v="13"/>
    <n v="230.9"/>
    <n v="349.25696746904515"/>
    <n v="76"/>
    <n v="0.32900000000000001"/>
    <n v="154.9"/>
    <n v="0.67100000000000004"/>
    <n v="2005"/>
    <n v="75"/>
    <n v="113.44422936413332"/>
    <n v="155.9"/>
    <n v="0.67518406236466"/>
    <n v="235.81273810491183"/>
    <n v="75000000"/>
  </r>
  <r>
    <s v="Get Smart"/>
    <x v="13"/>
    <n v="230.7"/>
    <n v="319.34275397612953"/>
    <n v="130.30000000000001"/>
    <n v="0.56499999999999995"/>
    <n v="100.4"/>
    <n v="0.435"/>
    <n v="2008"/>
    <n v="80"/>
    <n v="110.73870965795564"/>
    <n v="150.69999999999999"/>
    <n v="0.65322930212397046"/>
    <n v="208.60404431817389"/>
    <n v="80000000"/>
  </r>
  <r>
    <s v="Space Jam"/>
    <x v="13"/>
    <n v="230.4"/>
    <n v="454.71433216356957"/>
    <n v="90.4"/>
    <n v="0.39200000000000002"/>
    <n v="140"/>
    <n v="0.60799999999999998"/>
    <n v="1996"/>
    <n v="80"/>
    <n v="157.88692089012832"/>
    <n v="150.4"/>
    <n v="0.65277777777777779"/>
    <n v="296.82741127344127"/>
    <n v="80000000"/>
  </r>
  <r>
    <s v="Lethal Weapon 2"/>
    <x v="13"/>
    <n v="227.9"/>
    <n v="553.17311718412327"/>
    <n v="147.30000000000001"/>
    <n v="0.64600000000000002"/>
    <n v="80.599999999999994"/>
    <n v="0.35399999999999998"/>
    <n v="1989"/>
    <n v="35"/>
    <n v="84.954186491638069"/>
    <n v="192.9"/>
    <n v="0.84642387011847298"/>
    <n v="468.21893069248517"/>
    <n v="35000000"/>
  </r>
  <r>
    <s v="Paddington 2"/>
    <x v="13"/>
    <n v="227.3"/>
    <n v="234.11900000000003"/>
    <n v="40.9"/>
    <n v="0.18"/>
    <n v="186.4"/>
    <n v="0.82"/>
    <n v="2018"/>
    <n v="35"/>
    <n v="36.050000000000004"/>
    <n v="192.3"/>
    <n v="0.84601847778266603"/>
    <n v="198.06900000000002"/>
    <n v="35000000"/>
  </r>
  <r>
    <s v="Interview with the Vampire"/>
    <x v="13"/>
    <n v="223.7"/>
    <n v="468.3781228636476"/>
    <n v="105.3"/>
    <n v="0.47099999999999997"/>
    <n v="118.4"/>
    <n v="0.52900000000000003"/>
    <n v="1994"/>
    <n v="35"/>
    <n v="73.282227537897484"/>
    <n v="188.7"/>
    <n v="0.84354045596781402"/>
    <n v="395.09589532575012"/>
    <n v="35000000"/>
  </r>
  <r>
    <s v="Yes Man"/>
    <x v="13"/>
    <n v="223.2"/>
    <n v="308.96099994569619"/>
    <n v="97.7"/>
    <n v="0.438"/>
    <n v="125.6"/>
    <n v="0.56200000000000006"/>
    <n v="2008"/>
    <n v="50"/>
    <n v="69.21169353622227"/>
    <n v="173.2"/>
    <n v="0.77598566308243722"/>
    <n v="239.74930640947392"/>
    <n v="50000000"/>
  </r>
  <r>
    <s v="Wild Wild West"/>
    <x v="13"/>
    <n v="222.1"/>
    <n v="401.13730522007666"/>
    <n v="113.8"/>
    <n v="0.51200000000000001"/>
    <n v="108.3"/>
    <n v="0.48799999999999999"/>
    <n v="1999"/>
    <n v="175"/>
    <n v="316.06946606714735"/>
    <n v="47.099999999999994"/>
    <n v="0.21206663665015757"/>
    <n v="85.067839152929309"/>
    <n v="175000000"/>
  </r>
  <r>
    <s v="Geostorm"/>
    <x v="13"/>
    <n v="221.6"/>
    <n v="235.09544"/>
    <n v="33.700000000000003"/>
    <n v="0.152"/>
    <n v="187.9"/>
    <n v="0.84799999999999998"/>
    <n v="2017"/>
    <n v="100"/>
    <n v="106.08999999999999"/>
    <n v="121.6"/>
    <n v="0.54873646209386284"/>
    <n v="129.00544000000002"/>
    <n v="100000000"/>
  </r>
  <r>
    <s v="Presumed Innocent"/>
    <x v="13"/>
    <n v="221.3"/>
    <n v="521.50794647987527"/>
    <n v="86.3"/>
    <n v="0.39"/>
    <n v="135"/>
    <n v="0.61"/>
    <n v="1990"/>
    <n v="35"/>
    <n v="82.479792710328226"/>
    <n v="186.3"/>
    <n v="0.84184365115228199"/>
    <n v="439.02815376954703"/>
    <n v="35000000"/>
  </r>
  <r>
    <s v="Elf"/>
    <x v="13"/>
    <n v="220.9"/>
    <n v="354.47965239692206"/>
    <n v="173.8"/>
    <n v="0.78700000000000003"/>
    <n v="47"/>
    <n v="0.21299999999999999"/>
    <n v="2003"/>
    <n v="32"/>
    <n v="51.350606051161186"/>
    <n v="188.9"/>
    <n v="0.85513807152557719"/>
    <n v="303.12904634576086"/>
    <n v="32000000"/>
  </r>
  <r>
    <s v="Green Lantern"/>
    <x v="13"/>
    <n v="219.9"/>
    <n v="278.56274089713673"/>
    <n v="116.6"/>
    <n v="0.53"/>
    <n v="103.3"/>
    <n v="0.47"/>
    <n v="2011"/>
    <n v="200"/>
    <n v="253.35401627752319"/>
    <n v="19.900000000000006"/>
    <n v="9.049567985447933E-2"/>
    <n v="25.208724619613548"/>
    <n v="200000000"/>
  </r>
  <r>
    <s v="Central Intelligence"/>
    <x v="13"/>
    <n v="217"/>
    <n v="237.121759"/>
    <n v="127.4"/>
    <n v="0.58699999999999997"/>
    <n v="89.5"/>
    <n v="0.41299999999999998"/>
    <n v="2016"/>
    <n v="50"/>
    <n v="54.63635"/>
    <n v="167"/>
    <n v="0.7695852534562212"/>
    <n v="182.485409"/>
    <n v="50000000"/>
  </r>
  <r>
    <s v="Million Dollar Baby"/>
    <x v="13"/>
    <n v="216.8"/>
    <n v="337.76733591904576"/>
    <n v="100.5"/>
    <n v="0.46400000000000002"/>
    <n v="116.3"/>
    <n v="0.53600000000000003"/>
    <n v="2004"/>
    <n v="30"/>
    <n v="46.739022498022933"/>
    <n v="186.8"/>
    <n v="0.86162361623616235"/>
    <n v="291.02831342102286"/>
    <n v="30000000"/>
  </r>
  <r>
    <s v="Valentine's Day"/>
    <x v="13"/>
    <n v="216.5"/>
    <n v="282.48339429903143"/>
    <n v="110.5"/>
    <n v="0.51"/>
    <n v="106"/>
    <n v="0.49"/>
    <n v="2010"/>
    <n v="52"/>
    <n v="67.848205559120714"/>
    <n v="164.5"/>
    <n v="0.75981524249422627"/>
    <n v="214.63518873991072"/>
    <n v="52000000"/>
  </r>
  <r>
    <s v="Dirty Dancing"/>
    <x v="13"/>
    <n v="214.6"/>
    <n v="552.61275937002438"/>
    <n v="64.599999999999994"/>
    <n v="0.30099999999999999"/>
    <n v="150"/>
    <n v="0.69899999999999995"/>
    <n v="1987"/>
    <n v="35"/>
    <n v="90.127896448978817"/>
    <n v="179.6"/>
    <n v="0.83690587138863004"/>
    <n v="462.48486292104553"/>
    <n v="35000000"/>
  </r>
  <r>
    <s v="Smallfoot"/>
    <x v="13"/>
    <n v="214.1"/>
    <n v="220.523"/>
    <n v="83.2"/>
    <n v="0.38900000000000001"/>
    <n v="130.9"/>
    <n v="0.61099999999999999"/>
    <n v="2018"/>
    <n v="80"/>
    <n v="82.4"/>
    <n v="134.1"/>
    <n v="0.62634283045305927"/>
    <n v="138.12299999999999"/>
    <n v="80000000"/>
  </r>
  <r>
    <s v="Disclosure"/>
    <x v="13"/>
    <n v="214"/>
    <n v="448.06847694600174"/>
    <n v="83"/>
    <n v="0.38800000000000001"/>
    <n v="131"/>
    <n v="0.61199999999999999"/>
    <n v="1994"/>
    <n v="55"/>
    <n v="115.15778613098176"/>
    <n v="159"/>
    <n v="0.7429906542056075"/>
    <n v="332.91069081501996"/>
    <n v="55000000"/>
  </r>
  <r>
    <s v="Miss Congeniality"/>
    <x v="13"/>
    <n v="212.7"/>
    <n v="372.97073748949919"/>
    <n v="106.8"/>
    <n v="0.502"/>
    <n v="105.9"/>
    <n v="0.498"/>
    <n v="2000"/>
    <n v="45"/>
    <n v="78.90777238846951"/>
    <n v="167.7"/>
    <n v="0.78843441466854725"/>
    <n v="294.0629651010297"/>
    <n v="45000000"/>
  </r>
  <r>
    <s v="Ace Ventura: When Nature Calls"/>
    <x v="13"/>
    <n v="212.4"/>
    <n v="431.76546821218938"/>
    <n v="108.4"/>
    <n v="0.51"/>
    <n v="104"/>
    <n v="0.49"/>
    <n v="1995"/>
    <n v="30"/>
    <n v="60.983823193812057"/>
    <n v="182.4"/>
    <n v="0.85875706214689262"/>
    <n v="370.78164501837733"/>
    <n v="30000000"/>
  </r>
  <r>
    <s v="Due Date"/>
    <x v="13"/>
    <n v="211.8"/>
    <n v="276.35096033503402"/>
    <n v="100.5"/>
    <n v="0.47499999999999998"/>
    <n v="111.2"/>
    <n v="0.52500000000000002"/>
    <n v="2010"/>
    <n v="65"/>
    <n v="84.810256948900886"/>
    <n v="146.80000000000001"/>
    <n v="0.69310670443814926"/>
    <n v="191.54070338613315"/>
    <n v="65000000"/>
  </r>
  <r>
    <s v="Horrible Bosses"/>
    <x v="13"/>
    <n v="209.6"/>
    <n v="265.51500905884427"/>
    <n v="117.5"/>
    <n v="0.56100000000000005"/>
    <n v="92.1"/>
    <n v="0.439"/>
    <n v="2011"/>
    <n v="35"/>
    <n v="44.336952848566554"/>
    <n v="174.6"/>
    <n v="0.8330152671755725"/>
    <n v="221.1780562102777"/>
    <n v="35000000"/>
  </r>
  <r>
    <s v="Me Before You"/>
    <x v="13"/>
    <n v="208.3"/>
    <n v="227.6150341"/>
    <n v="56.2"/>
    <n v="0.27"/>
    <n v="152.1"/>
    <n v="0.73"/>
    <n v="2016"/>
    <n v="20"/>
    <n v="21.85454"/>
    <n v="188.3"/>
    <n v="0.90398463754200675"/>
    <n v="205.76049410000002"/>
    <n v="20000000"/>
  </r>
  <r>
    <s v="Traffic"/>
    <x v="13"/>
    <n v="207.5"/>
    <n v="363.85250601349833"/>
    <n v="124.1"/>
    <n v="0.59799999999999998"/>
    <n v="83.4"/>
    <n v="0.40200000000000002"/>
    <n v="2000"/>
    <n v="48"/>
    <n v="84.168290547700821"/>
    <n v="159.5"/>
    <n v="0.76867469879518069"/>
    <n v="279.68421546579748"/>
    <n v="48000000"/>
  </r>
  <r>
    <s v="JFK"/>
    <x v="13"/>
    <n v="205.4"/>
    <n v="469.94034459643325"/>
    <n v="70.400000000000006"/>
    <n v="0.34300000000000003"/>
    <n v="135"/>
    <n v="0.65700000000000003"/>
    <n v="1991"/>
    <n v="40"/>
    <n v="91.517107029490404"/>
    <n v="165.4"/>
    <n v="0.80525803310613442"/>
    <n v="378.42323756694282"/>
    <n v="40000000"/>
  </r>
  <r>
    <s v="Hairspray (2007)"/>
    <x v="13"/>
    <n v="202.5"/>
    <n v="288.71657958635114"/>
    <n v="118.9"/>
    <n v="0.58699999999999997"/>
    <n v="83.7"/>
    <n v="0.41299999999999998"/>
    <n v="2007"/>
    <n v="35"/>
    <n v="49.901631039616255"/>
    <n v="167.5"/>
    <n v="0.8271604938271605"/>
    <n v="238.81494854673488"/>
    <n v="35000000"/>
  </r>
  <r>
    <s v="Teenage Mutant Ninja Turtles"/>
    <x v="13"/>
    <n v="202"/>
    <n v="476.02623221389433"/>
    <n v="135.30000000000001"/>
    <n v="0.67"/>
    <n v="66.7"/>
    <n v="0.33"/>
    <n v="1990"/>
    <n v="125"/>
    <n v="294.57068825117221"/>
    <n v="77"/>
    <n v="0.38118811881188119"/>
    <n v="181.45554396272212"/>
    <n v="125000000"/>
  </r>
  <r>
    <s v="Yogi Bear"/>
    <x v="13"/>
    <n v="201.6"/>
    <n v="263.04227385997569"/>
    <n v="100.2"/>
    <n v="0.497"/>
    <n v="101.3"/>
    <n v="0.503"/>
    <n v="2010"/>
    <n v="80"/>
    <n v="104.38185470633955"/>
    <n v="121.6"/>
    <n v="0.60317460317460314"/>
    <n v="158.66041915363616"/>
    <n v="80000000"/>
  </r>
  <r>
    <s v="Cats &amp; Dogs"/>
    <x v="13"/>
    <n v="200.7"/>
    <n v="341.67831539084858"/>
    <n v="93.4"/>
    <n v="0.46500000000000002"/>
    <n v="107.3"/>
    <n v="0.53500000000000003"/>
    <n v="2001"/>
    <n v="60"/>
    <n v="102.14598367439419"/>
    <n v="140.69999999999999"/>
    <n v="0.70104633781763825"/>
    <n v="239.53233171645439"/>
    <n v="60000000"/>
  </r>
  <r>
    <m/>
    <x v="1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D48E8D-C6B1-418C-B68B-9310D319491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51" firstHeaderRow="0" firstDataRow="1" firstDataCol="1"/>
  <pivotFields count="5">
    <pivotField showAll="0"/>
    <pivotField dataField="1" numFmtId="6" showAll="0"/>
    <pivotField dataField="1" numFmtId="6" showAll="0"/>
    <pivotField dataField="1" numFmtId="6" showAll="0"/>
    <pivotField axis="axisRow" showAll="0" sortType="descending">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3">
    <i>
      <x/>
    </i>
    <i i="1">
      <x v="1"/>
    </i>
    <i i="2">
      <x v="2"/>
    </i>
  </colItems>
  <dataFields count="3">
    <dataField name="Average of Domestic Box Office Gross" fld="1" subtotal="average" baseField="4" baseItem="0"/>
    <dataField name="Average of Worldwide Box Office Gross" fld="2" subtotal="average" baseField="4" baseItem="0"/>
    <dataField name="Average of Production Cost" fld="3" subtotal="average" baseField="4"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2ECCF1-F80E-4E77-A180-87CA51F53AFD}"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8" firstHeaderRow="0" firstDataRow="1" firstDataCol="1"/>
  <pivotFields count="15">
    <pivotField showAll="0"/>
    <pivotField axis="axisRow" showAll="0">
      <items count="15">
        <item x="0"/>
        <item x="1"/>
        <item x="2"/>
        <item x="3"/>
        <item x="4"/>
        <item x="5"/>
        <item x="6"/>
        <item x="7"/>
        <item x="8"/>
        <item x="9"/>
        <item x="10"/>
        <item x="11"/>
        <item x="12"/>
        <item x="13"/>
        <item t="default"/>
      </items>
    </pivotField>
    <pivotField dataField="1" numFmtId="8" showAll="0"/>
    <pivotField numFmtId="8" showAll="0"/>
    <pivotField showAll="0"/>
    <pivotField numFmtId="10" showAll="0"/>
    <pivotField numFmtId="8" showAll="0"/>
    <pivotField numFmtId="10" showAll="0"/>
    <pivotField showAll="0"/>
    <pivotField dataField="1" numFmtId="164" showAll="0"/>
    <pivotField numFmtId="164" showAll="0"/>
    <pivotField dataField="1" numFmtId="164" showAll="0"/>
    <pivotField numFmtId="165" showAll="0"/>
    <pivotField numFmtId="165" showAll="0"/>
    <pivotField numFmtId="164" showAll="0"/>
  </pivotFields>
  <rowFields count="1">
    <field x="1"/>
  </rowFields>
  <rowItems count="15">
    <i>
      <x/>
    </i>
    <i>
      <x v="1"/>
    </i>
    <i>
      <x v="2"/>
    </i>
    <i>
      <x v="3"/>
    </i>
    <i>
      <x v="4"/>
    </i>
    <i>
      <x v="5"/>
    </i>
    <i>
      <x v="6"/>
    </i>
    <i>
      <x v="7"/>
    </i>
    <i>
      <x v="8"/>
    </i>
    <i>
      <x v="9"/>
    </i>
    <i>
      <x v="10"/>
    </i>
    <i>
      <x v="11"/>
    </i>
    <i>
      <x v="12"/>
    </i>
    <i>
      <x v="13"/>
    </i>
    <i t="grand">
      <x/>
    </i>
  </rowItems>
  <colFields count="1">
    <field x="-2"/>
  </colFields>
  <colItems count="3">
    <i>
      <x/>
    </i>
    <i i="1">
      <x v="1"/>
    </i>
    <i i="2">
      <x v="2"/>
    </i>
  </colItems>
  <dataFields count="3">
    <dataField name="Sum of Worldwide Box Office $ ITM" fld="2" baseField="0" baseItem="0"/>
    <dataField name="Sum of Production Cost ITM" fld="9" baseField="0" baseItem="0"/>
    <dataField name="Sum of Worldwide Gross Profit" fld="11" baseField="0" baseItem="0"/>
  </dataFields>
  <formats count="7">
    <format dxfId="6">
      <pivotArea dataOnly="0" outline="0" fieldPosition="0">
        <references count="1">
          <reference field="4294967294" count="1">
            <x v="0"/>
          </reference>
        </references>
      </pivotArea>
    </format>
    <format dxfId="5">
      <pivotArea dataOnly="0" outline="0" fieldPosition="0">
        <references count="1">
          <reference field="4294967294" count="1">
            <x v="0"/>
          </reference>
        </references>
      </pivotArea>
    </format>
    <format dxfId="4">
      <pivotArea dataOnly="0" labelOnly="1" outline="0" fieldPosition="0">
        <references count="1">
          <reference field="4294967294" count="1">
            <x v="1"/>
          </reference>
        </references>
      </pivotArea>
    </format>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1"/>
          </reference>
        </references>
      </pivotArea>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8C3245-D5C4-42B7-93D8-175B4C44C8E2}"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9" firstHeaderRow="0" firstDataRow="1" firstDataCol="1"/>
  <pivotFields count="15">
    <pivotField showAll="0"/>
    <pivotField axis="axisRow" showAll="0">
      <items count="16">
        <item x="0"/>
        <item x="1"/>
        <item x="2"/>
        <item x="3"/>
        <item x="4"/>
        <item x="5"/>
        <item x="6"/>
        <item x="7"/>
        <item x="8"/>
        <item x="9"/>
        <item x="10"/>
        <item x="11"/>
        <item x="12"/>
        <item x="13"/>
        <item x="14"/>
        <item t="default"/>
      </items>
    </pivotField>
    <pivotField showAll="0"/>
    <pivotField dataField="1" showAll="0"/>
    <pivotField showAll="0"/>
    <pivotField showAll="0"/>
    <pivotField showAll="0"/>
    <pivotField showAll="0"/>
    <pivotField showAll="0"/>
    <pivotField showAll="0"/>
    <pivotField dataField="1" showAll="0"/>
    <pivotField showAll="0"/>
    <pivotField showAll="0"/>
    <pivotField dataField="1" showAll="0"/>
    <pivotField showAll="0"/>
  </pivotFields>
  <rowFields count="1">
    <field x="1"/>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Sum of Inflation Adj Worldwide Box Office $ ITM" fld="3" baseField="0" baseItem="0"/>
    <dataField name="Sum of Inflation Adj Production Cost ITM" fld="10" baseField="0" baseItem="0"/>
    <dataField name="Sum of Inflation Adj Worldwide Gross Profi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boxofficemojo.com/movies/?id=mi5.htm" TargetMode="External"/><Relationship Id="rId299" Type="http://schemas.openxmlformats.org/officeDocument/2006/relationships/hyperlink" Target="https://www.boxofficemojo.com/movies/?id=happysmekday.htm" TargetMode="External"/><Relationship Id="rId21" Type="http://schemas.openxmlformats.org/officeDocument/2006/relationships/hyperlink" Target="https://www.boxofficemojo.com/movies/?id=dcfilm0617.htm" TargetMode="External"/><Relationship Id="rId63" Type="http://schemas.openxmlformats.org/officeDocument/2006/relationships/hyperlink" Target="https://www.boxofficemojo.com/movies/?id=superman2015.htm" TargetMode="External"/><Relationship Id="rId159" Type="http://schemas.openxmlformats.org/officeDocument/2006/relationships/hyperlink" Target="https://www.boxofficemojo.com/movies/?id=ironman.htm" TargetMode="External"/><Relationship Id="rId324" Type="http://schemas.openxmlformats.org/officeDocument/2006/relationships/hyperlink" Target="https://www.boxofficemojo.com/movies/?id=terminatorsalvation.htm" TargetMode="External"/><Relationship Id="rId366" Type="http://schemas.openxmlformats.org/officeDocument/2006/relationships/hyperlink" Target="https://www.boxofficemojo.com/movies/?id=hannibal.htm" TargetMode="External"/><Relationship Id="rId170" Type="http://schemas.openxmlformats.org/officeDocument/2006/relationships/hyperlink" Target="https://www.boxofficemojo.com/movies/?id=armageddon.htm" TargetMode="External"/><Relationship Id="rId226" Type="http://schemas.openxmlformats.org/officeDocument/2006/relationships/hyperlink" Target="https://www.boxofficemojo.com/movies/?id=jaws.htm" TargetMode="External"/><Relationship Id="rId433" Type="http://schemas.openxmlformats.org/officeDocument/2006/relationships/hyperlink" Target="https://www.boxofficemojo.com/movies/?id=beautifulmind.htm" TargetMode="External"/><Relationship Id="rId268" Type="http://schemas.openxmlformats.org/officeDocument/2006/relationships/hyperlink" Target="https://www.boxofficemojo.com/movies/?id=narnia3.htm" TargetMode="External"/><Relationship Id="rId475" Type="http://schemas.openxmlformats.org/officeDocument/2006/relationships/hyperlink" Target="https://www.boxofficemojo.com/movies/?id=lookwhostalking.htm" TargetMode="External"/><Relationship Id="rId32" Type="http://schemas.openxmlformats.org/officeDocument/2006/relationships/hyperlink" Target="https://www.boxofficemojo.com/movies/?id=despicableme3.htm" TargetMode="External"/><Relationship Id="rId74" Type="http://schemas.openxmlformats.org/officeDocument/2006/relationships/hyperlink" Target="https://www.boxofficemojo.com/movies/?id=inception.htm" TargetMode="External"/><Relationship Id="rId128" Type="http://schemas.openxmlformats.org/officeDocument/2006/relationships/hyperlink" Target="https://www.boxofficemojo.com/movies/?id=wbevent2018.htm" TargetMode="External"/><Relationship Id="rId335" Type="http://schemas.openxmlformats.org/officeDocument/2006/relationships/hyperlink" Target="https://www.boxofficemojo.com/movies/?id=thenun.htm" TargetMode="External"/><Relationship Id="rId377" Type="http://schemas.openxmlformats.org/officeDocument/2006/relationships/hyperlink" Target="https://www.boxofficemojo.com/movies/?id=rushhour2.htm" TargetMode="External"/><Relationship Id="rId500" Type="http://schemas.openxmlformats.org/officeDocument/2006/relationships/hyperlink" Target="https://www.boxofficemojo.com/movies/?id=greenmile.htm" TargetMode="External"/><Relationship Id="rId5" Type="http://schemas.openxmlformats.org/officeDocument/2006/relationships/hyperlink" Target="https://www.boxofficemojo.com/movies/?id=marvel0518.htm" TargetMode="External"/><Relationship Id="rId181" Type="http://schemas.openxmlformats.org/officeDocument/2006/relationships/hyperlink" Target="https://www.boxofficemojo.com/movies/?id=bearandthebow.htm" TargetMode="External"/><Relationship Id="rId237" Type="http://schemas.openxmlformats.org/officeDocument/2006/relationships/hyperlink" Target="https://www.boxofficemojo.com/movies/?id=missionimpossible.htm" TargetMode="External"/><Relationship Id="rId402" Type="http://schemas.openxmlformats.org/officeDocument/2006/relationships/hyperlink" Target="https://www.boxofficemojo.com/movies/?id=backtothefuture2.htm" TargetMode="External"/><Relationship Id="rId279" Type="http://schemas.openxmlformats.org/officeDocument/2006/relationships/hyperlink" Target="https://www.boxofficemojo.com/movies/?id=mummy2016.htm" TargetMode="External"/><Relationship Id="rId444" Type="http://schemas.openxmlformats.org/officeDocument/2006/relationships/hyperlink" Target="https://www.boxofficemojo.com/movies/?id=blindside.htm" TargetMode="External"/><Relationship Id="rId486" Type="http://schemas.openxmlformats.org/officeDocument/2006/relationships/hyperlink" Target="https://www.boxofficemojo.com/movies/?id=whatliesbeneath.htm" TargetMode="External"/><Relationship Id="rId43" Type="http://schemas.openxmlformats.org/officeDocument/2006/relationships/hyperlink" Target="https://www.boxofficemojo.com/movies/?id=junglebook2015.htm" TargetMode="External"/><Relationship Id="rId139" Type="http://schemas.openxmlformats.org/officeDocument/2006/relationships/hyperlink" Target="https://www.boxofficemojo.com/movies/?id=mib3.htm" TargetMode="External"/><Relationship Id="rId290" Type="http://schemas.openxmlformats.org/officeDocument/2006/relationships/hyperlink" Target="https://www.boxofficemojo.com/movies/?id=grease.htm" TargetMode="External"/><Relationship Id="rId304" Type="http://schemas.openxmlformats.org/officeDocument/2006/relationships/hyperlink" Target="https://www.boxofficemojo.com/movies/?id=diehard4.htm" TargetMode="External"/><Relationship Id="rId346" Type="http://schemas.openxmlformats.org/officeDocument/2006/relationships/hyperlink" Target="https://www.boxofficemojo.com/movies/?id=alvinandthechipmunks.htm" TargetMode="External"/><Relationship Id="rId388" Type="http://schemas.openxmlformats.org/officeDocument/2006/relationships/hyperlink" Target="https://www.boxofficemojo.com/movies/?id=enchanted.htm" TargetMode="External"/><Relationship Id="rId85" Type="http://schemas.openxmlformats.org/officeDocument/2006/relationships/hyperlink" Target="https://www.boxofficemojo.com/movies/?id=fast6.htm" TargetMode="External"/><Relationship Id="rId150" Type="http://schemas.openxmlformats.org/officeDocument/2006/relationships/hyperlink" Target="https://www.boxofficemojo.com/movies/?id=madagascar2.htm" TargetMode="External"/><Relationship Id="rId192" Type="http://schemas.openxmlformats.org/officeDocument/2006/relationships/hyperlink" Target="https://www.boxofficemojo.com/movies/?id=simpsons.htm" TargetMode="External"/><Relationship Id="rId206" Type="http://schemas.openxmlformats.org/officeDocument/2006/relationships/hyperlink" Target="https://www.boxofficemojo.com/movies/?id=howtotrainyourdragon.htm" TargetMode="External"/><Relationship Id="rId413" Type="http://schemas.openxmlformats.org/officeDocument/2006/relationships/hyperlink" Target="https://www.boxofficemojo.com/movies/?id=hunchbackofnotredame.htm" TargetMode="External"/><Relationship Id="rId248" Type="http://schemas.openxmlformats.org/officeDocument/2006/relationships/hyperlink" Target="https://www.boxofficemojo.com/movies/?id=meninblack2.htm" TargetMode="External"/><Relationship Id="rId455" Type="http://schemas.openxmlformats.org/officeDocument/2006/relationships/hyperlink" Target="https://www.boxofficemojo.com/movies/?id=mulan.htm" TargetMode="External"/><Relationship Id="rId497" Type="http://schemas.openxmlformats.org/officeDocument/2006/relationships/hyperlink" Target="https://www.boxofficemojo.com/movies/?id=beemovie.htm" TargetMode="External"/><Relationship Id="rId12" Type="http://schemas.openxmlformats.org/officeDocument/2006/relationships/hyperlink" Target="https://www.boxofficemojo.com/movies/?id=starwars8.htm" TargetMode="External"/><Relationship Id="rId108" Type="http://schemas.openxmlformats.org/officeDocument/2006/relationships/hyperlink" Target="https://www.boxofficemojo.com/movies/?id=dawnoftheapes.htm" TargetMode="External"/><Relationship Id="rId315" Type="http://schemas.openxmlformats.org/officeDocument/2006/relationships/hyperlink" Target="https://www.boxofficemojo.com/movies/?id=animatedspider-man.htm" TargetMode="External"/><Relationship Id="rId357" Type="http://schemas.openxmlformats.org/officeDocument/2006/relationships/hyperlink" Target="https://www.boxofficemojo.com/movies/?id=rainman.htm" TargetMode="External"/><Relationship Id="rId54" Type="http://schemas.openxmlformats.org/officeDocument/2006/relationships/hyperlink" Target="https://www.boxofficemojo.com/movies/?id=bohemianrhapsody.htm" TargetMode="External"/><Relationship Id="rId96" Type="http://schemas.openxmlformats.org/officeDocument/2006/relationships/hyperlink" Target="https://www.boxofficemojo.com/movies/?id=hungergames3.htm" TargetMode="External"/><Relationship Id="rId161" Type="http://schemas.openxmlformats.org/officeDocument/2006/relationships/hyperlink" Target="https://www.boxofficemojo.com/movies/?id=operationredsea.htm" TargetMode="External"/><Relationship Id="rId217" Type="http://schemas.openxmlformats.org/officeDocument/2006/relationships/hyperlink" Target="https://www.boxofficemojo.com/movies/?id=riseoftheapes.htm" TargetMode="External"/><Relationship Id="rId399" Type="http://schemas.openxmlformats.org/officeDocument/2006/relationships/hyperlink" Target="https://www.boxofficemojo.com/movies/?id=indianajonesandthetempleofdoom.htm" TargetMode="External"/><Relationship Id="rId259" Type="http://schemas.openxmlformats.org/officeDocument/2006/relationships/hyperlink" Target="https://www.boxofficemojo.com/movies/?id=castaway.htm" TargetMode="External"/><Relationship Id="rId424" Type="http://schemas.openxmlformats.org/officeDocument/2006/relationships/hyperlink" Target="https://www.boxofficemojo.com/movies/?id=lastairbender.htm" TargetMode="External"/><Relationship Id="rId466" Type="http://schemas.openxmlformats.org/officeDocument/2006/relationships/hyperlink" Target="https://www.boxofficemojo.com/movies/?id=residentevil4.htm" TargetMode="External"/><Relationship Id="rId23" Type="http://schemas.openxmlformats.org/officeDocument/2006/relationships/hyperlink" Target="https://www.boxofficemojo.com/movies/?id=marvel2018a.htm" TargetMode="External"/><Relationship Id="rId119" Type="http://schemas.openxmlformats.org/officeDocument/2006/relationships/hyperlink" Target="https://www.boxofficemojo.com/movies/?id=marvel716.htm" TargetMode="External"/><Relationship Id="rId270" Type="http://schemas.openxmlformats.org/officeDocument/2006/relationships/hyperlink" Target="https://www.boxofficemojo.com/movies/?id=sexandthecity.htm" TargetMode="External"/><Relationship Id="rId326" Type="http://schemas.openxmlformats.org/officeDocument/2006/relationships/hyperlink" Target="https://www.boxofficemojo.com/movies/?id=allyouneediskill.htm" TargetMode="External"/><Relationship Id="rId65" Type="http://schemas.openxmlformats.org/officeDocument/2006/relationships/hyperlink" Target="https://www.boxofficemojo.com/movies/?id=wolfwarrior2.htm" TargetMode="External"/><Relationship Id="rId130" Type="http://schemas.openxmlformats.org/officeDocument/2006/relationships/hyperlink" Target="https://www.boxofficemojo.com/movies/?id=starwars2.htm" TargetMode="External"/><Relationship Id="rId368" Type="http://schemas.openxmlformats.org/officeDocument/2006/relationships/hyperlink" Target="https://www.boxofficemojo.com/movies/?id=peterrabbit.htm" TargetMode="External"/><Relationship Id="rId172" Type="http://schemas.openxmlformats.org/officeDocument/2006/relationships/hyperlink" Target="https://www.boxofficemojo.com/movies/?id=ted.htm" TargetMode="External"/><Relationship Id="rId228" Type="http://schemas.openxmlformats.org/officeDocument/2006/relationships/hyperlink" Target="https://www.boxofficemojo.com/movies/?id=transformers6.htm" TargetMode="External"/><Relationship Id="rId435" Type="http://schemas.openxmlformats.org/officeDocument/2006/relationships/hyperlink" Target="https://www.boxofficemojo.com/movies/?id=residentevil6.htm" TargetMode="External"/><Relationship Id="rId477" Type="http://schemas.openxmlformats.org/officeDocument/2006/relationships/hyperlink" Target="https://www.boxofficemojo.com/movies/?id=peregrine.htm" TargetMode="External"/><Relationship Id="rId281" Type="http://schemas.openxmlformats.org/officeDocument/2006/relationships/hyperlink" Target="https://www.boxofficemojo.com/movies/?id=signs.htm" TargetMode="External"/><Relationship Id="rId337" Type="http://schemas.openxmlformats.org/officeDocument/2006/relationships/hyperlink" Target="https://www.boxofficemojo.com/movies/?id=bugslife.htm" TargetMode="External"/><Relationship Id="rId502" Type="http://schemas.openxmlformats.org/officeDocument/2006/relationships/vmlDrawing" Target="../drawings/vmlDrawing2.vml"/><Relationship Id="rId34" Type="http://schemas.openxmlformats.org/officeDocument/2006/relationships/hyperlink" Target="https://www.boxofficemojo.com/movies/?id=pixar2015.htm" TargetMode="External"/><Relationship Id="rId76" Type="http://schemas.openxmlformats.org/officeDocument/2006/relationships/hyperlink" Target="https://www.boxofficemojo.com/movies/?id=spiderman.htm" TargetMode="External"/><Relationship Id="rId141" Type="http://schemas.openxmlformats.org/officeDocument/2006/relationships/hyperlink" Target="https://www.boxofficemojo.com/movies/?id=ant-manandthewasp.htm" TargetMode="External"/><Relationship Id="rId379" Type="http://schemas.openxmlformats.org/officeDocument/2006/relationships/hyperlink" Target="https://www.boxofficemojo.com/movies/?id=trolls.htm" TargetMode="External"/><Relationship Id="rId7" Type="http://schemas.openxmlformats.org/officeDocument/2006/relationships/hyperlink" Target="https://www.boxofficemojo.com/movies/?id=avengers11.htm" TargetMode="External"/><Relationship Id="rId183" Type="http://schemas.openxmlformats.org/officeDocument/2006/relationships/hyperlink" Target="https://www.boxofficemojo.com/movies/?id=starwars5.htm" TargetMode="External"/><Relationship Id="rId239" Type="http://schemas.openxmlformats.org/officeDocument/2006/relationships/hyperlink" Target="https://www.boxofficemojo.com/movies/?id=lastsamurai.htm" TargetMode="External"/><Relationship Id="rId390" Type="http://schemas.openxmlformats.org/officeDocument/2006/relationships/hyperlink" Target="https://www.boxofficemojo.com/movies/?id=300sequel.htm" TargetMode="External"/><Relationship Id="rId404" Type="http://schemas.openxmlformats.org/officeDocument/2006/relationships/hyperlink" Target="https://www.boxofficemojo.com/movies/?id=fantasticfour.htm" TargetMode="External"/><Relationship Id="rId446" Type="http://schemas.openxmlformats.org/officeDocument/2006/relationships/hyperlink" Target="https://www.boxofficemojo.com/movies/?id=pursuitofhappyness.htm" TargetMode="External"/><Relationship Id="rId250" Type="http://schemas.openxmlformats.org/officeDocument/2006/relationships/hyperlink" Target="https://www.boxofficemojo.com/movies/?id=exorcist.htm" TargetMode="External"/><Relationship Id="rId292" Type="http://schemas.openxmlformats.org/officeDocument/2006/relationships/hyperlink" Target="https://www.boxofficemojo.com/movies/?id=twilight08.htm" TargetMode="External"/><Relationship Id="rId306" Type="http://schemas.openxmlformats.org/officeDocument/2006/relationships/hyperlink" Target="https://www.boxofficemojo.com/movies/?id=fiftyshadesdarker.htm" TargetMode="External"/><Relationship Id="rId488" Type="http://schemas.openxmlformats.org/officeDocument/2006/relationships/hyperlink" Target="https://www.boxofficemojo.com/movies/?id=shakespeareinlove.htm" TargetMode="External"/><Relationship Id="rId45" Type="http://schemas.openxmlformats.org/officeDocument/2006/relationships/hyperlink" Target="https://www.boxofficemojo.com/movies/?id=jumanji2016.htm" TargetMode="External"/><Relationship Id="rId87" Type="http://schemas.openxmlformats.org/officeDocument/2006/relationships/hyperlink" Target="https://www.boxofficemojo.com/movies/?id=foxmarvel18.htm" TargetMode="External"/><Relationship Id="rId110" Type="http://schemas.openxmlformats.org/officeDocument/2006/relationships/hyperlink" Target="https://www.boxofficemojo.com/movies/?id=transformers06.htm" TargetMode="External"/><Relationship Id="rId348" Type="http://schemas.openxmlformats.org/officeDocument/2006/relationships/hyperlink" Target="https://www.boxofficemojo.com/movies/?id=homealone2.htm" TargetMode="External"/><Relationship Id="rId152" Type="http://schemas.openxmlformats.org/officeDocument/2006/relationships/hyperlink" Target="https://www.boxofficemojo.com/movies/?id=rapunzel.htm" TargetMode="External"/><Relationship Id="rId194" Type="http://schemas.openxmlformats.org/officeDocument/2006/relationships/hyperlink" Target="https://www.boxofficemojo.com/movies/?id=sherlockholmes.htm" TargetMode="External"/><Relationship Id="rId208" Type="http://schemas.openxmlformats.org/officeDocument/2006/relationships/hyperlink" Target="https://www.boxofficemojo.com/movies/?id=tmnt2013.htm" TargetMode="External"/><Relationship Id="rId415" Type="http://schemas.openxmlformats.org/officeDocument/2006/relationships/hyperlink" Target="https://www.boxofficemojo.com/movies/?id=spongebob2.htm" TargetMode="External"/><Relationship Id="rId457" Type="http://schemas.openxmlformats.org/officeDocument/2006/relationships/hyperlink" Target="https://www.boxofficemojo.com/movies/?id=battleship.htm" TargetMode="External"/><Relationship Id="rId261" Type="http://schemas.openxmlformats.org/officeDocument/2006/relationships/hyperlink" Target="https://www.boxofficemojo.com/movies/?id=matrixrevolutions.htm" TargetMode="External"/><Relationship Id="rId499" Type="http://schemas.openxmlformats.org/officeDocument/2006/relationships/hyperlink" Target="https://www.boxofficemojo.com/movies/?id=pitchperfect2.htm" TargetMode="External"/><Relationship Id="rId14" Type="http://schemas.openxmlformats.org/officeDocument/2006/relationships/hyperlink" Target="https://www.boxofficemojo.com/movies/?id=frozen2013.htm" TargetMode="External"/><Relationship Id="rId56" Type="http://schemas.openxmlformats.org/officeDocument/2006/relationships/hyperlink" Target="https://www.boxofficemojo.com/movies/?id=spiderman3.htm" TargetMode="External"/><Relationship Id="rId317" Type="http://schemas.openxmlformats.org/officeDocument/2006/relationships/hyperlink" Target="https://www.boxofficemojo.com/movies/?id=whatwomenwant.htm" TargetMode="External"/><Relationship Id="rId359" Type="http://schemas.openxmlformats.org/officeDocument/2006/relationships/hyperlink" Target="https://www.boxofficemojo.com/movies/?id=xmenfirstclass.htm" TargetMode="External"/><Relationship Id="rId98" Type="http://schemas.openxmlformats.org/officeDocument/2006/relationships/hyperlink" Target="https://www.boxofficemojo.com/movies/?id=xmen2014.htm" TargetMode="External"/><Relationship Id="rId121" Type="http://schemas.openxmlformats.org/officeDocument/2006/relationships/hyperlink" Target="https://www.boxofficemojo.com/movies/?id=sixthsense.htm" TargetMode="External"/><Relationship Id="rId163" Type="http://schemas.openxmlformats.org/officeDocument/2006/relationships/hyperlink" Target="https://www.boxofficemojo.com/movies/?id=nightatthemuseum.htm" TargetMode="External"/><Relationship Id="rId219" Type="http://schemas.openxmlformats.org/officeDocument/2006/relationships/hyperlink" Target="https://www.boxofficemojo.com/movies/?id=homealone.htm" TargetMode="External"/><Relationship Id="rId370" Type="http://schemas.openxmlformats.org/officeDocument/2006/relationships/hyperlink" Target="https://www.boxofficemojo.com/movies/?id=dinosaur.htm" TargetMode="External"/><Relationship Id="rId426" Type="http://schemas.openxmlformats.org/officeDocument/2006/relationships/hyperlink" Target="https://www.boxofficemojo.com/movies/?id=proposal.htm" TargetMode="External"/><Relationship Id="rId230" Type="http://schemas.openxmlformats.org/officeDocument/2006/relationships/hyperlink" Target="https://www.boxofficemojo.com/movies/?id=startrek12.htm" TargetMode="External"/><Relationship Id="rId468" Type="http://schemas.openxmlformats.org/officeDocument/2006/relationships/hyperlink" Target="https://www.boxofficemojo.com/movies/?id=beverlyhillscop2.htm" TargetMode="External"/><Relationship Id="rId25" Type="http://schemas.openxmlformats.org/officeDocument/2006/relationships/hyperlink" Target="https://www.boxofficemojo.com/movies/?id=bond23.htm" TargetMode="External"/><Relationship Id="rId67" Type="http://schemas.openxmlformats.org/officeDocument/2006/relationships/hyperlink" Target="https://www.boxofficemojo.com/movies/?id=marvel17a.htm" TargetMode="External"/><Relationship Id="rId272" Type="http://schemas.openxmlformats.org/officeDocument/2006/relationships/hyperlink" Target="https://www.boxofficemojo.com/movies/?id=secretservice.htm" TargetMode="External"/><Relationship Id="rId328" Type="http://schemas.openxmlformats.org/officeDocument/2006/relationships/hyperlink" Target="https://www.boxofficemojo.com/movies/?id=gonegirl.htm" TargetMode="External"/><Relationship Id="rId132" Type="http://schemas.openxmlformats.org/officeDocument/2006/relationships/hyperlink" Target="https://www.boxofficemojo.com/movies/?id=disney1116.htm" TargetMode="External"/><Relationship Id="rId174" Type="http://schemas.openxmlformats.org/officeDocument/2006/relationships/hyperlink" Target="https://www.boxofficemojo.com/movies/?id=mi2.htm" TargetMode="External"/><Relationship Id="rId381" Type="http://schemas.openxmlformats.org/officeDocument/2006/relationships/hyperlink" Target="https://www.boxofficemojo.com/movies/?id=pocahontas.htm" TargetMode="External"/><Relationship Id="rId241" Type="http://schemas.openxmlformats.org/officeDocument/2006/relationships/hyperlink" Target="https://www.boxofficemojo.com/movies/?id=oceanseleven.htm" TargetMode="External"/><Relationship Id="rId437" Type="http://schemas.openxmlformats.org/officeDocument/2006/relationships/hyperlink" Target="https://www.boxofficemojo.com/movies/?id=lego2.htm" TargetMode="External"/><Relationship Id="rId479" Type="http://schemas.openxmlformats.org/officeDocument/2006/relationships/hyperlink" Target="https://www.boxofficemojo.com/movies/?id=ferdinand.htm" TargetMode="External"/><Relationship Id="rId36" Type="http://schemas.openxmlformats.org/officeDocument/2006/relationships/hyperlink" Target="https://www.boxofficemojo.com/movies/?id=aliceinwonderland10.htm" TargetMode="External"/><Relationship Id="rId283" Type="http://schemas.openxmlformats.org/officeDocument/2006/relationships/hyperlink" Target="https://www.boxofficemojo.com/movies/?id=alita.htm" TargetMode="External"/><Relationship Id="rId339" Type="http://schemas.openxmlformats.org/officeDocument/2006/relationships/hyperlink" Target="https://www.boxofficemojo.com/movies/?id=fastandthefurious4.htm" TargetMode="External"/><Relationship Id="rId490" Type="http://schemas.openxmlformats.org/officeDocument/2006/relationships/hyperlink" Target="https://www.boxofficemojo.com/movies/?id=divergent.htm" TargetMode="External"/><Relationship Id="rId78" Type="http://schemas.openxmlformats.org/officeDocument/2006/relationships/hyperlink" Target="https://www.boxofficemojo.com/movies/?id=fantasticbeasts.htm" TargetMode="External"/><Relationship Id="rId101" Type="http://schemas.openxmlformats.org/officeDocument/2006/relationships/hyperlink" Target="https://www.boxofficemojo.com/movies/?id=narnia.htm" TargetMode="External"/><Relationship Id="rId143" Type="http://schemas.openxmlformats.org/officeDocument/2006/relationships/hyperlink" Target="https://www.boxofficemojo.com/movies/?id=ratatouille.htm" TargetMode="External"/><Relationship Id="rId185" Type="http://schemas.openxmlformats.org/officeDocument/2006/relationships/hyperlink" Target="https://www.boxofficemojo.com/movies/?id=revenant.htm" TargetMode="External"/><Relationship Id="rId350" Type="http://schemas.openxmlformats.org/officeDocument/2006/relationships/hyperlink" Target="https://www.boxofficemojo.com/movies/?id=minorityreport.htm" TargetMode="External"/><Relationship Id="rId406" Type="http://schemas.openxmlformats.org/officeDocument/2006/relationships/hyperlink" Target="https://www.boxofficemojo.com/movies/?id=whoframedrogerrabbit.htm" TargetMode="External"/><Relationship Id="rId9" Type="http://schemas.openxmlformats.org/officeDocument/2006/relationships/hyperlink" Target="https://www.boxofficemojo.com/movies/?id=avengers2.htm" TargetMode="External"/><Relationship Id="rId210" Type="http://schemas.openxmlformats.org/officeDocument/2006/relationships/hyperlink" Target="https://www.boxofficemojo.com/movies/?id=clashofthetitans10.htm" TargetMode="External"/><Relationship Id="rId392" Type="http://schemas.openxmlformats.org/officeDocument/2006/relationships/hyperlink" Target="https://www.boxofficemojo.com/movies/?id=princeofpersia.htm" TargetMode="External"/><Relationship Id="rId448" Type="http://schemas.openxmlformats.org/officeDocument/2006/relationships/hyperlink" Target="https://www.boxofficemojo.com/movies/?id=closeencountersofthethirdkind.htm" TargetMode="External"/><Relationship Id="rId252" Type="http://schemas.openxmlformats.org/officeDocument/2006/relationships/hyperlink" Target="https://www.boxofficemojo.com/movies/?id=terminator2015.htm" TargetMode="External"/><Relationship Id="rId294" Type="http://schemas.openxmlformats.org/officeDocument/2006/relationships/hyperlink" Target="https://www.boxofficemojo.com/movies/?id=wolfofwallstreet.htm" TargetMode="External"/><Relationship Id="rId308" Type="http://schemas.openxmlformats.org/officeDocument/2006/relationships/hyperlink" Target="https://www.boxofficemojo.com/movies/?id=backtothefuture.htm" TargetMode="External"/><Relationship Id="rId47" Type="http://schemas.openxmlformats.org/officeDocument/2006/relationships/hyperlink" Target="https://www.boxofficemojo.com/movies/?id=hobbit2.htm" TargetMode="External"/><Relationship Id="rId89" Type="http://schemas.openxmlformats.org/officeDocument/2006/relationships/hyperlink" Target="https://www.boxofficemojo.com/movies/?id=deadpool2016.htm" TargetMode="External"/><Relationship Id="rId112" Type="http://schemas.openxmlformats.org/officeDocument/2006/relationships/hyperlink" Target="https://www.boxofficemojo.com/movies/?id=it.htm" TargetMode="External"/><Relationship Id="rId154" Type="http://schemas.openxmlformats.org/officeDocument/2006/relationships/hyperlink" Target="https://www.boxofficemojo.com/movies/?id=meninblack.htm" TargetMode="External"/><Relationship Id="rId361" Type="http://schemas.openxmlformats.org/officeDocument/2006/relationships/hyperlink" Target="https://www.boxofficemojo.com/movies/?id=murderorientexpress17.htm" TargetMode="External"/><Relationship Id="rId196" Type="http://schemas.openxmlformats.org/officeDocument/2006/relationships/hyperlink" Target="https://www.boxofficemojo.com/movies/?id=terminator2.htm" TargetMode="External"/><Relationship Id="rId417" Type="http://schemas.openxmlformats.org/officeDocument/2006/relationships/hyperlink" Target="https://www.boxofficemojo.com/movies/?id=mastermind.htm" TargetMode="External"/><Relationship Id="rId459" Type="http://schemas.openxmlformats.org/officeDocument/2006/relationships/hyperlink" Target="https://www.boxofficemojo.com/movies/?id=liarliar.htm" TargetMode="External"/><Relationship Id="rId16" Type="http://schemas.openxmlformats.org/officeDocument/2006/relationships/hyperlink" Target="https://www.boxofficemojo.com/movies/?id=theincredibles2.htm" TargetMode="External"/><Relationship Id="rId221" Type="http://schemas.openxmlformats.org/officeDocument/2006/relationships/hyperlink" Target="https://www.boxofficemojo.com/movies/?id=charliechocolate.htm" TargetMode="External"/><Relationship Id="rId263" Type="http://schemas.openxmlformats.org/officeDocument/2006/relationships/hyperlink" Target="https://www.boxofficemojo.com/movies/?id=djangounchained.htm" TargetMode="External"/><Relationship Id="rId319" Type="http://schemas.openxmlformats.org/officeDocument/2006/relationships/hyperlink" Target="https://www.boxofficemojo.com/movies/?id=toystory.htm" TargetMode="External"/><Relationship Id="rId470" Type="http://schemas.openxmlformats.org/officeDocument/2006/relationships/hyperlink" Target="https://www.boxofficemojo.com/movies/?id=mybestfriendswedding.htm" TargetMode="External"/><Relationship Id="rId58" Type="http://schemas.openxmlformats.org/officeDocument/2006/relationships/hyperlink" Target="https://www.boxofficemojo.com/movies/?id=bond24.htm" TargetMode="External"/><Relationship Id="rId123" Type="http://schemas.openxmlformats.org/officeDocument/2006/relationships/hyperlink" Target="https://www.boxofficemojo.com/movies/?id=kungfupanda2.htm" TargetMode="External"/><Relationship Id="rId330" Type="http://schemas.openxmlformats.org/officeDocument/2006/relationships/hyperlink" Target="https://www.boxofficemojo.com/movies/?id=jurassicpark3.htm" TargetMode="External"/><Relationship Id="rId165" Type="http://schemas.openxmlformats.org/officeDocument/2006/relationships/hyperlink" Target="https://www.boxofficemojo.com/movies/?id=legendary2016.htm" TargetMode="External"/><Relationship Id="rId372" Type="http://schemas.openxmlformats.org/officeDocument/2006/relationships/hyperlink" Target="https://www.boxofficemojo.com/movies/?id=deepimpact.htm" TargetMode="External"/><Relationship Id="rId428" Type="http://schemas.openxmlformats.org/officeDocument/2006/relationships/hyperlink" Target="https://www.boxofficemojo.com/movies/?id=greenbook.htm" TargetMode="External"/><Relationship Id="rId232" Type="http://schemas.openxmlformats.org/officeDocument/2006/relationships/hyperlink" Target="https://www.boxofficemojo.com/movies/?id=prettywoman.htm" TargetMode="External"/><Relationship Id="rId274" Type="http://schemas.openxmlformats.org/officeDocument/2006/relationships/hyperlink" Target="https://www.boxofficemojo.com/movies/?id=nightatthemuseum2.htm" TargetMode="External"/><Relationship Id="rId481" Type="http://schemas.openxmlformats.org/officeDocument/2006/relationships/hyperlink" Target="https://www.boxofficemojo.com/movies/?id=shutterisland.htm" TargetMode="External"/><Relationship Id="rId27" Type="http://schemas.openxmlformats.org/officeDocument/2006/relationships/hyperlink" Target="https://www.boxofficemojo.com/movies/?id=batman3.htm" TargetMode="External"/><Relationship Id="rId69" Type="http://schemas.openxmlformats.org/officeDocument/2006/relationships/hyperlink" Target="https://www.boxofficemojo.com/movies/?id=venom2018.htm" TargetMode="External"/><Relationship Id="rId134" Type="http://schemas.openxmlformats.org/officeDocument/2006/relationships/hyperlink" Target="https://www.boxofficemojo.com/movies/?id=incredibles.htm" TargetMode="External"/><Relationship Id="rId80" Type="http://schemas.openxmlformats.org/officeDocument/2006/relationships/hyperlink" Target="https://www.boxofficemojo.com/movies/?id=shrek3.htm" TargetMode="External"/><Relationship Id="rId176" Type="http://schemas.openxmlformats.org/officeDocument/2006/relationships/hyperlink" Target="https://www.boxofficemojo.com/movies/?id=dayaftertomorrow.htm" TargetMode="External"/><Relationship Id="rId341" Type="http://schemas.openxmlformats.org/officeDocument/2006/relationships/hyperlink" Target="https://www.boxofficemojo.com/movies/?id=noah.htm" TargetMode="External"/><Relationship Id="rId383" Type="http://schemas.openxmlformats.org/officeDocument/2006/relationships/hyperlink" Target="https://www.boxofficemojo.com/movies/?id=startrek2016.htm" TargetMode="External"/><Relationship Id="rId439" Type="http://schemas.openxmlformats.org/officeDocument/2006/relationships/hyperlink" Target="https://www.boxofficemojo.com/movies/?id=oceans13.htm" TargetMode="External"/><Relationship Id="rId201" Type="http://schemas.openxmlformats.org/officeDocument/2006/relationships/hyperlink" Target="https://www.boxofficemojo.com/movies/?id=ghost.htm" TargetMode="External"/><Relationship Id="rId243" Type="http://schemas.openxmlformats.org/officeDocument/2006/relationships/hyperlink" Target="https://www.boxofficemojo.com/movies/?id=pearlharbor.htm" TargetMode="External"/><Relationship Id="rId285" Type="http://schemas.openxmlformats.org/officeDocument/2006/relationships/hyperlink" Target="https://www.boxofficemojo.com/movies/?id=gonewiththewind.htm" TargetMode="External"/><Relationship Id="rId450" Type="http://schemas.openxmlformats.org/officeDocument/2006/relationships/hyperlink" Target="https://www.boxofficemojo.com/movies/?id=annabelle2.htm" TargetMode="External"/><Relationship Id="rId38" Type="http://schemas.openxmlformats.org/officeDocument/2006/relationships/hyperlink" Target="https://www.boxofficemojo.com/movies/?id=hobbit.htm" TargetMode="External"/><Relationship Id="rId103" Type="http://schemas.openxmlformats.org/officeDocument/2006/relationships/hyperlink" Target="https://www.boxofficemojo.com/movies/?id=matrixreloaded.htm" TargetMode="External"/><Relationship Id="rId310" Type="http://schemas.openxmlformats.org/officeDocument/2006/relationships/hyperlink" Target="https://www.boxofficemojo.com/movies/?id=truelies.htm" TargetMode="External"/><Relationship Id="rId492" Type="http://schemas.openxmlformats.org/officeDocument/2006/relationships/hyperlink" Target="https://www.boxofficemojo.com/movies/?id=bournesupremacy.htm" TargetMode="External"/><Relationship Id="rId91" Type="http://schemas.openxmlformats.org/officeDocument/2006/relationships/hyperlink" Target="https://www.boxofficemojo.com/movies/?id=marvel2014a.htm" TargetMode="External"/><Relationship Id="rId145" Type="http://schemas.openxmlformats.org/officeDocument/2006/relationships/hyperlink" Target="https://www.boxofficemojo.com/movies/?id=jurassicpark2.htm" TargetMode="External"/><Relationship Id="rId187" Type="http://schemas.openxmlformats.org/officeDocument/2006/relationships/hyperlink" Target="https://www.boxofficemojo.com/movies/?id=wbeventfilm2018.htm" TargetMode="External"/><Relationship Id="rId352" Type="http://schemas.openxmlformats.org/officeDocument/2006/relationships/hyperlink" Target="https://www.boxofficemojo.com/movies/?id=topgun.htm" TargetMode="External"/><Relationship Id="rId394" Type="http://schemas.openxmlformats.org/officeDocument/2006/relationships/hyperlink" Target="https://www.boxofficemojo.com/movies/?id=journey2.htm" TargetMode="External"/><Relationship Id="rId408" Type="http://schemas.openxmlformats.org/officeDocument/2006/relationships/hyperlink" Target="https://www.boxofficemojo.com/movies/?id=perfectstorm.htm" TargetMode="External"/><Relationship Id="rId212" Type="http://schemas.openxmlformats.org/officeDocument/2006/relationships/hyperlink" Target="https://www.boxofficemojo.com/movies/?id=angelsanddemons.htm" TargetMode="External"/><Relationship Id="rId254" Type="http://schemas.openxmlformats.org/officeDocument/2006/relationships/hyperlink" Target="https://www.boxofficemojo.com/movies/?id=astarisborn2018.htm" TargetMode="External"/><Relationship Id="rId49" Type="http://schemas.openxmlformats.org/officeDocument/2006/relationships/hyperlink" Target="https://www.boxofficemojo.com/movies/?id=findingnemo.htm" TargetMode="External"/><Relationship Id="rId114" Type="http://schemas.openxmlformats.org/officeDocument/2006/relationships/hyperlink" Target="https://www.boxofficemojo.com/movies/?id=eclipse.htm" TargetMode="External"/><Relationship Id="rId296" Type="http://schemas.openxmlformats.org/officeDocument/2006/relationships/hyperlink" Target="https://www.boxofficemojo.com/movies/?id=robinhoodprinceofthieves.htm" TargetMode="External"/><Relationship Id="rId461" Type="http://schemas.openxmlformats.org/officeDocument/2006/relationships/hyperlink" Target="https://www.boxofficemojo.com/movies/?id=hook.htm" TargetMode="External"/><Relationship Id="rId60" Type="http://schemas.openxmlformats.org/officeDocument/2006/relationships/hyperlink" Target="https://www.boxofficemojo.com/movies/?id=harrypotter2.htm" TargetMode="External"/><Relationship Id="rId156" Type="http://schemas.openxmlformats.org/officeDocument/2006/relationships/hyperlink" Target="https://www.boxofficemojo.com/movies/?id=hangover2.htm" TargetMode="External"/><Relationship Id="rId198" Type="http://schemas.openxmlformats.org/officeDocument/2006/relationships/hyperlink" Target="https://www.boxofficemojo.com/movies/?id=httyd3.htm" TargetMode="External"/><Relationship Id="rId321" Type="http://schemas.openxmlformats.org/officeDocument/2006/relationships/hyperlink" Target="https://www.boxofficemojo.com/movies/?id=penguinsofmadagascar.htm" TargetMode="External"/><Relationship Id="rId363" Type="http://schemas.openxmlformats.org/officeDocument/2006/relationships/hyperlink" Target="https://www.boxofficemojo.com/movies/?id=goldeneye.htm" TargetMode="External"/><Relationship Id="rId419" Type="http://schemas.openxmlformats.org/officeDocument/2006/relationships/hyperlink" Target="https://www.boxofficemojo.com/movies/?id=nottingham.htm" TargetMode="External"/><Relationship Id="rId223" Type="http://schemas.openxmlformats.org/officeDocument/2006/relationships/hyperlink" Target="https://www.boxofficemojo.com/movies/?id=indianajonesandthelastcrusade.htm" TargetMode="External"/><Relationship Id="rId430" Type="http://schemas.openxmlformats.org/officeDocument/2006/relationships/hyperlink" Target="https://www.boxofficemojo.com/movies/?id=expendables2.htm" TargetMode="External"/><Relationship Id="rId18" Type="http://schemas.openxmlformats.org/officeDocument/2006/relationships/hyperlink" Target="https://www.boxofficemojo.com/movies/?id=ironman3.htm" TargetMode="External"/><Relationship Id="rId265" Type="http://schemas.openxmlformats.org/officeDocument/2006/relationships/hyperlink" Target="https://www.boxofficemojo.com/movies/?id=danceswithwolves.htm" TargetMode="External"/><Relationship Id="rId472" Type="http://schemas.openxmlformats.org/officeDocument/2006/relationships/hyperlink" Target="https://www.boxofficemojo.com/movies/?id=wbeventfilm2018c.htm" TargetMode="External"/><Relationship Id="rId125" Type="http://schemas.openxmlformats.org/officeDocument/2006/relationships/hyperlink" Target="https://www.boxofficemojo.com/movies/?id=dcfilm1117.htm" TargetMode="External"/><Relationship Id="rId167" Type="http://schemas.openxmlformats.org/officeDocument/2006/relationships/hyperlink" Target="https://www.boxofficemojo.com/movies/?id=cars2.htm" TargetMode="External"/><Relationship Id="rId332" Type="http://schemas.openxmlformats.org/officeDocument/2006/relationships/hyperlink" Target="https://www.boxofficemojo.com/movies/?id=hitch.htm" TargetMode="External"/><Relationship Id="rId374" Type="http://schemas.openxmlformats.org/officeDocument/2006/relationships/hyperlink" Target="https://www.boxofficemojo.com/movies/?id=mazerunner.htm" TargetMode="External"/><Relationship Id="rId71" Type="http://schemas.openxmlformats.org/officeDocument/2006/relationships/hyperlink" Target="https://www.boxofficemojo.com/movies/?id=starwars3.htm" TargetMode="External"/><Relationship Id="rId234" Type="http://schemas.openxmlformats.org/officeDocument/2006/relationships/hyperlink" Target="https://www.boxofficemojo.com/movies/?id=cars.htm" TargetMode="External"/><Relationship Id="rId2" Type="http://schemas.openxmlformats.org/officeDocument/2006/relationships/hyperlink" Target="https://www.boxofficemojo.com/movies/?id=marvel2019.htm" TargetMode="External"/><Relationship Id="rId29" Type="http://schemas.openxmlformats.org/officeDocument/2006/relationships/hyperlink" Target="https://www.boxofficemojo.com/movies/?id=piratesofthecaribbean2.htm" TargetMode="External"/><Relationship Id="rId276" Type="http://schemas.openxmlformats.org/officeDocument/2006/relationships/hyperlink" Target="https://www.boxofficemojo.com/movies/?id=bodyguard.htm" TargetMode="External"/><Relationship Id="rId441" Type="http://schemas.openxmlformats.org/officeDocument/2006/relationships/hyperlink" Target="https://www.boxofficemojo.com/movies/?id=bolt.htm" TargetMode="External"/><Relationship Id="rId483" Type="http://schemas.openxmlformats.org/officeDocument/2006/relationships/hyperlink" Target="https://www.boxofficemojo.com/movies/?id=salt10.htm" TargetMode="External"/><Relationship Id="rId40" Type="http://schemas.openxmlformats.org/officeDocument/2006/relationships/hyperlink" Target="https://www.boxofficemojo.com/movies/?id=harrypotter.htm" TargetMode="External"/><Relationship Id="rId136" Type="http://schemas.openxmlformats.org/officeDocument/2006/relationships/hyperlink" Target="https://www.boxofficemojo.com/movies/?id=scott2016.htm" TargetMode="External"/><Relationship Id="rId178" Type="http://schemas.openxmlformats.org/officeDocument/2006/relationships/hyperlink" Target="https://www.boxofficemojo.com/movies/?id=x-men2016.htm" TargetMode="External"/><Relationship Id="rId301" Type="http://schemas.openxmlformats.org/officeDocument/2006/relationships/hyperlink" Target="https://www.boxofficemojo.com/movies/?id=monsterhunt.htm" TargetMode="External"/><Relationship Id="rId343" Type="http://schemas.openxmlformats.org/officeDocument/2006/relationships/hyperlink" Target="https://www.boxofficemojo.com/movies/?id=hangover3.htm" TargetMode="External"/><Relationship Id="rId82" Type="http://schemas.openxmlformats.org/officeDocument/2006/relationships/hyperlink" Target="https://www.boxofficemojo.com/movies/?id=potc5.htm" TargetMode="External"/><Relationship Id="rId203" Type="http://schemas.openxmlformats.org/officeDocument/2006/relationships/hyperlink" Target="https://www.boxofficemojo.com/movies/?id=rio2.htm" TargetMode="External"/><Relationship Id="rId385" Type="http://schemas.openxmlformats.org/officeDocument/2006/relationships/hyperlink" Target="https://www.boxofficemojo.com/movies/?id=flintstones.htm" TargetMode="External"/><Relationship Id="rId245" Type="http://schemas.openxmlformats.org/officeDocument/2006/relationships/hyperlink" Target="https://www.boxofficemojo.com/movies/?id=lalaland.htm" TargetMode="External"/><Relationship Id="rId287" Type="http://schemas.openxmlformats.org/officeDocument/2006/relationships/hyperlink" Target="https://www.boxofficemojo.com/movies/?id=tron2.htm" TargetMode="External"/><Relationship Id="rId410" Type="http://schemas.openxmlformats.org/officeDocument/2006/relationships/hyperlink" Target="https://www.boxofficemojo.com/movies/?id=seven.htm" TargetMode="External"/><Relationship Id="rId452" Type="http://schemas.openxmlformats.org/officeDocument/2006/relationships/hyperlink" Target="https://www.boxofficemojo.com/movies/?id=clashofthetitans2.htm" TargetMode="External"/><Relationship Id="rId494" Type="http://schemas.openxmlformats.org/officeDocument/2006/relationships/hyperlink" Target="https://www.boxofficemojo.com/movies/?id=sexandthecity2.htm" TargetMode="External"/><Relationship Id="rId105" Type="http://schemas.openxmlformats.org/officeDocument/2006/relationships/hyperlink" Target="https://www.boxofficemojo.com/movies/?id=gravity.htm" TargetMode="External"/><Relationship Id="rId147" Type="http://schemas.openxmlformats.org/officeDocument/2006/relationships/hyperlink" Target="https://www.boxofficemojo.com/movies/?id=mammamia.htm" TargetMode="External"/><Relationship Id="rId312" Type="http://schemas.openxmlformats.org/officeDocument/2006/relationships/hyperlink" Target="https://www.boxofficemojo.com/movies/?id=slumdogmillionaire.htm" TargetMode="External"/><Relationship Id="rId354" Type="http://schemas.openxmlformats.org/officeDocument/2006/relationships/hyperlink" Target="https://www.boxofficemojo.com/movies/?id=americanbeauty.htm" TargetMode="External"/><Relationship Id="rId51" Type="http://schemas.openxmlformats.org/officeDocument/2006/relationships/hyperlink" Target="https://www.boxofficemojo.com/movies/?id=harrypotter6.htm" TargetMode="External"/><Relationship Id="rId93" Type="http://schemas.openxmlformats.org/officeDocument/2006/relationships/hyperlink" Target="https://www.boxofficemojo.com/movies/?id=maleficient.htm" TargetMode="External"/><Relationship Id="rId189" Type="http://schemas.openxmlformats.org/officeDocument/2006/relationships/hyperlink" Target="https://www.boxofficemojo.com/movies/?id=wreckitralph2.htm" TargetMode="External"/><Relationship Id="rId396" Type="http://schemas.openxmlformats.org/officeDocument/2006/relationships/hyperlink" Target="https://www.boxofficemojo.com/movies/?id=greatwall.htm" TargetMode="External"/><Relationship Id="rId214" Type="http://schemas.openxmlformats.org/officeDocument/2006/relationships/hyperlink" Target="https://www.boxofficemojo.com/movies/?id=brucealmighty.htm" TargetMode="External"/><Relationship Id="rId256" Type="http://schemas.openxmlformats.org/officeDocument/2006/relationships/hyperlink" Target="https://www.boxofficemojo.com/movies/?id=terminator3.htm" TargetMode="External"/><Relationship Id="rId298" Type="http://schemas.openxmlformats.org/officeDocument/2006/relationships/hyperlink" Target="https://www.boxofficemojo.com/movies/?id=id42.htm" TargetMode="External"/><Relationship Id="rId421" Type="http://schemas.openxmlformats.org/officeDocument/2006/relationships/hyperlink" Target="https://www.boxofficemojo.com/movies/?id=101dalmatiansliveaction.htm" TargetMode="External"/><Relationship Id="rId463" Type="http://schemas.openxmlformats.org/officeDocument/2006/relationships/hyperlink" Target="https://www.boxofficemojo.com/movies/?id=superman.htm" TargetMode="External"/><Relationship Id="rId116" Type="http://schemas.openxmlformats.org/officeDocument/2006/relationships/hyperlink" Target="https://www.boxofficemojo.com/movies/?id=hungergames.htm" TargetMode="External"/><Relationship Id="rId158" Type="http://schemas.openxmlformats.org/officeDocument/2006/relationships/hyperlink" Target="https://www.boxofficemojo.com/movies/?id=iamlegend.htm" TargetMode="External"/><Relationship Id="rId323" Type="http://schemas.openxmlformats.org/officeDocument/2006/relationships/hyperlink" Target="https://www.boxofficemojo.com/movies/?id=fiftyshadesfreed.htm" TargetMode="External"/><Relationship Id="rId20" Type="http://schemas.openxmlformats.org/officeDocument/2006/relationships/hyperlink" Target="https://www.boxofficemojo.com/movies/?id=marvel2016.htm" TargetMode="External"/><Relationship Id="rId62" Type="http://schemas.openxmlformats.org/officeDocument/2006/relationships/hyperlink" Target="https://www.boxofficemojo.com/movies/?id=illumination2015.htm" TargetMode="External"/><Relationship Id="rId365" Type="http://schemas.openxmlformats.org/officeDocument/2006/relationships/hyperlink" Target="https://www.boxofficemojo.com/movies/?id=nowyouseeme.htm" TargetMode="External"/><Relationship Id="rId225" Type="http://schemas.openxmlformats.org/officeDocument/2006/relationships/hyperlink" Target="https://www.boxofficemojo.com/movies/?id=rebootralph.htm" TargetMode="External"/><Relationship Id="rId267" Type="http://schemas.openxmlformats.org/officeDocument/2006/relationships/hyperlink" Target="https://www.boxofficemojo.com/movies/?id=mummy.htm" TargetMode="External"/><Relationship Id="rId432" Type="http://schemas.openxmlformats.org/officeDocument/2006/relationships/hyperlink" Target="https://www.boxofficemojo.com/movies/?id=asgoodasitgets.htm" TargetMode="External"/><Relationship Id="rId474" Type="http://schemas.openxmlformats.org/officeDocument/2006/relationships/hyperlink" Target="https://www.boxofficemojo.com/movies/?id=hortonhearsawho.htm" TargetMode="External"/><Relationship Id="rId127" Type="http://schemas.openxmlformats.org/officeDocument/2006/relationships/hyperlink" Target="https://www.boxofficemojo.com/movies/?id=piratesofthecaribbean.htm" TargetMode="External"/><Relationship Id="rId10" Type="http://schemas.openxmlformats.org/officeDocument/2006/relationships/hyperlink" Target="https://www.boxofficemojo.com/movies/?id=marvel2017b.htm" TargetMode="External"/><Relationship Id="rId31" Type="http://schemas.openxmlformats.org/officeDocument/2006/relationships/hyperlink" Target="https://www.boxofficemojo.com/movies/?id=piratesofthecaribbean4.htm" TargetMode="External"/><Relationship Id="rId52" Type="http://schemas.openxmlformats.org/officeDocument/2006/relationships/hyperlink" Target="https://www.boxofficemojo.com/movies/?id=twotowers.htm" TargetMode="External"/><Relationship Id="rId73" Type="http://schemas.openxmlformats.org/officeDocument/2006/relationships/hyperlink" Target="https://www.boxofficemojo.com/movies/?id=breakingdawn2.htm" TargetMode="External"/><Relationship Id="rId94" Type="http://schemas.openxmlformats.org/officeDocument/2006/relationships/hyperlink" Target="https://www.boxofficemojo.com/movies/?id=davincicode.htm" TargetMode="External"/><Relationship Id="rId148" Type="http://schemas.openxmlformats.org/officeDocument/2006/relationships/hyperlink" Target="https://www.boxofficemojo.com/movies/?id=lifeofpi.htm" TargetMode="External"/><Relationship Id="rId169" Type="http://schemas.openxmlformats.org/officeDocument/2006/relationships/hyperlink" Target="https://www.boxofficemojo.com/movies/?id=mermaid2016.htm" TargetMode="External"/><Relationship Id="rId334" Type="http://schemas.openxmlformats.org/officeDocument/2006/relationships/hyperlink" Target="https://www.boxofficemojo.com/movies/?id=diehardwithavengeance.htm" TargetMode="External"/><Relationship Id="rId355" Type="http://schemas.openxmlformats.org/officeDocument/2006/relationships/hyperlink" Target="https://www.boxofficemojo.com/movies/?id=untitledmovieiv.htm" TargetMode="External"/><Relationship Id="rId376" Type="http://schemas.openxmlformats.org/officeDocument/2006/relationships/hyperlink" Target="https://www.boxofficemojo.com/movies/?id=nationaltreasure.htm" TargetMode="External"/><Relationship Id="rId397" Type="http://schemas.openxmlformats.org/officeDocument/2006/relationships/hyperlink" Target="https://www.boxofficemojo.com/movies/?id=nowyouseeme2.htm" TargetMode="External"/><Relationship Id="rId4" Type="http://schemas.openxmlformats.org/officeDocument/2006/relationships/hyperlink" Target="https://www.boxofficemojo.com/movies/?id=starwars7.htm" TargetMode="External"/><Relationship Id="rId180" Type="http://schemas.openxmlformats.org/officeDocument/2006/relationships/hyperlink" Target="https://www.boxofficemojo.com/movies/?id=despicableme.htm" TargetMode="External"/><Relationship Id="rId215" Type="http://schemas.openxmlformats.org/officeDocument/2006/relationships/hyperlink" Target="https://www.boxofficemojo.com/movies/?id=shrek.htm" TargetMode="External"/><Relationship Id="rId236" Type="http://schemas.openxmlformats.org/officeDocument/2006/relationships/hyperlink" Target="https://www.boxofficemojo.com/movies/?id=x3.htm" TargetMode="External"/><Relationship Id="rId257" Type="http://schemas.openxmlformats.org/officeDocument/2006/relationships/hyperlink" Target="https://www.boxofficemojo.com/movies/?id=mummyreturns.htm" TargetMode="External"/><Relationship Id="rId278" Type="http://schemas.openxmlformats.org/officeDocument/2006/relationships/hyperlink" Target="https://www.boxofficemojo.com/movies/?id=kingsman2.htm" TargetMode="External"/><Relationship Id="rId401" Type="http://schemas.openxmlformats.org/officeDocument/2006/relationships/hyperlink" Target="https://www.boxofficemojo.com/movies/?id=pixar2013.htm" TargetMode="External"/><Relationship Id="rId422" Type="http://schemas.openxmlformats.org/officeDocument/2006/relationships/hyperlink" Target="https://www.boxofficemojo.com/movies/?id=conjuring2.htm" TargetMode="External"/><Relationship Id="rId443" Type="http://schemas.openxmlformats.org/officeDocument/2006/relationships/hyperlink" Target="https://www.boxofficemojo.com/movies/?id=runawaybride.htm" TargetMode="External"/><Relationship Id="rId464" Type="http://schemas.openxmlformats.org/officeDocument/2006/relationships/hyperlink" Target="https://www.boxofficemojo.com/movies/?id=rambo2.htm" TargetMode="External"/><Relationship Id="rId303" Type="http://schemas.openxmlformats.org/officeDocument/2006/relationships/hyperlink" Target="https://www.boxofficemojo.com/movies/?id=cars3.htm" TargetMode="External"/><Relationship Id="rId485" Type="http://schemas.openxmlformats.org/officeDocument/2006/relationships/hyperlink" Target="https://www.boxofficemojo.com/movies/?id=departed.htm" TargetMode="External"/><Relationship Id="rId42" Type="http://schemas.openxmlformats.org/officeDocument/2006/relationships/hyperlink" Target="https://www.boxofficemojo.com/movies/?id=lionking.htm" TargetMode="External"/><Relationship Id="rId84" Type="http://schemas.openxmlformats.org/officeDocument/2006/relationships/hyperlink" Target="https://www.boxofficemojo.com/movies/?id=missionimpossible6.htm" TargetMode="External"/><Relationship Id="rId138" Type="http://schemas.openxmlformats.org/officeDocument/2006/relationships/hyperlink" Target="https://www.boxofficemojo.com/movies/?id=hancock.htm" TargetMode="External"/><Relationship Id="rId345" Type="http://schemas.openxmlformats.org/officeDocument/2006/relationships/hyperlink" Target="https://www.boxofficemojo.com/movies/?id=monsterhunt2.htm" TargetMode="External"/><Relationship Id="rId387" Type="http://schemas.openxmlformats.org/officeDocument/2006/relationships/hyperlink" Target="https://www.boxofficemojo.com/movies/?id=aquietplace.htm" TargetMode="External"/><Relationship Id="rId191" Type="http://schemas.openxmlformats.org/officeDocument/2006/relationships/hyperlink" Target="https://www.boxofficemojo.com/movies/?id=bossbaby.htm" TargetMode="External"/><Relationship Id="rId205" Type="http://schemas.openxmlformats.org/officeDocument/2006/relationships/hyperlink" Target="https://www.boxofficemojo.com/movies/?id=toystory2.htm" TargetMode="External"/><Relationship Id="rId247" Type="http://schemas.openxmlformats.org/officeDocument/2006/relationships/hyperlink" Target="https://www.boxofficemojo.com/movies/?id=bourneultimatum.htm" TargetMode="External"/><Relationship Id="rId412" Type="http://schemas.openxmlformats.org/officeDocument/2006/relationships/hyperlink" Target="https://www.boxofficemojo.com/movies/?id=taken3.htm" TargetMode="External"/><Relationship Id="rId107" Type="http://schemas.openxmlformats.org/officeDocument/2006/relationships/hyperlink" Target="https://www.boxofficemojo.com/movies/?id=breakingdawn.htm" TargetMode="External"/><Relationship Id="rId289" Type="http://schemas.openxmlformats.org/officeDocument/2006/relationships/hyperlink" Target="https://www.boxofficemojo.com/movies/?id=snowwhiteandthehuntsman.htm" TargetMode="External"/><Relationship Id="rId454" Type="http://schemas.openxmlformats.org/officeDocument/2006/relationships/hyperlink" Target="https://www.boxofficemojo.com/movies/?id=diehard5.htm" TargetMode="External"/><Relationship Id="rId496" Type="http://schemas.openxmlformats.org/officeDocument/2006/relationships/hyperlink" Target="https://www.boxofficemojo.com/movies/?id=casper.htm" TargetMode="External"/><Relationship Id="rId11" Type="http://schemas.openxmlformats.org/officeDocument/2006/relationships/hyperlink" Target="https://www.boxofficemojo.com/movies/?id=harrypotter72.htm" TargetMode="External"/><Relationship Id="rId53" Type="http://schemas.openxmlformats.org/officeDocument/2006/relationships/hyperlink" Target="https://www.boxofficemojo.com/movies/?id=shrek2.htm" TargetMode="External"/><Relationship Id="rId149" Type="http://schemas.openxmlformats.org/officeDocument/2006/relationships/hyperlink" Target="https://www.boxofficemojo.com/movies/?id=transformers5.htm" TargetMode="External"/><Relationship Id="rId314" Type="http://schemas.openxmlformats.org/officeDocument/2006/relationships/hyperlink" Target="https://www.boxofficemojo.com/movies/?id=gijoe2.htm" TargetMode="External"/><Relationship Id="rId356" Type="http://schemas.openxmlformats.org/officeDocument/2006/relationships/hyperlink" Target="https://www.boxofficemojo.com/movies/?id=apollo13.htm" TargetMode="External"/><Relationship Id="rId398" Type="http://schemas.openxmlformats.org/officeDocument/2006/relationships/hyperlink" Target="https://www.boxofficemojo.com/movies/?id=curiouscaseofbenjaminbutton.htm" TargetMode="External"/><Relationship Id="rId95" Type="http://schemas.openxmlformats.org/officeDocument/2006/relationships/hyperlink" Target="https://www.boxofficemojo.com/movies/?id=spiderman4.htm" TargetMode="External"/><Relationship Id="rId160" Type="http://schemas.openxmlformats.org/officeDocument/2006/relationships/hyperlink" Target="https://www.boxofficemojo.com/movies/?id=readyplayerone.htm" TargetMode="External"/><Relationship Id="rId216" Type="http://schemas.openxmlformats.org/officeDocument/2006/relationships/hyperlink" Target="https://www.boxofficemojo.com/movies/?id=savingprivateryan.htm" TargetMode="External"/><Relationship Id="rId423" Type="http://schemas.openxmlformats.org/officeDocument/2006/relationships/hyperlink" Target="https://www.boxofficemojo.com/movies/?id=fatalattraction.htm" TargetMode="External"/><Relationship Id="rId258" Type="http://schemas.openxmlformats.org/officeDocument/2006/relationships/hyperlink" Target="https://www.boxofficemojo.com/movies/?id=dieanotherday.htm" TargetMode="External"/><Relationship Id="rId465" Type="http://schemas.openxmlformats.org/officeDocument/2006/relationships/hyperlink" Target="https://www.boxofficemojo.com/movies/?id=vanhelsing.htm" TargetMode="External"/><Relationship Id="rId22" Type="http://schemas.openxmlformats.org/officeDocument/2006/relationships/hyperlink" Target="https://www.boxofficemojo.com/movies/?id=transformers3.htm" TargetMode="External"/><Relationship Id="rId64" Type="http://schemas.openxmlformats.org/officeDocument/2006/relationships/hyperlink" Target="https://www.boxofficemojo.com/movies/?id=fellowshipofthering.htm" TargetMode="External"/><Relationship Id="rId118" Type="http://schemas.openxmlformats.org/officeDocument/2006/relationships/hyperlink" Target="https://www.boxofficemojo.com/movies/?id=forrestgump.htm" TargetMode="External"/><Relationship Id="rId325" Type="http://schemas.openxmlformats.org/officeDocument/2006/relationships/hyperlink" Target="https://www.boxofficemojo.com/movies/?id=captainamerica.htm" TargetMode="External"/><Relationship Id="rId367" Type="http://schemas.openxmlformats.org/officeDocument/2006/relationships/hyperlink" Target="https://www.boxofficemojo.com/movies/?id=mask.htm" TargetMode="External"/><Relationship Id="rId171" Type="http://schemas.openxmlformats.org/officeDocument/2006/relationships/hyperlink" Target="https://www.boxofficemojo.com/movies/?id=kingkong05.htm" TargetMode="External"/><Relationship Id="rId227" Type="http://schemas.openxmlformats.org/officeDocument/2006/relationships/hyperlink" Target="https://www.boxofficemojo.com/movies/?id=lego.htm" TargetMode="External"/><Relationship Id="rId269" Type="http://schemas.openxmlformats.org/officeDocument/2006/relationships/hyperlink" Target="https://www.boxofficemojo.com/movies/?id=bourne5.htm" TargetMode="External"/><Relationship Id="rId434" Type="http://schemas.openxmlformats.org/officeDocument/2006/relationships/hyperlink" Target="https://www.boxofficemojo.com/movies/?id=mazerunner2.htm" TargetMode="External"/><Relationship Id="rId476" Type="http://schemas.openxmlformats.org/officeDocument/2006/relationships/hyperlink" Target="https://www.boxofficemojo.com/movies/?id=austinpowers3.htm" TargetMode="External"/><Relationship Id="rId33" Type="http://schemas.openxmlformats.org/officeDocument/2006/relationships/hyperlink" Target="https://www.boxofficemojo.com/movies/?id=jurassicpark.htm" TargetMode="External"/><Relationship Id="rId129" Type="http://schemas.openxmlformats.org/officeDocument/2006/relationships/hyperlink" Target="https://www.boxofficemojo.com/movies/?id=hungergames4.htm" TargetMode="External"/><Relationship Id="rId280" Type="http://schemas.openxmlformats.org/officeDocument/2006/relationships/hyperlink" Target="https://www.boxofficemojo.com/movies/?id=iceage5.htm" TargetMode="External"/><Relationship Id="rId336" Type="http://schemas.openxmlformats.org/officeDocument/2006/relationships/hyperlink" Target="https://www.boxofficemojo.com/movies/?id=nottinghill.htm" TargetMode="External"/><Relationship Id="rId501" Type="http://schemas.openxmlformats.org/officeDocument/2006/relationships/printerSettings" Target="../printerSettings/printerSettings5.bin"/><Relationship Id="rId75" Type="http://schemas.openxmlformats.org/officeDocument/2006/relationships/hyperlink" Target="https://www.boxofficemojo.com/movies/?id=wonderwoman.htm" TargetMode="External"/><Relationship Id="rId140" Type="http://schemas.openxmlformats.org/officeDocument/2006/relationships/hyperlink" Target="https://www.boxofficemojo.com/movies/?id=ironman2.htm" TargetMode="External"/><Relationship Id="rId182" Type="http://schemas.openxmlformats.org/officeDocument/2006/relationships/hyperlink" Target="https://www.boxofficemojo.com/movies/?id=worldwarz.htm" TargetMode="External"/><Relationship Id="rId378" Type="http://schemas.openxmlformats.org/officeDocument/2006/relationships/hyperlink" Target="https://www.boxofficemojo.com/movies/?id=irobot.htm" TargetMode="External"/><Relationship Id="rId403" Type="http://schemas.openxmlformats.org/officeDocument/2006/relationships/hyperlink" Target="https://www.boxofficemojo.com/movies/?id=21jumpstreet2.htm" TargetMode="External"/><Relationship Id="rId6" Type="http://schemas.openxmlformats.org/officeDocument/2006/relationships/hyperlink" Target="https://www.boxofficemojo.com/movies/?id=jurassicpark4.htm" TargetMode="External"/><Relationship Id="rId238" Type="http://schemas.openxmlformats.org/officeDocument/2006/relationships/hyperlink" Target="https://www.boxofficemojo.com/movies/?id=nationaltreasure2.htm" TargetMode="External"/><Relationship Id="rId445" Type="http://schemas.openxmlformats.org/officeDocument/2006/relationships/hyperlink" Target="https://www.boxofficemojo.com/movies/?id=faultinourstars.htm" TargetMode="External"/><Relationship Id="rId487" Type="http://schemas.openxmlformats.org/officeDocument/2006/relationships/hyperlink" Target="https://www.boxofficemojo.com/movies/?id=pacificrim2.htm" TargetMode="External"/><Relationship Id="rId291" Type="http://schemas.openxmlformats.org/officeDocument/2006/relationships/hyperlink" Target="https://www.boxofficemojo.com/movies/?id=mammamia2.htm" TargetMode="External"/><Relationship Id="rId305" Type="http://schemas.openxmlformats.org/officeDocument/2006/relationships/hyperlink" Target="https://www.boxofficemojo.com/movies/?id=iceage.htm" TargetMode="External"/><Relationship Id="rId347" Type="http://schemas.openxmlformats.org/officeDocument/2006/relationships/hyperlink" Target="https://www.boxofficemojo.com/movies/?id=karatekid2010.htm" TargetMode="External"/><Relationship Id="rId44" Type="http://schemas.openxmlformats.org/officeDocument/2006/relationships/hyperlink" Target="https://www.boxofficemojo.com/movies/?id=piratesofthecaribbean3.htm" TargetMode="External"/><Relationship Id="rId86" Type="http://schemas.openxmlformats.org/officeDocument/2006/relationships/hyperlink" Target="https://www.boxofficemojo.com/movies/?id=indianajones4.htm" TargetMode="External"/><Relationship Id="rId151" Type="http://schemas.openxmlformats.org/officeDocument/2006/relationships/hyperlink" Target="https://www.boxofficemojo.com/movies/?id=jamesbond21.htm" TargetMode="External"/><Relationship Id="rId389" Type="http://schemas.openxmlformats.org/officeDocument/2006/relationships/hyperlink" Target="https://www.boxofficemojo.com/movies/?id=untitleddisneyfairytalela.htm" TargetMode="External"/><Relationship Id="rId193" Type="http://schemas.openxmlformats.org/officeDocument/2006/relationships/hyperlink" Target="https://www.boxofficemojo.com/movies/?id=chrisnolan2017.htm" TargetMode="External"/><Relationship Id="rId207" Type="http://schemas.openxmlformats.org/officeDocument/2006/relationships/hyperlink" Target="https://www.boxofficemojo.com/movies/?id=twister.htm" TargetMode="External"/><Relationship Id="rId249" Type="http://schemas.openxmlformats.org/officeDocument/2006/relationships/hyperlink" Target="https://www.boxofficemojo.com/movies/?id=lesmiserables2012.htm" TargetMode="External"/><Relationship Id="rId414" Type="http://schemas.openxmlformats.org/officeDocument/2006/relationships/hyperlink" Target="https://www.boxofficemojo.com/movies/?id=christmascarol09.htm" TargetMode="External"/><Relationship Id="rId456" Type="http://schemas.openxmlformats.org/officeDocument/2006/relationships/hyperlink" Target="https://www.boxofficemojo.com/movies/?id=passengers2016.htm" TargetMode="External"/><Relationship Id="rId498" Type="http://schemas.openxmlformats.org/officeDocument/2006/relationships/hyperlink" Target="https://www.boxofficemojo.com/movies/?id=americanpie2.htm" TargetMode="External"/><Relationship Id="rId13" Type="http://schemas.openxmlformats.org/officeDocument/2006/relationships/hyperlink" Target="https://www.boxofficemojo.com/movies/?id=jurassicworldsequel.htm" TargetMode="External"/><Relationship Id="rId109" Type="http://schemas.openxmlformats.org/officeDocument/2006/relationships/hyperlink" Target="https://www.boxofficemojo.com/movies/?id=newmoon.htm" TargetMode="External"/><Relationship Id="rId260" Type="http://schemas.openxmlformats.org/officeDocument/2006/relationships/hyperlink" Target="https://www.boxofficemojo.com/movies/?id=newlinetentpole2018.htm" TargetMode="External"/><Relationship Id="rId316" Type="http://schemas.openxmlformats.org/officeDocument/2006/relationships/hyperlink" Target="https://www.boxofficemojo.com/movies/?id=batmanbegins.htm" TargetMode="External"/><Relationship Id="rId55" Type="http://schemas.openxmlformats.org/officeDocument/2006/relationships/hyperlink" Target="https://www.boxofficemojo.com/movies/?id=harrypotter4.htm" TargetMode="External"/><Relationship Id="rId97" Type="http://schemas.openxmlformats.org/officeDocument/2006/relationships/hyperlink" Target="https://www.boxofficemojo.com/movies/?id=shrek4.htm" TargetMode="External"/><Relationship Id="rId120" Type="http://schemas.openxmlformats.org/officeDocument/2006/relationships/hyperlink" Target="https://www.boxofficemojo.com/movies/?id=interstellar.htm" TargetMode="External"/><Relationship Id="rId358" Type="http://schemas.openxmlformats.org/officeDocument/2006/relationships/hyperlink" Target="https://www.boxofficemojo.com/movies/?id=greatgatsby2012.htm" TargetMode="External"/><Relationship Id="rId162" Type="http://schemas.openxmlformats.org/officeDocument/2006/relationships/hyperlink" Target="https://www.boxofficemojo.com/movies/?id=monstersinc.htm" TargetMode="External"/><Relationship Id="rId218" Type="http://schemas.openxmlformats.org/officeDocument/2006/relationships/hyperlink" Target="https://www.boxofficemojo.com/movies/?id=mrandmrssmith.htm" TargetMode="External"/><Relationship Id="rId425" Type="http://schemas.openxmlformats.org/officeDocument/2006/relationships/hyperlink" Target="https://www.boxofficemojo.com/movies/?id=conjuring.htm" TargetMode="External"/><Relationship Id="rId467" Type="http://schemas.openxmlformats.org/officeDocument/2006/relationships/hyperlink" Target="https://www.boxofficemojo.com/movies/?id=stuartlittle.htm" TargetMode="External"/><Relationship Id="rId271" Type="http://schemas.openxmlformats.org/officeDocument/2006/relationships/hyperlink" Target="https://www.boxofficemojo.com/movies/?id=wolverine2.htm" TargetMode="External"/><Relationship Id="rId24" Type="http://schemas.openxmlformats.org/officeDocument/2006/relationships/hyperlink" Target="https://www.boxofficemojo.com/movies/?id=returnoftheking.htm" TargetMode="External"/><Relationship Id="rId66" Type="http://schemas.openxmlformats.org/officeDocument/2006/relationships/hyperlink" Target="https://www.boxofficemojo.com/movies/?id=catchingfire.htm" TargetMode="External"/><Relationship Id="rId131" Type="http://schemas.openxmlformats.org/officeDocument/2006/relationships/hyperlink" Target="https://www.boxofficemojo.com/movies/?id=thor2.htm" TargetMode="External"/><Relationship Id="rId327" Type="http://schemas.openxmlformats.org/officeDocument/2006/relationships/hyperlink" Target="https://www.boxofficemojo.com/movies/?id=somethingaboutmary.htm" TargetMode="External"/><Relationship Id="rId369" Type="http://schemas.openxmlformats.org/officeDocument/2006/relationships/hyperlink" Target="https://www.boxofficemojo.com/movies/?id=speed.htm" TargetMode="External"/><Relationship Id="rId173" Type="http://schemas.openxmlformats.org/officeDocument/2006/relationships/hyperlink" Target="https://www.boxofficemojo.com/movies/?id=americansniper.htm" TargetMode="External"/><Relationship Id="rId229" Type="http://schemas.openxmlformats.org/officeDocument/2006/relationships/hyperlink" Target="https://www.boxofficemojo.com/movies/?id=hangover.htm" TargetMode="External"/><Relationship Id="rId380" Type="http://schemas.openxmlformats.org/officeDocument/2006/relationships/hyperlink" Target="https://www.boxofficemojo.com/movies/?id=xxx3.htm" TargetMode="External"/><Relationship Id="rId436" Type="http://schemas.openxmlformats.org/officeDocument/2006/relationships/hyperlink" Target="https://www.boxofficemojo.com/movies/?id=austinpowers2.htm" TargetMode="External"/><Relationship Id="rId240" Type="http://schemas.openxmlformats.org/officeDocument/2006/relationships/hyperlink" Target="https://www.boxofficemojo.com/movies/?id=300.htm" TargetMode="External"/><Relationship Id="rId478" Type="http://schemas.openxmlformats.org/officeDocument/2006/relationships/hyperlink" Target="https://www.boxofficemojo.com/movies/?id=xmen.htm" TargetMode="External"/><Relationship Id="rId35" Type="http://schemas.openxmlformats.org/officeDocument/2006/relationships/hyperlink" Target="https://www.boxofficemojo.com/movies/?id=starwars.htm" TargetMode="External"/><Relationship Id="rId77" Type="http://schemas.openxmlformats.org/officeDocument/2006/relationships/hyperlink" Target="https://www.boxofficemojo.com/movies/?id=independenceday.htm" TargetMode="External"/><Relationship Id="rId100" Type="http://schemas.openxmlformats.org/officeDocument/2006/relationships/hyperlink" Target="https://www.boxofficemojo.com/movies/?id=dc2016.htm" TargetMode="External"/><Relationship Id="rId282" Type="http://schemas.openxmlformats.org/officeDocument/2006/relationships/hyperlink" Target="https://www.boxofficemojo.com/movies/?id=x2.htm" TargetMode="External"/><Relationship Id="rId338" Type="http://schemas.openxmlformats.org/officeDocument/2006/relationships/hyperlink" Target="https://www.boxofficemojo.com/movies/?id=nightatthemuseum3.htm" TargetMode="External"/><Relationship Id="rId503" Type="http://schemas.openxmlformats.org/officeDocument/2006/relationships/comments" Target="../comments2.xml"/><Relationship Id="rId8" Type="http://schemas.openxmlformats.org/officeDocument/2006/relationships/hyperlink" Target="https://www.boxofficemojo.com/movies/?id=fast7.htm" TargetMode="External"/><Relationship Id="rId142" Type="http://schemas.openxmlformats.org/officeDocument/2006/relationships/hyperlink" Target="https://www.boxofficemojo.com/movies/?id=howtotrainyourdragon2.htm" TargetMode="External"/><Relationship Id="rId184" Type="http://schemas.openxmlformats.org/officeDocument/2006/relationships/hyperlink" Target="https://www.boxofficemojo.com/movies/?id=wall-e.htm" TargetMode="External"/><Relationship Id="rId391" Type="http://schemas.openxmlformats.org/officeDocument/2006/relationships/hyperlink" Target="https://www.boxofficemojo.com/movies/?id=batmanforever.htm" TargetMode="External"/><Relationship Id="rId405" Type="http://schemas.openxmlformats.org/officeDocument/2006/relationships/hyperlink" Target="https://www.boxofficemojo.com/movies/?id=meettheparents.htm" TargetMode="External"/><Relationship Id="rId447" Type="http://schemas.openxmlformats.org/officeDocument/2006/relationships/hyperlink" Target="https://www.boxofficemojo.com/movies/?id=guardians.htm" TargetMode="External"/><Relationship Id="rId251" Type="http://schemas.openxmlformats.org/officeDocument/2006/relationships/hyperlink" Target="https://www.boxofficemojo.com/movies/?id=mrsdoubtfire.htm" TargetMode="External"/><Relationship Id="rId489" Type="http://schemas.openxmlformats.org/officeDocument/2006/relationships/hyperlink" Target="https://www.boxofficemojo.com/movies/?id=fantasticfour2.htm" TargetMode="External"/><Relationship Id="rId46" Type="http://schemas.openxmlformats.org/officeDocument/2006/relationships/hyperlink" Target="https://www.boxofficemojo.com/movies/?id=harrypotter7.htm" TargetMode="External"/><Relationship Id="rId293" Type="http://schemas.openxmlformats.org/officeDocument/2006/relationships/hyperlink" Target="https://www.boxofficemojo.com/movies/?id=untitledhansolostarwarsanthologyfilm.htm" TargetMode="External"/><Relationship Id="rId307" Type="http://schemas.openxmlformats.org/officeDocument/2006/relationships/hyperlink" Target="https://www.boxofficemojo.com/movies/?id=monstersvsaliens.htm" TargetMode="External"/><Relationship Id="rId349" Type="http://schemas.openxmlformats.org/officeDocument/2006/relationships/hyperlink" Target="https://www.boxofficemojo.com/movies/?id=hoteltransylvania.htm" TargetMode="External"/><Relationship Id="rId88" Type="http://schemas.openxmlformats.org/officeDocument/2006/relationships/hyperlink" Target="https://www.boxofficemojo.com/movies/?id=spiderman2.htm" TargetMode="External"/><Relationship Id="rId111" Type="http://schemas.openxmlformats.org/officeDocument/2006/relationships/hyperlink" Target="https://www.boxofficemojo.com/movies/?id=amazingspiderman2.htm" TargetMode="External"/><Relationship Id="rId153" Type="http://schemas.openxmlformats.org/officeDocument/2006/relationships/hyperlink" Target="https://www.boxofficemojo.com/movies/?id=waroftheworlds.htm" TargetMode="External"/><Relationship Id="rId195" Type="http://schemas.openxmlformats.org/officeDocument/2006/relationships/hyperlink" Target="https://www.boxofficemojo.com/movies/?id=kungfupanda3.htm" TargetMode="External"/><Relationship Id="rId209" Type="http://schemas.openxmlformats.org/officeDocument/2006/relationships/hyperlink" Target="https://www.boxofficemojo.com/movies/?id=oz.htm" TargetMode="External"/><Relationship Id="rId360" Type="http://schemas.openxmlformats.org/officeDocument/2006/relationships/hyperlink" Target="https://www.boxofficemojo.com/movies/?id=basicinstinct.htm" TargetMode="External"/><Relationship Id="rId416" Type="http://schemas.openxmlformats.org/officeDocument/2006/relationships/hyperlink" Target="https://www.boxofficemojo.com/movies/?id=schindlerslist.htm" TargetMode="External"/><Relationship Id="rId220" Type="http://schemas.openxmlformats.org/officeDocument/2006/relationships/hyperlink" Target="https://www.boxofficemojo.com/movies/?id=starwars6.htm" TargetMode="External"/><Relationship Id="rId458" Type="http://schemas.openxmlformats.org/officeDocument/2006/relationships/hyperlink" Target="https://www.boxofficemojo.com/movies/?id=dangal.htm" TargetMode="External"/><Relationship Id="rId15" Type="http://schemas.openxmlformats.org/officeDocument/2006/relationships/hyperlink" Target="https://www.boxofficemojo.com/movies/?id=beautyandthebeast2017.htm" TargetMode="External"/><Relationship Id="rId57" Type="http://schemas.openxmlformats.org/officeDocument/2006/relationships/hyperlink" Target="https://www.boxofficemojo.com/movies/?id=iceage3.htm" TargetMode="External"/><Relationship Id="rId262" Type="http://schemas.openxmlformats.org/officeDocument/2006/relationships/hyperlink" Target="https://www.boxofficemojo.com/movies/?id=intouchables.htm" TargetMode="External"/><Relationship Id="rId318" Type="http://schemas.openxmlformats.org/officeDocument/2006/relationships/hyperlink" Target="https://www.boxofficemojo.com/movies/?id=tintin.htm" TargetMode="External"/><Relationship Id="rId99" Type="http://schemas.openxmlformats.org/officeDocument/2006/relationships/hyperlink" Target="https://www.boxofficemojo.com/movies/?id=madagascar3.htm" TargetMode="External"/><Relationship Id="rId122" Type="http://schemas.openxmlformats.org/officeDocument/2006/relationships/hyperlink" Target="https://www.boxofficemojo.com/movies/?id=superman2012.htm" TargetMode="External"/><Relationship Id="rId164" Type="http://schemas.openxmlformats.org/officeDocument/2006/relationships/hyperlink" Target="https://www.boxofficemojo.com/movies/?id=fiftyshadesofgrey.htm" TargetMode="External"/><Relationship Id="rId371" Type="http://schemas.openxmlformats.org/officeDocument/2006/relationships/hyperlink" Target="https://www.boxofficemojo.com/movies/?id=disneyliveaction22018.htm" TargetMode="External"/><Relationship Id="rId427" Type="http://schemas.openxmlformats.org/officeDocument/2006/relationships/hyperlink" Target="https://www.boxofficemojo.com/movies/?id=beverlyhillscop.htm" TargetMode="External"/><Relationship Id="rId469" Type="http://schemas.openxmlformats.org/officeDocument/2006/relationships/hyperlink" Target="https://www.boxofficemojo.com/movies/?id=alice2.htm" TargetMode="External"/><Relationship Id="rId26" Type="http://schemas.openxmlformats.org/officeDocument/2006/relationships/hyperlink" Target="https://www.boxofficemojo.com/movies/?id=transformers4.htm" TargetMode="External"/><Relationship Id="rId231" Type="http://schemas.openxmlformats.org/officeDocument/2006/relationships/hyperlink" Target="https://www.boxofficemojo.com/movies/?id=matrix.htm" TargetMode="External"/><Relationship Id="rId273" Type="http://schemas.openxmlformats.org/officeDocument/2006/relationships/hyperlink" Target="https://www.boxofficemojo.com/movies/?id=kingsspeech.htm" TargetMode="External"/><Relationship Id="rId329" Type="http://schemas.openxmlformats.org/officeDocument/2006/relationships/hyperlink" Target="https://www.boxofficemojo.com/movies/?id=fugitive.htm" TargetMode="External"/><Relationship Id="rId480" Type="http://schemas.openxmlformats.org/officeDocument/2006/relationships/hyperlink" Target="https://www.boxofficemojo.com/movies/?id=ghostbusters.htm" TargetMode="External"/><Relationship Id="rId68" Type="http://schemas.openxmlformats.org/officeDocument/2006/relationships/hyperlink" Target="https://www.boxofficemojo.com/movies/?id=pixar2014.htm" TargetMode="External"/><Relationship Id="rId133" Type="http://schemas.openxmlformats.org/officeDocument/2006/relationships/hyperlink" Target="https://www.boxofficemojo.com/movies/?id=illumination2016.htm" TargetMode="External"/><Relationship Id="rId175" Type="http://schemas.openxmlformats.org/officeDocument/2006/relationships/hyperlink" Target="https://www.boxofficemojo.com/movies/?id=sherlockholmes2.htm" TargetMode="External"/><Relationship Id="rId340" Type="http://schemas.openxmlformats.org/officeDocument/2006/relationships/hyperlink" Target="https://www.boxofficemojo.com/movies/?id=oceanstwelve.htm" TargetMode="External"/><Relationship Id="rId200" Type="http://schemas.openxmlformats.org/officeDocument/2006/relationships/hyperlink" Target="https://www.boxofficemojo.com/movies/?id=grinch2017.htm" TargetMode="External"/><Relationship Id="rId382" Type="http://schemas.openxmlformats.org/officeDocument/2006/relationships/hyperlink" Target="https://www.boxofficemojo.com/movies/?id=grinch.htm" TargetMode="External"/><Relationship Id="rId438" Type="http://schemas.openxmlformats.org/officeDocument/2006/relationships/hyperlink" Target="https://www.boxofficemojo.com/movies/?id=polarexpress.htm" TargetMode="External"/><Relationship Id="rId242" Type="http://schemas.openxmlformats.org/officeDocument/2006/relationships/hyperlink" Target="https://www.boxofficemojo.com/movies/?id=thor.htm" TargetMode="External"/><Relationship Id="rId284" Type="http://schemas.openxmlformats.org/officeDocument/2006/relationships/hyperlink" Target="https://www.boxofficemojo.com/movies/?id=prometheus.htm" TargetMode="External"/><Relationship Id="rId491" Type="http://schemas.openxmlformats.org/officeDocument/2006/relationships/hyperlink" Target="https://www.boxofficemojo.com/movies/?id=comingtoamerica.htm" TargetMode="External"/><Relationship Id="rId37" Type="http://schemas.openxmlformats.org/officeDocument/2006/relationships/hyperlink" Target="https://www.boxofficemojo.com/movies/?id=disney2016.htm" TargetMode="External"/><Relationship Id="rId79" Type="http://schemas.openxmlformats.org/officeDocument/2006/relationships/hyperlink" Target="https://www.boxofficemojo.com/movies/?id=pixar1117.htm" TargetMode="External"/><Relationship Id="rId102" Type="http://schemas.openxmlformats.org/officeDocument/2006/relationships/hyperlink" Target="https://www.boxofficemojo.com/movies/?id=monstersinc2.htm" TargetMode="External"/><Relationship Id="rId144" Type="http://schemas.openxmlformats.org/officeDocument/2006/relationships/hyperlink" Target="https://www.boxofficemojo.com/movies/?id=wolverine2017.htm" TargetMode="External"/><Relationship Id="rId90" Type="http://schemas.openxmlformats.org/officeDocument/2006/relationships/hyperlink" Target="https://www.boxofficemojo.com/movies/?id=starwars4.htm" TargetMode="External"/><Relationship Id="rId186" Type="http://schemas.openxmlformats.org/officeDocument/2006/relationships/hyperlink" Target="https://www.boxofficemojo.com/movies/?id=madagascar.htm" TargetMode="External"/><Relationship Id="rId351" Type="http://schemas.openxmlformats.org/officeDocument/2006/relationships/hyperlink" Target="https://www.boxofficemojo.com/movies/?id=yourname.htm" TargetMode="External"/><Relationship Id="rId393" Type="http://schemas.openxmlformats.org/officeDocument/2006/relationships/hyperlink" Target="https://www.boxofficemojo.com/movies/?id=overthehedge.htm" TargetMode="External"/><Relationship Id="rId407" Type="http://schemas.openxmlformats.org/officeDocument/2006/relationships/hyperlink" Target="https://www.boxofficemojo.com/movies/?id=blackswan.htm" TargetMode="External"/><Relationship Id="rId449" Type="http://schemas.openxmlformats.org/officeDocument/2006/relationships/hyperlink" Target="https://www.boxofficemojo.com/movies/?id=chicago.htm" TargetMode="External"/><Relationship Id="rId211" Type="http://schemas.openxmlformats.org/officeDocument/2006/relationships/hyperlink" Target="https://www.boxofficemojo.com/movies/?id=planetoftheapes16.htm" TargetMode="External"/><Relationship Id="rId253" Type="http://schemas.openxmlformats.org/officeDocument/2006/relationships/hyperlink" Target="https://www.boxofficemojo.com/movies/?id=greatestshowman.htm" TargetMode="External"/><Relationship Id="rId295" Type="http://schemas.openxmlformats.org/officeDocument/2006/relationships/hyperlink" Target="https://www.boxofficemojo.com/movies/?id=superman06.htm" TargetMode="External"/><Relationship Id="rId309" Type="http://schemas.openxmlformats.org/officeDocument/2006/relationships/hyperlink" Target="https://www.boxofficemojo.com/movies/?id=godzilla.htm" TargetMode="External"/><Relationship Id="rId460" Type="http://schemas.openxmlformats.org/officeDocument/2006/relationships/hyperlink" Target="https://www.boxofficemojo.com/movies/?id=gijoe.htm" TargetMode="External"/><Relationship Id="rId48" Type="http://schemas.openxmlformats.org/officeDocument/2006/relationships/hyperlink" Target="https://www.boxofficemojo.com/movies/?id=hobbit3.htm" TargetMode="External"/><Relationship Id="rId113" Type="http://schemas.openxmlformats.org/officeDocument/2006/relationships/hyperlink" Target="https://www.boxofficemojo.com/movies/?id=thewanderingearth.htm" TargetMode="External"/><Relationship Id="rId320" Type="http://schemas.openxmlformats.org/officeDocument/2006/relationships/hyperlink" Target="https://www.boxofficemojo.com/movies/?id=wolverine.htm" TargetMode="External"/><Relationship Id="rId155" Type="http://schemas.openxmlformats.org/officeDocument/2006/relationships/hyperlink" Target="https://www.boxofficemojo.com/movies/?id=croods.htm" TargetMode="External"/><Relationship Id="rId197" Type="http://schemas.openxmlformats.org/officeDocument/2006/relationships/hyperlink" Target="https://www.boxofficemojo.com/movies/?id=antman.htm" TargetMode="External"/><Relationship Id="rId362" Type="http://schemas.openxmlformats.org/officeDocument/2006/relationships/hyperlink" Target="https://www.boxofficemojo.com/movies/?id=angrybirds.htm" TargetMode="External"/><Relationship Id="rId418" Type="http://schemas.openxmlformats.org/officeDocument/2006/relationships/hyperlink" Target="https://www.boxofficemojo.com/movies/?id=lethalweapon3.htm" TargetMode="External"/><Relationship Id="rId222" Type="http://schemas.openxmlformats.org/officeDocument/2006/relationships/hyperlink" Target="https://www.boxofficemojo.com/movies/?id=hoteltransylvania2.htm" TargetMode="External"/><Relationship Id="rId264" Type="http://schemas.openxmlformats.org/officeDocument/2006/relationships/hyperlink" Target="https://www.boxofficemojo.com/movies/?id=beautyandthebeast.htm" TargetMode="External"/><Relationship Id="rId471" Type="http://schemas.openxmlformats.org/officeDocument/2006/relationships/hyperlink" Target="https://www.boxofficemojo.com/movies/?id=realsteel.htm" TargetMode="External"/><Relationship Id="rId17" Type="http://schemas.openxmlformats.org/officeDocument/2006/relationships/hyperlink" Target="https://www.boxofficemojo.com/movies/?id=furious8.htm" TargetMode="External"/><Relationship Id="rId59" Type="http://schemas.openxmlformats.org/officeDocument/2006/relationships/hyperlink" Target="https://www.boxofficemojo.com/movies/?id=spiderman2017.htm" TargetMode="External"/><Relationship Id="rId124" Type="http://schemas.openxmlformats.org/officeDocument/2006/relationships/hyperlink" Target="https://www.boxofficemojo.com/movies/?id=iceage2.htm" TargetMode="External"/><Relationship Id="rId70" Type="http://schemas.openxmlformats.org/officeDocument/2006/relationships/hyperlink" Target="https://www.boxofficemojo.com/movies/?id=marvel2017.htm" TargetMode="External"/><Relationship Id="rId166" Type="http://schemas.openxmlformats.org/officeDocument/2006/relationships/hyperlink" Target="https://www.boxofficemojo.com/movies/?id=smurfs.htm" TargetMode="External"/><Relationship Id="rId331" Type="http://schemas.openxmlformats.org/officeDocument/2006/relationships/hyperlink" Target="https://www.boxofficemojo.com/movies/?id=mybigfatgreekwedding.htm" TargetMode="External"/><Relationship Id="rId373" Type="http://schemas.openxmlformats.org/officeDocument/2006/relationships/hyperlink" Target="https://www.boxofficemojo.com/movies/?id=lorax.htm" TargetMode="External"/><Relationship Id="rId429" Type="http://schemas.openxmlformats.org/officeDocument/2006/relationships/hyperlink" Target="https://www.boxofficemojo.com/movies/?id=airforceone.htm" TargetMode="External"/><Relationship Id="rId1" Type="http://schemas.openxmlformats.org/officeDocument/2006/relationships/hyperlink" Target="https://www.boxofficemojo.com/movies/?id=avatar.htm" TargetMode="External"/><Relationship Id="rId233" Type="http://schemas.openxmlformats.org/officeDocument/2006/relationships/hyperlink" Target="https://www.boxofficemojo.com/movies/?id=lucy.htm" TargetMode="External"/><Relationship Id="rId440" Type="http://schemas.openxmlformats.org/officeDocument/2006/relationships/hyperlink" Target="https://www.boxofficemojo.com/movies/?id=meetthefockerssequel.htm" TargetMode="External"/><Relationship Id="rId28" Type="http://schemas.openxmlformats.org/officeDocument/2006/relationships/hyperlink" Target="https://www.boxofficemojo.com/movies/?id=toystory3.htm" TargetMode="External"/><Relationship Id="rId275" Type="http://schemas.openxmlformats.org/officeDocument/2006/relationships/hyperlink" Target="https://www.boxofficemojo.com/movies/?id=batman.htm" TargetMode="External"/><Relationship Id="rId300" Type="http://schemas.openxmlformats.org/officeDocument/2006/relationships/hyperlink" Target="https://www.boxofficemojo.com/movies/?id=startrek11.htm" TargetMode="External"/><Relationship Id="rId482" Type="http://schemas.openxmlformats.org/officeDocument/2006/relationships/hyperlink" Target="https://www.boxofficemojo.com/movies/?id=drdolittle.htm" TargetMode="External"/><Relationship Id="rId81" Type="http://schemas.openxmlformats.org/officeDocument/2006/relationships/hyperlink" Target="https://www.boxofficemojo.com/movies/?id=harrypotter3.htm" TargetMode="External"/><Relationship Id="rId135" Type="http://schemas.openxmlformats.org/officeDocument/2006/relationships/hyperlink" Target="https://www.boxofficemojo.com/movies/?id=kungfupanda.htm" TargetMode="External"/><Relationship Id="rId177" Type="http://schemas.openxmlformats.org/officeDocument/2006/relationships/hyperlink" Target="https://www.boxofficemojo.com/movies/?id=detectivechinatown2.htm" TargetMode="External"/><Relationship Id="rId342" Type="http://schemas.openxmlformats.org/officeDocument/2006/relationships/hyperlink" Target="https://www.boxofficemojo.com/movies/?id=planetoftheapes01.htm" TargetMode="External"/><Relationship Id="rId384" Type="http://schemas.openxmlformats.org/officeDocument/2006/relationships/hyperlink" Target="https://www.boxofficemojo.com/movies/?id=alvin3d.htm" TargetMode="External"/><Relationship Id="rId202" Type="http://schemas.openxmlformats.org/officeDocument/2006/relationships/hyperlink" Target="https://www.boxofficemojo.com/movies/?id=aladdin.htm" TargetMode="External"/><Relationship Id="rId244" Type="http://schemas.openxmlformats.org/officeDocument/2006/relationships/hyperlink" Target="https://www.boxofficemojo.com/movies/?id=tarzan.htm" TargetMode="External"/><Relationship Id="rId39" Type="http://schemas.openxmlformats.org/officeDocument/2006/relationships/hyperlink" Target="https://www.boxofficemojo.com/movies/?id=darkknight.htm" TargetMode="External"/><Relationship Id="rId286" Type="http://schemas.openxmlformats.org/officeDocument/2006/relationships/hyperlink" Target="https://www.boxofficemojo.com/movies/?id=mummy3.htm" TargetMode="External"/><Relationship Id="rId451" Type="http://schemas.openxmlformats.org/officeDocument/2006/relationships/hyperlink" Target="https://www.boxofficemojo.com/movies/?id=wonder.htm" TargetMode="External"/><Relationship Id="rId493" Type="http://schemas.openxmlformats.org/officeDocument/2006/relationships/hyperlink" Target="https://www.boxofficemojo.com/movies/?id=wiigapatow.htm" TargetMode="External"/><Relationship Id="rId50" Type="http://schemas.openxmlformats.org/officeDocument/2006/relationships/hyperlink" Target="https://www.boxofficemojo.com/movies/?id=harrypotter5.htm" TargetMode="External"/><Relationship Id="rId104" Type="http://schemas.openxmlformats.org/officeDocument/2006/relationships/hyperlink" Target="https://www.boxofficemojo.com/movies/?id=up.htm" TargetMode="External"/><Relationship Id="rId146" Type="http://schemas.openxmlformats.org/officeDocument/2006/relationships/hyperlink" Target="https://www.boxofficemojo.com/movies/?id=passionofthechrist.htm" TargetMode="External"/><Relationship Id="rId188" Type="http://schemas.openxmlformats.org/officeDocument/2006/relationships/hyperlink" Target="https://www.boxofficemojo.com/movies/?id=godzilla2012.htm" TargetMode="External"/><Relationship Id="rId311" Type="http://schemas.openxmlformats.org/officeDocument/2006/relationships/hyperlink" Target="https://www.boxofficemojo.com/movies/?id=furyroad.htm" TargetMode="External"/><Relationship Id="rId353" Type="http://schemas.openxmlformats.org/officeDocument/2006/relationships/hyperlink" Target="https://www.boxofficemojo.com/movies/?id=tarzan2016.htm" TargetMode="External"/><Relationship Id="rId395" Type="http://schemas.openxmlformats.org/officeDocument/2006/relationships/hyperlink" Target="https://www.boxofficemojo.com/movies/?id=rock.htm" TargetMode="External"/><Relationship Id="rId409" Type="http://schemas.openxmlformats.org/officeDocument/2006/relationships/hyperlink" Target="https://www.boxofficemojo.com/movies/?id=crocodiledundee.htm" TargetMode="External"/><Relationship Id="rId92" Type="http://schemas.openxmlformats.org/officeDocument/2006/relationships/hyperlink" Target="https://www.boxofficemojo.com/movies/?id=2012.htm" TargetMode="External"/><Relationship Id="rId213" Type="http://schemas.openxmlformats.org/officeDocument/2006/relationships/hyperlink" Target="https://www.boxofficemojo.com/movies/?id=rio.htm" TargetMode="External"/><Relationship Id="rId420" Type="http://schemas.openxmlformats.org/officeDocument/2006/relationships/hyperlink" Target="https://www.boxofficemojo.com/movies/?id=inglouriousbasterds.htm" TargetMode="External"/><Relationship Id="rId255" Type="http://schemas.openxmlformats.org/officeDocument/2006/relationships/hyperlink" Target="https://www.boxofficemojo.com/movies/?id=warcraft.htm" TargetMode="External"/><Relationship Id="rId297" Type="http://schemas.openxmlformats.org/officeDocument/2006/relationships/hyperlink" Target="https://www.boxofficemojo.com/movies/?id=raidersofthelostark.htm" TargetMode="External"/><Relationship Id="rId462" Type="http://schemas.openxmlformats.org/officeDocument/2006/relationships/hyperlink" Target="https://www.boxofficemojo.com/movies/?id=rocky4.htm" TargetMode="External"/><Relationship Id="rId115" Type="http://schemas.openxmlformats.org/officeDocument/2006/relationships/hyperlink" Target="https://www.boxofficemojo.com/movies/?id=mi4.htm" TargetMode="External"/><Relationship Id="rId157" Type="http://schemas.openxmlformats.org/officeDocument/2006/relationships/hyperlink" Target="https://www.boxofficemojo.com/movies/?id=jamesbond22.htm" TargetMode="External"/><Relationship Id="rId322" Type="http://schemas.openxmlformats.org/officeDocument/2006/relationships/hyperlink" Target="https://www.boxofficemojo.com/movies/?id=goldencompass.htm" TargetMode="External"/><Relationship Id="rId364" Type="http://schemas.openxmlformats.org/officeDocument/2006/relationships/hyperlink" Target="https://www.boxofficemojo.com/movies/?id=catchmeifyoucan.htm" TargetMode="External"/><Relationship Id="rId61" Type="http://schemas.openxmlformats.org/officeDocument/2006/relationships/hyperlink" Target="https://www.boxofficemojo.com/movies/?id=iceage4.htm" TargetMode="External"/><Relationship Id="rId199" Type="http://schemas.openxmlformats.org/officeDocument/2006/relationships/hyperlink" Target="https://www.boxofficemojo.com/movies/?id=meetthefockers.htm" TargetMode="External"/><Relationship Id="rId19" Type="http://schemas.openxmlformats.org/officeDocument/2006/relationships/hyperlink" Target="https://www.boxofficemojo.com/movies/?id=minions.htm" TargetMode="External"/><Relationship Id="rId224" Type="http://schemas.openxmlformats.org/officeDocument/2006/relationships/hyperlink" Target="https://www.boxofficemojo.com/movies/?id=sanandreas.htm" TargetMode="External"/><Relationship Id="rId266" Type="http://schemas.openxmlformats.org/officeDocument/2006/relationships/hyperlink" Target="https://www.boxofficemojo.com/movies/?id=narnia2.htm" TargetMode="External"/><Relationship Id="rId431" Type="http://schemas.openxmlformats.org/officeDocument/2006/relationships/hyperlink" Target="https://www.boxofficemojo.com/movies/?id=chickenlittle.htm" TargetMode="External"/><Relationship Id="rId473" Type="http://schemas.openxmlformats.org/officeDocument/2006/relationships/hyperlink" Target="https://www.boxofficemojo.com/movies/?id=insurgent.htm" TargetMode="External"/><Relationship Id="rId30" Type="http://schemas.openxmlformats.org/officeDocument/2006/relationships/hyperlink" Target="https://www.boxofficemojo.com/movies/?id=starwars2016.htm" TargetMode="External"/><Relationship Id="rId126" Type="http://schemas.openxmlformats.org/officeDocument/2006/relationships/hyperlink" Target="https://www.boxofficemojo.com/movies/?id=disney2014.htm" TargetMode="External"/><Relationship Id="rId168" Type="http://schemas.openxmlformats.org/officeDocument/2006/relationships/hyperlink" Target="https://www.boxofficemojo.com/movies/?id=pussinboots12.htm" TargetMode="External"/><Relationship Id="rId333" Type="http://schemas.openxmlformats.org/officeDocument/2006/relationships/hyperlink" Target="https://www.boxofficemojo.com/movies/?id=sharktale.htm" TargetMode="External"/><Relationship Id="rId72" Type="http://schemas.openxmlformats.org/officeDocument/2006/relationships/hyperlink" Target="https://www.boxofficemojo.com/movies/?id=transformers2.htm" TargetMode="External"/><Relationship Id="rId375" Type="http://schemas.openxmlformats.org/officeDocument/2006/relationships/hyperlink" Target="https://www.boxofficemojo.com/movies/?id=smurfs2.htm" TargetMode="External"/><Relationship Id="rId3" Type="http://schemas.openxmlformats.org/officeDocument/2006/relationships/hyperlink" Target="https://www.boxofficemojo.com/movies/?id=titanic.htm" TargetMode="External"/><Relationship Id="rId235" Type="http://schemas.openxmlformats.org/officeDocument/2006/relationships/hyperlink" Target="https://www.boxofficemojo.com/movies/?id=gladiator.htm" TargetMode="External"/><Relationship Id="rId277" Type="http://schemas.openxmlformats.org/officeDocument/2006/relationships/hyperlink" Target="https://www.boxofficemojo.com/movies/?id=pacificrim.htm" TargetMode="External"/><Relationship Id="rId400" Type="http://schemas.openxmlformats.org/officeDocument/2006/relationships/hyperlink" Target="https://www.boxofficemojo.com/movies/?id=tomorrowneverdies.htm" TargetMode="External"/><Relationship Id="rId442" Type="http://schemas.openxmlformats.org/officeDocument/2006/relationships/hyperlink" Target="https://www.boxofficemojo.com/movies/?id=ransom.htm" TargetMode="External"/><Relationship Id="rId484" Type="http://schemas.openxmlformats.org/officeDocument/2006/relationships/hyperlink" Target="https://www.boxofficemojo.com/movies/?id=g-force.htm" TargetMode="External"/><Relationship Id="rId137" Type="http://schemas.openxmlformats.org/officeDocument/2006/relationships/hyperlink" Target="https://www.boxofficemojo.com/movies/?id=fastfive.htm" TargetMode="External"/><Relationship Id="rId302" Type="http://schemas.openxmlformats.org/officeDocument/2006/relationships/hyperlink" Target="https://www.boxofficemojo.com/movies/?id=happyfeet.htm" TargetMode="External"/><Relationship Id="rId344" Type="http://schemas.openxmlformats.org/officeDocument/2006/relationships/hyperlink" Target="https://www.boxofficemojo.com/movies/?id=worldisnotenough.htm" TargetMode="External"/><Relationship Id="rId41" Type="http://schemas.openxmlformats.org/officeDocument/2006/relationships/hyperlink" Target="https://www.boxofficemojo.com/movies/?id=despicableme2.htm" TargetMode="External"/><Relationship Id="rId83" Type="http://schemas.openxmlformats.org/officeDocument/2006/relationships/hyperlink" Target="https://www.boxofficemojo.com/movies/?id=et.htm" TargetMode="External"/><Relationship Id="rId179" Type="http://schemas.openxmlformats.org/officeDocument/2006/relationships/hyperlink" Target="https://www.boxofficemojo.com/movies/?id=cinderella2015.htm" TargetMode="External"/><Relationship Id="rId386" Type="http://schemas.openxmlformats.org/officeDocument/2006/relationships/hyperlink" Target="https://www.boxofficemojo.com/movies/?id=wanted.htm" TargetMode="External"/><Relationship Id="rId190" Type="http://schemas.openxmlformats.org/officeDocument/2006/relationships/hyperlink" Target="https://www.boxofficemojo.com/movies/?id=hoteltransylvania3.htm" TargetMode="External"/><Relationship Id="rId204" Type="http://schemas.openxmlformats.org/officeDocument/2006/relationships/hyperlink" Target="https://www.boxofficemojo.com/movies/?id=troy.htm" TargetMode="External"/><Relationship Id="rId246" Type="http://schemas.openxmlformats.org/officeDocument/2006/relationships/hyperlink" Target="https://www.boxofficemojo.com/movies/?id=alvinandthechipmunksii.htm" TargetMode="External"/><Relationship Id="rId288" Type="http://schemas.openxmlformats.org/officeDocument/2006/relationships/hyperlink" Target="https://www.boxofficemojo.com/movies/?id=mi3.htm" TargetMode="External"/><Relationship Id="rId411" Type="http://schemas.openxmlformats.org/officeDocument/2006/relationships/hyperlink" Target="https://www.boxofficemojo.com/movies/?id=devilwearsprada.htm" TargetMode="External"/><Relationship Id="rId453" Type="http://schemas.openxmlformats.org/officeDocument/2006/relationships/hyperlink" Target="https://www.boxofficemojo.com/movies/?id=skyscraper.htm" TargetMode="External"/><Relationship Id="rId106" Type="http://schemas.openxmlformats.org/officeDocument/2006/relationships/hyperlink" Target="https://www.boxofficemojo.com/movies/?id=marvel14b.htm" TargetMode="External"/><Relationship Id="rId313" Type="http://schemas.openxmlformats.org/officeDocument/2006/relationships/hyperlink" Target="https://www.boxofficemojo.com/movies/?id=taken2.htm" TargetMode="External"/><Relationship Id="rId495" Type="http://schemas.openxmlformats.org/officeDocument/2006/relationships/hyperlink" Target="https://www.boxofficemojo.com/movies/?id=mazerunner3.ht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boxofficemojo.com/movies/?id=titanic.htm" TargetMode="External"/><Relationship Id="rId13" Type="http://schemas.openxmlformats.org/officeDocument/2006/relationships/hyperlink" Target="https://www.boxofficemojo.com/movies/?id=wolfwarrior2.htm" TargetMode="External"/><Relationship Id="rId18" Type="http://schemas.openxmlformats.org/officeDocument/2006/relationships/hyperlink" Target="https://www.boxofficemojo.com/movies/?id=starwars7.htm" TargetMode="External"/><Relationship Id="rId26" Type="http://schemas.openxmlformats.org/officeDocument/2006/relationships/vmlDrawing" Target="../drawings/vmlDrawing3.vml"/><Relationship Id="rId3" Type="http://schemas.openxmlformats.org/officeDocument/2006/relationships/hyperlink" Target="https://www.boxofficemojo.com/movies/?id=marvel0518.htm" TargetMode="External"/><Relationship Id="rId21" Type="http://schemas.openxmlformats.org/officeDocument/2006/relationships/hyperlink" Target="https://www.boxofficemojo.com/movies/?id=starwars4.htm" TargetMode="External"/><Relationship Id="rId7" Type="http://schemas.openxmlformats.org/officeDocument/2006/relationships/hyperlink" Target="https://www.boxofficemojo.com/movies/?id=avatar.htm" TargetMode="External"/><Relationship Id="rId12" Type="http://schemas.openxmlformats.org/officeDocument/2006/relationships/hyperlink" Target="https://www.boxofficemojo.com/movies/?id=operationredsea.htm" TargetMode="External"/><Relationship Id="rId17" Type="http://schemas.openxmlformats.org/officeDocument/2006/relationships/hyperlink" Target="https://www.boxofficemojo.com/movies/?id=marvel2019.htm" TargetMode="External"/><Relationship Id="rId25" Type="http://schemas.openxmlformats.org/officeDocument/2006/relationships/hyperlink" Target="https://www.boxofficemojo.com/movies/?id=et.htm" TargetMode="External"/><Relationship Id="rId2" Type="http://schemas.openxmlformats.org/officeDocument/2006/relationships/hyperlink" Target="https://www.boxofficemojo.com/movies/?id=starwars7.htm" TargetMode="External"/><Relationship Id="rId16" Type="http://schemas.openxmlformats.org/officeDocument/2006/relationships/hyperlink" Target="https://www.boxofficemojo.com/movies/?id=detectivechinatown2.htm" TargetMode="External"/><Relationship Id="rId20" Type="http://schemas.openxmlformats.org/officeDocument/2006/relationships/hyperlink" Target="https://www.boxofficemojo.com/movies/?id=avatar.htm" TargetMode="External"/><Relationship Id="rId1" Type="http://schemas.openxmlformats.org/officeDocument/2006/relationships/hyperlink" Target="https://www.boxofficemojo.com/movies/?id=marvel2019.htm" TargetMode="External"/><Relationship Id="rId6" Type="http://schemas.openxmlformats.org/officeDocument/2006/relationships/hyperlink" Target="https://www.boxofficemojo.com/movies/?id=marvel2017b.htm" TargetMode="External"/><Relationship Id="rId11" Type="http://schemas.openxmlformats.org/officeDocument/2006/relationships/hyperlink" Target="https://www.boxofficemojo.com/movies/?id=thewanderingearth.htm" TargetMode="External"/><Relationship Id="rId24" Type="http://schemas.openxmlformats.org/officeDocument/2006/relationships/hyperlink" Target="https://www.boxofficemojo.com/movies/?id=jurassicpark.htm" TargetMode="External"/><Relationship Id="rId5" Type="http://schemas.openxmlformats.org/officeDocument/2006/relationships/hyperlink" Target="https://www.boxofficemojo.com/movies/?id=avengers2.htm" TargetMode="External"/><Relationship Id="rId15" Type="http://schemas.openxmlformats.org/officeDocument/2006/relationships/hyperlink" Target="https://www.boxofficemojo.com/movies/?id=mermaid2016.htm" TargetMode="External"/><Relationship Id="rId23" Type="http://schemas.openxmlformats.org/officeDocument/2006/relationships/hyperlink" Target="https://www.boxofficemojo.com/movies/?id=titanic.htm" TargetMode="External"/><Relationship Id="rId10" Type="http://schemas.openxmlformats.org/officeDocument/2006/relationships/hyperlink" Target="https://www.boxofficemojo.com/movies/?id=fast7.htm" TargetMode="External"/><Relationship Id="rId19" Type="http://schemas.openxmlformats.org/officeDocument/2006/relationships/hyperlink" Target="https://www.boxofficemojo.com/movies/?id=marvel0518.htm" TargetMode="External"/><Relationship Id="rId4" Type="http://schemas.openxmlformats.org/officeDocument/2006/relationships/hyperlink" Target="https://www.boxofficemojo.com/movies/?id=avengers11.htm" TargetMode="External"/><Relationship Id="rId9" Type="http://schemas.openxmlformats.org/officeDocument/2006/relationships/hyperlink" Target="https://www.boxofficemojo.com/movies/?id=jurassicpark4.htm" TargetMode="External"/><Relationship Id="rId14" Type="http://schemas.openxmlformats.org/officeDocument/2006/relationships/hyperlink" Target="https://www.boxofficemojo.com/movies/?id=yourname.htm" TargetMode="External"/><Relationship Id="rId22" Type="http://schemas.openxmlformats.org/officeDocument/2006/relationships/hyperlink" Target="https://www.boxofficemojo.com/movies/?id=gonewiththewind.htm" TargetMode="External"/><Relationship Id="rId27"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10FD-3A7E-4B00-9C7A-1A1677B69DE9}">
  <sheetPr>
    <pageSetUpPr fitToPage="1"/>
  </sheetPr>
  <dimension ref="A1"/>
  <sheetViews>
    <sheetView tabSelected="1" topLeftCell="A31" workbookViewId="0"/>
  </sheetViews>
  <sheetFormatPr defaultColWidth="8.88671875" defaultRowHeight="13.2" x14ac:dyDescent="0.25"/>
  <sheetData/>
  <pageMargins left="0.7" right="0.7" top="0.75" bottom="0.75" header="0.3" footer="0.3"/>
  <pageSetup scale="69" fitToHeight="0" orientation="landscape" horizontalDpi="360" verticalDpi="360" r:id="rId1"/>
  <headerFooter>
    <oddHeader>&amp;A</oddHeader>
    <oddFooter>&amp;L&amp;B Confidential&amp;B&amp;C&amp;D&amp;RPage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11"/>
  <sheetViews>
    <sheetView zoomScale="106" zoomScaleNormal="160" zoomScalePageLayoutView="160" workbookViewId="0">
      <selection activeCell="N21" sqref="N21"/>
    </sheetView>
  </sheetViews>
  <sheetFormatPr defaultColWidth="9.109375" defaultRowHeight="13.2" x14ac:dyDescent="0.25"/>
  <cols>
    <col min="1" max="1" width="3.44140625" style="29" customWidth="1"/>
    <col min="2" max="16384" width="9.109375" style="29"/>
  </cols>
  <sheetData>
    <row r="1" ht="8.25" customHeight="1" x14ac:dyDescent="0.25"/>
    <row r="2" ht="8.25" customHeight="1" x14ac:dyDescent="0.25"/>
    <row r="11" ht="19.5" customHeight="1" x14ac:dyDescent="0.25"/>
  </sheetData>
  <phoneticPr fontId="0" type="noConversion"/>
  <pageMargins left="0.75" right="0.75" top="1" bottom="1" header="0.5" footer="0.5"/>
  <pageSetup orientation="portrait" horizontalDpi="200" verticalDpi="200"/>
  <headerFooter alignWithMargins="0"/>
  <drawing r:id="rId1"/>
  <picture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2772-2BE5-4E65-9A78-0F295F0D2A9E}">
  <sheetPr>
    <pageSetUpPr fitToPage="1"/>
  </sheetPr>
  <dimension ref="A3:D51"/>
  <sheetViews>
    <sheetView workbookViewId="0"/>
  </sheetViews>
  <sheetFormatPr defaultColWidth="8.88671875" defaultRowHeight="13.2" x14ac:dyDescent="0.25"/>
  <cols>
    <col min="1" max="1" width="13.6640625" bestFit="1" customWidth="1"/>
    <col min="2" max="2" width="36.109375" bestFit="1" customWidth="1"/>
    <col min="3" max="3" width="37.6640625" bestFit="1" customWidth="1"/>
    <col min="4" max="4" width="26.33203125" bestFit="1" customWidth="1"/>
  </cols>
  <sheetData>
    <row r="3" spans="1:4" x14ac:dyDescent="0.25">
      <c r="A3" s="32" t="s">
        <v>0</v>
      </c>
      <c r="B3" t="s">
        <v>1</v>
      </c>
      <c r="C3" t="s">
        <v>2</v>
      </c>
      <c r="D3" t="s">
        <v>3</v>
      </c>
    </row>
    <row r="4" spans="1:4" x14ac:dyDescent="0.25">
      <c r="A4" s="33">
        <v>2019</v>
      </c>
      <c r="B4" s="22">
        <v>85731616.705882356</v>
      </c>
      <c r="C4" s="22">
        <v>188186173.94117647</v>
      </c>
      <c r="D4" s="22">
        <v>58270588.235294119</v>
      </c>
    </row>
    <row r="5" spans="1:4" x14ac:dyDescent="0.25">
      <c r="A5" s="33">
        <v>2018</v>
      </c>
      <c r="B5" s="22">
        <v>106500509.85882352</v>
      </c>
      <c r="C5" s="22">
        <v>278289501.39999998</v>
      </c>
      <c r="D5" s="22">
        <v>74950588.235294119</v>
      </c>
    </row>
    <row r="6" spans="1:4" x14ac:dyDescent="0.25">
      <c r="A6" s="33">
        <v>2017</v>
      </c>
      <c r="B6" s="22">
        <v>94716416.814432994</v>
      </c>
      <c r="C6" s="22">
        <v>266054809.20618558</v>
      </c>
      <c r="D6" s="22">
        <v>80249484.536082476</v>
      </c>
    </row>
    <row r="7" spans="1:4" x14ac:dyDescent="0.25">
      <c r="A7" s="33">
        <v>2016</v>
      </c>
      <c r="B7" s="22">
        <v>94577744.670000002</v>
      </c>
      <c r="C7" s="22">
        <v>256125518.99000001</v>
      </c>
      <c r="D7" s="22">
        <v>79459200</v>
      </c>
    </row>
    <row r="8" spans="1:4" x14ac:dyDescent="0.25">
      <c r="A8" s="33">
        <v>2015</v>
      </c>
      <c r="B8" s="22">
        <v>90072737.180952385</v>
      </c>
      <c r="C8" s="22">
        <v>239927640.87619048</v>
      </c>
      <c r="D8" s="22">
        <v>72415238.09523809</v>
      </c>
    </row>
    <row r="9" spans="1:4" x14ac:dyDescent="0.25">
      <c r="A9" s="33">
        <v>2014</v>
      </c>
      <c r="B9" s="22">
        <v>93494372.393258423</v>
      </c>
      <c r="C9" s="22">
        <v>247687360.75280899</v>
      </c>
      <c r="D9" s="22">
        <v>75777528.089887634</v>
      </c>
    </row>
    <row r="10" spans="1:4" x14ac:dyDescent="0.25">
      <c r="A10" s="33">
        <v>2013</v>
      </c>
      <c r="B10" s="22">
        <v>90256711.621359229</v>
      </c>
      <c r="C10" s="22">
        <v>228859861.55339807</v>
      </c>
      <c r="D10" s="22">
        <v>77462135.922330096</v>
      </c>
    </row>
    <row r="11" spans="1:4" x14ac:dyDescent="0.25">
      <c r="A11" s="33">
        <v>2012</v>
      </c>
      <c r="B11" s="22">
        <v>89989341.843137249</v>
      </c>
      <c r="C11" s="22">
        <v>234782784.69607842</v>
      </c>
      <c r="D11" s="22">
        <v>74470588.235294119</v>
      </c>
    </row>
    <row r="12" spans="1:4" x14ac:dyDescent="0.25">
      <c r="A12" s="33">
        <v>2011</v>
      </c>
      <c r="B12" s="22">
        <v>70257847.136000007</v>
      </c>
      <c r="C12" s="22">
        <v>181161610.69600001</v>
      </c>
      <c r="D12" s="22">
        <v>64572800</v>
      </c>
    </row>
    <row r="13" spans="1:4" x14ac:dyDescent="0.25">
      <c r="A13" s="33">
        <v>2010</v>
      </c>
      <c r="B13" s="22">
        <v>79813864</v>
      </c>
      <c r="C13" s="22">
        <v>193066762.00925925</v>
      </c>
      <c r="D13" s="22">
        <v>71833333.333333328</v>
      </c>
    </row>
    <row r="14" spans="1:4" x14ac:dyDescent="0.25">
      <c r="A14" s="33">
        <v>2009</v>
      </c>
      <c r="B14" s="22">
        <v>85778395.336448595</v>
      </c>
      <c r="C14" s="22">
        <v>201185318.35514018</v>
      </c>
      <c r="D14" s="22">
        <v>68491588.785046726</v>
      </c>
    </row>
    <row r="15" spans="1:4" x14ac:dyDescent="0.25">
      <c r="A15" s="33">
        <v>2008</v>
      </c>
      <c r="B15" s="22">
        <v>68441061.026086956</v>
      </c>
      <c r="C15" s="22">
        <v>157919796.30434781</v>
      </c>
      <c r="D15" s="22">
        <v>61679130.434782609</v>
      </c>
    </row>
    <row r="16" spans="1:4" x14ac:dyDescent="0.25">
      <c r="A16" s="33">
        <v>2007</v>
      </c>
      <c r="B16" s="22">
        <v>72799255.126315787</v>
      </c>
      <c r="C16" s="22">
        <v>171195129.36842105</v>
      </c>
      <c r="D16" s="22">
        <v>64732631.578947365</v>
      </c>
    </row>
    <row r="17" spans="1:4" x14ac:dyDescent="0.25">
      <c r="A17" s="33">
        <v>2006</v>
      </c>
      <c r="B17" s="22">
        <v>67099474.62745098</v>
      </c>
      <c r="C17" s="22">
        <v>148433777.11764705</v>
      </c>
      <c r="D17" s="22">
        <v>61016666.666666664</v>
      </c>
    </row>
    <row r="18" spans="1:4" x14ac:dyDescent="0.25">
      <c r="A18" s="33">
        <v>2005</v>
      </c>
      <c r="B18" s="22">
        <v>61515595.232758619</v>
      </c>
      <c r="C18" s="22">
        <v>131278411.56034483</v>
      </c>
      <c r="D18" s="22">
        <v>57702586.206896551</v>
      </c>
    </row>
    <row r="19" spans="1:4" x14ac:dyDescent="0.25">
      <c r="A19" s="33">
        <v>2004</v>
      </c>
      <c r="B19" s="22">
        <v>69203973.232142851</v>
      </c>
      <c r="C19" s="22">
        <v>141178530.0892857</v>
      </c>
      <c r="D19" s="22">
        <v>57568597.991071425</v>
      </c>
    </row>
    <row r="20" spans="1:4" x14ac:dyDescent="0.25">
      <c r="A20" s="33">
        <v>2003</v>
      </c>
      <c r="B20" s="22">
        <v>78482210.526881725</v>
      </c>
      <c r="C20" s="22">
        <v>155871408.84946236</v>
      </c>
      <c r="D20" s="22">
        <v>60808602.150537632</v>
      </c>
    </row>
    <row r="21" spans="1:4" x14ac:dyDescent="0.25">
      <c r="A21" s="33">
        <v>2002</v>
      </c>
      <c r="B21" s="22">
        <v>70783405.343137249</v>
      </c>
      <c r="C21" s="22">
        <v>136163571.88235295</v>
      </c>
      <c r="D21" s="22">
        <v>55065711.950980395</v>
      </c>
    </row>
    <row r="22" spans="1:4" x14ac:dyDescent="0.25">
      <c r="A22" s="33">
        <v>2001</v>
      </c>
      <c r="B22" s="22">
        <v>68288343.858585864</v>
      </c>
      <c r="C22" s="22">
        <v>130308327.18181819</v>
      </c>
      <c r="D22" s="22">
        <v>52742424.242424242</v>
      </c>
    </row>
    <row r="23" spans="1:4" x14ac:dyDescent="0.25">
      <c r="A23" s="33">
        <v>2000</v>
      </c>
      <c r="B23" s="22">
        <v>65388238.282608695</v>
      </c>
      <c r="C23" s="22">
        <v>117574503.38043478</v>
      </c>
      <c r="D23" s="22">
        <v>55446261.347826086</v>
      </c>
    </row>
    <row r="24" spans="1:4" x14ac:dyDescent="0.25">
      <c r="A24" s="33">
        <v>1999</v>
      </c>
      <c r="B24" s="22">
        <v>61635378.978260867</v>
      </c>
      <c r="C24" s="22">
        <v>116040491.09782609</v>
      </c>
      <c r="D24" s="22">
        <v>50998913.043478258</v>
      </c>
    </row>
    <row r="25" spans="1:4" x14ac:dyDescent="0.25">
      <c r="A25" s="33">
        <v>1998</v>
      </c>
      <c r="B25" s="22">
        <v>66217457.126760565</v>
      </c>
      <c r="C25" s="22">
        <v>130064026.39436619</v>
      </c>
      <c r="D25" s="22">
        <v>54542253.521126762</v>
      </c>
    </row>
    <row r="26" spans="1:4" x14ac:dyDescent="0.25">
      <c r="A26" s="33">
        <v>1997</v>
      </c>
      <c r="B26" s="22">
        <v>70405634.0625</v>
      </c>
      <c r="C26" s="22">
        <v>157085996.375</v>
      </c>
      <c r="D26" s="22">
        <v>59718750</v>
      </c>
    </row>
    <row r="27" spans="1:4" x14ac:dyDescent="0.25">
      <c r="A27" s="33">
        <v>1996</v>
      </c>
      <c r="B27" s="22">
        <v>57731278.931034483</v>
      </c>
      <c r="C27" s="22">
        <v>120631395.27586207</v>
      </c>
      <c r="D27" s="22">
        <v>49707413.793103449</v>
      </c>
    </row>
    <row r="28" spans="1:4" x14ac:dyDescent="0.25">
      <c r="A28" s="33">
        <v>1995</v>
      </c>
      <c r="B28" s="22">
        <v>61466844.574468084</v>
      </c>
      <c r="C28" s="22">
        <v>139980504.65957448</v>
      </c>
      <c r="D28" s="22">
        <v>49707446.808510639</v>
      </c>
    </row>
    <row r="29" spans="1:4" x14ac:dyDescent="0.25">
      <c r="A29" s="33">
        <v>1994</v>
      </c>
      <c r="B29" s="22">
        <v>84126692.433333337</v>
      </c>
      <c r="C29" s="22">
        <v>170967235.33333334</v>
      </c>
      <c r="D29" s="22">
        <v>46310000</v>
      </c>
    </row>
    <row r="30" spans="1:4" x14ac:dyDescent="0.25">
      <c r="A30" s="33">
        <v>1993</v>
      </c>
      <c r="B30" s="22">
        <v>84055432.523809522</v>
      </c>
      <c r="C30" s="22">
        <v>176015890.76190478</v>
      </c>
      <c r="D30" s="22">
        <v>35761904.761904761</v>
      </c>
    </row>
    <row r="31" spans="1:4" x14ac:dyDescent="0.25">
      <c r="A31" s="33">
        <v>1992</v>
      </c>
      <c r="B31" s="22">
        <v>88535875.549999997</v>
      </c>
      <c r="C31" s="22">
        <v>176392811.80000001</v>
      </c>
      <c r="D31" s="22">
        <v>39250000</v>
      </c>
    </row>
    <row r="32" spans="1:4" x14ac:dyDescent="0.25">
      <c r="A32" s="33">
        <v>1991</v>
      </c>
      <c r="B32" s="22">
        <v>91636265.736842111</v>
      </c>
      <c r="C32" s="22">
        <v>169218095.05263159</v>
      </c>
      <c r="D32" s="22">
        <v>37157894.736842103</v>
      </c>
    </row>
    <row r="33" spans="1:4" x14ac:dyDescent="0.25">
      <c r="A33" s="33">
        <v>1990</v>
      </c>
      <c r="B33" s="22">
        <v>83931999.266666666</v>
      </c>
      <c r="C33" s="22">
        <v>155352950.06666666</v>
      </c>
      <c r="D33" s="22">
        <v>42000000</v>
      </c>
    </row>
    <row r="34" spans="1:4" x14ac:dyDescent="0.25">
      <c r="A34" s="33">
        <v>1989</v>
      </c>
      <c r="B34" s="22">
        <v>97565445.444444448</v>
      </c>
      <c r="C34" s="22">
        <v>189254328.66666666</v>
      </c>
      <c r="D34" s="22">
        <v>42222222.222222224</v>
      </c>
    </row>
    <row r="35" spans="1:4" x14ac:dyDescent="0.25">
      <c r="A35" s="33">
        <v>1988</v>
      </c>
      <c r="B35" s="22">
        <v>82283688</v>
      </c>
      <c r="C35" s="22">
        <v>178472427.57142857</v>
      </c>
      <c r="D35" s="22">
        <v>38285714.285714284</v>
      </c>
    </row>
    <row r="36" spans="1:4" x14ac:dyDescent="0.25">
      <c r="A36" s="33">
        <v>1987</v>
      </c>
      <c r="B36" s="22">
        <v>48236627.200000003</v>
      </c>
      <c r="C36" s="22">
        <v>76540135.799999997</v>
      </c>
      <c r="D36" s="22">
        <v>28470000</v>
      </c>
    </row>
    <row r="37" spans="1:4" x14ac:dyDescent="0.25">
      <c r="A37" s="33">
        <v>1986</v>
      </c>
      <c r="B37" s="22">
        <v>32654893.666666668</v>
      </c>
      <c r="C37" s="22">
        <v>36653892.888888888</v>
      </c>
      <c r="D37" s="22">
        <v>30444444.444444444</v>
      </c>
    </row>
    <row r="38" spans="1:4" x14ac:dyDescent="0.25">
      <c r="A38" s="33">
        <v>1985</v>
      </c>
      <c r="B38" s="22">
        <v>55877103</v>
      </c>
      <c r="C38" s="22">
        <v>127776863</v>
      </c>
      <c r="D38" s="22">
        <v>30500000</v>
      </c>
    </row>
    <row r="39" spans="1:4" x14ac:dyDescent="0.25">
      <c r="A39" s="33">
        <v>1984</v>
      </c>
      <c r="B39" s="22">
        <v>66882055.5</v>
      </c>
      <c r="C39" s="22">
        <v>92700329.125</v>
      </c>
      <c r="D39" s="22">
        <v>32562500</v>
      </c>
    </row>
    <row r="40" spans="1:4" x14ac:dyDescent="0.25">
      <c r="A40" s="33">
        <v>1983</v>
      </c>
      <c r="B40" s="22">
        <v>93166420.5</v>
      </c>
      <c r="C40" s="22">
        <v>174433087.16666666</v>
      </c>
      <c r="D40" s="22">
        <v>31166666.666666668</v>
      </c>
    </row>
    <row r="41" spans="1:4" x14ac:dyDescent="0.25">
      <c r="A41" s="33">
        <v>1982</v>
      </c>
      <c r="B41" s="22">
        <v>41064042</v>
      </c>
      <c r="C41" s="22">
        <v>57401358.799999997</v>
      </c>
      <c r="D41" s="22">
        <v>27500000</v>
      </c>
    </row>
    <row r="42" spans="1:4" x14ac:dyDescent="0.25">
      <c r="A42" s="33">
        <v>1981</v>
      </c>
      <c r="B42" s="22">
        <v>109667946.25</v>
      </c>
      <c r="C42" s="22">
        <v>180234446.25</v>
      </c>
      <c r="D42" s="22">
        <v>33875000</v>
      </c>
    </row>
    <row r="43" spans="1:4" x14ac:dyDescent="0.25">
      <c r="A43" s="33">
        <v>1980</v>
      </c>
      <c r="B43" s="22">
        <v>57472995.571428575</v>
      </c>
      <c r="C43" s="22">
        <v>92314362.142857149</v>
      </c>
      <c r="D43" s="22">
        <v>32285714.285714287</v>
      </c>
    </row>
    <row r="44" spans="1:4" x14ac:dyDescent="0.25">
      <c r="A44" s="33">
        <v>1979</v>
      </c>
      <c r="B44" s="22">
        <v>66383364</v>
      </c>
      <c r="C44" s="22">
        <v>131356371.25</v>
      </c>
      <c r="D44" s="22">
        <v>32375000</v>
      </c>
    </row>
    <row r="45" spans="1:4" x14ac:dyDescent="0.25">
      <c r="A45" s="33">
        <v>1978</v>
      </c>
      <c r="B45" s="22">
        <v>86380131.333333328</v>
      </c>
      <c r="C45" s="22">
        <v>177033458.66666666</v>
      </c>
      <c r="D45" s="22">
        <v>33000000</v>
      </c>
    </row>
    <row r="46" spans="1:4" x14ac:dyDescent="0.25">
      <c r="A46" s="33">
        <v>1977</v>
      </c>
      <c r="B46" s="22">
        <v>77300159.666666672</v>
      </c>
      <c r="C46" s="22">
        <v>134535482.33333334</v>
      </c>
      <c r="D46" s="22">
        <v>22533333.333333332</v>
      </c>
    </row>
    <row r="47" spans="1:4" x14ac:dyDescent="0.25">
      <c r="A47" s="33">
        <v>1976</v>
      </c>
      <c r="B47" s="22">
        <v>52614445</v>
      </c>
      <c r="C47" s="22">
        <v>90614445</v>
      </c>
      <c r="D47" s="22">
        <v>23000000</v>
      </c>
    </row>
    <row r="48" spans="1:4" x14ac:dyDescent="0.25">
      <c r="A48" s="33">
        <v>1970</v>
      </c>
      <c r="B48" s="22">
        <v>17274145.5</v>
      </c>
      <c r="C48" s="22">
        <v>17274145.5</v>
      </c>
      <c r="D48" s="22">
        <v>23500000</v>
      </c>
    </row>
    <row r="49" spans="1:4" x14ac:dyDescent="0.25">
      <c r="A49" s="33">
        <v>1969</v>
      </c>
      <c r="B49" s="22">
        <v>33208099</v>
      </c>
      <c r="C49" s="22">
        <v>33208099</v>
      </c>
      <c r="D49" s="22">
        <v>24000000</v>
      </c>
    </row>
    <row r="50" spans="1:4" x14ac:dyDescent="0.25">
      <c r="A50" s="33">
        <v>1963</v>
      </c>
      <c r="B50" s="22">
        <v>57000000</v>
      </c>
      <c r="C50" s="22">
        <v>71000000</v>
      </c>
      <c r="D50" s="22">
        <v>42000000</v>
      </c>
    </row>
    <row r="51" spans="1:4" x14ac:dyDescent="0.25">
      <c r="A51" s="33" t="s">
        <v>4</v>
      </c>
      <c r="B51" s="22">
        <v>77047441.324487329</v>
      </c>
      <c r="C51" s="22">
        <v>177782605.79252112</v>
      </c>
      <c r="D51" s="22">
        <v>62327881.639726579</v>
      </c>
    </row>
  </sheetData>
  <pageMargins left="0.7" right="0.7" top="0.75" bottom="0.75" header="0.3" footer="0.3"/>
  <pageSetup fitToHeight="0" orientation="landscape" horizontalDpi="360" verticalDpi="360" r:id="rId2"/>
  <headerFooter>
    <oddHeader>&amp;A</oddHeader>
    <oddFooter>&amp;L&amp;B Confidential&amp;B&amp;C&amp;D&amp;RPage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XFC599"/>
  <sheetViews>
    <sheetView topLeftCell="E1" zoomScaleNormal="130" zoomScalePageLayoutView="130" workbookViewId="0">
      <selection activeCell="O12" sqref="O12"/>
    </sheetView>
  </sheetViews>
  <sheetFormatPr defaultColWidth="8.88671875" defaultRowHeight="19.5" customHeight="1" x14ac:dyDescent="0.25"/>
  <cols>
    <col min="1" max="1" width="9.6640625" style="12" bestFit="1" customWidth="1"/>
    <col min="2" max="2" width="17" style="12" bestFit="1" customWidth="1"/>
    <col min="3" max="3" width="8" style="12" bestFit="1" customWidth="1"/>
    <col min="4" max="4" width="17" style="12" customWidth="1"/>
    <col min="5" max="5" width="8" style="12" bestFit="1" customWidth="1"/>
    <col min="6" max="6" width="13.88671875" style="12" bestFit="1" customWidth="1"/>
    <col min="7" max="7" width="7.44140625" style="12" bestFit="1" customWidth="1"/>
    <col min="8" max="8" width="7" style="12" bestFit="1" customWidth="1"/>
    <col min="9" max="9" width="12.109375" style="12" bestFit="1" customWidth="1"/>
    <col min="10" max="10" width="11.109375" style="12" bestFit="1" customWidth="1"/>
    <col min="11" max="11" width="10.109375" style="12" customWidth="1"/>
    <col min="12" max="13" width="14.6640625" style="12" bestFit="1" customWidth="1"/>
    <col min="14" max="14" width="9" style="12" customWidth="1"/>
    <col min="15" max="15" width="32.44140625" bestFit="1" customWidth="1"/>
    <col min="16" max="16" width="17" bestFit="1" customWidth="1"/>
  </cols>
  <sheetData>
    <row r="1" spans="1:16" s="55" customFormat="1" ht="60.9" customHeight="1" x14ac:dyDescent="0.25">
      <c r="A1" s="51" t="s">
        <v>5</v>
      </c>
      <c r="B1" s="51" t="s">
        <v>6</v>
      </c>
      <c r="C1" s="51" t="s">
        <v>7</v>
      </c>
      <c r="D1" s="51" t="s">
        <v>8</v>
      </c>
      <c r="E1" s="51" t="s">
        <v>9</v>
      </c>
      <c r="F1" s="51" t="s">
        <v>10</v>
      </c>
      <c r="G1" s="51" t="s">
        <v>11</v>
      </c>
      <c r="H1" s="51" t="s">
        <v>12</v>
      </c>
      <c r="I1" s="52" t="s">
        <v>13</v>
      </c>
      <c r="J1" s="52" t="s">
        <v>14</v>
      </c>
      <c r="K1" s="52" t="s">
        <v>15</v>
      </c>
      <c r="L1" s="53" t="s">
        <v>16</v>
      </c>
      <c r="M1" s="53" t="s">
        <v>17</v>
      </c>
      <c r="N1" s="53" t="s">
        <v>18</v>
      </c>
      <c r="O1" s="54" t="s">
        <v>19</v>
      </c>
    </row>
    <row r="2" spans="1:16" ht="49.5" customHeight="1" x14ac:dyDescent="0.25">
      <c r="A2" s="50">
        <v>2019</v>
      </c>
      <c r="B2" s="7">
        <f>SUMIF('Cost Database'!F:F,A2,'Cost Database'!D:D)</f>
        <v>1457437484</v>
      </c>
      <c r="C2" s="6">
        <f t="shared" ref="C2:C41" si="0">(B2-B3)/B3</f>
        <v>-0.83900242952915871</v>
      </c>
      <c r="D2" s="22">
        <v>3199164957</v>
      </c>
      <c r="E2" s="6">
        <f t="shared" ref="E2:E41" si="1">(D2-D3)/D3</f>
        <v>-0.8647551035921498</v>
      </c>
      <c r="F2" s="22">
        <v>990600000</v>
      </c>
      <c r="G2" s="6">
        <f t="shared" ref="G2:G41" si="2">(F2-F3)/F3</f>
        <v>-0.84450932378979093</v>
      </c>
      <c r="H2" s="6">
        <f t="shared" ref="H2:H41" si="3">(D2-F2)/D2</f>
        <v>0.69035669829012825</v>
      </c>
      <c r="I2" s="22">
        <v>188186173.94117647</v>
      </c>
      <c r="J2" s="22">
        <v>58270588.235294119</v>
      </c>
      <c r="K2" s="34">
        <f t="shared" ref="K2:K41" si="4">(I2-J2)/I2</f>
        <v>0.69035669829012825</v>
      </c>
      <c r="L2" s="4">
        <f>I2</f>
        <v>188186173.94117647</v>
      </c>
      <c r="M2" s="4">
        <f>J2</f>
        <v>58270588.235294119</v>
      </c>
      <c r="N2" s="34">
        <f t="shared" ref="N2:N41" si="5">(L2-M2)/L2</f>
        <v>0.69035669829012825</v>
      </c>
      <c r="O2" t="str">
        <f>VLOOKUP(P2,'Cost Database'!B:C,2,FALSE)</f>
        <v>Avatar</v>
      </c>
      <c r="P2" s="49">
        <f>MAX(IF('Cost Database'!F:F='Year Based Data'!A2,'Cost Database'!B:B))</f>
        <v>2776345279</v>
      </c>
    </row>
    <row r="3" spans="1:16" ht="49.5" customHeight="1" x14ac:dyDescent="0.25">
      <c r="A3" s="50">
        <v>2018</v>
      </c>
      <c r="B3" s="7">
        <f>SUMIF('Cost Database'!F:F,A3,'Cost Database'!D:D)</f>
        <v>9052543338</v>
      </c>
      <c r="C3" s="6">
        <f t="shared" si="0"/>
        <v>-1.4688348753862501E-2</v>
      </c>
      <c r="D3" s="22">
        <v>23654607619</v>
      </c>
      <c r="E3" s="6">
        <f t="shared" si="1"/>
        <v>-8.3414673299484765E-2</v>
      </c>
      <c r="F3" s="22">
        <v>6370800000</v>
      </c>
      <c r="G3" s="6">
        <f t="shared" si="2"/>
        <v>-0.18157292978083811</v>
      </c>
      <c r="H3" s="6">
        <f t="shared" si="3"/>
        <v>0.7306740360012226</v>
      </c>
      <c r="I3" s="22">
        <v>278289501.39999998</v>
      </c>
      <c r="J3" s="22">
        <v>74950588.235294119</v>
      </c>
      <c r="K3" s="34">
        <f t="shared" si="4"/>
        <v>0.7306740360012226</v>
      </c>
      <c r="L3" s="4">
        <f t="shared" ref="L3:L41" si="6">FV(3%,A2-A3,,-I3)</f>
        <v>286638186.44199997</v>
      </c>
      <c r="M3" s="4">
        <f t="shared" ref="M3:M41" si="7">FV(3%,$A$2-A3,,-J3)</f>
        <v>77199105.882352948</v>
      </c>
      <c r="N3" s="34">
        <f t="shared" si="5"/>
        <v>0.73067403600122249</v>
      </c>
      <c r="O3" t="str">
        <f>VLOOKUP(P3,'Cost Database'!B:C,2,FALSE)</f>
        <v>Avengers: Infinity War</v>
      </c>
      <c r="P3" s="49" cm="1">
        <f t="array" ref="P3">MAX(IF('Cost Database'!F:F='Year Based Data'!A3,'Cost Database'!B:B))</f>
        <v>2048134200</v>
      </c>
    </row>
    <row r="4" spans="1:16" ht="19.5" customHeight="1" x14ac:dyDescent="0.25">
      <c r="A4" s="50">
        <v>2017</v>
      </c>
      <c r="B4" s="7">
        <f>SUMIF('Cost Database'!F:F,A4,'Cost Database'!D:D)</f>
        <v>9187492431</v>
      </c>
      <c r="C4" s="6">
        <f t="shared" si="0"/>
        <v>-2.8577762870437035E-2</v>
      </c>
      <c r="D4" s="22">
        <v>25807316493</v>
      </c>
      <c r="E4" s="6">
        <f t="shared" si="1"/>
        <v>7.604263517670188E-3</v>
      </c>
      <c r="F4" s="22">
        <v>7784200000</v>
      </c>
      <c r="G4" s="6">
        <f t="shared" si="2"/>
        <v>-2.0352583464218116E-2</v>
      </c>
      <c r="H4" s="6">
        <f t="shared" si="3"/>
        <v>0.69837235878006176</v>
      </c>
      <c r="I4" s="22">
        <v>266054809.20618558</v>
      </c>
      <c r="J4" s="22">
        <v>80249484.536082476</v>
      </c>
      <c r="K4" s="34">
        <f t="shared" si="4"/>
        <v>0.69837235878006176</v>
      </c>
      <c r="L4" s="4">
        <f t="shared" si="6"/>
        <v>274036453.48237115</v>
      </c>
      <c r="M4" s="4">
        <f t="shared" si="7"/>
        <v>85136678.144329891</v>
      </c>
      <c r="N4" s="34">
        <f t="shared" si="5"/>
        <v>0.68932352954346354</v>
      </c>
      <c r="O4" t="str">
        <f>VLOOKUP(P4,'Cost Database'!B:C,2,FALSE)</f>
        <v>Star Wars Ep. VIII: The Last Jedi</v>
      </c>
      <c r="P4" s="49" cm="1">
        <f t="array" ref="P4">MAX(IF('Cost Database'!F:F='Year Based Data'!A4,'Cost Database'!B:B))</f>
        <v>1316721747</v>
      </c>
    </row>
    <row r="5" spans="1:16" ht="19.5" customHeight="1" x14ac:dyDescent="0.25">
      <c r="A5" s="50">
        <v>2016</v>
      </c>
      <c r="B5" s="7">
        <f>SUMIF('Cost Database'!F:F,A5,'Cost Database'!D:D)</f>
        <v>9457774467</v>
      </c>
      <c r="C5" s="6">
        <f t="shared" si="0"/>
        <v>1.4492308612088551E-5</v>
      </c>
      <c r="D5" s="22">
        <v>25612551899</v>
      </c>
      <c r="E5" s="6">
        <f t="shared" si="1"/>
        <v>1.667763169745114E-2</v>
      </c>
      <c r="F5" s="22">
        <v>7945920000</v>
      </c>
      <c r="G5" s="6">
        <f t="shared" si="2"/>
        <v>4.5020779630701245E-2</v>
      </c>
      <c r="H5" s="6">
        <f t="shared" si="3"/>
        <v>0.68976461106516151</v>
      </c>
      <c r="I5" s="22">
        <v>256125518.99000001</v>
      </c>
      <c r="J5" s="22">
        <v>79459200</v>
      </c>
      <c r="K5" s="34">
        <f t="shared" si="4"/>
        <v>0.68976461106516151</v>
      </c>
      <c r="L5" s="4">
        <f t="shared" si="6"/>
        <v>263809284.55970001</v>
      </c>
      <c r="M5" s="4">
        <f t="shared" si="7"/>
        <v>86827213.238399997</v>
      </c>
      <c r="N5" s="34">
        <f t="shared" si="5"/>
        <v>0.67087127587902995</v>
      </c>
      <c r="O5" t="str">
        <f>VLOOKUP(P5,'Cost Database'!B:C,2,FALSE)</f>
        <v>Captain America: Civil War</v>
      </c>
      <c r="P5" s="49" cm="1">
        <f t="array" ref="P5">MAX(IF('Cost Database'!F:F='Year Based Data'!A5,'Cost Database'!B:B))</f>
        <v>1140069413</v>
      </c>
    </row>
    <row r="6" spans="1:16" ht="19.5" customHeight="1" x14ac:dyDescent="0.25">
      <c r="A6" s="50">
        <v>2015</v>
      </c>
      <c r="B6" s="7">
        <f>SUMIF('Cost Database'!F:F,A6,'Cost Database'!D:D)</f>
        <v>9457637404</v>
      </c>
      <c r="C6" s="6">
        <f t="shared" si="0"/>
        <v>0.13659877154971123</v>
      </c>
      <c r="D6" s="22">
        <v>25192402292</v>
      </c>
      <c r="E6" s="6">
        <f t="shared" si="1"/>
        <v>0.1428144700229812</v>
      </c>
      <c r="F6" s="22">
        <v>7603600000</v>
      </c>
      <c r="G6" s="6">
        <f t="shared" si="2"/>
        <v>0.12742801221790576</v>
      </c>
      <c r="H6" s="6">
        <f t="shared" si="3"/>
        <v>0.69817884329298086</v>
      </c>
      <c r="I6" s="22">
        <v>239927640.87619048</v>
      </c>
      <c r="J6" s="22">
        <v>72415238.09523809</v>
      </c>
      <c r="K6" s="34">
        <f t="shared" si="4"/>
        <v>0.69817884329298086</v>
      </c>
      <c r="L6" s="4">
        <f t="shared" si="6"/>
        <v>247125470.10247621</v>
      </c>
      <c r="M6" s="4">
        <f t="shared" si="7"/>
        <v>81503988.454438075</v>
      </c>
      <c r="N6" s="34">
        <f t="shared" si="5"/>
        <v>0.67019187289500926</v>
      </c>
      <c r="O6" t="str">
        <f>VLOOKUP(P6,'Cost Database'!B:C,2,FALSE)</f>
        <v>Star Wars Ep. VII: The Force Awakens</v>
      </c>
      <c r="P6" s="49" cm="1">
        <f t="array" ref="P6">MAX(IF('Cost Database'!F:F='Year Based Data'!A6,'Cost Database'!B:B))</f>
        <v>2053311220</v>
      </c>
    </row>
    <row r="7" spans="1:16" ht="19.5" customHeight="1" x14ac:dyDescent="0.25">
      <c r="A7" s="50">
        <v>2014</v>
      </c>
      <c r="B7" s="7">
        <f>SUMIF('Cost Database'!F:F,A7,'Cost Database'!D:D)</f>
        <v>8320999143</v>
      </c>
      <c r="C7" s="6">
        <f t="shared" si="0"/>
        <v>-0.10492640386109674</v>
      </c>
      <c r="D7" s="22">
        <v>22044175107</v>
      </c>
      <c r="E7" s="6">
        <f t="shared" si="1"/>
        <v>-6.4837686735410918E-2</v>
      </c>
      <c r="F7" s="22">
        <v>6744200000</v>
      </c>
      <c r="G7" s="6">
        <f t="shared" si="2"/>
        <v>-0.15471385957436143</v>
      </c>
      <c r="H7" s="6">
        <f t="shared" si="3"/>
        <v>0.69405977010868425</v>
      </c>
      <c r="I7" s="22">
        <v>247687360.75280899</v>
      </c>
      <c r="J7" s="22">
        <v>75777528.089887634</v>
      </c>
      <c r="K7" s="34">
        <f t="shared" si="4"/>
        <v>0.69405977010868436</v>
      </c>
      <c r="L7" s="4">
        <f t="shared" si="6"/>
        <v>255117981.57539326</v>
      </c>
      <c r="M7" s="4">
        <f t="shared" si="7"/>
        <v>87846923.729146719</v>
      </c>
      <c r="N7" s="34">
        <f t="shared" si="5"/>
        <v>0.65566157592389884</v>
      </c>
      <c r="O7" t="str">
        <f>VLOOKUP(P7,'Cost Database'!B:C,2,FALSE)</f>
        <v>Transformers: Age of Extinction</v>
      </c>
      <c r="P7" s="49" cm="1">
        <f t="array" ref="P7">MAX(IF('Cost Database'!F:F='Year Based Data'!A7,'Cost Database'!B:B))</f>
        <v>1104039076</v>
      </c>
    </row>
    <row r="8" spans="1:16" ht="19.5" customHeight="1" x14ac:dyDescent="0.25">
      <c r="A8" s="50">
        <v>2013</v>
      </c>
      <c r="B8" s="7">
        <f>SUMIF('Cost Database'!F:F,A8,'Cost Database'!D:D)</f>
        <v>9296441297</v>
      </c>
      <c r="C8" s="6">
        <f t="shared" si="0"/>
        <v>1.2804177432573054E-2</v>
      </c>
      <c r="D8" s="22">
        <v>23572565740</v>
      </c>
      <c r="E8" s="6">
        <f t="shared" si="1"/>
        <v>-1.5670650701952317E-2</v>
      </c>
      <c r="F8" s="22">
        <v>7978600000</v>
      </c>
      <c r="G8" s="6">
        <f t="shared" si="2"/>
        <v>5.0368615060558189E-2</v>
      </c>
      <c r="H8" s="6">
        <f t="shared" si="3"/>
        <v>0.66153026836356588</v>
      </c>
      <c r="I8" s="22">
        <v>228859861.55339807</v>
      </c>
      <c r="J8" s="22">
        <v>77462135.922330096</v>
      </c>
      <c r="K8" s="34">
        <f t="shared" si="4"/>
        <v>0.66153026836356599</v>
      </c>
      <c r="L8" s="4">
        <f t="shared" si="6"/>
        <v>235725657.40000004</v>
      </c>
      <c r="M8" s="4">
        <f t="shared" si="7"/>
        <v>92493841.292099789</v>
      </c>
      <c r="N8" s="34">
        <f t="shared" si="5"/>
        <v>0.60762081517860367</v>
      </c>
      <c r="O8" t="str">
        <f>VLOOKUP(P8,'Cost Database'!B:C,2,FALSE)</f>
        <v>Frozen</v>
      </c>
      <c r="P8" s="49" cm="1">
        <f t="array" ref="P8">MAX(IF('Cost Database'!F:F='Year Based Data'!A8,'Cost Database'!B:B))</f>
        <v>1272469910</v>
      </c>
    </row>
    <row r="9" spans="1:16" ht="19.5" customHeight="1" x14ac:dyDescent="0.25">
      <c r="A9" s="50">
        <v>2012</v>
      </c>
      <c r="B9" s="7">
        <f>SUMIF('Cost Database'!F:F,A9,'Cost Database'!D:D)</f>
        <v>9178912868</v>
      </c>
      <c r="C9" s="6">
        <f t="shared" si="0"/>
        <v>4.5168702676827779E-2</v>
      </c>
      <c r="D9" s="22">
        <v>23947844039</v>
      </c>
      <c r="E9" s="6">
        <f t="shared" si="1"/>
        <v>5.7524006195149691E-2</v>
      </c>
      <c r="F9" s="22">
        <v>7596000000</v>
      </c>
      <c r="G9" s="6">
        <f t="shared" si="2"/>
        <v>-5.8922642350958919E-2</v>
      </c>
      <c r="H9" s="6">
        <f t="shared" si="3"/>
        <v>0.6828106952914168</v>
      </c>
      <c r="I9" s="22">
        <v>234782784.69607842</v>
      </c>
      <c r="J9" s="22">
        <v>74470588.235294119</v>
      </c>
      <c r="K9" s="34">
        <f t="shared" si="4"/>
        <v>0.6828106952914168</v>
      </c>
      <c r="L9" s="4">
        <f t="shared" si="6"/>
        <v>241826268.23696077</v>
      </c>
      <c r="M9" s="4">
        <f t="shared" si="7"/>
        <v>91589430.213405028</v>
      </c>
      <c r="N9" s="34">
        <f t="shared" si="5"/>
        <v>0.62125938227827948</v>
      </c>
      <c r="O9" t="str">
        <f>VLOOKUP(P9,'Cost Database'!B:C,2,FALSE)</f>
        <v>The Avengers</v>
      </c>
      <c r="P9" s="49" cm="1">
        <f t="array" ref="P9">MAX(IF('Cost Database'!F:F='Year Based Data'!A9,'Cost Database'!B:B))</f>
        <v>1517935897</v>
      </c>
    </row>
    <row r="10" spans="1:16" ht="19.5" customHeight="1" x14ac:dyDescent="0.25">
      <c r="A10" s="50">
        <v>2011</v>
      </c>
      <c r="B10" s="7">
        <f>SUMIF('Cost Database'!F:F,A10,'Cost Database'!D:D)</f>
        <v>8782230892</v>
      </c>
      <c r="C10" s="6">
        <f t="shared" si="0"/>
        <v>1.8832426202341285E-2</v>
      </c>
      <c r="D10" s="22">
        <v>22645201337</v>
      </c>
      <c r="E10" s="6">
        <f t="shared" si="1"/>
        <v>8.6037741428281175E-2</v>
      </c>
      <c r="F10" s="22">
        <v>8071600000</v>
      </c>
      <c r="G10" s="6">
        <f t="shared" si="2"/>
        <v>4.0422789378705852E-2</v>
      </c>
      <c r="H10" s="6">
        <f t="shared" si="3"/>
        <v>0.64356245370131415</v>
      </c>
      <c r="I10" s="22">
        <v>181161610.69600001</v>
      </c>
      <c r="J10" s="22">
        <v>64572800</v>
      </c>
      <c r="K10" s="34">
        <f t="shared" si="4"/>
        <v>0.64356245370131415</v>
      </c>
      <c r="L10" s="4">
        <f t="shared" si="6"/>
        <v>186596459.01688001</v>
      </c>
      <c r="M10" s="4">
        <f t="shared" si="7"/>
        <v>81798891.111426249</v>
      </c>
      <c r="N10" s="34">
        <f t="shared" si="5"/>
        <v>0.56162677715107923</v>
      </c>
      <c r="O10" t="str">
        <f>VLOOKUP(P10,'Cost Database'!B:C,2,FALSE)</f>
        <v>Harry Potter and the Deathly Hallows: Part II</v>
      </c>
      <c r="P10" s="49" cm="1">
        <f t="array" ref="P10">MAX(IF('Cost Database'!F:F='Year Based Data'!A10,'Cost Database'!B:B))</f>
        <v>1341693157</v>
      </c>
    </row>
    <row r="11" spans="1:16" ht="19.5" customHeight="1" x14ac:dyDescent="0.25">
      <c r="A11" s="50">
        <v>2010</v>
      </c>
      <c r="B11" s="7">
        <f>SUMIF('Cost Database'!F:F,A11,'Cost Database'!D:D)</f>
        <v>8619897312</v>
      </c>
      <c r="C11" s="6">
        <f t="shared" si="0"/>
        <v>-6.0838248994549642E-2</v>
      </c>
      <c r="D11" s="22">
        <v>20851210297</v>
      </c>
      <c r="E11" s="6">
        <f t="shared" si="1"/>
        <v>-3.138496454779114E-2</v>
      </c>
      <c r="F11" s="22">
        <v>7758000000</v>
      </c>
      <c r="G11" s="6">
        <f t="shared" si="2"/>
        <v>5.8592364162322955E-2</v>
      </c>
      <c r="H11" s="6">
        <f t="shared" si="3"/>
        <v>0.62793526661058163</v>
      </c>
      <c r="I11" s="22">
        <v>193066762.00925925</v>
      </c>
      <c r="J11" s="22">
        <v>71833333.333333328</v>
      </c>
      <c r="K11" s="34">
        <f t="shared" si="4"/>
        <v>0.62793526661058163</v>
      </c>
      <c r="L11" s="4">
        <f t="shared" si="6"/>
        <v>198858764.86953703</v>
      </c>
      <c r="M11" s="4">
        <f t="shared" si="7"/>
        <v>93726207.038400725</v>
      </c>
      <c r="N11" s="34">
        <f t="shared" si="5"/>
        <v>0.52867952740282487</v>
      </c>
      <c r="O11" t="str">
        <f>VLOOKUP(P11,'Cost Database'!B:C,2,FALSE)</f>
        <v>Toy Story 3</v>
      </c>
      <c r="P11" s="49" cm="1">
        <f t="array" ref="P11">MAX(IF('Cost Database'!F:F='Year Based Data'!A11,'Cost Database'!B:B))</f>
        <v>1068879522</v>
      </c>
    </row>
    <row r="12" spans="1:16" ht="19.5" customHeight="1" x14ac:dyDescent="0.25">
      <c r="A12" s="50">
        <v>2009</v>
      </c>
      <c r="B12" s="7">
        <f>SUMIF('Cost Database'!F:F,A12,'Cost Database'!D:D)</f>
        <v>9178288301</v>
      </c>
      <c r="C12" s="6">
        <f t="shared" si="0"/>
        <v>0.16613041090889152</v>
      </c>
      <c r="D12" s="22">
        <v>21526829064</v>
      </c>
      <c r="E12" s="6">
        <f t="shared" si="1"/>
        <v>0.18534738727162609</v>
      </c>
      <c r="F12" s="22">
        <v>7328600000</v>
      </c>
      <c r="G12" s="6">
        <f t="shared" si="2"/>
        <v>3.3201280117297088E-2</v>
      </c>
      <c r="H12" s="6">
        <f t="shared" si="3"/>
        <v>0.65955970671705433</v>
      </c>
      <c r="I12" s="22">
        <v>201185318.35514018</v>
      </c>
      <c r="J12" s="22">
        <v>68491588.785046726</v>
      </c>
      <c r="K12" s="34">
        <f t="shared" si="4"/>
        <v>0.65955970671705433</v>
      </c>
      <c r="L12" s="4">
        <f t="shared" si="6"/>
        <v>207220877.90579438</v>
      </c>
      <c r="M12" s="4">
        <f t="shared" si="7"/>
        <v>92046968.015526459</v>
      </c>
      <c r="N12" s="34">
        <f t="shared" si="5"/>
        <v>0.55580263462944912</v>
      </c>
      <c r="O12" t="str">
        <f>VLOOKUP(P12,'Cost Database'!B:C,2,FALSE)</f>
        <v>Avatar</v>
      </c>
      <c r="P12" s="49" cm="1">
        <f t="array" ref="P12">MAX(IF('Cost Database'!F:F='Year Based Data'!A12,'Cost Database'!B:B))</f>
        <v>2776345279</v>
      </c>
    </row>
    <row r="13" spans="1:16" ht="19.5" customHeight="1" x14ac:dyDescent="0.25">
      <c r="A13" s="50">
        <v>2008</v>
      </c>
      <c r="B13" s="7">
        <f>SUMIF('Cost Database'!F:F,A13,'Cost Database'!D:D)</f>
        <v>7870722018</v>
      </c>
      <c r="C13" s="6">
        <f t="shared" si="0"/>
        <v>0.13805704892003365</v>
      </c>
      <c r="D13" s="22">
        <v>18160776575</v>
      </c>
      <c r="E13" s="6">
        <f t="shared" si="1"/>
        <v>0.11665600485120541</v>
      </c>
      <c r="F13" s="22">
        <v>7093100000</v>
      </c>
      <c r="G13" s="6">
        <f t="shared" si="2"/>
        <v>0.15342461298295823</v>
      </c>
      <c r="H13" s="6">
        <f t="shared" si="3"/>
        <v>0.6094274949803461</v>
      </c>
      <c r="I13" s="22">
        <v>157919796.30434781</v>
      </c>
      <c r="J13" s="22">
        <v>61679130.434782609</v>
      </c>
      <c r="K13" s="34">
        <f t="shared" si="4"/>
        <v>0.6094274949803461</v>
      </c>
      <c r="L13" s="4">
        <f t="shared" si="6"/>
        <v>162657390.19347826</v>
      </c>
      <c r="M13" s="4">
        <f t="shared" si="7"/>
        <v>85378341.464657083</v>
      </c>
      <c r="N13" s="34">
        <f t="shared" si="5"/>
        <v>0.47510321318262289</v>
      </c>
      <c r="O13" t="str">
        <f>VLOOKUP(P13,'Cost Database'!B:C,2,FALSE)</f>
        <v>The Dark Knight</v>
      </c>
      <c r="P13" s="49" cm="1">
        <f t="array" ref="P13">MAX(IF('Cost Database'!F:F='Year Based Data'!A13,'Cost Database'!B:B))</f>
        <v>1001996207</v>
      </c>
    </row>
    <row r="14" spans="1:16" ht="19.5" customHeight="1" x14ac:dyDescent="0.25">
      <c r="A14" s="50">
        <v>2007</v>
      </c>
      <c r="B14" s="7">
        <f>SUMIF('Cost Database'!F:F,A14,'Cost Database'!D:D)</f>
        <v>6915929237</v>
      </c>
      <c r="C14" s="6">
        <f t="shared" si="0"/>
        <v>1.048820710120133E-2</v>
      </c>
      <c r="D14" s="22">
        <v>16263537290</v>
      </c>
      <c r="E14" s="6">
        <f t="shared" si="1"/>
        <v>7.4192458858149651E-2</v>
      </c>
      <c r="F14" s="22">
        <v>6149600000</v>
      </c>
      <c r="G14" s="6">
        <f t="shared" si="2"/>
        <v>-1.190610087247136E-2</v>
      </c>
      <c r="H14" s="6">
        <f t="shared" si="3"/>
        <v>0.62187807668500139</v>
      </c>
      <c r="I14" s="22">
        <v>171195129.36842105</v>
      </c>
      <c r="J14" s="22">
        <v>64732631.578947365</v>
      </c>
      <c r="K14" s="34">
        <f t="shared" si="4"/>
        <v>0.62187807668500139</v>
      </c>
      <c r="L14" s="4">
        <f t="shared" si="6"/>
        <v>176330983.24947369</v>
      </c>
      <c r="M14" s="4">
        <f t="shared" si="7"/>
        <v>92293254.207886949</v>
      </c>
      <c r="N14" s="34">
        <f t="shared" si="5"/>
        <v>0.47659082648390766</v>
      </c>
      <c r="O14" t="str">
        <f>VLOOKUP(P14,'Cost Database'!B:C,2,FALSE)</f>
        <v>Pirates of the Caribbean: At World’s End</v>
      </c>
      <c r="P14" s="49" cm="1">
        <f t="array" ref="P14">MAX(IF('Cost Database'!F:F='Year Based Data'!A14,'Cost Database'!B:B))</f>
        <v>963420425</v>
      </c>
    </row>
    <row r="15" spans="1:16" ht="19.5" customHeight="1" x14ac:dyDescent="0.25">
      <c r="A15" s="50">
        <v>2006</v>
      </c>
      <c r="B15" s="7">
        <f>SUMIF('Cost Database'!F:F,A15,'Cost Database'!D:D)</f>
        <v>6844146412</v>
      </c>
      <c r="C15" s="6">
        <f t="shared" si="0"/>
        <v>-4.0873099753505775E-2</v>
      </c>
      <c r="D15" s="22">
        <v>15140245266</v>
      </c>
      <c r="E15" s="6">
        <f t="shared" si="1"/>
        <v>-5.7820307996079125E-3</v>
      </c>
      <c r="F15" s="22">
        <v>6223700000</v>
      </c>
      <c r="G15" s="6">
        <f t="shared" si="2"/>
        <v>-7.0187495331291552E-2</v>
      </c>
      <c r="H15" s="6">
        <f t="shared" si="3"/>
        <v>0.58893004104917779</v>
      </c>
      <c r="I15" s="22">
        <v>148433777.11764705</v>
      </c>
      <c r="J15" s="22">
        <v>61016666.666666664</v>
      </c>
      <c r="K15" s="34">
        <f t="shared" si="4"/>
        <v>0.5889300410491779</v>
      </c>
      <c r="L15" s="4">
        <f t="shared" si="6"/>
        <v>152886790.43117645</v>
      </c>
      <c r="M15" s="4">
        <f t="shared" si="7"/>
        <v>89605032.082436249</v>
      </c>
      <c r="N15" s="34">
        <f t="shared" si="5"/>
        <v>0.41391253077045354</v>
      </c>
      <c r="O15" t="str">
        <f>VLOOKUP(P15,'Cost Database'!B:C,2,FALSE)</f>
        <v>Pirates of the Caribbean: Dead Man’s Chest</v>
      </c>
      <c r="P15" s="49" cm="1">
        <f t="array" ref="P15">MAX(IF('Cost Database'!F:F='Year Based Data'!A15,'Cost Database'!B:B))</f>
        <v>1066215812</v>
      </c>
    </row>
    <row r="16" spans="1:16" ht="19.5" customHeight="1" x14ac:dyDescent="0.25">
      <c r="A16" s="50">
        <v>2005</v>
      </c>
      <c r="B16" s="7">
        <f>SUMIF('Cost Database'!F:F,A16,'Cost Database'!D:D)</f>
        <v>7135809047</v>
      </c>
      <c r="C16" s="6">
        <f t="shared" si="0"/>
        <v>-7.9350826244273795E-2</v>
      </c>
      <c r="D16" s="22">
        <v>15228295741</v>
      </c>
      <c r="E16" s="6">
        <f t="shared" si="1"/>
        <v>-3.6914988610953534E-2</v>
      </c>
      <c r="F16" s="22">
        <v>6693500000</v>
      </c>
      <c r="G16" s="6">
        <f t="shared" si="2"/>
        <v>3.8124862210676541E-2</v>
      </c>
      <c r="H16" s="6">
        <f t="shared" si="3"/>
        <v>0.56045639552568494</v>
      </c>
      <c r="I16" s="22">
        <v>131278411.56034483</v>
      </c>
      <c r="J16" s="22">
        <v>57702586.206896551</v>
      </c>
      <c r="K16" s="34">
        <f t="shared" si="4"/>
        <v>0.56045639552568494</v>
      </c>
      <c r="L16" s="4">
        <f t="shared" si="6"/>
        <v>135216763.90715519</v>
      </c>
      <c r="M16" s="4">
        <f t="shared" si="7"/>
        <v>87280338.994117975</v>
      </c>
      <c r="N16" s="34">
        <f t="shared" si="5"/>
        <v>0.35451539829744871</v>
      </c>
      <c r="O16" t="str">
        <f>VLOOKUP(P16,'Cost Database'!B:C,2,FALSE)</f>
        <v>Harry Potter and the Goblet of Fire</v>
      </c>
      <c r="P16" s="49" cm="1">
        <f t="array" ref="P16">MAX(IF('Cost Database'!F:F='Year Based Data'!A16,'Cost Database'!B:B))</f>
        <v>897099794</v>
      </c>
    </row>
    <row r="17" spans="1:16" ht="19.5" customHeight="1" x14ac:dyDescent="0.25">
      <c r="A17" s="50">
        <v>2004</v>
      </c>
      <c r="B17" s="7">
        <f>SUMIF('Cost Database'!F:F,A17,'Cost Database'!D:D)</f>
        <v>7750845002</v>
      </c>
      <c r="C17" s="6">
        <f t="shared" si="0"/>
        <v>6.1927522387989403E-2</v>
      </c>
      <c r="D17" s="22">
        <v>15811995370</v>
      </c>
      <c r="E17" s="6">
        <f t="shared" si="1"/>
        <v>9.0780258203743636E-2</v>
      </c>
      <c r="F17" s="22">
        <v>6447682975</v>
      </c>
      <c r="G17" s="6">
        <f t="shared" si="2"/>
        <v>0.14013350102560476</v>
      </c>
      <c r="H17" s="6">
        <f t="shared" si="3"/>
        <v>0.59222837952298235</v>
      </c>
      <c r="I17" s="22">
        <v>141178530.0892857</v>
      </c>
      <c r="J17" s="22">
        <v>57568597.991071425</v>
      </c>
      <c r="K17" s="34">
        <f t="shared" si="4"/>
        <v>0.59222837952298235</v>
      </c>
      <c r="L17" s="4">
        <f t="shared" si="6"/>
        <v>145413885.99196428</v>
      </c>
      <c r="M17" s="4">
        <f t="shared" si="7"/>
        <v>89689999.889477506</v>
      </c>
      <c r="N17" s="34">
        <f t="shared" si="5"/>
        <v>0.38320883677894513</v>
      </c>
      <c r="O17" t="str">
        <f>VLOOKUP(P17,'Cost Database'!B:C,2,FALSE)</f>
        <v>Shrek 2</v>
      </c>
      <c r="P17" s="49" cm="1">
        <f t="array" ref="P17">MAX(IF('Cost Database'!F:F='Year Based Data'!A17,'Cost Database'!B:B))</f>
        <v>937008132</v>
      </c>
    </row>
    <row r="18" spans="1:16" ht="19.5" customHeight="1" x14ac:dyDescent="0.25">
      <c r="A18" s="50">
        <v>2003</v>
      </c>
      <c r="B18" s="7">
        <f>SUMIF('Cost Database'!F:F,A18,'Cost Database'!D:D)</f>
        <v>7298845579</v>
      </c>
      <c r="C18" s="6">
        <f t="shared" si="0"/>
        <v>1.0933413716821043E-2</v>
      </c>
      <c r="D18" s="22">
        <v>14496041023</v>
      </c>
      <c r="E18" s="6">
        <f t="shared" si="1"/>
        <v>4.3730325816436738E-2</v>
      </c>
      <c r="F18" s="22">
        <v>5655200000</v>
      </c>
      <c r="G18" s="6">
        <f t="shared" si="2"/>
        <v>6.854089242640745E-3</v>
      </c>
      <c r="H18" s="6">
        <f t="shared" si="3"/>
        <v>0.6098796912186415</v>
      </c>
      <c r="I18" s="22">
        <v>155871408.84946236</v>
      </c>
      <c r="J18" s="22">
        <v>60808602.150537632</v>
      </c>
      <c r="K18" s="34">
        <f t="shared" si="4"/>
        <v>0.6098796912186415</v>
      </c>
      <c r="L18" s="4">
        <f t="shared" si="6"/>
        <v>160547551.11494625</v>
      </c>
      <c r="M18" s="4">
        <f t="shared" si="7"/>
        <v>97579955.423564091</v>
      </c>
      <c r="N18" s="34">
        <f t="shared" si="5"/>
        <v>0.39220527036441455</v>
      </c>
      <c r="O18" t="str">
        <f>VLOOKUP(P18,'Cost Database'!B:C,2,FALSE)</f>
        <v>The Lord of the Rings: The Return of the King</v>
      </c>
      <c r="P18" s="49" cm="1">
        <f t="array" ref="P18">MAX(IF('Cost Database'!F:F='Year Based Data'!A18,'Cost Database'!B:B))</f>
        <v>1141403341</v>
      </c>
    </row>
    <row r="19" spans="1:16" ht="19.5" customHeight="1" x14ac:dyDescent="0.25">
      <c r="A19" s="50">
        <v>2002</v>
      </c>
      <c r="B19" s="7">
        <f>SUMIF('Cost Database'!F:F,A19,'Cost Database'!D:D)</f>
        <v>7219907345</v>
      </c>
      <c r="C19" s="6">
        <f t="shared" si="0"/>
        <v>6.7947366994649636E-2</v>
      </c>
      <c r="D19" s="22">
        <v>13888684332</v>
      </c>
      <c r="E19" s="6">
        <f t="shared" si="1"/>
        <v>7.6598432052063389E-2</v>
      </c>
      <c r="F19" s="22">
        <v>5616702619</v>
      </c>
      <c r="G19" s="6">
        <f t="shared" si="2"/>
        <v>7.568756468447764E-2</v>
      </c>
      <c r="H19" s="6">
        <f t="shared" si="3"/>
        <v>0.59559145526412993</v>
      </c>
      <c r="I19" s="22">
        <v>136163571.88235295</v>
      </c>
      <c r="J19" s="22">
        <v>55065711.950980395</v>
      </c>
      <c r="K19" s="34">
        <f t="shared" si="4"/>
        <v>0.59559145526412993</v>
      </c>
      <c r="L19" s="4">
        <f t="shared" si="6"/>
        <v>140248479.03882354</v>
      </c>
      <c r="M19" s="4">
        <f t="shared" si="7"/>
        <v>91015231.617536187</v>
      </c>
      <c r="N19" s="34">
        <f t="shared" si="5"/>
        <v>0.35104300423577944</v>
      </c>
      <c r="O19" t="str">
        <f>VLOOKUP(P19,'Cost Database'!B:C,2,FALSE)</f>
        <v>The Lord of the Rings: The Two Towers</v>
      </c>
      <c r="P19" s="49" cm="1">
        <f t="array" ref="P19">MAX(IF('Cost Database'!F:F='Year Based Data'!A19,'Cost Database'!B:B))</f>
        <v>934699645</v>
      </c>
    </row>
    <row r="20" spans="1:16" ht="19.5" customHeight="1" x14ac:dyDescent="0.25">
      <c r="A20" s="50">
        <v>2001</v>
      </c>
      <c r="B20" s="7">
        <f>SUMIF('Cost Database'!F:F,A20,'Cost Database'!D:D)</f>
        <v>6760546042</v>
      </c>
      <c r="C20" s="6">
        <f t="shared" si="0"/>
        <v>0.12381367106261736</v>
      </c>
      <c r="D20" s="22">
        <v>12900524391</v>
      </c>
      <c r="E20" s="6">
        <f t="shared" si="1"/>
        <v>0.19263179664729793</v>
      </c>
      <c r="F20" s="22">
        <v>5221500000</v>
      </c>
      <c r="G20" s="6">
        <f t="shared" si="2"/>
        <v>2.3611572772596654E-2</v>
      </c>
      <c r="H20" s="6">
        <f t="shared" si="3"/>
        <v>0.59524901145547549</v>
      </c>
      <c r="I20" s="22">
        <v>130308327.18181819</v>
      </c>
      <c r="J20" s="22">
        <v>52742424.242424242</v>
      </c>
      <c r="K20" s="34">
        <f t="shared" si="4"/>
        <v>0.59524901145547549</v>
      </c>
      <c r="L20" s="4">
        <f t="shared" si="6"/>
        <v>134217576.99727273</v>
      </c>
      <c r="M20" s="4">
        <f t="shared" si="7"/>
        <v>89790446.760243982</v>
      </c>
      <c r="N20" s="34">
        <f t="shared" si="5"/>
        <v>0.33100828692453221</v>
      </c>
      <c r="O20" t="str">
        <f>VLOOKUP(P20,'Cost Database'!B:C,2,FALSE)</f>
        <v>Harry Potter and the Sorcerer’s Stone</v>
      </c>
      <c r="P20" s="49" cm="1">
        <f t="array" ref="P20">MAX(IF('Cost Database'!F:F='Year Based Data'!A20,'Cost Database'!B:B))</f>
        <v>975047606</v>
      </c>
    </row>
    <row r="21" spans="1:16" ht="19.5" customHeight="1" x14ac:dyDescent="0.25">
      <c r="A21" s="50">
        <v>2000</v>
      </c>
      <c r="B21" s="7">
        <f>SUMIF('Cost Database'!F:F,A21,'Cost Database'!D:D)</f>
        <v>6015717922</v>
      </c>
      <c r="C21" s="6">
        <f t="shared" si="0"/>
        <v>6.0888070562062739E-2</v>
      </c>
      <c r="D21" s="22">
        <v>10816854311</v>
      </c>
      <c r="E21" s="6">
        <f t="shared" si="1"/>
        <v>1.3219629356062195E-2</v>
      </c>
      <c r="F21" s="22">
        <v>5101056044</v>
      </c>
      <c r="G21" s="6">
        <f t="shared" si="2"/>
        <v>8.7204766512500267E-2</v>
      </c>
      <c r="H21" s="6">
        <f t="shared" si="3"/>
        <v>0.52841594262644587</v>
      </c>
      <c r="I21" s="22">
        <v>117574503.38043478</v>
      </c>
      <c r="J21" s="22">
        <v>55446261.347826086</v>
      </c>
      <c r="K21" s="34">
        <f t="shared" si="4"/>
        <v>0.52841594262644587</v>
      </c>
      <c r="L21" s="4">
        <f t="shared" si="6"/>
        <v>121101738.48184782</v>
      </c>
      <c r="M21" s="4">
        <f t="shared" si="7"/>
        <v>97225354.893907905</v>
      </c>
      <c r="N21" s="34">
        <f t="shared" si="5"/>
        <v>0.19715970957360612</v>
      </c>
      <c r="O21" t="str">
        <f>VLOOKUP(P21,'Cost Database'!B:C,2,FALSE)</f>
        <v>Mission: Impossible 2</v>
      </c>
      <c r="P21" s="49" cm="1">
        <f t="array" ref="P21">MAX(IF('Cost Database'!F:F='Year Based Data'!A21,'Cost Database'!B:B))</f>
        <v>549588516</v>
      </c>
    </row>
    <row r="22" spans="1:16" ht="19.5" customHeight="1" x14ac:dyDescent="0.25">
      <c r="A22" s="50">
        <v>1999</v>
      </c>
      <c r="B22" s="7">
        <f>SUMIF('Cost Database'!F:F,A22,'Cost Database'!D:D)</f>
        <v>5670454866</v>
      </c>
      <c r="C22" s="6">
        <f t="shared" si="0"/>
        <v>0.20611036663746415</v>
      </c>
      <c r="D22" s="22">
        <v>10675725181</v>
      </c>
      <c r="E22" s="6">
        <f t="shared" si="1"/>
        <v>0.15606390684112162</v>
      </c>
      <c r="F22" s="22">
        <v>4691900000</v>
      </c>
      <c r="G22" s="6">
        <f t="shared" si="2"/>
        <v>0.21159457714654617</v>
      </c>
      <c r="H22" s="6">
        <f t="shared" si="3"/>
        <v>0.5605076076377129</v>
      </c>
      <c r="I22" s="22">
        <v>116040491.09782609</v>
      </c>
      <c r="J22" s="22">
        <v>50998913.043478258</v>
      </c>
      <c r="K22" s="34">
        <f t="shared" si="4"/>
        <v>0.56050760763771301</v>
      </c>
      <c r="L22" s="4">
        <f t="shared" si="6"/>
        <v>119521705.83076088</v>
      </c>
      <c r="M22" s="4">
        <f t="shared" si="7"/>
        <v>92109709.803754553</v>
      </c>
      <c r="N22" s="34">
        <f t="shared" si="5"/>
        <v>0.22934742971139388</v>
      </c>
      <c r="O22" t="str">
        <f>VLOOKUP(P22,'Cost Database'!B:C,2,FALSE)</f>
        <v>Star Wars Ep. I: The Phantom Menace</v>
      </c>
      <c r="P22" s="49" cm="1">
        <f t="array" ref="P22">MAX(IF('Cost Database'!F:F='Year Based Data'!A22,'Cost Database'!B:B))</f>
        <v>1027044677</v>
      </c>
    </row>
    <row r="23" spans="1:16" ht="19.5" customHeight="1" x14ac:dyDescent="0.25">
      <c r="A23" s="50">
        <v>1998</v>
      </c>
      <c r="B23" s="7">
        <f>SUMIF('Cost Database'!F:F,A23,'Cost Database'!D:D)</f>
        <v>4701439456</v>
      </c>
      <c r="C23" s="6">
        <f t="shared" si="0"/>
        <v>4.3382287201456163E-2</v>
      </c>
      <c r="D23" s="22">
        <v>9234545874</v>
      </c>
      <c r="E23" s="6">
        <f t="shared" si="1"/>
        <v>-8.1459947984176259E-2</v>
      </c>
      <c r="F23" s="22">
        <v>3872500000</v>
      </c>
      <c r="G23" s="6">
        <f t="shared" si="2"/>
        <v>1.3212977498691785E-2</v>
      </c>
      <c r="H23" s="6">
        <f t="shared" si="3"/>
        <v>0.58065073769322206</v>
      </c>
      <c r="I23" s="22">
        <v>130064026.39436619</v>
      </c>
      <c r="J23" s="22">
        <v>54542253.521126762</v>
      </c>
      <c r="K23" s="34">
        <f t="shared" si="4"/>
        <v>0.58065073769322206</v>
      </c>
      <c r="L23" s="4">
        <f t="shared" si="6"/>
        <v>133965947.18619718</v>
      </c>
      <c r="M23" s="4">
        <f t="shared" si="7"/>
        <v>101464658.15415522</v>
      </c>
      <c r="N23" s="34">
        <f t="shared" si="5"/>
        <v>0.24260858609739772</v>
      </c>
      <c r="O23" t="str">
        <f>VLOOKUP(P23,'Cost Database'!B:C,2,FALSE)</f>
        <v>Armageddon</v>
      </c>
      <c r="P23" s="49" cm="1">
        <f t="array" ref="P23">MAX(IF('Cost Database'!F:F='Year Based Data'!A23,'Cost Database'!B:B))</f>
        <v>554600000</v>
      </c>
    </row>
    <row r="24" spans="1:16" ht="19.5" customHeight="1" x14ac:dyDescent="0.25">
      <c r="A24" s="50">
        <v>1997</v>
      </c>
      <c r="B24" s="7">
        <f>SUMIF('Cost Database'!F:F,A24,'Cost Database'!D:D)</f>
        <v>4505960580</v>
      </c>
      <c r="C24" s="6">
        <f t="shared" si="0"/>
        <v>0.3456998867121629</v>
      </c>
      <c r="D24" s="22">
        <v>10053503768</v>
      </c>
      <c r="E24" s="6">
        <f t="shared" si="1"/>
        <v>0.43690845542887424</v>
      </c>
      <c r="F24" s="22">
        <v>3822000000</v>
      </c>
      <c r="G24" s="6">
        <f t="shared" si="2"/>
        <v>0.32568859845371018</v>
      </c>
      <c r="H24" s="6">
        <f t="shared" si="3"/>
        <v>0.61983403117972558</v>
      </c>
      <c r="I24" s="22">
        <v>157085996.375</v>
      </c>
      <c r="J24" s="22">
        <v>59718750</v>
      </c>
      <c r="K24" s="34">
        <f t="shared" si="4"/>
        <v>0.61983403117972558</v>
      </c>
      <c r="L24" s="4">
        <f t="shared" si="6"/>
        <v>161798576.26625001</v>
      </c>
      <c r="M24" s="4">
        <f t="shared" si="7"/>
        <v>114427300.44790474</v>
      </c>
      <c r="N24" s="34">
        <f t="shared" si="5"/>
        <v>0.29277931185496209</v>
      </c>
      <c r="O24" t="str">
        <f>VLOOKUP(P24,'Cost Database'!B:C,2,FALSE)</f>
        <v>Titanic</v>
      </c>
      <c r="P24" s="49" cm="1">
        <f t="array" ref="P24">MAX(IF('Cost Database'!F:F='Year Based Data'!A24,'Cost Database'!B:B))</f>
        <v>2208208395</v>
      </c>
    </row>
    <row r="25" spans="1:16" ht="19.5" customHeight="1" x14ac:dyDescent="0.25">
      <c r="A25" s="50">
        <v>1996</v>
      </c>
      <c r="B25" s="7">
        <f>SUMIF('Cost Database'!F:F,A25,'Cost Database'!D:D)</f>
        <v>3348414178</v>
      </c>
      <c r="C25" s="6">
        <f t="shared" si="0"/>
        <v>0.15904525999788308</v>
      </c>
      <c r="D25" s="22">
        <v>6996620926</v>
      </c>
      <c r="E25" s="6">
        <f t="shared" si="1"/>
        <v>6.3464340147272716E-2</v>
      </c>
      <c r="F25" s="22">
        <v>2883030000</v>
      </c>
      <c r="G25" s="6">
        <f t="shared" si="2"/>
        <v>0.23404173354735153</v>
      </c>
      <c r="H25" s="6">
        <f t="shared" si="3"/>
        <v>0.58793965965964634</v>
      </c>
      <c r="I25" s="22">
        <v>120631395.27586207</v>
      </c>
      <c r="J25" s="22">
        <v>49707413.793103449</v>
      </c>
      <c r="K25" s="34">
        <f t="shared" si="4"/>
        <v>0.58793965965964634</v>
      </c>
      <c r="L25" s="4">
        <f t="shared" si="6"/>
        <v>124250337.13413793</v>
      </c>
      <c r="M25" s="4">
        <f t="shared" si="7"/>
        <v>98101881.365057468</v>
      </c>
      <c r="N25" s="34">
        <f t="shared" si="5"/>
        <v>0.21044977721751501</v>
      </c>
      <c r="O25" t="str">
        <f>VLOOKUP(P25,'Cost Database'!B:C,2,FALSE)</f>
        <v>Independence Day</v>
      </c>
      <c r="P25" s="49" cm="1">
        <f t="array" ref="P25">MAX(IF('Cost Database'!F:F='Year Based Data'!A25,'Cost Database'!B:B))</f>
        <v>817400878</v>
      </c>
    </row>
    <row r="26" spans="1:16" ht="19.5" customHeight="1" x14ac:dyDescent="0.25">
      <c r="A26" s="50">
        <v>1995</v>
      </c>
      <c r="B26" s="7">
        <f>SUMIF('Cost Database'!F:F,A26,'Cost Database'!D:D)</f>
        <v>2888941695</v>
      </c>
      <c r="C26" s="6">
        <f t="shared" si="0"/>
        <v>0.14467898017400282</v>
      </c>
      <c r="D26" s="22">
        <v>6579083719</v>
      </c>
      <c r="E26" s="6">
        <f t="shared" si="1"/>
        <v>0.28271823665955986</v>
      </c>
      <c r="F26" s="22">
        <v>2336250000</v>
      </c>
      <c r="G26" s="6">
        <f t="shared" si="2"/>
        <v>0.6816022457352624</v>
      </c>
      <c r="H26" s="6">
        <f t="shared" si="3"/>
        <v>0.64489735960449179</v>
      </c>
      <c r="I26" s="22">
        <v>139980504.65957448</v>
      </c>
      <c r="J26" s="22">
        <v>49707446.808510639</v>
      </c>
      <c r="K26" s="34">
        <f t="shared" si="4"/>
        <v>0.64489735960449179</v>
      </c>
      <c r="L26" s="4">
        <f t="shared" si="6"/>
        <v>144179919.79936171</v>
      </c>
      <c r="M26" s="4">
        <f t="shared" si="7"/>
        <v>101045004.91953434</v>
      </c>
      <c r="N26" s="34">
        <f t="shared" si="5"/>
        <v>0.29917421884998391</v>
      </c>
      <c r="O26" t="str">
        <f>VLOOKUP(P26,'Cost Database'!B:C,2,FALSE)</f>
        <v>Die Hard: With a Vengeance</v>
      </c>
      <c r="P26" s="49" cm="1">
        <f t="array" ref="P26">MAX(IF('Cost Database'!F:F='Year Based Data'!A26,'Cost Database'!B:B))</f>
        <v>366101666</v>
      </c>
    </row>
    <row r="27" spans="1:16" ht="19.5" customHeight="1" x14ac:dyDescent="0.25">
      <c r="A27" s="50">
        <v>1994</v>
      </c>
      <c r="B27" s="7">
        <f>SUMIF('Cost Database'!F:F,A27,'Cost Database'!D:D)</f>
        <v>2523800773</v>
      </c>
      <c r="C27" s="6">
        <f t="shared" si="0"/>
        <v>0.42978253257377208</v>
      </c>
      <c r="D27" s="22">
        <v>5129017060</v>
      </c>
      <c r="E27" s="6">
        <f t="shared" si="1"/>
        <v>0.38759578218666385</v>
      </c>
      <c r="F27" s="22">
        <v>1389300000</v>
      </c>
      <c r="G27" s="6">
        <f t="shared" si="2"/>
        <v>0.84993342210386147</v>
      </c>
      <c r="H27" s="6">
        <f t="shared" si="3"/>
        <v>0.72912938605043365</v>
      </c>
      <c r="I27" s="22">
        <v>170967235.33333334</v>
      </c>
      <c r="J27" s="22">
        <v>46310000</v>
      </c>
      <c r="K27" s="34">
        <f t="shared" si="4"/>
        <v>0.72912938605043365</v>
      </c>
      <c r="L27" s="4">
        <f t="shared" si="6"/>
        <v>176096252.39333335</v>
      </c>
      <c r="M27" s="4">
        <f t="shared" si="7"/>
        <v>96962855.922286645</v>
      </c>
      <c r="N27" s="34">
        <f t="shared" si="5"/>
        <v>0.44937581235001078</v>
      </c>
      <c r="O27" t="str">
        <f>VLOOKUP(P27,'Cost Database'!B:C,2,FALSE)</f>
        <v>The Lion King</v>
      </c>
      <c r="P27" s="49" cm="1">
        <f t="array" ref="P27">MAX(IF('Cost Database'!F:F='Year Based Data'!A27,'Cost Database'!B:B))</f>
        <v>986214868</v>
      </c>
    </row>
    <row r="28" spans="1:16" ht="19.5" customHeight="1" x14ac:dyDescent="0.25">
      <c r="A28" s="50">
        <v>1993</v>
      </c>
      <c r="B28" s="7">
        <f>SUMIF('Cost Database'!F:F,A28,'Cost Database'!D:D)</f>
        <v>1765164083</v>
      </c>
      <c r="C28" s="6">
        <f t="shared" si="0"/>
        <v>-3.1362585875506148E-3</v>
      </c>
      <c r="D28" s="22">
        <v>3696333706</v>
      </c>
      <c r="E28" s="6">
        <f t="shared" si="1"/>
        <v>4.7756330964048958E-2</v>
      </c>
      <c r="F28" s="22">
        <v>751000000</v>
      </c>
      <c r="G28" s="6">
        <f t="shared" si="2"/>
        <v>-4.3312101910828023E-2</v>
      </c>
      <c r="H28" s="6">
        <f t="shared" si="3"/>
        <v>0.79682570359354887</v>
      </c>
      <c r="I28" s="22">
        <v>176015890.76190478</v>
      </c>
      <c r="J28" s="22">
        <v>35761904.761904761</v>
      </c>
      <c r="K28" s="34">
        <f t="shared" si="4"/>
        <v>0.79682570359354876</v>
      </c>
      <c r="L28" s="4">
        <f t="shared" si="6"/>
        <v>181296367.48476192</v>
      </c>
      <c r="M28" s="4">
        <f t="shared" si="7"/>
        <v>77123811.520258293</v>
      </c>
      <c r="N28" s="34">
        <f t="shared" si="5"/>
        <v>0.57459814231114914</v>
      </c>
      <c r="O28" t="str">
        <f>VLOOKUP(P28,'Cost Database'!B:C,2,FALSE)</f>
        <v>Jurassic Park</v>
      </c>
      <c r="P28" s="49" cm="1">
        <f t="array" ref="P28">MAX(IF('Cost Database'!F:F='Year Based Data'!A28,'Cost Database'!B:B))</f>
        <v>1038812584</v>
      </c>
    </row>
    <row r="29" spans="1:16" ht="19.5" customHeight="1" x14ac:dyDescent="0.25">
      <c r="A29" s="50">
        <v>1992</v>
      </c>
      <c r="B29" s="7">
        <f>SUMIF('Cost Database'!F:F,A29,'Cost Database'!D:D)</f>
        <v>1770717511</v>
      </c>
      <c r="C29" s="6">
        <f t="shared" si="0"/>
        <v>1.7017200824401946E-2</v>
      </c>
      <c r="D29" s="22">
        <v>3527856236</v>
      </c>
      <c r="E29" s="6">
        <f t="shared" si="1"/>
        <v>9.7262346218052811E-2</v>
      </c>
      <c r="F29" s="22">
        <v>785000000</v>
      </c>
      <c r="G29" s="6">
        <f t="shared" si="2"/>
        <v>0.11189801699716714</v>
      </c>
      <c r="H29" s="6">
        <f t="shared" si="3"/>
        <v>0.77748526371639826</v>
      </c>
      <c r="I29" s="22">
        <v>176392811.80000001</v>
      </c>
      <c r="J29" s="22">
        <v>39250000</v>
      </c>
      <c r="K29" s="34">
        <f t="shared" si="4"/>
        <v>0.77748526371639826</v>
      </c>
      <c r="L29" s="4">
        <f t="shared" si="6"/>
        <v>181684596.15400001</v>
      </c>
      <c r="M29" s="4">
        <f t="shared" si="7"/>
        <v>87185593.4686286</v>
      </c>
      <c r="N29" s="34">
        <f t="shared" si="5"/>
        <v>0.52012666283096398</v>
      </c>
      <c r="O29" t="str">
        <f>VLOOKUP(P29,'Cost Database'!B:C,2,FALSE)</f>
        <v>Aladdin</v>
      </c>
      <c r="P29" s="49" cm="1">
        <f t="array" ref="P29">MAX(IF('Cost Database'!F:F='Year Based Data'!A29,'Cost Database'!B:B))</f>
        <v>504050219</v>
      </c>
    </row>
    <row r="30" spans="1:16" ht="19.5" customHeight="1" x14ac:dyDescent="0.25">
      <c r="A30" s="50">
        <v>1991</v>
      </c>
      <c r="B30" s="7">
        <f>SUMIF('Cost Database'!F:F,A30,'Cost Database'!D:D)</f>
        <v>1741089049</v>
      </c>
      <c r="C30" s="6">
        <f t="shared" si="0"/>
        <v>0.38293623744006944</v>
      </c>
      <c r="D30" s="22">
        <v>3215143806</v>
      </c>
      <c r="E30" s="6">
        <f t="shared" si="1"/>
        <v>0.37971580396779686</v>
      </c>
      <c r="F30" s="22">
        <v>706000000</v>
      </c>
      <c r="G30" s="6">
        <f t="shared" si="2"/>
        <v>0.12063492063492064</v>
      </c>
      <c r="H30" s="6">
        <f t="shared" si="3"/>
        <v>0.78041417659686474</v>
      </c>
      <c r="I30" s="22">
        <v>169218095.05263159</v>
      </c>
      <c r="J30" s="22">
        <v>37157894.736842103</v>
      </c>
      <c r="K30" s="34">
        <f t="shared" si="4"/>
        <v>0.78041417659686485</v>
      </c>
      <c r="L30" s="4">
        <f t="shared" si="6"/>
        <v>174294637.90421054</v>
      </c>
      <c r="M30" s="4">
        <f t="shared" si="7"/>
        <v>85014575.740552932</v>
      </c>
      <c r="N30" s="34">
        <f t="shared" si="5"/>
        <v>0.51223642469554609</v>
      </c>
      <c r="O30" t="str">
        <f>VLOOKUP(P30,'Cost Database'!B:C,2,FALSE)</f>
        <v>Beauty and the Beast</v>
      </c>
      <c r="P30" s="49" cm="1">
        <f t="array" ref="P30">MAX(IF('Cost Database'!F:F='Year Based Data'!A30,'Cost Database'!B:B))</f>
        <v>608431132</v>
      </c>
    </row>
    <row r="31" spans="1:16" ht="19.5" customHeight="1" x14ac:dyDescent="0.25">
      <c r="A31" s="50">
        <v>1990</v>
      </c>
      <c r="B31" s="7">
        <f>SUMIF('Cost Database'!F:F,A31,'Cost Database'!D:D)</f>
        <v>1258979989</v>
      </c>
      <c r="C31" s="6">
        <f t="shared" si="0"/>
        <v>0.43377263135746641</v>
      </c>
      <c r="D31" s="22">
        <v>2330294251</v>
      </c>
      <c r="E31" s="6">
        <f t="shared" si="1"/>
        <v>0.36811445882689742</v>
      </c>
      <c r="F31" s="22">
        <v>630000000</v>
      </c>
      <c r="G31" s="6">
        <f t="shared" si="2"/>
        <v>0.65789473684210531</v>
      </c>
      <c r="H31" s="6">
        <f t="shared" si="3"/>
        <v>0.72964787612995741</v>
      </c>
      <c r="I31" s="22">
        <v>155352950.06666666</v>
      </c>
      <c r="J31" s="22">
        <v>42000000</v>
      </c>
      <c r="K31" s="34">
        <f t="shared" si="4"/>
        <v>0.72964787612995741</v>
      </c>
      <c r="L31" s="4">
        <f t="shared" si="6"/>
        <v>160013538.56866667</v>
      </c>
      <c r="M31" s="4">
        <f t="shared" si="7"/>
        <v>98975751.252393872</v>
      </c>
      <c r="N31" s="34">
        <f t="shared" si="5"/>
        <v>0.38145389360338172</v>
      </c>
      <c r="O31" t="str">
        <f>VLOOKUP(P31,'Cost Database'!B:C,2,FALSE)</f>
        <v>Ghost</v>
      </c>
      <c r="P31" s="49" cm="1">
        <f t="array" ref="P31">MAX(IF('Cost Database'!F:F='Year Based Data'!A31,'Cost Database'!B:B))</f>
        <v>517600000</v>
      </c>
    </row>
    <row r="32" spans="1:16" ht="19.5" customHeight="1" x14ac:dyDescent="0.25">
      <c r="A32" s="50">
        <v>1989</v>
      </c>
      <c r="B32" s="7">
        <f>SUMIF('Cost Database'!F:F,A32,'Cost Database'!D:D)</f>
        <v>878089009</v>
      </c>
      <c r="C32" s="6">
        <f t="shared" si="0"/>
        <v>0.52449762582348036</v>
      </c>
      <c r="D32" s="22">
        <v>1703288958</v>
      </c>
      <c r="E32" s="6">
        <f t="shared" si="1"/>
        <v>0.36338703580761916</v>
      </c>
      <c r="F32" s="22">
        <v>380000000</v>
      </c>
      <c r="G32" s="6">
        <f t="shared" si="2"/>
        <v>0.41791044776119401</v>
      </c>
      <c r="H32" s="6">
        <f t="shared" si="3"/>
        <v>0.77690221132755088</v>
      </c>
      <c r="I32" s="22">
        <v>189254328.66666666</v>
      </c>
      <c r="J32" s="22">
        <v>42222222.222222224</v>
      </c>
      <c r="K32" s="34">
        <f t="shared" si="4"/>
        <v>0.77690221132755077</v>
      </c>
      <c r="L32" s="4">
        <f t="shared" si="6"/>
        <v>194931958.52666667</v>
      </c>
      <c r="M32" s="4">
        <f t="shared" si="7"/>
        <v>102484415.45023006</v>
      </c>
      <c r="N32" s="34">
        <f t="shared" si="5"/>
        <v>0.47425544674753678</v>
      </c>
      <c r="O32" t="str">
        <f>VLOOKUP(P32,'Cost Database'!B:C,2,FALSE)</f>
        <v>Indiana Jones and the Last Crusade</v>
      </c>
      <c r="P32" s="49" cm="1">
        <f t="array" ref="P32">MAX(IF('Cost Database'!F:F='Year Based Data'!A32,'Cost Database'!B:B))</f>
        <v>474171806</v>
      </c>
    </row>
    <row r="33" spans="1:16383" ht="19.5" customHeight="1" x14ac:dyDescent="0.25">
      <c r="A33" s="50">
        <v>1988</v>
      </c>
      <c r="B33" s="7">
        <f>SUMIF('Cost Database'!F:F,A33,'Cost Database'!D:D)</f>
        <v>575985816</v>
      </c>
      <c r="C33" s="6">
        <f t="shared" si="0"/>
        <v>0.19408393462468287</v>
      </c>
      <c r="D33" s="22">
        <v>1249306993</v>
      </c>
      <c r="E33" s="6">
        <f t="shared" si="1"/>
        <v>0.63222468831836065</v>
      </c>
      <c r="F33" s="22">
        <v>268000000</v>
      </c>
      <c r="G33" s="6">
        <f t="shared" si="2"/>
        <v>-5.865823674042852E-2</v>
      </c>
      <c r="H33" s="6">
        <f t="shared" si="3"/>
        <v>0.78548106950362684</v>
      </c>
      <c r="I33" s="22">
        <v>178472427.57142857</v>
      </c>
      <c r="J33" s="22">
        <v>38285714.285714284</v>
      </c>
      <c r="K33" s="34">
        <f t="shared" si="4"/>
        <v>0.78548106950362673</v>
      </c>
      <c r="L33" s="4">
        <f t="shared" si="6"/>
        <v>183826600.39857143</v>
      </c>
      <c r="M33" s="4">
        <f t="shared" si="7"/>
        <v>95717361.792456225</v>
      </c>
      <c r="N33" s="34">
        <f t="shared" si="5"/>
        <v>0.47930625064641041</v>
      </c>
      <c r="O33" t="str">
        <f>VLOOKUP(P33,'Cost Database'!B:C,2,FALSE)</f>
        <v>Rain Man</v>
      </c>
      <c r="P33" s="49" cm="1">
        <f t="array" ref="P33">MAX(IF('Cost Database'!F:F='Year Based Data'!A33,'Cost Database'!B:B))</f>
        <v>412800000</v>
      </c>
      <c r="Q33" s="7"/>
      <c r="R33" s="6"/>
      <c r="S33" s="5"/>
      <c r="T33" s="6"/>
      <c r="U33" s="8"/>
      <c r="V33" s="5"/>
      <c r="W33" s="4"/>
      <c r="X33" s="4"/>
      <c r="Y33" s="18"/>
      <c r="Z33" s="7"/>
      <c r="AA33" s="7"/>
      <c r="AB33" s="4"/>
      <c r="AC33" s="4"/>
      <c r="AD33" s="4"/>
      <c r="AE33" s="19"/>
      <c r="AF33" s="9"/>
      <c r="AG33" s="7"/>
      <c r="AH33" s="6"/>
      <c r="AI33" s="5"/>
      <c r="AJ33" s="6"/>
      <c r="AK33" s="8"/>
      <c r="AL33" s="5"/>
      <c r="AM33" s="4"/>
      <c r="AN33" s="4"/>
      <c r="AO33" s="18"/>
      <c r="AP33" s="7"/>
      <c r="AQ33" s="7"/>
      <c r="AR33" s="4"/>
      <c r="AS33" s="4"/>
      <c r="AT33" s="4"/>
      <c r="AU33" s="19"/>
      <c r="AV33" s="9"/>
      <c r="AW33" s="7"/>
      <c r="AX33" s="6"/>
      <c r="AY33" s="5"/>
      <c r="AZ33" s="6"/>
      <c r="BA33" s="8"/>
      <c r="BB33" s="5"/>
      <c r="BC33" s="4"/>
      <c r="BD33" s="4"/>
      <c r="BE33" s="18"/>
      <c r="BF33" s="7"/>
      <c r="BG33" s="7"/>
      <c r="BH33" s="4"/>
      <c r="BI33" s="4"/>
      <c r="BJ33" s="4"/>
      <c r="BK33" s="19"/>
      <c r="BL33" s="9"/>
      <c r="BM33" s="7"/>
      <c r="BN33" s="6"/>
      <c r="BO33" s="5"/>
      <c r="BP33" s="6"/>
      <c r="BQ33" s="8"/>
      <c r="BR33" s="5"/>
      <c r="BS33" s="4"/>
      <c r="BT33" s="4"/>
      <c r="BU33" s="18"/>
      <c r="BV33" s="7"/>
      <c r="BW33" s="7"/>
      <c r="BX33" s="4"/>
      <c r="BY33" s="4"/>
      <c r="BZ33" s="4"/>
      <c r="CA33" s="19"/>
      <c r="CB33" s="9"/>
      <c r="CC33" s="7"/>
      <c r="CD33" s="6"/>
      <c r="CE33" s="5"/>
      <c r="CF33" s="6"/>
      <c r="CG33" s="8"/>
      <c r="CH33" s="5"/>
      <c r="CI33" s="4"/>
      <c r="CJ33" s="4"/>
      <c r="CK33" s="18"/>
      <c r="CL33" s="7"/>
      <c r="CM33" s="7"/>
      <c r="CN33" s="4"/>
      <c r="CO33" s="4"/>
      <c r="CP33" s="4"/>
      <c r="CQ33" s="19"/>
      <c r="CR33" s="9"/>
      <c r="CS33" s="7"/>
      <c r="CT33" s="6"/>
      <c r="CU33" s="5"/>
      <c r="CV33" s="6"/>
      <c r="CW33" s="8"/>
      <c r="CX33" s="5"/>
      <c r="CY33" s="4"/>
      <c r="CZ33" s="4"/>
      <c r="DA33" s="18"/>
      <c r="DB33" s="7"/>
      <c r="DC33" s="7"/>
      <c r="DD33" s="4"/>
      <c r="DE33" s="4"/>
      <c r="DF33" s="4"/>
      <c r="DG33" s="19"/>
      <c r="DH33" s="9"/>
      <c r="DI33" s="7"/>
      <c r="DJ33" s="6"/>
      <c r="DK33" s="5"/>
      <c r="DL33" s="6"/>
      <c r="DM33" s="8"/>
      <c r="DN33" s="5"/>
      <c r="DO33" s="4"/>
      <c r="DP33" s="4"/>
      <c r="DQ33" s="18"/>
      <c r="DR33" s="7"/>
      <c r="DS33" s="7"/>
      <c r="DT33" s="4"/>
      <c r="DU33" s="4"/>
      <c r="DV33" s="4"/>
      <c r="DW33" s="19"/>
      <c r="DX33" s="9"/>
      <c r="DY33" s="7"/>
      <c r="DZ33" s="6"/>
      <c r="EA33" s="5"/>
      <c r="EB33" s="6"/>
      <c r="EC33" s="8"/>
      <c r="ED33" s="5"/>
      <c r="EE33" s="4"/>
      <c r="EF33" s="4"/>
      <c r="EG33" s="18"/>
      <c r="EH33" s="7"/>
      <c r="EI33" s="7"/>
      <c r="EJ33" s="4"/>
      <c r="EK33" s="4"/>
      <c r="EL33" s="4"/>
      <c r="EM33" s="19"/>
      <c r="EN33" s="9"/>
      <c r="EO33" s="7"/>
      <c r="EP33" s="6"/>
      <c r="EQ33" s="5"/>
      <c r="ER33" s="6"/>
      <c r="ES33" s="8"/>
      <c r="ET33" s="5"/>
      <c r="EU33" s="4"/>
      <c r="EV33" s="4"/>
      <c r="EW33" s="18"/>
      <c r="EX33" s="7"/>
      <c r="EY33" s="7"/>
      <c r="EZ33" s="4"/>
      <c r="FA33" s="4"/>
      <c r="FB33" s="4"/>
      <c r="FC33" s="19"/>
      <c r="FD33" s="9"/>
      <c r="FE33" s="7"/>
      <c r="FF33" s="6"/>
      <c r="FG33" s="5"/>
      <c r="FH33" s="6"/>
      <c r="FI33" s="8"/>
      <c r="FJ33" s="5"/>
      <c r="FK33" s="4"/>
      <c r="FL33" s="4"/>
      <c r="FM33" s="18"/>
      <c r="FN33" s="7"/>
      <c r="FO33" s="7"/>
      <c r="FP33" s="4"/>
      <c r="FQ33" s="4"/>
      <c r="FR33" s="4"/>
      <c r="FS33" s="19"/>
      <c r="FT33" s="9"/>
      <c r="FU33" s="7"/>
      <c r="FV33" s="6"/>
      <c r="FW33" s="5"/>
      <c r="FX33" s="6"/>
      <c r="FY33" s="8"/>
      <c r="FZ33" s="5"/>
      <c r="GA33" s="4"/>
      <c r="GB33" s="4"/>
      <c r="GC33" s="18"/>
      <c r="GD33" s="7"/>
      <c r="GE33" s="7"/>
      <c r="GF33" s="4"/>
      <c r="GG33" s="4"/>
      <c r="GH33" s="4"/>
      <c r="GI33" s="19"/>
      <c r="GJ33" s="9"/>
      <c r="GK33" s="7"/>
      <c r="GL33" s="6"/>
      <c r="GM33" s="5"/>
      <c r="GN33" s="6"/>
      <c r="GO33" s="8"/>
      <c r="GP33" s="5"/>
      <c r="GQ33" s="4"/>
      <c r="GR33" s="4"/>
      <c r="GS33" s="18"/>
      <c r="GT33" s="7"/>
      <c r="GU33" s="7"/>
      <c r="GV33" s="4"/>
      <c r="GW33" s="4"/>
      <c r="GX33" s="4"/>
      <c r="GY33" s="19"/>
      <c r="GZ33" s="9"/>
      <c r="HA33" s="7"/>
      <c r="HB33" s="6"/>
      <c r="HC33" s="5"/>
      <c r="HD33" s="6"/>
      <c r="HE33" s="8"/>
      <c r="HF33" s="5"/>
      <c r="HG33" s="4"/>
      <c r="HH33" s="4"/>
      <c r="HI33" s="18"/>
      <c r="HJ33" s="7"/>
      <c r="HK33" s="7"/>
      <c r="HL33" s="4"/>
      <c r="HM33" s="4"/>
      <c r="HN33" s="4"/>
      <c r="HO33" s="19"/>
      <c r="HP33" s="9"/>
      <c r="HQ33" s="7"/>
      <c r="HR33" s="6"/>
      <c r="HS33" s="5"/>
      <c r="HT33" s="6"/>
      <c r="HU33" s="8"/>
      <c r="HV33" s="5"/>
      <c r="HW33" s="4"/>
      <c r="HX33" s="4"/>
      <c r="HY33" s="18"/>
      <c r="HZ33" s="7"/>
      <c r="IA33" s="7"/>
      <c r="IB33" s="4"/>
      <c r="IC33" s="4"/>
      <c r="ID33" s="4"/>
      <c r="IE33" s="19"/>
      <c r="IF33" s="9"/>
      <c r="IG33" s="7"/>
      <c r="IH33" s="6"/>
      <c r="II33" s="5"/>
      <c r="IJ33" s="6"/>
      <c r="IK33" s="8"/>
      <c r="IL33" s="5"/>
      <c r="IM33" s="4"/>
      <c r="IN33" s="4"/>
      <c r="IO33" s="18"/>
      <c r="IP33" s="7"/>
      <c r="IQ33" s="7"/>
      <c r="IR33" s="4"/>
      <c r="IS33" s="4"/>
      <c r="IT33" s="4"/>
      <c r="IU33" s="19"/>
      <c r="IV33" s="9"/>
      <c r="IW33" s="7"/>
      <c r="IX33" s="6"/>
      <c r="IY33" s="5"/>
      <c r="IZ33" s="6"/>
      <c r="JA33" s="8"/>
      <c r="JB33" s="5"/>
      <c r="JC33" s="4"/>
      <c r="JD33" s="4"/>
      <c r="JE33" s="18"/>
      <c r="JF33" s="7"/>
      <c r="JG33" s="7"/>
      <c r="JH33" s="4"/>
      <c r="JI33" s="4"/>
      <c r="JJ33" s="4"/>
      <c r="JK33" s="19"/>
      <c r="JL33" s="9"/>
      <c r="JM33" s="7"/>
      <c r="JN33" s="6"/>
      <c r="JO33" s="5"/>
      <c r="JP33" s="6"/>
      <c r="JQ33" s="8"/>
      <c r="JR33" s="5"/>
      <c r="JS33" s="4"/>
      <c r="JT33" s="4"/>
      <c r="JU33" s="18"/>
      <c r="JV33" s="7"/>
      <c r="JW33" s="7"/>
      <c r="JX33" s="4"/>
      <c r="JY33" s="4"/>
      <c r="JZ33" s="4"/>
      <c r="KA33" s="19"/>
      <c r="KB33" s="9"/>
      <c r="KC33" s="7"/>
      <c r="KD33" s="6"/>
      <c r="KE33" s="5"/>
      <c r="KF33" s="6"/>
      <c r="KG33" s="8"/>
      <c r="KH33" s="5"/>
      <c r="KI33" s="4"/>
      <c r="KJ33" s="4"/>
      <c r="KK33" s="18"/>
      <c r="KL33" s="7"/>
      <c r="KM33" s="7"/>
      <c r="KN33" s="4"/>
      <c r="KO33" s="4"/>
      <c r="KP33" s="4"/>
      <c r="KQ33" s="19"/>
      <c r="KR33" s="9"/>
      <c r="KS33" s="7"/>
      <c r="KT33" s="6"/>
      <c r="KU33" s="5"/>
      <c r="KV33" s="6"/>
      <c r="KW33" s="8"/>
      <c r="KX33" s="5"/>
      <c r="KY33" s="4"/>
      <c r="KZ33" s="4"/>
      <c r="LA33" s="18"/>
      <c r="LB33" s="7"/>
      <c r="LC33" s="7"/>
      <c r="LD33" s="4"/>
      <c r="LE33" s="4"/>
      <c r="LF33" s="4"/>
      <c r="LG33" s="19"/>
      <c r="LH33" s="9"/>
      <c r="LI33" s="7"/>
      <c r="LJ33" s="6"/>
      <c r="LK33" s="5"/>
      <c r="LL33" s="6"/>
      <c r="LM33" s="8"/>
      <c r="LN33" s="5"/>
      <c r="LO33" s="4"/>
      <c r="LP33" s="4"/>
      <c r="LQ33" s="18"/>
      <c r="LR33" s="7"/>
      <c r="LS33" s="7"/>
      <c r="LT33" s="4"/>
      <c r="LU33" s="4"/>
      <c r="LV33" s="4"/>
      <c r="LW33" s="19"/>
      <c r="LX33" s="9"/>
      <c r="LY33" s="7"/>
      <c r="LZ33" s="6"/>
      <c r="MA33" s="5"/>
      <c r="MB33" s="6"/>
      <c r="MC33" s="8"/>
      <c r="MD33" s="5"/>
      <c r="ME33" s="4"/>
      <c r="MF33" s="4"/>
      <c r="MG33" s="18"/>
      <c r="MH33" s="7"/>
      <c r="MI33" s="7"/>
      <c r="MJ33" s="4"/>
      <c r="MK33" s="4"/>
      <c r="ML33" s="4"/>
      <c r="MM33" s="19"/>
      <c r="MN33" s="9"/>
      <c r="MO33" s="7"/>
      <c r="MP33" s="6"/>
      <c r="MQ33" s="5"/>
      <c r="MR33" s="6"/>
      <c r="MS33" s="8"/>
      <c r="MT33" s="5"/>
      <c r="MU33" s="4"/>
      <c r="MV33" s="4"/>
      <c r="MW33" s="18"/>
      <c r="MX33" s="7"/>
      <c r="MY33" s="7"/>
      <c r="MZ33" s="4"/>
      <c r="NA33" s="4"/>
      <c r="NB33" s="4"/>
      <c r="NC33" s="19"/>
      <c r="ND33" s="9"/>
      <c r="NE33" s="7"/>
      <c r="NF33" s="6"/>
      <c r="NG33" s="5"/>
      <c r="NH33" s="6"/>
      <c r="NI33" s="8"/>
      <c r="NJ33" s="5"/>
      <c r="NK33" s="4"/>
      <c r="NL33" s="4"/>
      <c r="NM33" s="18"/>
      <c r="NN33" s="7"/>
      <c r="NO33" s="7"/>
      <c r="NP33" s="4"/>
      <c r="NQ33" s="4"/>
      <c r="NR33" s="4"/>
      <c r="NS33" s="19"/>
      <c r="NT33" s="9"/>
      <c r="NU33" s="7"/>
      <c r="NV33" s="6"/>
      <c r="NW33" s="5"/>
      <c r="NX33" s="6"/>
      <c r="NY33" s="8"/>
      <c r="NZ33" s="5"/>
      <c r="OA33" s="4"/>
      <c r="OB33" s="4"/>
      <c r="OC33" s="18"/>
      <c r="OD33" s="7"/>
      <c r="OE33" s="7"/>
      <c r="OF33" s="4"/>
      <c r="OG33" s="4"/>
      <c r="OH33" s="4"/>
      <c r="OI33" s="19"/>
      <c r="OJ33" s="9"/>
      <c r="OK33" s="7"/>
      <c r="OL33" s="6"/>
      <c r="OM33" s="5"/>
      <c r="ON33" s="6"/>
      <c r="OO33" s="8"/>
      <c r="OP33" s="5"/>
      <c r="OQ33" s="4"/>
      <c r="OR33" s="4"/>
      <c r="OS33" s="18"/>
      <c r="OT33" s="7"/>
      <c r="OU33" s="7"/>
      <c r="OV33" s="4"/>
      <c r="OW33" s="4"/>
      <c r="OX33" s="4"/>
      <c r="OY33" s="19"/>
      <c r="OZ33" s="9"/>
      <c r="PA33" s="7"/>
      <c r="PB33" s="6"/>
      <c r="PC33" s="5"/>
      <c r="PD33" s="6"/>
      <c r="PE33" s="8"/>
      <c r="PF33" s="5"/>
      <c r="PG33" s="4"/>
      <c r="PH33" s="4"/>
      <c r="PI33" s="18"/>
      <c r="PJ33" s="7"/>
      <c r="PK33" s="7"/>
      <c r="PL33" s="4"/>
      <c r="PM33" s="4"/>
      <c r="PN33" s="4"/>
      <c r="PO33" s="19"/>
      <c r="PP33" s="9"/>
      <c r="PQ33" s="7"/>
      <c r="PR33" s="6"/>
      <c r="PS33" s="5"/>
      <c r="PT33" s="6"/>
      <c r="PU33" s="8"/>
      <c r="PV33" s="5"/>
      <c r="PW33" s="4"/>
      <c r="PX33" s="4"/>
      <c r="PY33" s="18"/>
      <c r="PZ33" s="7"/>
      <c r="QA33" s="7"/>
      <c r="QB33" s="4"/>
      <c r="QC33" s="4"/>
      <c r="QD33" s="4"/>
      <c r="QE33" s="19"/>
      <c r="QF33" s="9"/>
      <c r="QG33" s="7"/>
      <c r="QH33" s="6"/>
      <c r="QI33" s="5"/>
      <c r="QJ33" s="6"/>
      <c r="QK33" s="8"/>
      <c r="QL33" s="5"/>
      <c r="QM33" s="4"/>
      <c r="QN33" s="4"/>
      <c r="QO33" s="18"/>
      <c r="QP33" s="7"/>
      <c r="QQ33" s="7"/>
      <c r="QR33" s="4"/>
      <c r="QS33" s="4"/>
      <c r="QT33" s="4"/>
      <c r="QU33" s="19"/>
      <c r="QV33" s="9"/>
      <c r="QW33" s="7"/>
      <c r="QX33" s="6"/>
      <c r="QY33" s="5"/>
      <c r="QZ33" s="6"/>
      <c r="RA33" s="8"/>
      <c r="RB33" s="5"/>
      <c r="RC33" s="4"/>
      <c r="RD33" s="4"/>
      <c r="RE33" s="18"/>
      <c r="RF33" s="7"/>
      <c r="RG33" s="7"/>
      <c r="RH33" s="4"/>
      <c r="RI33" s="4"/>
      <c r="RJ33" s="4"/>
      <c r="RK33" s="19"/>
      <c r="RL33" s="9"/>
      <c r="RM33" s="7"/>
      <c r="RN33" s="6"/>
      <c r="RO33" s="5"/>
      <c r="RP33" s="6"/>
      <c r="RQ33" s="8"/>
      <c r="RR33" s="5"/>
      <c r="RS33" s="4"/>
      <c r="RT33" s="4"/>
      <c r="RU33" s="18"/>
      <c r="RV33" s="7"/>
      <c r="RW33" s="7"/>
      <c r="RX33" s="4"/>
      <c r="RY33" s="4"/>
      <c r="RZ33" s="4"/>
      <c r="SA33" s="19"/>
      <c r="SB33" s="9"/>
      <c r="SC33" s="7"/>
      <c r="SD33" s="6"/>
      <c r="SE33" s="5"/>
      <c r="SF33" s="6"/>
      <c r="SG33" s="8"/>
      <c r="SH33" s="5"/>
      <c r="SI33" s="4"/>
      <c r="SJ33" s="4"/>
      <c r="SK33" s="18"/>
      <c r="SL33" s="7"/>
      <c r="SM33" s="7"/>
      <c r="SN33" s="4"/>
      <c r="SO33" s="4"/>
      <c r="SP33" s="4"/>
      <c r="SQ33" s="19"/>
      <c r="SR33" s="9"/>
      <c r="SS33" s="7"/>
      <c r="ST33" s="6"/>
      <c r="SU33" s="5"/>
      <c r="SV33" s="6"/>
      <c r="SW33" s="8"/>
      <c r="SX33" s="5"/>
      <c r="SY33" s="4"/>
      <c r="SZ33" s="4"/>
      <c r="TA33" s="18"/>
      <c r="TB33" s="7"/>
      <c r="TC33" s="7"/>
      <c r="TD33" s="4"/>
      <c r="TE33" s="4"/>
      <c r="TF33" s="4"/>
      <c r="TG33" s="19"/>
      <c r="TH33" s="9"/>
      <c r="TI33" s="7"/>
      <c r="TJ33" s="6"/>
      <c r="TK33" s="5"/>
      <c r="TL33" s="6"/>
      <c r="TM33" s="8"/>
      <c r="TN33" s="5"/>
      <c r="TO33" s="4"/>
      <c r="TP33" s="4"/>
      <c r="TQ33" s="18"/>
      <c r="TR33" s="7"/>
      <c r="TS33" s="7"/>
      <c r="TT33" s="4"/>
      <c r="TU33" s="4"/>
      <c r="TV33" s="4"/>
      <c r="TW33" s="19"/>
      <c r="TX33" s="9"/>
      <c r="TY33" s="7"/>
      <c r="TZ33" s="6"/>
      <c r="UA33" s="5"/>
      <c r="UB33" s="6"/>
      <c r="UC33" s="8"/>
      <c r="UD33" s="5"/>
      <c r="UE33" s="4"/>
      <c r="UF33" s="4"/>
      <c r="UG33" s="18"/>
      <c r="UH33" s="7"/>
      <c r="UI33" s="7"/>
      <c r="UJ33" s="4"/>
      <c r="UK33" s="4"/>
      <c r="UL33" s="4"/>
      <c r="UM33" s="19"/>
      <c r="UN33" s="9"/>
      <c r="UO33" s="7"/>
      <c r="UP33" s="6"/>
      <c r="UQ33" s="5"/>
      <c r="UR33" s="6"/>
      <c r="US33" s="8"/>
      <c r="UT33" s="5"/>
      <c r="UU33" s="4"/>
      <c r="UV33" s="4"/>
      <c r="UW33" s="18"/>
      <c r="UX33" s="7"/>
      <c r="UY33" s="7"/>
      <c r="UZ33" s="4"/>
      <c r="VA33" s="4"/>
      <c r="VB33" s="4"/>
      <c r="VC33" s="19"/>
      <c r="VD33" s="9"/>
      <c r="VE33" s="7"/>
      <c r="VF33" s="6"/>
      <c r="VG33" s="5"/>
      <c r="VH33" s="6"/>
      <c r="VI33" s="8"/>
      <c r="VJ33" s="5"/>
      <c r="VK33" s="4"/>
      <c r="VL33" s="4"/>
      <c r="VM33" s="18"/>
      <c r="VN33" s="7"/>
      <c r="VO33" s="7"/>
      <c r="VP33" s="4"/>
      <c r="VQ33" s="4"/>
      <c r="VR33" s="4"/>
      <c r="VS33" s="19"/>
      <c r="VT33" s="9"/>
      <c r="VU33" s="7"/>
      <c r="VV33" s="6"/>
      <c r="VW33" s="5"/>
      <c r="VX33" s="6"/>
      <c r="VY33" s="8"/>
      <c r="VZ33" s="5"/>
      <c r="WA33" s="4"/>
      <c r="WB33" s="4"/>
      <c r="WC33" s="18"/>
      <c r="WD33" s="7"/>
      <c r="WE33" s="7"/>
      <c r="WF33" s="4"/>
      <c r="WG33" s="4"/>
      <c r="WH33" s="4"/>
      <c r="WI33" s="19"/>
      <c r="WJ33" s="9"/>
      <c r="WK33" s="7"/>
      <c r="WL33" s="6"/>
      <c r="WM33" s="5"/>
      <c r="WN33" s="6"/>
      <c r="WO33" s="8"/>
      <c r="WP33" s="5"/>
      <c r="WQ33" s="4"/>
      <c r="WR33" s="4"/>
      <c r="WS33" s="18"/>
      <c r="WT33" s="7"/>
      <c r="WU33" s="7"/>
      <c r="WV33" s="4"/>
      <c r="WW33" s="4"/>
      <c r="WX33" s="4"/>
      <c r="WY33" s="19"/>
      <c r="WZ33" s="9"/>
      <c r="XA33" s="7"/>
      <c r="XB33" s="6"/>
      <c r="XC33" s="5"/>
      <c r="XD33" s="6"/>
      <c r="XE33" s="8"/>
      <c r="XF33" s="5"/>
      <c r="XG33" s="4"/>
      <c r="XH33" s="4"/>
      <c r="XI33" s="18"/>
      <c r="XJ33" s="7"/>
      <c r="XK33" s="7"/>
      <c r="XL33" s="4"/>
      <c r="XM33" s="4"/>
      <c r="XN33" s="4"/>
      <c r="XO33" s="19"/>
      <c r="XP33" s="9"/>
      <c r="XQ33" s="7"/>
      <c r="XR33" s="6"/>
      <c r="XS33" s="5"/>
      <c r="XT33" s="6"/>
      <c r="XU33" s="8"/>
      <c r="XV33" s="5"/>
      <c r="XW33" s="4"/>
      <c r="XX33" s="4"/>
      <c r="XY33" s="18"/>
      <c r="XZ33" s="7"/>
      <c r="YA33" s="7"/>
      <c r="YB33" s="4"/>
      <c r="YC33" s="4"/>
      <c r="YD33" s="4"/>
      <c r="YE33" s="19"/>
      <c r="YF33" s="9"/>
      <c r="YG33" s="7"/>
      <c r="YH33" s="6"/>
      <c r="YI33" s="5"/>
      <c r="YJ33" s="6"/>
      <c r="YK33" s="8"/>
      <c r="YL33" s="5"/>
      <c r="YM33" s="4"/>
      <c r="YN33" s="4"/>
      <c r="YO33" s="18"/>
      <c r="YP33" s="7"/>
      <c r="YQ33" s="7"/>
      <c r="YR33" s="4"/>
      <c r="YS33" s="4"/>
      <c r="YT33" s="4"/>
      <c r="YU33" s="19"/>
      <c r="YV33" s="9"/>
      <c r="YW33" s="7"/>
      <c r="YX33" s="6"/>
      <c r="YY33" s="5"/>
      <c r="YZ33" s="6"/>
      <c r="ZA33" s="8"/>
      <c r="ZB33" s="5"/>
      <c r="ZC33" s="4"/>
      <c r="ZD33" s="4"/>
      <c r="ZE33" s="18"/>
      <c r="ZF33" s="7"/>
      <c r="ZG33" s="7"/>
      <c r="ZH33" s="4"/>
      <c r="ZI33" s="4"/>
      <c r="ZJ33" s="4"/>
      <c r="ZK33" s="19"/>
      <c r="ZL33" s="9"/>
      <c r="ZM33" s="7"/>
      <c r="ZN33" s="6"/>
      <c r="ZO33" s="5"/>
      <c r="ZP33" s="6"/>
      <c r="ZQ33" s="8"/>
      <c r="ZR33" s="5"/>
      <c r="ZS33" s="4"/>
      <c r="ZT33" s="4"/>
      <c r="ZU33" s="18"/>
      <c r="ZV33" s="7"/>
      <c r="ZW33" s="7"/>
      <c r="ZX33" s="4"/>
      <c r="ZY33" s="4"/>
      <c r="ZZ33" s="4"/>
      <c r="AAA33" s="19"/>
      <c r="AAB33" s="9"/>
      <c r="AAC33" s="7"/>
      <c r="AAD33" s="6"/>
      <c r="AAE33" s="5"/>
      <c r="AAF33" s="6"/>
      <c r="AAG33" s="8"/>
      <c r="AAH33" s="5"/>
      <c r="AAI33" s="4"/>
      <c r="AAJ33" s="4"/>
      <c r="AAK33" s="18"/>
      <c r="AAL33" s="7"/>
      <c r="AAM33" s="7"/>
      <c r="AAN33" s="4"/>
      <c r="AAO33" s="4"/>
      <c r="AAP33" s="4"/>
      <c r="AAQ33" s="19"/>
      <c r="AAR33" s="9"/>
      <c r="AAS33" s="7"/>
      <c r="AAT33" s="6"/>
      <c r="AAU33" s="5"/>
      <c r="AAV33" s="6"/>
      <c r="AAW33" s="8"/>
      <c r="AAX33" s="5"/>
      <c r="AAY33" s="4"/>
      <c r="AAZ33" s="4"/>
      <c r="ABA33" s="18"/>
      <c r="ABB33" s="7"/>
      <c r="ABC33" s="7"/>
      <c r="ABD33" s="4"/>
      <c r="ABE33" s="4"/>
      <c r="ABF33" s="4"/>
      <c r="ABG33" s="19"/>
      <c r="ABH33" s="9"/>
      <c r="ABI33" s="7"/>
      <c r="ABJ33" s="6"/>
      <c r="ABK33" s="5"/>
      <c r="ABL33" s="6"/>
      <c r="ABM33" s="8"/>
      <c r="ABN33" s="5"/>
      <c r="ABO33" s="4"/>
      <c r="ABP33" s="4"/>
      <c r="ABQ33" s="18"/>
      <c r="ABR33" s="7"/>
      <c r="ABS33" s="7"/>
      <c r="ABT33" s="4"/>
      <c r="ABU33" s="4"/>
      <c r="ABV33" s="4"/>
      <c r="ABW33" s="19"/>
      <c r="ABX33" s="9"/>
      <c r="ABY33" s="7"/>
      <c r="ABZ33" s="6"/>
      <c r="ACA33" s="5"/>
      <c r="ACB33" s="6"/>
      <c r="ACC33" s="8"/>
      <c r="ACD33" s="5"/>
      <c r="ACE33" s="4"/>
      <c r="ACF33" s="4"/>
      <c r="ACG33" s="18"/>
      <c r="ACH33" s="7"/>
      <c r="ACI33" s="7"/>
      <c r="ACJ33" s="4"/>
      <c r="ACK33" s="4"/>
      <c r="ACL33" s="4"/>
      <c r="ACM33" s="19"/>
      <c r="ACN33" s="9"/>
      <c r="ACO33" s="7"/>
      <c r="ACP33" s="6"/>
      <c r="ACQ33" s="5"/>
      <c r="ACR33" s="6"/>
      <c r="ACS33" s="8"/>
      <c r="ACT33" s="5"/>
      <c r="ACU33" s="4"/>
      <c r="ACV33" s="4"/>
      <c r="ACW33" s="18"/>
      <c r="ACX33" s="7"/>
      <c r="ACY33" s="7"/>
      <c r="ACZ33" s="4"/>
      <c r="ADA33" s="4"/>
      <c r="ADB33" s="4"/>
      <c r="ADC33" s="19"/>
      <c r="ADD33" s="9"/>
      <c r="ADE33" s="7"/>
      <c r="ADF33" s="6"/>
      <c r="ADG33" s="5"/>
      <c r="ADH33" s="6"/>
      <c r="ADI33" s="8"/>
      <c r="ADJ33" s="5"/>
      <c r="ADK33" s="4"/>
      <c r="ADL33" s="4"/>
      <c r="ADM33" s="18"/>
      <c r="ADN33" s="7"/>
      <c r="ADO33" s="7"/>
      <c r="ADP33" s="4"/>
      <c r="ADQ33" s="4"/>
      <c r="ADR33" s="4"/>
      <c r="ADS33" s="19"/>
      <c r="ADT33" s="9"/>
      <c r="ADU33" s="7"/>
      <c r="ADV33" s="6"/>
      <c r="ADW33" s="5"/>
      <c r="ADX33" s="6"/>
      <c r="ADY33" s="8"/>
      <c r="ADZ33" s="5"/>
      <c r="AEA33" s="4"/>
      <c r="AEB33" s="4"/>
      <c r="AEC33" s="18"/>
      <c r="AED33" s="7"/>
      <c r="AEE33" s="7"/>
      <c r="AEF33" s="4"/>
      <c r="AEG33" s="4"/>
      <c r="AEH33" s="4"/>
      <c r="AEI33" s="19"/>
      <c r="AEJ33" s="9"/>
      <c r="AEK33" s="7"/>
      <c r="AEL33" s="6"/>
      <c r="AEM33" s="5"/>
      <c r="AEN33" s="6"/>
      <c r="AEO33" s="8"/>
      <c r="AEP33" s="5"/>
      <c r="AEQ33" s="4"/>
      <c r="AER33" s="4"/>
      <c r="AES33" s="18"/>
      <c r="AET33" s="7"/>
      <c r="AEU33" s="7"/>
      <c r="AEV33" s="4"/>
      <c r="AEW33" s="4"/>
      <c r="AEX33" s="4"/>
      <c r="AEY33" s="19"/>
      <c r="AEZ33" s="9"/>
      <c r="AFA33" s="7"/>
      <c r="AFB33" s="6"/>
      <c r="AFC33" s="5"/>
      <c r="AFD33" s="6"/>
      <c r="AFE33" s="8"/>
      <c r="AFF33" s="5"/>
      <c r="AFG33" s="4"/>
      <c r="AFH33" s="4"/>
      <c r="AFI33" s="18"/>
      <c r="AFJ33" s="7"/>
      <c r="AFK33" s="7"/>
      <c r="AFL33" s="4"/>
      <c r="AFM33" s="4"/>
      <c r="AFN33" s="4"/>
      <c r="AFO33" s="19"/>
      <c r="AFP33" s="9"/>
      <c r="AFQ33" s="7"/>
      <c r="AFR33" s="6"/>
      <c r="AFS33" s="5"/>
      <c r="AFT33" s="6"/>
      <c r="AFU33" s="8"/>
      <c r="AFV33" s="5"/>
      <c r="AFW33" s="4"/>
      <c r="AFX33" s="4"/>
      <c r="AFY33" s="18"/>
      <c r="AFZ33" s="7"/>
      <c r="AGA33" s="7"/>
      <c r="AGB33" s="4"/>
      <c r="AGC33" s="4"/>
      <c r="AGD33" s="4"/>
      <c r="AGE33" s="19"/>
      <c r="AGF33" s="9"/>
      <c r="AGG33" s="7"/>
      <c r="AGH33" s="6"/>
      <c r="AGI33" s="5"/>
      <c r="AGJ33" s="6"/>
      <c r="AGK33" s="8"/>
      <c r="AGL33" s="5"/>
      <c r="AGM33" s="4"/>
      <c r="AGN33" s="4"/>
      <c r="AGO33" s="18"/>
      <c r="AGP33" s="7"/>
      <c r="AGQ33" s="7"/>
      <c r="AGR33" s="4"/>
      <c r="AGS33" s="4"/>
      <c r="AGT33" s="4"/>
      <c r="AGU33" s="19"/>
      <c r="AGV33" s="9"/>
      <c r="AGW33" s="7"/>
      <c r="AGX33" s="6"/>
      <c r="AGY33" s="5"/>
      <c r="AGZ33" s="6"/>
      <c r="AHA33" s="8"/>
      <c r="AHB33" s="5"/>
      <c r="AHC33" s="4"/>
      <c r="AHD33" s="4"/>
      <c r="AHE33" s="18"/>
      <c r="AHF33" s="7"/>
      <c r="AHG33" s="7"/>
      <c r="AHH33" s="4"/>
      <c r="AHI33" s="4"/>
      <c r="AHJ33" s="4"/>
      <c r="AHK33" s="19"/>
      <c r="AHL33" s="9"/>
      <c r="AHM33" s="7"/>
      <c r="AHN33" s="6"/>
      <c r="AHO33" s="5"/>
      <c r="AHP33" s="6"/>
      <c r="AHQ33" s="8"/>
      <c r="AHR33" s="5"/>
      <c r="AHS33" s="4"/>
      <c r="AHT33" s="4"/>
      <c r="AHU33" s="18"/>
      <c r="AHV33" s="7"/>
      <c r="AHW33" s="7"/>
      <c r="AHX33" s="4"/>
      <c r="AHY33" s="4"/>
      <c r="AHZ33" s="4"/>
      <c r="AIA33" s="19"/>
      <c r="AIB33" s="9"/>
      <c r="AIC33" s="7"/>
      <c r="AID33" s="6"/>
      <c r="AIE33" s="5"/>
      <c r="AIF33" s="6"/>
      <c r="AIG33" s="8"/>
      <c r="AIH33" s="5"/>
      <c r="AII33" s="4"/>
      <c r="AIJ33" s="4"/>
      <c r="AIK33" s="18"/>
      <c r="AIL33" s="7"/>
      <c r="AIM33" s="7"/>
      <c r="AIN33" s="4"/>
      <c r="AIO33" s="4"/>
      <c r="AIP33" s="4"/>
      <c r="AIQ33" s="19"/>
      <c r="AIR33" s="9"/>
      <c r="AIS33" s="7"/>
      <c r="AIT33" s="6"/>
      <c r="AIU33" s="5"/>
      <c r="AIV33" s="6"/>
      <c r="AIW33" s="8"/>
      <c r="AIX33" s="5"/>
      <c r="AIY33" s="4"/>
      <c r="AIZ33" s="4"/>
      <c r="AJA33" s="18"/>
      <c r="AJB33" s="7"/>
      <c r="AJC33" s="7"/>
      <c r="AJD33" s="4"/>
      <c r="AJE33" s="4"/>
      <c r="AJF33" s="4"/>
      <c r="AJG33" s="19"/>
      <c r="AJH33" s="9"/>
      <c r="AJI33" s="7"/>
      <c r="AJJ33" s="6"/>
      <c r="AJK33" s="5"/>
      <c r="AJL33" s="6"/>
      <c r="AJM33" s="8"/>
      <c r="AJN33" s="5"/>
      <c r="AJO33" s="4"/>
      <c r="AJP33" s="4"/>
      <c r="AJQ33" s="18"/>
      <c r="AJR33" s="7"/>
      <c r="AJS33" s="7"/>
      <c r="AJT33" s="4"/>
      <c r="AJU33" s="4"/>
      <c r="AJV33" s="4"/>
      <c r="AJW33" s="19"/>
      <c r="AJX33" s="9"/>
      <c r="AJY33" s="7"/>
      <c r="AJZ33" s="6"/>
      <c r="AKA33" s="5"/>
      <c r="AKB33" s="6"/>
      <c r="AKC33" s="8"/>
      <c r="AKD33" s="5"/>
      <c r="AKE33" s="4"/>
      <c r="AKF33" s="4"/>
      <c r="AKG33" s="18"/>
      <c r="AKH33" s="7"/>
      <c r="AKI33" s="7"/>
      <c r="AKJ33" s="4"/>
      <c r="AKK33" s="4"/>
      <c r="AKL33" s="4"/>
      <c r="AKM33" s="19"/>
      <c r="AKN33" s="9"/>
      <c r="AKO33" s="7"/>
      <c r="AKP33" s="6"/>
      <c r="AKQ33" s="5"/>
      <c r="AKR33" s="6"/>
      <c r="AKS33" s="8"/>
      <c r="AKT33" s="5"/>
      <c r="AKU33" s="4"/>
      <c r="AKV33" s="4"/>
      <c r="AKW33" s="18"/>
      <c r="AKX33" s="7"/>
      <c r="AKY33" s="7"/>
      <c r="AKZ33" s="4"/>
      <c r="ALA33" s="4"/>
      <c r="ALB33" s="4"/>
      <c r="ALC33" s="19"/>
      <c r="ALD33" s="9"/>
      <c r="ALE33" s="7"/>
      <c r="ALF33" s="6"/>
      <c r="ALG33" s="5"/>
      <c r="ALH33" s="6"/>
      <c r="ALI33" s="8"/>
      <c r="ALJ33" s="5"/>
      <c r="ALK33" s="4"/>
      <c r="ALL33" s="4"/>
      <c r="ALM33" s="18"/>
      <c r="ALN33" s="7"/>
      <c r="ALO33" s="7"/>
      <c r="ALP33" s="4"/>
      <c r="ALQ33" s="4"/>
      <c r="ALR33" s="4"/>
      <c r="ALS33" s="19"/>
      <c r="ALT33" s="9"/>
      <c r="ALU33" s="7"/>
      <c r="ALV33" s="6"/>
      <c r="ALW33" s="5"/>
      <c r="ALX33" s="6"/>
      <c r="ALY33" s="8"/>
      <c r="ALZ33" s="5"/>
      <c r="AMA33" s="4"/>
      <c r="AMB33" s="4"/>
      <c r="AMC33" s="18"/>
      <c r="AMD33" s="7"/>
      <c r="AME33" s="7"/>
      <c r="AMF33" s="4"/>
      <c r="AMG33" s="4"/>
      <c r="AMH33" s="4"/>
      <c r="AMI33" s="19"/>
      <c r="AMJ33" s="9"/>
      <c r="AMK33" s="7"/>
      <c r="AML33" s="6"/>
      <c r="AMM33" s="5"/>
      <c r="AMN33" s="6"/>
      <c r="AMO33" s="8"/>
      <c r="AMP33" s="5"/>
      <c r="AMQ33" s="4"/>
      <c r="AMR33" s="4"/>
      <c r="AMS33" s="18"/>
      <c r="AMT33" s="7"/>
      <c r="AMU33" s="7"/>
      <c r="AMV33" s="4"/>
      <c r="AMW33" s="4"/>
      <c r="AMX33" s="4"/>
      <c r="AMY33" s="19"/>
      <c r="AMZ33" s="9"/>
      <c r="ANA33" s="7"/>
      <c r="ANB33" s="6"/>
      <c r="ANC33" s="5"/>
      <c r="AND33" s="6"/>
      <c r="ANE33" s="8"/>
      <c r="ANF33" s="5"/>
      <c r="ANG33" s="4"/>
      <c r="ANH33" s="4"/>
      <c r="ANI33" s="18"/>
      <c r="ANJ33" s="7"/>
      <c r="ANK33" s="7"/>
      <c r="ANL33" s="4"/>
      <c r="ANM33" s="4"/>
      <c r="ANN33" s="4"/>
      <c r="ANO33" s="19"/>
      <c r="ANP33" s="9"/>
      <c r="ANQ33" s="7"/>
      <c r="ANR33" s="6"/>
      <c r="ANS33" s="5"/>
      <c r="ANT33" s="6"/>
      <c r="ANU33" s="8"/>
      <c r="ANV33" s="5"/>
      <c r="ANW33" s="4"/>
      <c r="ANX33" s="4"/>
      <c r="ANY33" s="18"/>
      <c r="ANZ33" s="7"/>
      <c r="AOA33" s="7"/>
      <c r="AOB33" s="4"/>
      <c r="AOC33" s="4"/>
      <c r="AOD33" s="4"/>
      <c r="AOE33" s="19"/>
      <c r="AOF33" s="9"/>
      <c r="AOG33" s="7"/>
      <c r="AOH33" s="6"/>
      <c r="AOI33" s="5"/>
      <c r="AOJ33" s="6"/>
      <c r="AOK33" s="8"/>
      <c r="AOL33" s="5"/>
      <c r="AOM33" s="4"/>
      <c r="AON33" s="4"/>
      <c r="AOO33" s="18"/>
      <c r="AOP33" s="7"/>
      <c r="AOQ33" s="7"/>
      <c r="AOR33" s="4"/>
      <c r="AOS33" s="4"/>
      <c r="AOT33" s="4"/>
      <c r="AOU33" s="19"/>
      <c r="AOV33" s="9"/>
      <c r="AOW33" s="7"/>
      <c r="AOX33" s="6"/>
      <c r="AOY33" s="5"/>
      <c r="AOZ33" s="6"/>
      <c r="APA33" s="8"/>
      <c r="APB33" s="5"/>
      <c r="APC33" s="4"/>
      <c r="APD33" s="4"/>
      <c r="APE33" s="18"/>
      <c r="APF33" s="7"/>
      <c r="APG33" s="7"/>
      <c r="APH33" s="4"/>
      <c r="API33" s="4"/>
      <c r="APJ33" s="4"/>
      <c r="APK33" s="19"/>
      <c r="APL33" s="9"/>
      <c r="APM33" s="7"/>
      <c r="APN33" s="6"/>
      <c r="APO33" s="5"/>
      <c r="APP33" s="6"/>
      <c r="APQ33" s="8"/>
      <c r="APR33" s="5"/>
      <c r="APS33" s="4"/>
      <c r="APT33" s="4"/>
      <c r="APU33" s="18"/>
      <c r="APV33" s="7"/>
      <c r="APW33" s="7"/>
      <c r="APX33" s="4"/>
      <c r="APY33" s="4"/>
      <c r="APZ33" s="4"/>
      <c r="AQA33" s="19"/>
      <c r="AQB33" s="9"/>
      <c r="AQC33" s="7"/>
      <c r="AQD33" s="6"/>
      <c r="AQE33" s="5"/>
      <c r="AQF33" s="6"/>
      <c r="AQG33" s="8"/>
      <c r="AQH33" s="5"/>
      <c r="AQI33" s="4"/>
      <c r="AQJ33" s="4"/>
      <c r="AQK33" s="18"/>
      <c r="AQL33" s="7"/>
      <c r="AQM33" s="7"/>
      <c r="AQN33" s="4"/>
      <c r="AQO33" s="4"/>
      <c r="AQP33" s="4"/>
      <c r="AQQ33" s="19"/>
      <c r="AQR33" s="9"/>
      <c r="AQS33" s="7"/>
      <c r="AQT33" s="6"/>
      <c r="AQU33" s="5"/>
      <c r="AQV33" s="6"/>
      <c r="AQW33" s="8"/>
      <c r="AQX33" s="5"/>
      <c r="AQY33" s="4"/>
      <c r="AQZ33" s="4"/>
      <c r="ARA33" s="18"/>
      <c r="ARB33" s="7"/>
      <c r="ARC33" s="7"/>
      <c r="ARD33" s="4"/>
      <c r="ARE33" s="4"/>
      <c r="ARF33" s="4"/>
      <c r="ARG33" s="19"/>
      <c r="ARH33" s="9"/>
      <c r="ARI33" s="7"/>
      <c r="ARJ33" s="6"/>
      <c r="ARK33" s="5"/>
      <c r="ARL33" s="6"/>
      <c r="ARM33" s="8"/>
      <c r="ARN33" s="5"/>
      <c r="ARO33" s="4"/>
      <c r="ARP33" s="4"/>
      <c r="ARQ33" s="18"/>
      <c r="ARR33" s="7"/>
      <c r="ARS33" s="7"/>
      <c r="ART33" s="4"/>
      <c r="ARU33" s="4"/>
      <c r="ARV33" s="4"/>
      <c r="ARW33" s="19"/>
      <c r="ARX33" s="9"/>
      <c r="ARY33" s="7"/>
      <c r="ARZ33" s="6"/>
      <c r="ASA33" s="5"/>
      <c r="ASB33" s="6"/>
      <c r="ASC33" s="8"/>
      <c r="ASD33" s="5"/>
      <c r="ASE33" s="4"/>
      <c r="ASF33" s="4"/>
      <c r="ASG33" s="18"/>
      <c r="ASH33" s="7"/>
      <c r="ASI33" s="7"/>
      <c r="ASJ33" s="4"/>
      <c r="ASK33" s="4"/>
      <c r="ASL33" s="4"/>
      <c r="ASM33" s="19"/>
      <c r="ASN33" s="9"/>
      <c r="ASO33" s="7"/>
      <c r="ASP33" s="6"/>
      <c r="ASQ33" s="5"/>
      <c r="ASR33" s="6"/>
      <c r="ASS33" s="8"/>
      <c r="AST33" s="5"/>
      <c r="ASU33" s="4"/>
      <c r="ASV33" s="4"/>
      <c r="ASW33" s="18"/>
      <c r="ASX33" s="7"/>
      <c r="ASY33" s="7"/>
      <c r="ASZ33" s="4"/>
      <c r="ATA33" s="4"/>
      <c r="ATB33" s="4"/>
      <c r="ATC33" s="19"/>
      <c r="ATD33" s="9"/>
      <c r="ATE33" s="7"/>
      <c r="ATF33" s="6"/>
      <c r="ATG33" s="5"/>
      <c r="ATH33" s="6"/>
      <c r="ATI33" s="8"/>
      <c r="ATJ33" s="5"/>
      <c r="ATK33" s="4"/>
      <c r="ATL33" s="4"/>
      <c r="ATM33" s="18"/>
      <c r="ATN33" s="7"/>
      <c r="ATO33" s="7"/>
      <c r="ATP33" s="4"/>
      <c r="ATQ33" s="4"/>
      <c r="ATR33" s="4"/>
      <c r="ATS33" s="19"/>
      <c r="ATT33" s="9"/>
      <c r="ATU33" s="7"/>
      <c r="ATV33" s="6"/>
      <c r="ATW33" s="5"/>
      <c r="ATX33" s="6"/>
      <c r="ATY33" s="8"/>
      <c r="ATZ33" s="5"/>
      <c r="AUA33" s="4"/>
      <c r="AUB33" s="4"/>
      <c r="AUC33" s="18"/>
      <c r="AUD33" s="7"/>
      <c r="AUE33" s="7"/>
      <c r="AUF33" s="4"/>
      <c r="AUG33" s="4"/>
      <c r="AUH33" s="4"/>
      <c r="AUI33" s="19"/>
      <c r="AUJ33" s="9"/>
      <c r="AUK33" s="7"/>
      <c r="AUL33" s="6"/>
      <c r="AUM33" s="5"/>
      <c r="AUN33" s="6"/>
      <c r="AUO33" s="8"/>
      <c r="AUP33" s="5"/>
      <c r="AUQ33" s="4"/>
      <c r="AUR33" s="4"/>
      <c r="AUS33" s="18"/>
      <c r="AUT33" s="7"/>
      <c r="AUU33" s="7"/>
      <c r="AUV33" s="4"/>
      <c r="AUW33" s="4"/>
      <c r="AUX33" s="4"/>
      <c r="AUY33" s="19"/>
      <c r="AUZ33" s="9"/>
      <c r="AVA33" s="7"/>
      <c r="AVB33" s="6"/>
      <c r="AVC33" s="5"/>
      <c r="AVD33" s="6"/>
      <c r="AVE33" s="8"/>
      <c r="AVF33" s="5"/>
      <c r="AVG33" s="4"/>
      <c r="AVH33" s="4"/>
      <c r="AVI33" s="18"/>
      <c r="AVJ33" s="7"/>
      <c r="AVK33" s="7"/>
      <c r="AVL33" s="4"/>
      <c r="AVM33" s="4"/>
      <c r="AVN33" s="4"/>
      <c r="AVO33" s="19"/>
      <c r="AVP33" s="9"/>
      <c r="AVQ33" s="7"/>
      <c r="AVR33" s="6"/>
      <c r="AVS33" s="5"/>
      <c r="AVT33" s="6"/>
      <c r="AVU33" s="8"/>
      <c r="AVV33" s="5"/>
      <c r="AVW33" s="4"/>
      <c r="AVX33" s="4"/>
      <c r="AVY33" s="18"/>
      <c r="AVZ33" s="7"/>
      <c r="AWA33" s="7"/>
      <c r="AWB33" s="4"/>
      <c r="AWC33" s="4"/>
      <c r="AWD33" s="4"/>
      <c r="AWE33" s="19"/>
      <c r="AWF33" s="9"/>
      <c r="AWG33" s="7"/>
      <c r="AWH33" s="6"/>
      <c r="AWI33" s="5"/>
      <c r="AWJ33" s="6"/>
      <c r="AWK33" s="8"/>
      <c r="AWL33" s="5"/>
      <c r="AWM33" s="4"/>
      <c r="AWN33" s="4"/>
      <c r="AWO33" s="18"/>
      <c r="AWP33" s="7"/>
      <c r="AWQ33" s="7"/>
      <c r="AWR33" s="4"/>
      <c r="AWS33" s="4"/>
      <c r="AWT33" s="4"/>
      <c r="AWU33" s="19"/>
      <c r="AWV33" s="9"/>
      <c r="AWW33" s="7"/>
      <c r="AWX33" s="6"/>
      <c r="AWY33" s="5"/>
      <c r="AWZ33" s="6"/>
      <c r="AXA33" s="8"/>
      <c r="AXB33" s="5"/>
      <c r="AXC33" s="4"/>
      <c r="AXD33" s="4"/>
      <c r="AXE33" s="18"/>
      <c r="AXF33" s="7"/>
      <c r="AXG33" s="7"/>
      <c r="AXH33" s="4"/>
      <c r="AXI33" s="4"/>
      <c r="AXJ33" s="4"/>
      <c r="AXK33" s="19"/>
      <c r="AXL33" s="9"/>
      <c r="AXM33" s="7"/>
      <c r="AXN33" s="6"/>
      <c r="AXO33" s="5"/>
      <c r="AXP33" s="6"/>
      <c r="AXQ33" s="8"/>
      <c r="AXR33" s="5"/>
      <c r="AXS33" s="4"/>
      <c r="AXT33" s="4"/>
      <c r="AXU33" s="18"/>
      <c r="AXV33" s="7"/>
      <c r="AXW33" s="7"/>
      <c r="AXX33" s="4"/>
      <c r="AXY33" s="4"/>
      <c r="AXZ33" s="4"/>
      <c r="AYA33" s="19"/>
      <c r="AYB33" s="9"/>
      <c r="AYC33" s="7"/>
      <c r="AYD33" s="6"/>
      <c r="AYE33" s="5"/>
      <c r="AYF33" s="6"/>
      <c r="AYG33" s="8"/>
      <c r="AYH33" s="5"/>
      <c r="AYI33" s="4"/>
      <c r="AYJ33" s="4"/>
      <c r="AYK33" s="18"/>
      <c r="AYL33" s="7"/>
      <c r="AYM33" s="7"/>
      <c r="AYN33" s="4"/>
      <c r="AYO33" s="4"/>
      <c r="AYP33" s="4"/>
      <c r="AYQ33" s="19"/>
      <c r="AYR33" s="9"/>
      <c r="AYS33" s="7"/>
      <c r="AYT33" s="6"/>
      <c r="AYU33" s="5"/>
      <c r="AYV33" s="6"/>
      <c r="AYW33" s="8"/>
      <c r="AYX33" s="5"/>
      <c r="AYY33" s="4"/>
      <c r="AYZ33" s="4"/>
      <c r="AZA33" s="18"/>
      <c r="AZB33" s="7"/>
      <c r="AZC33" s="7"/>
      <c r="AZD33" s="4"/>
      <c r="AZE33" s="4"/>
      <c r="AZF33" s="4"/>
      <c r="AZG33" s="19"/>
      <c r="AZH33" s="9"/>
      <c r="AZI33" s="7"/>
      <c r="AZJ33" s="6"/>
      <c r="AZK33" s="5"/>
      <c r="AZL33" s="6"/>
      <c r="AZM33" s="8"/>
      <c r="AZN33" s="5"/>
      <c r="AZO33" s="4"/>
      <c r="AZP33" s="4"/>
      <c r="AZQ33" s="18"/>
      <c r="AZR33" s="7"/>
      <c r="AZS33" s="7"/>
      <c r="AZT33" s="4"/>
      <c r="AZU33" s="4"/>
      <c r="AZV33" s="4"/>
      <c r="AZW33" s="19"/>
      <c r="AZX33" s="9"/>
      <c r="AZY33" s="7"/>
      <c r="AZZ33" s="6"/>
      <c r="BAA33" s="5"/>
      <c r="BAB33" s="6"/>
      <c r="BAC33" s="8"/>
      <c r="BAD33" s="5"/>
      <c r="BAE33" s="4"/>
      <c r="BAF33" s="4"/>
      <c r="BAG33" s="18"/>
      <c r="BAH33" s="7"/>
      <c r="BAI33" s="7"/>
      <c r="BAJ33" s="4"/>
      <c r="BAK33" s="4"/>
      <c r="BAL33" s="4"/>
      <c r="BAM33" s="19"/>
      <c r="BAN33" s="9"/>
      <c r="BAO33" s="7"/>
      <c r="BAP33" s="6"/>
      <c r="BAQ33" s="5"/>
      <c r="BAR33" s="6"/>
      <c r="BAS33" s="8"/>
      <c r="BAT33" s="5"/>
      <c r="BAU33" s="4"/>
      <c r="BAV33" s="4"/>
      <c r="BAW33" s="18"/>
      <c r="BAX33" s="7"/>
      <c r="BAY33" s="7"/>
      <c r="BAZ33" s="4"/>
      <c r="BBA33" s="4"/>
      <c r="BBB33" s="4"/>
      <c r="BBC33" s="19"/>
      <c r="BBD33" s="9"/>
      <c r="BBE33" s="7"/>
      <c r="BBF33" s="6"/>
      <c r="BBG33" s="5"/>
      <c r="BBH33" s="6"/>
      <c r="BBI33" s="8"/>
      <c r="BBJ33" s="5"/>
      <c r="BBK33" s="4"/>
      <c r="BBL33" s="4"/>
      <c r="BBM33" s="18"/>
      <c r="BBN33" s="7"/>
      <c r="BBO33" s="7"/>
      <c r="BBP33" s="4"/>
      <c r="BBQ33" s="4"/>
      <c r="BBR33" s="4"/>
      <c r="BBS33" s="19"/>
      <c r="BBT33" s="9"/>
      <c r="BBU33" s="7"/>
      <c r="BBV33" s="6"/>
      <c r="BBW33" s="5"/>
      <c r="BBX33" s="6"/>
      <c r="BBY33" s="8"/>
      <c r="BBZ33" s="5"/>
      <c r="BCA33" s="4"/>
      <c r="BCB33" s="4"/>
      <c r="BCC33" s="18"/>
      <c r="BCD33" s="7"/>
      <c r="BCE33" s="7"/>
      <c r="BCF33" s="4"/>
      <c r="BCG33" s="4"/>
      <c r="BCH33" s="4"/>
      <c r="BCI33" s="19"/>
      <c r="BCJ33" s="9"/>
      <c r="BCK33" s="7"/>
      <c r="BCL33" s="6"/>
      <c r="BCM33" s="5"/>
      <c r="BCN33" s="6"/>
      <c r="BCO33" s="8"/>
      <c r="BCP33" s="5"/>
      <c r="BCQ33" s="4"/>
      <c r="BCR33" s="4"/>
      <c r="BCS33" s="18"/>
      <c r="BCT33" s="7"/>
      <c r="BCU33" s="7"/>
      <c r="BCV33" s="4"/>
      <c r="BCW33" s="4"/>
      <c r="BCX33" s="4"/>
      <c r="BCY33" s="19"/>
      <c r="BCZ33" s="9"/>
      <c r="BDA33" s="7"/>
      <c r="BDB33" s="6"/>
      <c r="BDC33" s="5"/>
      <c r="BDD33" s="6"/>
      <c r="BDE33" s="8"/>
      <c r="BDF33" s="5"/>
      <c r="BDG33" s="4"/>
      <c r="BDH33" s="4"/>
      <c r="BDI33" s="18"/>
      <c r="BDJ33" s="7"/>
      <c r="BDK33" s="7"/>
      <c r="BDL33" s="4"/>
      <c r="BDM33" s="4"/>
      <c r="BDN33" s="4"/>
      <c r="BDO33" s="19"/>
      <c r="BDP33" s="9"/>
      <c r="BDQ33" s="7"/>
      <c r="BDR33" s="6"/>
      <c r="BDS33" s="5"/>
      <c r="BDT33" s="6"/>
      <c r="BDU33" s="8"/>
      <c r="BDV33" s="5"/>
      <c r="BDW33" s="4"/>
      <c r="BDX33" s="4"/>
      <c r="BDY33" s="18"/>
      <c r="BDZ33" s="7"/>
      <c r="BEA33" s="7"/>
      <c r="BEB33" s="4"/>
      <c r="BEC33" s="4"/>
      <c r="BED33" s="4"/>
      <c r="BEE33" s="19"/>
      <c r="BEF33" s="9"/>
      <c r="BEG33" s="7"/>
      <c r="BEH33" s="6"/>
      <c r="BEI33" s="5"/>
      <c r="BEJ33" s="6"/>
      <c r="BEK33" s="8"/>
      <c r="BEL33" s="5"/>
      <c r="BEM33" s="4"/>
      <c r="BEN33" s="4"/>
      <c r="BEO33" s="18"/>
      <c r="BEP33" s="7"/>
      <c r="BEQ33" s="7"/>
      <c r="BER33" s="4"/>
      <c r="BES33" s="4"/>
      <c r="BET33" s="4"/>
      <c r="BEU33" s="19"/>
      <c r="BEV33" s="9"/>
      <c r="BEW33" s="7"/>
      <c r="BEX33" s="6"/>
      <c r="BEY33" s="5"/>
      <c r="BEZ33" s="6"/>
      <c r="BFA33" s="8"/>
      <c r="BFB33" s="5"/>
      <c r="BFC33" s="4"/>
      <c r="BFD33" s="4"/>
      <c r="BFE33" s="18"/>
      <c r="BFF33" s="7"/>
      <c r="BFG33" s="7"/>
      <c r="BFH33" s="4"/>
      <c r="BFI33" s="4"/>
      <c r="BFJ33" s="4"/>
      <c r="BFK33" s="19"/>
      <c r="BFL33" s="9"/>
      <c r="BFM33" s="7"/>
      <c r="BFN33" s="6"/>
      <c r="BFO33" s="5"/>
      <c r="BFP33" s="6"/>
      <c r="BFQ33" s="8"/>
      <c r="BFR33" s="5"/>
      <c r="BFS33" s="4"/>
      <c r="BFT33" s="4"/>
      <c r="BFU33" s="18"/>
      <c r="BFV33" s="7"/>
      <c r="BFW33" s="7"/>
      <c r="BFX33" s="4"/>
      <c r="BFY33" s="4"/>
      <c r="BFZ33" s="4"/>
      <c r="BGA33" s="19"/>
      <c r="BGB33" s="9"/>
      <c r="BGC33" s="7"/>
      <c r="BGD33" s="6"/>
      <c r="BGE33" s="5"/>
      <c r="BGF33" s="6"/>
      <c r="BGG33" s="8"/>
      <c r="BGH33" s="5"/>
      <c r="BGI33" s="4"/>
      <c r="BGJ33" s="4"/>
      <c r="BGK33" s="18"/>
      <c r="BGL33" s="7"/>
      <c r="BGM33" s="7"/>
      <c r="BGN33" s="4"/>
      <c r="BGO33" s="4"/>
      <c r="BGP33" s="4"/>
      <c r="BGQ33" s="19"/>
      <c r="BGR33" s="9"/>
      <c r="BGS33" s="7"/>
      <c r="BGT33" s="6"/>
      <c r="BGU33" s="5"/>
      <c r="BGV33" s="6"/>
      <c r="BGW33" s="8"/>
      <c r="BGX33" s="5"/>
      <c r="BGY33" s="4"/>
      <c r="BGZ33" s="4"/>
      <c r="BHA33" s="18"/>
      <c r="BHB33" s="7"/>
      <c r="BHC33" s="7"/>
      <c r="BHD33" s="4"/>
      <c r="BHE33" s="4"/>
      <c r="BHF33" s="4"/>
      <c r="BHG33" s="19"/>
      <c r="BHH33" s="9"/>
      <c r="BHI33" s="7"/>
      <c r="BHJ33" s="6"/>
      <c r="BHK33" s="5"/>
      <c r="BHL33" s="6"/>
      <c r="BHM33" s="8"/>
      <c r="BHN33" s="5"/>
      <c r="BHO33" s="4"/>
      <c r="BHP33" s="4"/>
      <c r="BHQ33" s="18"/>
      <c r="BHR33" s="7"/>
      <c r="BHS33" s="7"/>
      <c r="BHT33" s="4"/>
      <c r="BHU33" s="4"/>
      <c r="BHV33" s="4"/>
      <c r="BHW33" s="19"/>
      <c r="BHX33" s="9"/>
      <c r="BHY33" s="7"/>
      <c r="BHZ33" s="6"/>
      <c r="BIA33" s="5"/>
      <c r="BIB33" s="6"/>
      <c r="BIC33" s="8"/>
      <c r="BID33" s="5"/>
      <c r="BIE33" s="4"/>
      <c r="BIF33" s="4"/>
      <c r="BIG33" s="18"/>
      <c r="BIH33" s="7"/>
      <c r="BII33" s="7"/>
      <c r="BIJ33" s="4"/>
      <c r="BIK33" s="4"/>
      <c r="BIL33" s="4"/>
      <c r="BIM33" s="19"/>
      <c r="BIN33" s="9"/>
      <c r="BIO33" s="7"/>
      <c r="BIP33" s="6"/>
      <c r="BIQ33" s="5"/>
      <c r="BIR33" s="6"/>
      <c r="BIS33" s="8"/>
      <c r="BIT33" s="5"/>
      <c r="BIU33" s="4"/>
      <c r="BIV33" s="4"/>
      <c r="BIW33" s="18"/>
      <c r="BIX33" s="7"/>
      <c r="BIY33" s="7"/>
      <c r="BIZ33" s="4"/>
      <c r="BJA33" s="4"/>
      <c r="BJB33" s="4"/>
      <c r="BJC33" s="19"/>
      <c r="BJD33" s="9"/>
      <c r="BJE33" s="7"/>
      <c r="BJF33" s="6"/>
      <c r="BJG33" s="5"/>
      <c r="BJH33" s="6"/>
      <c r="BJI33" s="8"/>
      <c r="BJJ33" s="5"/>
      <c r="BJK33" s="4"/>
      <c r="BJL33" s="4"/>
      <c r="BJM33" s="18"/>
      <c r="BJN33" s="7"/>
      <c r="BJO33" s="7"/>
      <c r="BJP33" s="4"/>
      <c r="BJQ33" s="4"/>
      <c r="BJR33" s="4"/>
      <c r="BJS33" s="19"/>
      <c r="BJT33" s="9"/>
      <c r="BJU33" s="7"/>
      <c r="BJV33" s="6"/>
      <c r="BJW33" s="5"/>
      <c r="BJX33" s="6"/>
      <c r="BJY33" s="8"/>
      <c r="BJZ33" s="5"/>
      <c r="BKA33" s="4"/>
      <c r="BKB33" s="4"/>
      <c r="BKC33" s="18"/>
      <c r="BKD33" s="7"/>
      <c r="BKE33" s="7"/>
      <c r="BKF33" s="4"/>
      <c r="BKG33" s="4"/>
      <c r="BKH33" s="4"/>
      <c r="BKI33" s="19"/>
      <c r="BKJ33" s="9"/>
      <c r="BKK33" s="7"/>
      <c r="BKL33" s="6"/>
      <c r="BKM33" s="5"/>
      <c r="BKN33" s="6"/>
      <c r="BKO33" s="8"/>
      <c r="BKP33" s="5"/>
      <c r="BKQ33" s="4"/>
      <c r="BKR33" s="4"/>
      <c r="BKS33" s="18"/>
      <c r="BKT33" s="7"/>
      <c r="BKU33" s="7"/>
      <c r="BKV33" s="4"/>
      <c r="BKW33" s="4"/>
      <c r="BKX33" s="4"/>
      <c r="BKY33" s="19"/>
      <c r="BKZ33" s="9"/>
      <c r="BLA33" s="7"/>
      <c r="BLB33" s="6"/>
      <c r="BLC33" s="5"/>
      <c r="BLD33" s="6"/>
      <c r="BLE33" s="8"/>
      <c r="BLF33" s="5"/>
      <c r="BLG33" s="4"/>
      <c r="BLH33" s="4"/>
      <c r="BLI33" s="18"/>
      <c r="BLJ33" s="7"/>
      <c r="BLK33" s="7"/>
      <c r="BLL33" s="4"/>
      <c r="BLM33" s="4"/>
      <c r="BLN33" s="4"/>
      <c r="BLO33" s="19"/>
      <c r="BLP33" s="9"/>
      <c r="BLQ33" s="7"/>
      <c r="BLR33" s="6"/>
      <c r="BLS33" s="5"/>
      <c r="BLT33" s="6"/>
      <c r="BLU33" s="8"/>
      <c r="BLV33" s="5"/>
      <c r="BLW33" s="4"/>
      <c r="BLX33" s="4"/>
      <c r="BLY33" s="18"/>
      <c r="BLZ33" s="7"/>
      <c r="BMA33" s="7"/>
      <c r="BMB33" s="4"/>
      <c r="BMC33" s="4"/>
      <c r="BMD33" s="4"/>
      <c r="BME33" s="19"/>
      <c r="BMF33" s="9"/>
      <c r="BMG33" s="7"/>
      <c r="BMH33" s="6"/>
      <c r="BMI33" s="5"/>
      <c r="BMJ33" s="6"/>
      <c r="BMK33" s="8"/>
      <c r="BML33" s="5"/>
      <c r="BMM33" s="4"/>
      <c r="BMN33" s="4"/>
      <c r="BMO33" s="18"/>
      <c r="BMP33" s="7"/>
      <c r="BMQ33" s="7"/>
      <c r="BMR33" s="4"/>
      <c r="BMS33" s="4"/>
      <c r="BMT33" s="4"/>
      <c r="BMU33" s="19"/>
      <c r="BMV33" s="9"/>
      <c r="BMW33" s="7"/>
      <c r="BMX33" s="6"/>
      <c r="BMY33" s="5"/>
      <c r="BMZ33" s="6"/>
      <c r="BNA33" s="8"/>
      <c r="BNB33" s="5"/>
      <c r="BNC33" s="4"/>
      <c r="BND33" s="4"/>
      <c r="BNE33" s="18"/>
      <c r="BNF33" s="7"/>
      <c r="BNG33" s="7"/>
      <c r="BNH33" s="4"/>
      <c r="BNI33" s="4"/>
      <c r="BNJ33" s="4"/>
      <c r="BNK33" s="19"/>
      <c r="BNL33" s="9"/>
      <c r="BNM33" s="7"/>
      <c r="BNN33" s="6"/>
      <c r="BNO33" s="5"/>
      <c r="BNP33" s="6"/>
      <c r="BNQ33" s="8"/>
      <c r="BNR33" s="5"/>
      <c r="BNS33" s="4"/>
      <c r="BNT33" s="4"/>
      <c r="BNU33" s="18"/>
      <c r="BNV33" s="7"/>
      <c r="BNW33" s="7"/>
      <c r="BNX33" s="4"/>
      <c r="BNY33" s="4"/>
      <c r="BNZ33" s="4"/>
      <c r="BOA33" s="19"/>
      <c r="BOB33" s="9"/>
      <c r="BOC33" s="7"/>
      <c r="BOD33" s="6"/>
      <c r="BOE33" s="5"/>
      <c r="BOF33" s="6"/>
      <c r="BOG33" s="8"/>
      <c r="BOH33" s="5"/>
      <c r="BOI33" s="4"/>
      <c r="BOJ33" s="4"/>
      <c r="BOK33" s="18"/>
      <c r="BOL33" s="7"/>
      <c r="BOM33" s="7"/>
      <c r="BON33" s="4"/>
      <c r="BOO33" s="4"/>
      <c r="BOP33" s="4"/>
      <c r="BOQ33" s="19"/>
      <c r="BOR33" s="9"/>
      <c r="BOS33" s="7"/>
      <c r="BOT33" s="6"/>
      <c r="BOU33" s="5"/>
      <c r="BOV33" s="6"/>
      <c r="BOW33" s="8"/>
      <c r="BOX33" s="5"/>
      <c r="BOY33" s="4"/>
      <c r="BOZ33" s="4"/>
      <c r="BPA33" s="18"/>
      <c r="BPB33" s="7"/>
      <c r="BPC33" s="7"/>
      <c r="BPD33" s="4"/>
      <c r="BPE33" s="4"/>
      <c r="BPF33" s="4"/>
      <c r="BPG33" s="19"/>
      <c r="BPH33" s="9"/>
      <c r="BPI33" s="7"/>
      <c r="BPJ33" s="6"/>
      <c r="BPK33" s="5"/>
      <c r="BPL33" s="6"/>
      <c r="BPM33" s="8"/>
      <c r="BPN33" s="5"/>
      <c r="BPO33" s="4"/>
      <c r="BPP33" s="4"/>
      <c r="BPQ33" s="18"/>
      <c r="BPR33" s="7"/>
      <c r="BPS33" s="7"/>
      <c r="BPT33" s="4"/>
      <c r="BPU33" s="4"/>
      <c r="BPV33" s="4"/>
      <c r="BPW33" s="19"/>
      <c r="BPX33" s="9"/>
      <c r="BPY33" s="7"/>
      <c r="BPZ33" s="6"/>
      <c r="BQA33" s="5"/>
      <c r="BQB33" s="6"/>
      <c r="BQC33" s="8"/>
      <c r="BQD33" s="5"/>
      <c r="BQE33" s="4"/>
      <c r="BQF33" s="4"/>
      <c r="BQG33" s="18"/>
      <c r="BQH33" s="7"/>
      <c r="BQI33" s="7"/>
      <c r="BQJ33" s="4"/>
      <c r="BQK33" s="4"/>
      <c r="BQL33" s="4"/>
      <c r="BQM33" s="19"/>
      <c r="BQN33" s="9"/>
      <c r="BQO33" s="7"/>
      <c r="BQP33" s="6"/>
      <c r="BQQ33" s="5"/>
      <c r="BQR33" s="6"/>
      <c r="BQS33" s="8"/>
      <c r="BQT33" s="5"/>
      <c r="BQU33" s="4"/>
      <c r="BQV33" s="4"/>
      <c r="BQW33" s="18"/>
      <c r="BQX33" s="7"/>
      <c r="BQY33" s="7"/>
      <c r="BQZ33" s="4"/>
      <c r="BRA33" s="4"/>
      <c r="BRB33" s="4"/>
      <c r="BRC33" s="19"/>
      <c r="BRD33" s="9"/>
      <c r="BRE33" s="7"/>
      <c r="BRF33" s="6"/>
      <c r="BRG33" s="5"/>
      <c r="BRH33" s="6"/>
      <c r="BRI33" s="8"/>
      <c r="BRJ33" s="5"/>
      <c r="BRK33" s="4"/>
      <c r="BRL33" s="4"/>
      <c r="BRM33" s="18"/>
      <c r="BRN33" s="7"/>
      <c r="BRO33" s="7"/>
      <c r="BRP33" s="4"/>
      <c r="BRQ33" s="4"/>
      <c r="BRR33" s="4"/>
      <c r="BRS33" s="19"/>
      <c r="BRT33" s="9"/>
      <c r="BRU33" s="7"/>
      <c r="BRV33" s="6"/>
      <c r="BRW33" s="5"/>
      <c r="BRX33" s="6"/>
      <c r="BRY33" s="8"/>
      <c r="BRZ33" s="5"/>
      <c r="BSA33" s="4"/>
      <c r="BSB33" s="4"/>
      <c r="BSC33" s="18"/>
      <c r="BSD33" s="7"/>
      <c r="BSE33" s="7"/>
      <c r="BSF33" s="4"/>
      <c r="BSG33" s="4"/>
      <c r="BSH33" s="4"/>
      <c r="BSI33" s="19"/>
      <c r="BSJ33" s="9"/>
      <c r="BSK33" s="7"/>
      <c r="BSL33" s="6"/>
      <c r="BSM33" s="5"/>
      <c r="BSN33" s="6"/>
      <c r="BSO33" s="8"/>
      <c r="BSP33" s="5"/>
      <c r="BSQ33" s="4"/>
      <c r="BSR33" s="4"/>
      <c r="BSS33" s="18"/>
      <c r="BST33" s="7"/>
      <c r="BSU33" s="7"/>
      <c r="BSV33" s="4"/>
      <c r="BSW33" s="4"/>
      <c r="BSX33" s="4"/>
      <c r="BSY33" s="19"/>
      <c r="BSZ33" s="9"/>
      <c r="BTA33" s="7"/>
      <c r="BTB33" s="6"/>
      <c r="BTC33" s="5"/>
      <c r="BTD33" s="6"/>
      <c r="BTE33" s="8"/>
      <c r="BTF33" s="5"/>
      <c r="BTG33" s="4"/>
      <c r="BTH33" s="4"/>
      <c r="BTI33" s="18"/>
      <c r="BTJ33" s="7"/>
      <c r="BTK33" s="7"/>
      <c r="BTL33" s="4"/>
      <c r="BTM33" s="4"/>
      <c r="BTN33" s="4"/>
      <c r="BTO33" s="19"/>
      <c r="BTP33" s="9"/>
      <c r="BTQ33" s="7"/>
      <c r="BTR33" s="6"/>
      <c r="BTS33" s="5"/>
      <c r="BTT33" s="6"/>
      <c r="BTU33" s="8"/>
      <c r="BTV33" s="5"/>
      <c r="BTW33" s="4"/>
      <c r="BTX33" s="4"/>
      <c r="BTY33" s="18"/>
      <c r="BTZ33" s="7"/>
      <c r="BUA33" s="7"/>
      <c r="BUB33" s="4"/>
      <c r="BUC33" s="4"/>
      <c r="BUD33" s="4"/>
      <c r="BUE33" s="19"/>
      <c r="BUF33" s="9"/>
      <c r="BUG33" s="7"/>
      <c r="BUH33" s="6"/>
      <c r="BUI33" s="5"/>
      <c r="BUJ33" s="6"/>
      <c r="BUK33" s="8"/>
      <c r="BUL33" s="5"/>
      <c r="BUM33" s="4"/>
      <c r="BUN33" s="4"/>
      <c r="BUO33" s="18"/>
      <c r="BUP33" s="7"/>
      <c r="BUQ33" s="7"/>
      <c r="BUR33" s="4"/>
      <c r="BUS33" s="4"/>
      <c r="BUT33" s="4"/>
      <c r="BUU33" s="19"/>
      <c r="BUV33" s="9"/>
      <c r="BUW33" s="7"/>
      <c r="BUX33" s="6"/>
      <c r="BUY33" s="5"/>
      <c r="BUZ33" s="6"/>
      <c r="BVA33" s="8"/>
      <c r="BVB33" s="5"/>
      <c r="BVC33" s="4"/>
      <c r="BVD33" s="4"/>
      <c r="BVE33" s="18"/>
      <c r="BVF33" s="7"/>
      <c r="BVG33" s="7"/>
      <c r="BVH33" s="4"/>
      <c r="BVI33" s="4"/>
      <c r="BVJ33" s="4"/>
      <c r="BVK33" s="19"/>
      <c r="BVL33" s="9"/>
      <c r="BVM33" s="7"/>
      <c r="BVN33" s="6"/>
      <c r="BVO33" s="5"/>
      <c r="BVP33" s="6"/>
      <c r="BVQ33" s="8"/>
      <c r="BVR33" s="5"/>
      <c r="BVS33" s="4"/>
      <c r="BVT33" s="4"/>
      <c r="BVU33" s="18"/>
      <c r="BVV33" s="7"/>
      <c r="BVW33" s="7"/>
      <c r="BVX33" s="4"/>
      <c r="BVY33" s="4"/>
      <c r="BVZ33" s="4"/>
      <c r="BWA33" s="19"/>
      <c r="BWB33" s="9"/>
      <c r="BWC33" s="7"/>
      <c r="BWD33" s="6"/>
      <c r="BWE33" s="5"/>
      <c r="BWF33" s="6"/>
      <c r="BWG33" s="8"/>
      <c r="BWH33" s="5"/>
      <c r="BWI33" s="4"/>
      <c r="BWJ33" s="4"/>
      <c r="BWK33" s="18"/>
      <c r="BWL33" s="7"/>
      <c r="BWM33" s="7"/>
      <c r="BWN33" s="4"/>
      <c r="BWO33" s="4"/>
      <c r="BWP33" s="4"/>
      <c r="BWQ33" s="19"/>
      <c r="BWR33" s="9"/>
      <c r="BWS33" s="7"/>
      <c r="BWT33" s="6"/>
      <c r="BWU33" s="5"/>
      <c r="BWV33" s="6"/>
      <c r="BWW33" s="8"/>
      <c r="BWX33" s="5"/>
      <c r="BWY33" s="4"/>
      <c r="BWZ33" s="4"/>
      <c r="BXA33" s="18"/>
      <c r="BXB33" s="7"/>
      <c r="BXC33" s="7"/>
      <c r="BXD33" s="4"/>
      <c r="BXE33" s="4"/>
      <c r="BXF33" s="4"/>
      <c r="BXG33" s="19"/>
      <c r="BXH33" s="9"/>
      <c r="BXI33" s="7"/>
      <c r="BXJ33" s="6"/>
      <c r="BXK33" s="5"/>
      <c r="BXL33" s="6"/>
      <c r="BXM33" s="8"/>
      <c r="BXN33" s="5"/>
      <c r="BXO33" s="4"/>
      <c r="BXP33" s="4"/>
      <c r="BXQ33" s="18"/>
      <c r="BXR33" s="7"/>
      <c r="BXS33" s="7"/>
      <c r="BXT33" s="4"/>
      <c r="BXU33" s="4"/>
      <c r="BXV33" s="4"/>
      <c r="BXW33" s="19"/>
      <c r="BXX33" s="9"/>
      <c r="BXY33" s="7"/>
      <c r="BXZ33" s="6"/>
      <c r="BYA33" s="5"/>
      <c r="BYB33" s="6"/>
      <c r="BYC33" s="8"/>
      <c r="BYD33" s="5"/>
      <c r="BYE33" s="4"/>
      <c r="BYF33" s="4"/>
      <c r="BYG33" s="18"/>
      <c r="BYH33" s="7"/>
      <c r="BYI33" s="7"/>
      <c r="BYJ33" s="4"/>
      <c r="BYK33" s="4"/>
      <c r="BYL33" s="4"/>
      <c r="BYM33" s="19"/>
      <c r="BYN33" s="9"/>
      <c r="BYO33" s="7"/>
      <c r="BYP33" s="6"/>
      <c r="BYQ33" s="5"/>
      <c r="BYR33" s="6"/>
      <c r="BYS33" s="8"/>
      <c r="BYT33" s="5"/>
      <c r="BYU33" s="4"/>
      <c r="BYV33" s="4"/>
      <c r="BYW33" s="18"/>
      <c r="BYX33" s="7"/>
      <c r="BYY33" s="7"/>
      <c r="BYZ33" s="4"/>
      <c r="BZA33" s="4"/>
      <c r="BZB33" s="4"/>
      <c r="BZC33" s="19"/>
      <c r="BZD33" s="9"/>
      <c r="BZE33" s="7"/>
      <c r="BZF33" s="6"/>
      <c r="BZG33" s="5"/>
      <c r="BZH33" s="6"/>
      <c r="BZI33" s="8"/>
      <c r="BZJ33" s="5"/>
      <c r="BZK33" s="4"/>
      <c r="BZL33" s="4"/>
      <c r="BZM33" s="18"/>
      <c r="BZN33" s="7"/>
      <c r="BZO33" s="7"/>
      <c r="BZP33" s="4"/>
      <c r="BZQ33" s="4"/>
      <c r="BZR33" s="4"/>
      <c r="BZS33" s="19"/>
      <c r="BZT33" s="9"/>
      <c r="BZU33" s="7"/>
      <c r="BZV33" s="6"/>
      <c r="BZW33" s="5"/>
      <c r="BZX33" s="6"/>
      <c r="BZY33" s="8"/>
      <c r="BZZ33" s="5"/>
      <c r="CAA33" s="4"/>
      <c r="CAB33" s="4"/>
      <c r="CAC33" s="18"/>
      <c r="CAD33" s="7"/>
      <c r="CAE33" s="7"/>
      <c r="CAF33" s="4"/>
      <c r="CAG33" s="4"/>
      <c r="CAH33" s="4"/>
      <c r="CAI33" s="19"/>
      <c r="CAJ33" s="9"/>
      <c r="CAK33" s="7"/>
      <c r="CAL33" s="6"/>
      <c r="CAM33" s="5"/>
      <c r="CAN33" s="6"/>
      <c r="CAO33" s="8"/>
      <c r="CAP33" s="5"/>
      <c r="CAQ33" s="4"/>
      <c r="CAR33" s="4"/>
      <c r="CAS33" s="18"/>
      <c r="CAT33" s="7"/>
      <c r="CAU33" s="7"/>
      <c r="CAV33" s="4"/>
      <c r="CAW33" s="4"/>
      <c r="CAX33" s="4"/>
      <c r="CAY33" s="19"/>
      <c r="CAZ33" s="9"/>
      <c r="CBA33" s="7"/>
      <c r="CBB33" s="6"/>
      <c r="CBC33" s="5"/>
      <c r="CBD33" s="6"/>
      <c r="CBE33" s="8"/>
      <c r="CBF33" s="5"/>
      <c r="CBG33" s="4"/>
      <c r="CBH33" s="4"/>
      <c r="CBI33" s="18"/>
      <c r="CBJ33" s="7"/>
      <c r="CBK33" s="7"/>
      <c r="CBL33" s="4"/>
      <c r="CBM33" s="4"/>
      <c r="CBN33" s="4"/>
      <c r="CBO33" s="19"/>
      <c r="CBP33" s="9"/>
      <c r="CBQ33" s="7"/>
      <c r="CBR33" s="6"/>
      <c r="CBS33" s="5"/>
      <c r="CBT33" s="6"/>
      <c r="CBU33" s="8"/>
      <c r="CBV33" s="5"/>
      <c r="CBW33" s="4"/>
      <c r="CBX33" s="4"/>
      <c r="CBY33" s="18"/>
      <c r="CBZ33" s="7"/>
      <c r="CCA33" s="7"/>
      <c r="CCB33" s="4"/>
      <c r="CCC33" s="4"/>
      <c r="CCD33" s="4"/>
      <c r="CCE33" s="19"/>
      <c r="CCF33" s="9"/>
      <c r="CCG33" s="7"/>
      <c r="CCH33" s="6"/>
      <c r="CCI33" s="5"/>
      <c r="CCJ33" s="6"/>
      <c r="CCK33" s="8"/>
      <c r="CCL33" s="5"/>
      <c r="CCM33" s="4"/>
      <c r="CCN33" s="4"/>
      <c r="CCO33" s="18"/>
      <c r="CCP33" s="7"/>
      <c r="CCQ33" s="7"/>
      <c r="CCR33" s="4"/>
      <c r="CCS33" s="4"/>
      <c r="CCT33" s="4"/>
      <c r="CCU33" s="19"/>
      <c r="CCV33" s="9"/>
      <c r="CCW33" s="7"/>
      <c r="CCX33" s="6"/>
      <c r="CCY33" s="5"/>
      <c r="CCZ33" s="6"/>
      <c r="CDA33" s="8"/>
      <c r="CDB33" s="5"/>
      <c r="CDC33" s="4"/>
      <c r="CDD33" s="4"/>
      <c r="CDE33" s="18"/>
      <c r="CDF33" s="7"/>
      <c r="CDG33" s="7"/>
      <c r="CDH33" s="4"/>
      <c r="CDI33" s="4"/>
      <c r="CDJ33" s="4"/>
      <c r="CDK33" s="19"/>
      <c r="CDL33" s="9"/>
      <c r="CDM33" s="7"/>
      <c r="CDN33" s="6"/>
      <c r="CDO33" s="5"/>
      <c r="CDP33" s="6"/>
      <c r="CDQ33" s="8"/>
      <c r="CDR33" s="5"/>
      <c r="CDS33" s="4"/>
      <c r="CDT33" s="4"/>
      <c r="CDU33" s="18"/>
      <c r="CDV33" s="7"/>
      <c r="CDW33" s="7"/>
      <c r="CDX33" s="4"/>
      <c r="CDY33" s="4"/>
      <c r="CDZ33" s="4"/>
      <c r="CEA33" s="19"/>
      <c r="CEB33" s="9"/>
      <c r="CEC33" s="7"/>
      <c r="CED33" s="6"/>
      <c r="CEE33" s="5"/>
      <c r="CEF33" s="6"/>
      <c r="CEG33" s="8"/>
      <c r="CEH33" s="5"/>
      <c r="CEI33" s="4"/>
      <c r="CEJ33" s="4"/>
      <c r="CEK33" s="18"/>
      <c r="CEL33" s="7"/>
      <c r="CEM33" s="7"/>
      <c r="CEN33" s="4"/>
      <c r="CEO33" s="4"/>
      <c r="CEP33" s="4"/>
      <c r="CEQ33" s="19"/>
      <c r="CER33" s="9"/>
      <c r="CES33" s="7"/>
      <c r="CET33" s="6"/>
      <c r="CEU33" s="5"/>
      <c r="CEV33" s="6"/>
      <c r="CEW33" s="8"/>
      <c r="CEX33" s="5"/>
      <c r="CEY33" s="4"/>
      <c r="CEZ33" s="4"/>
      <c r="CFA33" s="18"/>
      <c r="CFB33" s="7"/>
      <c r="CFC33" s="7"/>
      <c r="CFD33" s="4"/>
      <c r="CFE33" s="4"/>
      <c r="CFF33" s="4"/>
      <c r="CFG33" s="19"/>
      <c r="CFH33" s="9"/>
      <c r="CFI33" s="7"/>
      <c r="CFJ33" s="6"/>
      <c r="CFK33" s="5"/>
      <c r="CFL33" s="6"/>
      <c r="CFM33" s="8"/>
      <c r="CFN33" s="5"/>
      <c r="CFO33" s="4"/>
      <c r="CFP33" s="4"/>
      <c r="CFQ33" s="18"/>
      <c r="CFR33" s="7"/>
      <c r="CFS33" s="7"/>
      <c r="CFT33" s="4"/>
      <c r="CFU33" s="4"/>
      <c r="CFV33" s="4"/>
      <c r="CFW33" s="19"/>
      <c r="CFX33" s="9"/>
      <c r="CFY33" s="7"/>
      <c r="CFZ33" s="6"/>
      <c r="CGA33" s="5"/>
      <c r="CGB33" s="6"/>
      <c r="CGC33" s="8"/>
      <c r="CGD33" s="5"/>
      <c r="CGE33" s="4"/>
      <c r="CGF33" s="4"/>
      <c r="CGG33" s="18"/>
      <c r="CGH33" s="7"/>
      <c r="CGI33" s="7"/>
      <c r="CGJ33" s="4"/>
      <c r="CGK33" s="4"/>
      <c r="CGL33" s="4"/>
      <c r="CGM33" s="19"/>
      <c r="CGN33" s="9"/>
      <c r="CGO33" s="7"/>
      <c r="CGP33" s="6"/>
      <c r="CGQ33" s="5"/>
      <c r="CGR33" s="6"/>
      <c r="CGS33" s="8"/>
      <c r="CGT33" s="5"/>
      <c r="CGU33" s="4"/>
      <c r="CGV33" s="4"/>
      <c r="CGW33" s="18"/>
      <c r="CGX33" s="7"/>
      <c r="CGY33" s="7"/>
      <c r="CGZ33" s="4"/>
      <c r="CHA33" s="4"/>
      <c r="CHB33" s="4"/>
      <c r="CHC33" s="19"/>
      <c r="CHD33" s="9"/>
      <c r="CHE33" s="7"/>
      <c r="CHF33" s="6"/>
      <c r="CHG33" s="5"/>
      <c r="CHH33" s="6"/>
      <c r="CHI33" s="8"/>
      <c r="CHJ33" s="5"/>
      <c r="CHK33" s="4"/>
      <c r="CHL33" s="4"/>
      <c r="CHM33" s="18"/>
      <c r="CHN33" s="7"/>
      <c r="CHO33" s="7"/>
      <c r="CHP33" s="4"/>
      <c r="CHQ33" s="4"/>
      <c r="CHR33" s="4"/>
      <c r="CHS33" s="19"/>
      <c r="CHT33" s="9"/>
      <c r="CHU33" s="7"/>
      <c r="CHV33" s="6"/>
      <c r="CHW33" s="5"/>
      <c r="CHX33" s="6"/>
      <c r="CHY33" s="8"/>
      <c r="CHZ33" s="5"/>
      <c r="CIA33" s="4"/>
      <c r="CIB33" s="4"/>
      <c r="CIC33" s="18"/>
      <c r="CID33" s="7"/>
      <c r="CIE33" s="7"/>
      <c r="CIF33" s="4"/>
      <c r="CIG33" s="4"/>
      <c r="CIH33" s="4"/>
      <c r="CII33" s="19"/>
      <c r="CIJ33" s="9"/>
      <c r="CIK33" s="7"/>
      <c r="CIL33" s="6"/>
      <c r="CIM33" s="5"/>
      <c r="CIN33" s="6"/>
      <c r="CIO33" s="8"/>
      <c r="CIP33" s="5"/>
      <c r="CIQ33" s="4"/>
      <c r="CIR33" s="4"/>
      <c r="CIS33" s="18"/>
      <c r="CIT33" s="7"/>
      <c r="CIU33" s="7"/>
      <c r="CIV33" s="4"/>
      <c r="CIW33" s="4"/>
      <c r="CIX33" s="4"/>
      <c r="CIY33" s="19"/>
      <c r="CIZ33" s="9"/>
      <c r="CJA33" s="7"/>
      <c r="CJB33" s="6"/>
      <c r="CJC33" s="5"/>
      <c r="CJD33" s="6"/>
      <c r="CJE33" s="8"/>
      <c r="CJF33" s="5"/>
      <c r="CJG33" s="4"/>
      <c r="CJH33" s="4"/>
      <c r="CJI33" s="18"/>
      <c r="CJJ33" s="7"/>
      <c r="CJK33" s="7"/>
      <c r="CJL33" s="4"/>
      <c r="CJM33" s="4"/>
      <c r="CJN33" s="4"/>
      <c r="CJO33" s="19"/>
      <c r="CJP33" s="9"/>
      <c r="CJQ33" s="7"/>
      <c r="CJR33" s="6"/>
      <c r="CJS33" s="5"/>
      <c r="CJT33" s="6"/>
      <c r="CJU33" s="8"/>
      <c r="CJV33" s="5"/>
      <c r="CJW33" s="4"/>
      <c r="CJX33" s="4"/>
      <c r="CJY33" s="18"/>
      <c r="CJZ33" s="7"/>
      <c r="CKA33" s="7"/>
      <c r="CKB33" s="4"/>
      <c r="CKC33" s="4"/>
      <c r="CKD33" s="4"/>
      <c r="CKE33" s="19"/>
      <c r="CKF33" s="9"/>
      <c r="CKG33" s="7"/>
      <c r="CKH33" s="6"/>
      <c r="CKI33" s="5"/>
      <c r="CKJ33" s="6"/>
      <c r="CKK33" s="8"/>
      <c r="CKL33" s="5"/>
      <c r="CKM33" s="4"/>
      <c r="CKN33" s="4"/>
      <c r="CKO33" s="18"/>
      <c r="CKP33" s="7"/>
      <c r="CKQ33" s="7"/>
      <c r="CKR33" s="4"/>
      <c r="CKS33" s="4"/>
      <c r="CKT33" s="4"/>
      <c r="CKU33" s="19"/>
      <c r="CKV33" s="9"/>
      <c r="CKW33" s="7"/>
      <c r="CKX33" s="6"/>
      <c r="CKY33" s="5"/>
      <c r="CKZ33" s="6"/>
      <c r="CLA33" s="8"/>
      <c r="CLB33" s="5"/>
      <c r="CLC33" s="4"/>
      <c r="CLD33" s="4"/>
      <c r="CLE33" s="18"/>
      <c r="CLF33" s="7"/>
      <c r="CLG33" s="7"/>
      <c r="CLH33" s="4"/>
      <c r="CLI33" s="4"/>
      <c r="CLJ33" s="4"/>
      <c r="CLK33" s="19"/>
      <c r="CLL33" s="9"/>
      <c r="CLM33" s="7"/>
      <c r="CLN33" s="6"/>
      <c r="CLO33" s="5"/>
      <c r="CLP33" s="6"/>
      <c r="CLQ33" s="8"/>
      <c r="CLR33" s="5"/>
      <c r="CLS33" s="4"/>
      <c r="CLT33" s="4"/>
      <c r="CLU33" s="18"/>
      <c r="CLV33" s="7"/>
      <c r="CLW33" s="7"/>
      <c r="CLX33" s="4"/>
      <c r="CLY33" s="4"/>
      <c r="CLZ33" s="4"/>
      <c r="CMA33" s="19"/>
      <c r="CMB33" s="9"/>
      <c r="CMC33" s="7"/>
      <c r="CMD33" s="6"/>
      <c r="CME33" s="5"/>
      <c r="CMF33" s="6"/>
      <c r="CMG33" s="8"/>
      <c r="CMH33" s="5"/>
      <c r="CMI33" s="4"/>
      <c r="CMJ33" s="4"/>
      <c r="CMK33" s="18"/>
      <c r="CML33" s="7"/>
      <c r="CMM33" s="7"/>
      <c r="CMN33" s="4"/>
      <c r="CMO33" s="4"/>
      <c r="CMP33" s="4"/>
      <c r="CMQ33" s="19"/>
      <c r="CMR33" s="9"/>
      <c r="CMS33" s="7"/>
      <c r="CMT33" s="6"/>
      <c r="CMU33" s="5"/>
      <c r="CMV33" s="6"/>
      <c r="CMW33" s="8"/>
      <c r="CMX33" s="5"/>
      <c r="CMY33" s="4"/>
      <c r="CMZ33" s="4"/>
      <c r="CNA33" s="18"/>
      <c r="CNB33" s="7"/>
      <c r="CNC33" s="7"/>
      <c r="CND33" s="4"/>
      <c r="CNE33" s="4"/>
      <c r="CNF33" s="4"/>
      <c r="CNG33" s="19"/>
      <c r="CNH33" s="9"/>
      <c r="CNI33" s="7"/>
      <c r="CNJ33" s="6"/>
      <c r="CNK33" s="5"/>
      <c r="CNL33" s="6"/>
      <c r="CNM33" s="8"/>
      <c r="CNN33" s="5"/>
      <c r="CNO33" s="4"/>
      <c r="CNP33" s="4"/>
      <c r="CNQ33" s="18"/>
      <c r="CNR33" s="7"/>
      <c r="CNS33" s="7"/>
      <c r="CNT33" s="4"/>
      <c r="CNU33" s="4"/>
      <c r="CNV33" s="4"/>
      <c r="CNW33" s="19"/>
      <c r="CNX33" s="9"/>
      <c r="CNY33" s="7"/>
      <c r="CNZ33" s="6"/>
      <c r="COA33" s="5"/>
      <c r="COB33" s="6"/>
      <c r="COC33" s="8"/>
      <c r="COD33" s="5"/>
      <c r="COE33" s="4"/>
      <c r="COF33" s="4"/>
      <c r="COG33" s="18"/>
      <c r="COH33" s="7"/>
      <c r="COI33" s="7"/>
      <c r="COJ33" s="4"/>
      <c r="COK33" s="4"/>
      <c r="COL33" s="4"/>
      <c r="COM33" s="19"/>
      <c r="CON33" s="9"/>
      <c r="COO33" s="7"/>
      <c r="COP33" s="6"/>
      <c r="COQ33" s="5"/>
      <c r="COR33" s="6"/>
      <c r="COS33" s="8"/>
      <c r="COT33" s="5"/>
      <c r="COU33" s="4"/>
      <c r="COV33" s="4"/>
      <c r="COW33" s="18"/>
      <c r="COX33" s="7"/>
      <c r="COY33" s="7"/>
      <c r="COZ33" s="4"/>
      <c r="CPA33" s="4"/>
      <c r="CPB33" s="4"/>
      <c r="CPC33" s="19"/>
      <c r="CPD33" s="9"/>
      <c r="CPE33" s="7"/>
      <c r="CPF33" s="6"/>
      <c r="CPG33" s="5"/>
      <c r="CPH33" s="6"/>
      <c r="CPI33" s="8"/>
      <c r="CPJ33" s="5"/>
      <c r="CPK33" s="4"/>
      <c r="CPL33" s="4"/>
      <c r="CPM33" s="18"/>
      <c r="CPN33" s="7"/>
      <c r="CPO33" s="7"/>
      <c r="CPP33" s="4"/>
      <c r="CPQ33" s="4"/>
      <c r="CPR33" s="4"/>
      <c r="CPS33" s="19"/>
      <c r="CPT33" s="9"/>
      <c r="CPU33" s="7"/>
      <c r="CPV33" s="6"/>
      <c r="CPW33" s="5"/>
      <c r="CPX33" s="6"/>
      <c r="CPY33" s="8"/>
      <c r="CPZ33" s="5"/>
      <c r="CQA33" s="4"/>
      <c r="CQB33" s="4"/>
      <c r="CQC33" s="18"/>
      <c r="CQD33" s="7"/>
      <c r="CQE33" s="7"/>
      <c r="CQF33" s="4"/>
      <c r="CQG33" s="4"/>
      <c r="CQH33" s="4"/>
      <c r="CQI33" s="19"/>
      <c r="CQJ33" s="9"/>
      <c r="CQK33" s="7"/>
      <c r="CQL33" s="6"/>
      <c r="CQM33" s="5"/>
      <c r="CQN33" s="6"/>
      <c r="CQO33" s="8"/>
      <c r="CQP33" s="5"/>
      <c r="CQQ33" s="4"/>
      <c r="CQR33" s="4"/>
      <c r="CQS33" s="18"/>
      <c r="CQT33" s="7"/>
      <c r="CQU33" s="7"/>
      <c r="CQV33" s="4"/>
      <c r="CQW33" s="4"/>
      <c r="CQX33" s="4"/>
      <c r="CQY33" s="19"/>
      <c r="CQZ33" s="9"/>
      <c r="CRA33" s="7"/>
      <c r="CRB33" s="6"/>
      <c r="CRC33" s="5"/>
      <c r="CRD33" s="6"/>
      <c r="CRE33" s="8"/>
      <c r="CRF33" s="5"/>
      <c r="CRG33" s="4"/>
      <c r="CRH33" s="4"/>
      <c r="CRI33" s="18"/>
      <c r="CRJ33" s="7"/>
      <c r="CRK33" s="7"/>
      <c r="CRL33" s="4"/>
      <c r="CRM33" s="4"/>
      <c r="CRN33" s="4"/>
      <c r="CRO33" s="19"/>
      <c r="CRP33" s="9"/>
      <c r="CRQ33" s="7"/>
      <c r="CRR33" s="6"/>
      <c r="CRS33" s="5"/>
      <c r="CRT33" s="6"/>
      <c r="CRU33" s="8"/>
      <c r="CRV33" s="5"/>
      <c r="CRW33" s="4"/>
      <c r="CRX33" s="4"/>
      <c r="CRY33" s="18"/>
      <c r="CRZ33" s="7"/>
      <c r="CSA33" s="7"/>
      <c r="CSB33" s="4"/>
      <c r="CSC33" s="4"/>
      <c r="CSD33" s="4"/>
      <c r="CSE33" s="19"/>
      <c r="CSF33" s="9"/>
      <c r="CSG33" s="7"/>
      <c r="CSH33" s="6"/>
      <c r="CSI33" s="5"/>
      <c r="CSJ33" s="6"/>
      <c r="CSK33" s="8"/>
      <c r="CSL33" s="5"/>
      <c r="CSM33" s="4"/>
      <c r="CSN33" s="4"/>
      <c r="CSO33" s="18"/>
      <c r="CSP33" s="7"/>
      <c r="CSQ33" s="7"/>
      <c r="CSR33" s="4"/>
      <c r="CSS33" s="4"/>
      <c r="CST33" s="4"/>
      <c r="CSU33" s="19"/>
      <c r="CSV33" s="9"/>
      <c r="CSW33" s="7"/>
      <c r="CSX33" s="6"/>
      <c r="CSY33" s="5"/>
      <c r="CSZ33" s="6"/>
      <c r="CTA33" s="8"/>
      <c r="CTB33" s="5"/>
      <c r="CTC33" s="4"/>
      <c r="CTD33" s="4"/>
      <c r="CTE33" s="18"/>
      <c r="CTF33" s="7"/>
      <c r="CTG33" s="7"/>
      <c r="CTH33" s="4"/>
      <c r="CTI33" s="4"/>
      <c r="CTJ33" s="4"/>
      <c r="CTK33" s="19"/>
      <c r="CTL33" s="9"/>
      <c r="CTM33" s="7"/>
      <c r="CTN33" s="6"/>
      <c r="CTO33" s="5"/>
      <c r="CTP33" s="6"/>
      <c r="CTQ33" s="8"/>
      <c r="CTR33" s="5"/>
      <c r="CTS33" s="4"/>
      <c r="CTT33" s="4"/>
      <c r="CTU33" s="18"/>
      <c r="CTV33" s="7"/>
      <c r="CTW33" s="7"/>
      <c r="CTX33" s="4"/>
      <c r="CTY33" s="4"/>
      <c r="CTZ33" s="4"/>
      <c r="CUA33" s="19"/>
      <c r="CUB33" s="9"/>
      <c r="CUC33" s="7"/>
      <c r="CUD33" s="6"/>
      <c r="CUE33" s="5"/>
      <c r="CUF33" s="6"/>
      <c r="CUG33" s="8"/>
      <c r="CUH33" s="5"/>
      <c r="CUI33" s="4"/>
      <c r="CUJ33" s="4"/>
      <c r="CUK33" s="18"/>
      <c r="CUL33" s="7"/>
      <c r="CUM33" s="7"/>
      <c r="CUN33" s="4"/>
      <c r="CUO33" s="4"/>
      <c r="CUP33" s="4"/>
      <c r="CUQ33" s="19"/>
      <c r="CUR33" s="9"/>
      <c r="CUS33" s="7"/>
      <c r="CUT33" s="6"/>
      <c r="CUU33" s="5"/>
      <c r="CUV33" s="6"/>
      <c r="CUW33" s="8"/>
      <c r="CUX33" s="5"/>
      <c r="CUY33" s="4"/>
      <c r="CUZ33" s="4"/>
      <c r="CVA33" s="18"/>
      <c r="CVB33" s="7"/>
      <c r="CVC33" s="7"/>
      <c r="CVD33" s="4"/>
      <c r="CVE33" s="4"/>
      <c r="CVF33" s="4"/>
      <c r="CVG33" s="19"/>
      <c r="CVH33" s="9"/>
      <c r="CVI33" s="7"/>
      <c r="CVJ33" s="6"/>
      <c r="CVK33" s="5"/>
      <c r="CVL33" s="6"/>
      <c r="CVM33" s="8"/>
      <c r="CVN33" s="5"/>
      <c r="CVO33" s="4"/>
      <c r="CVP33" s="4"/>
      <c r="CVQ33" s="18"/>
      <c r="CVR33" s="7"/>
      <c r="CVS33" s="7"/>
      <c r="CVT33" s="4"/>
      <c r="CVU33" s="4"/>
      <c r="CVV33" s="4"/>
      <c r="CVW33" s="19"/>
      <c r="CVX33" s="9"/>
      <c r="CVY33" s="7"/>
      <c r="CVZ33" s="6"/>
      <c r="CWA33" s="5"/>
      <c r="CWB33" s="6"/>
      <c r="CWC33" s="8"/>
      <c r="CWD33" s="5"/>
      <c r="CWE33" s="4"/>
      <c r="CWF33" s="4"/>
      <c r="CWG33" s="18"/>
      <c r="CWH33" s="7"/>
      <c r="CWI33" s="7"/>
      <c r="CWJ33" s="4"/>
      <c r="CWK33" s="4"/>
      <c r="CWL33" s="4"/>
      <c r="CWM33" s="19"/>
      <c r="CWN33" s="9"/>
      <c r="CWO33" s="7"/>
      <c r="CWP33" s="6"/>
      <c r="CWQ33" s="5"/>
      <c r="CWR33" s="6"/>
      <c r="CWS33" s="8"/>
      <c r="CWT33" s="5"/>
      <c r="CWU33" s="4"/>
      <c r="CWV33" s="4"/>
      <c r="CWW33" s="18"/>
      <c r="CWX33" s="7"/>
      <c r="CWY33" s="7"/>
      <c r="CWZ33" s="4"/>
      <c r="CXA33" s="4"/>
      <c r="CXB33" s="4"/>
      <c r="CXC33" s="19"/>
      <c r="CXD33" s="9"/>
      <c r="CXE33" s="7"/>
      <c r="CXF33" s="6"/>
      <c r="CXG33" s="5"/>
      <c r="CXH33" s="6"/>
      <c r="CXI33" s="8"/>
      <c r="CXJ33" s="5"/>
      <c r="CXK33" s="4"/>
      <c r="CXL33" s="4"/>
      <c r="CXM33" s="18"/>
      <c r="CXN33" s="7"/>
      <c r="CXO33" s="7"/>
      <c r="CXP33" s="4"/>
      <c r="CXQ33" s="4"/>
      <c r="CXR33" s="4"/>
      <c r="CXS33" s="19"/>
      <c r="CXT33" s="9"/>
      <c r="CXU33" s="7"/>
      <c r="CXV33" s="6"/>
      <c r="CXW33" s="5"/>
      <c r="CXX33" s="6"/>
      <c r="CXY33" s="8"/>
      <c r="CXZ33" s="5"/>
      <c r="CYA33" s="4"/>
      <c r="CYB33" s="4"/>
      <c r="CYC33" s="18"/>
      <c r="CYD33" s="7"/>
      <c r="CYE33" s="7"/>
      <c r="CYF33" s="4"/>
      <c r="CYG33" s="4"/>
      <c r="CYH33" s="4"/>
      <c r="CYI33" s="19"/>
      <c r="CYJ33" s="9"/>
      <c r="CYK33" s="7"/>
      <c r="CYL33" s="6"/>
      <c r="CYM33" s="5"/>
      <c r="CYN33" s="6"/>
      <c r="CYO33" s="8"/>
      <c r="CYP33" s="5"/>
      <c r="CYQ33" s="4"/>
      <c r="CYR33" s="4"/>
      <c r="CYS33" s="18"/>
      <c r="CYT33" s="7"/>
      <c r="CYU33" s="7"/>
      <c r="CYV33" s="4"/>
      <c r="CYW33" s="4"/>
      <c r="CYX33" s="4"/>
      <c r="CYY33" s="19"/>
      <c r="CYZ33" s="9"/>
      <c r="CZA33" s="7"/>
      <c r="CZB33" s="6"/>
      <c r="CZC33" s="5"/>
      <c r="CZD33" s="6"/>
      <c r="CZE33" s="8"/>
      <c r="CZF33" s="5"/>
      <c r="CZG33" s="4"/>
      <c r="CZH33" s="4"/>
      <c r="CZI33" s="18"/>
      <c r="CZJ33" s="7"/>
      <c r="CZK33" s="7"/>
      <c r="CZL33" s="4"/>
      <c r="CZM33" s="4"/>
      <c r="CZN33" s="4"/>
      <c r="CZO33" s="19"/>
      <c r="CZP33" s="9"/>
      <c r="CZQ33" s="7"/>
      <c r="CZR33" s="6"/>
      <c r="CZS33" s="5"/>
      <c r="CZT33" s="6"/>
      <c r="CZU33" s="8"/>
      <c r="CZV33" s="5"/>
      <c r="CZW33" s="4"/>
      <c r="CZX33" s="4"/>
      <c r="CZY33" s="18"/>
      <c r="CZZ33" s="7"/>
      <c r="DAA33" s="7"/>
      <c r="DAB33" s="4"/>
      <c r="DAC33" s="4"/>
      <c r="DAD33" s="4"/>
      <c r="DAE33" s="19"/>
      <c r="DAF33" s="9"/>
      <c r="DAG33" s="7"/>
      <c r="DAH33" s="6"/>
      <c r="DAI33" s="5"/>
      <c r="DAJ33" s="6"/>
      <c r="DAK33" s="8"/>
      <c r="DAL33" s="5"/>
      <c r="DAM33" s="4"/>
      <c r="DAN33" s="4"/>
      <c r="DAO33" s="18"/>
      <c r="DAP33" s="7"/>
      <c r="DAQ33" s="7"/>
      <c r="DAR33" s="4"/>
      <c r="DAS33" s="4"/>
      <c r="DAT33" s="4"/>
      <c r="DAU33" s="19"/>
      <c r="DAV33" s="9"/>
      <c r="DAW33" s="7"/>
      <c r="DAX33" s="6"/>
      <c r="DAY33" s="5"/>
      <c r="DAZ33" s="6"/>
      <c r="DBA33" s="8"/>
      <c r="DBB33" s="5"/>
      <c r="DBC33" s="4"/>
      <c r="DBD33" s="4"/>
      <c r="DBE33" s="18"/>
      <c r="DBF33" s="7"/>
      <c r="DBG33" s="7"/>
      <c r="DBH33" s="4"/>
      <c r="DBI33" s="4"/>
      <c r="DBJ33" s="4"/>
      <c r="DBK33" s="19"/>
      <c r="DBL33" s="9"/>
      <c r="DBM33" s="7"/>
      <c r="DBN33" s="6"/>
      <c r="DBO33" s="5"/>
      <c r="DBP33" s="6"/>
      <c r="DBQ33" s="8"/>
      <c r="DBR33" s="5"/>
      <c r="DBS33" s="4"/>
      <c r="DBT33" s="4"/>
      <c r="DBU33" s="18"/>
      <c r="DBV33" s="7"/>
      <c r="DBW33" s="7"/>
      <c r="DBX33" s="4"/>
      <c r="DBY33" s="4"/>
      <c r="DBZ33" s="4"/>
      <c r="DCA33" s="19"/>
      <c r="DCB33" s="9"/>
      <c r="DCC33" s="7"/>
      <c r="DCD33" s="6"/>
      <c r="DCE33" s="5"/>
      <c r="DCF33" s="6"/>
      <c r="DCG33" s="8"/>
      <c r="DCH33" s="5"/>
      <c r="DCI33" s="4"/>
      <c r="DCJ33" s="4"/>
      <c r="DCK33" s="18"/>
      <c r="DCL33" s="7"/>
      <c r="DCM33" s="7"/>
      <c r="DCN33" s="4"/>
      <c r="DCO33" s="4"/>
      <c r="DCP33" s="4"/>
      <c r="DCQ33" s="19"/>
      <c r="DCR33" s="9"/>
      <c r="DCS33" s="7"/>
      <c r="DCT33" s="6"/>
      <c r="DCU33" s="5"/>
      <c r="DCV33" s="6"/>
      <c r="DCW33" s="8"/>
      <c r="DCX33" s="5"/>
      <c r="DCY33" s="4"/>
      <c r="DCZ33" s="4"/>
      <c r="DDA33" s="18"/>
      <c r="DDB33" s="7"/>
      <c r="DDC33" s="7"/>
      <c r="DDD33" s="4"/>
      <c r="DDE33" s="4"/>
      <c r="DDF33" s="4"/>
      <c r="DDG33" s="19"/>
      <c r="DDH33" s="9"/>
      <c r="DDI33" s="7"/>
      <c r="DDJ33" s="6"/>
      <c r="DDK33" s="5"/>
      <c r="DDL33" s="6"/>
      <c r="DDM33" s="8"/>
      <c r="DDN33" s="5"/>
      <c r="DDO33" s="4"/>
      <c r="DDP33" s="4"/>
      <c r="DDQ33" s="18"/>
      <c r="DDR33" s="7"/>
      <c r="DDS33" s="7"/>
      <c r="DDT33" s="4"/>
      <c r="DDU33" s="4"/>
      <c r="DDV33" s="4"/>
      <c r="DDW33" s="19"/>
      <c r="DDX33" s="9"/>
      <c r="DDY33" s="7"/>
      <c r="DDZ33" s="6"/>
      <c r="DEA33" s="5"/>
      <c r="DEB33" s="6"/>
      <c r="DEC33" s="8"/>
      <c r="DED33" s="5"/>
      <c r="DEE33" s="4"/>
      <c r="DEF33" s="4"/>
      <c r="DEG33" s="18"/>
      <c r="DEH33" s="7"/>
      <c r="DEI33" s="7"/>
      <c r="DEJ33" s="4"/>
      <c r="DEK33" s="4"/>
      <c r="DEL33" s="4"/>
      <c r="DEM33" s="19"/>
      <c r="DEN33" s="9"/>
      <c r="DEO33" s="7"/>
      <c r="DEP33" s="6"/>
      <c r="DEQ33" s="5"/>
      <c r="DER33" s="6"/>
      <c r="DES33" s="8"/>
      <c r="DET33" s="5"/>
      <c r="DEU33" s="4"/>
      <c r="DEV33" s="4"/>
      <c r="DEW33" s="18"/>
      <c r="DEX33" s="7"/>
      <c r="DEY33" s="7"/>
      <c r="DEZ33" s="4"/>
      <c r="DFA33" s="4"/>
      <c r="DFB33" s="4"/>
      <c r="DFC33" s="19"/>
      <c r="DFD33" s="9"/>
      <c r="DFE33" s="7"/>
      <c r="DFF33" s="6"/>
      <c r="DFG33" s="5"/>
      <c r="DFH33" s="6"/>
      <c r="DFI33" s="8"/>
      <c r="DFJ33" s="5"/>
      <c r="DFK33" s="4"/>
      <c r="DFL33" s="4"/>
      <c r="DFM33" s="18"/>
      <c r="DFN33" s="7"/>
      <c r="DFO33" s="7"/>
      <c r="DFP33" s="4"/>
      <c r="DFQ33" s="4"/>
      <c r="DFR33" s="4"/>
      <c r="DFS33" s="19"/>
      <c r="DFT33" s="9"/>
      <c r="DFU33" s="7"/>
      <c r="DFV33" s="6"/>
      <c r="DFW33" s="5"/>
      <c r="DFX33" s="6"/>
      <c r="DFY33" s="8"/>
      <c r="DFZ33" s="5"/>
      <c r="DGA33" s="4"/>
      <c r="DGB33" s="4"/>
      <c r="DGC33" s="18"/>
      <c r="DGD33" s="7"/>
      <c r="DGE33" s="7"/>
      <c r="DGF33" s="4"/>
      <c r="DGG33" s="4"/>
      <c r="DGH33" s="4"/>
      <c r="DGI33" s="19"/>
      <c r="DGJ33" s="9"/>
      <c r="DGK33" s="7"/>
      <c r="DGL33" s="6"/>
      <c r="DGM33" s="5"/>
      <c r="DGN33" s="6"/>
      <c r="DGO33" s="8"/>
      <c r="DGP33" s="5"/>
      <c r="DGQ33" s="4"/>
      <c r="DGR33" s="4"/>
      <c r="DGS33" s="18"/>
      <c r="DGT33" s="7"/>
      <c r="DGU33" s="7"/>
      <c r="DGV33" s="4"/>
      <c r="DGW33" s="4"/>
      <c r="DGX33" s="4"/>
      <c r="DGY33" s="19"/>
      <c r="DGZ33" s="9"/>
      <c r="DHA33" s="7"/>
      <c r="DHB33" s="6"/>
      <c r="DHC33" s="5"/>
      <c r="DHD33" s="6"/>
      <c r="DHE33" s="8"/>
      <c r="DHF33" s="5"/>
      <c r="DHG33" s="4"/>
      <c r="DHH33" s="4"/>
      <c r="DHI33" s="18"/>
      <c r="DHJ33" s="7"/>
      <c r="DHK33" s="7"/>
      <c r="DHL33" s="4"/>
      <c r="DHM33" s="4"/>
      <c r="DHN33" s="4"/>
      <c r="DHO33" s="19"/>
      <c r="DHP33" s="9"/>
      <c r="DHQ33" s="7"/>
      <c r="DHR33" s="6"/>
      <c r="DHS33" s="5"/>
      <c r="DHT33" s="6"/>
      <c r="DHU33" s="8"/>
      <c r="DHV33" s="5"/>
      <c r="DHW33" s="4"/>
      <c r="DHX33" s="4"/>
      <c r="DHY33" s="18"/>
      <c r="DHZ33" s="7"/>
      <c r="DIA33" s="7"/>
      <c r="DIB33" s="4"/>
      <c r="DIC33" s="4"/>
      <c r="DID33" s="4"/>
      <c r="DIE33" s="19"/>
      <c r="DIF33" s="9"/>
      <c r="DIG33" s="7"/>
      <c r="DIH33" s="6"/>
      <c r="DII33" s="5"/>
      <c r="DIJ33" s="6"/>
      <c r="DIK33" s="8"/>
      <c r="DIL33" s="5"/>
      <c r="DIM33" s="4"/>
      <c r="DIN33" s="4"/>
      <c r="DIO33" s="18"/>
      <c r="DIP33" s="7"/>
      <c r="DIQ33" s="7"/>
      <c r="DIR33" s="4"/>
      <c r="DIS33" s="4"/>
      <c r="DIT33" s="4"/>
      <c r="DIU33" s="19"/>
      <c r="DIV33" s="9"/>
      <c r="DIW33" s="7"/>
      <c r="DIX33" s="6"/>
      <c r="DIY33" s="5"/>
      <c r="DIZ33" s="6"/>
      <c r="DJA33" s="8"/>
      <c r="DJB33" s="5"/>
      <c r="DJC33" s="4"/>
      <c r="DJD33" s="4"/>
      <c r="DJE33" s="18"/>
      <c r="DJF33" s="7"/>
      <c r="DJG33" s="7"/>
      <c r="DJH33" s="4"/>
      <c r="DJI33" s="4"/>
      <c r="DJJ33" s="4"/>
      <c r="DJK33" s="19"/>
      <c r="DJL33" s="9"/>
      <c r="DJM33" s="7"/>
      <c r="DJN33" s="6"/>
      <c r="DJO33" s="5"/>
      <c r="DJP33" s="6"/>
      <c r="DJQ33" s="8"/>
      <c r="DJR33" s="5"/>
      <c r="DJS33" s="4"/>
      <c r="DJT33" s="4"/>
      <c r="DJU33" s="18"/>
      <c r="DJV33" s="7"/>
      <c r="DJW33" s="7"/>
      <c r="DJX33" s="4"/>
      <c r="DJY33" s="4"/>
      <c r="DJZ33" s="4"/>
      <c r="DKA33" s="19"/>
      <c r="DKB33" s="9"/>
      <c r="DKC33" s="7"/>
      <c r="DKD33" s="6"/>
      <c r="DKE33" s="5"/>
      <c r="DKF33" s="6"/>
      <c r="DKG33" s="8"/>
      <c r="DKH33" s="5"/>
      <c r="DKI33" s="4"/>
      <c r="DKJ33" s="4"/>
      <c r="DKK33" s="18"/>
      <c r="DKL33" s="7"/>
      <c r="DKM33" s="7"/>
      <c r="DKN33" s="4"/>
      <c r="DKO33" s="4"/>
      <c r="DKP33" s="4"/>
      <c r="DKQ33" s="19"/>
      <c r="DKR33" s="9"/>
      <c r="DKS33" s="7"/>
      <c r="DKT33" s="6"/>
      <c r="DKU33" s="5"/>
      <c r="DKV33" s="6"/>
      <c r="DKW33" s="8"/>
      <c r="DKX33" s="5"/>
      <c r="DKY33" s="4"/>
      <c r="DKZ33" s="4"/>
      <c r="DLA33" s="18"/>
      <c r="DLB33" s="7"/>
      <c r="DLC33" s="7"/>
      <c r="DLD33" s="4"/>
      <c r="DLE33" s="4"/>
      <c r="DLF33" s="4"/>
      <c r="DLG33" s="19"/>
      <c r="DLH33" s="9"/>
      <c r="DLI33" s="7"/>
      <c r="DLJ33" s="6"/>
      <c r="DLK33" s="5"/>
      <c r="DLL33" s="6"/>
      <c r="DLM33" s="8"/>
      <c r="DLN33" s="5"/>
      <c r="DLO33" s="4"/>
      <c r="DLP33" s="4"/>
      <c r="DLQ33" s="18"/>
      <c r="DLR33" s="7"/>
      <c r="DLS33" s="7"/>
      <c r="DLT33" s="4"/>
      <c r="DLU33" s="4"/>
      <c r="DLV33" s="4"/>
      <c r="DLW33" s="19"/>
      <c r="DLX33" s="9"/>
      <c r="DLY33" s="7"/>
      <c r="DLZ33" s="6"/>
      <c r="DMA33" s="5"/>
      <c r="DMB33" s="6"/>
      <c r="DMC33" s="8"/>
      <c r="DMD33" s="5"/>
      <c r="DME33" s="4"/>
      <c r="DMF33" s="4"/>
      <c r="DMG33" s="18"/>
      <c r="DMH33" s="7"/>
      <c r="DMI33" s="7"/>
      <c r="DMJ33" s="4"/>
      <c r="DMK33" s="4"/>
      <c r="DML33" s="4"/>
      <c r="DMM33" s="19"/>
      <c r="DMN33" s="9"/>
      <c r="DMO33" s="7"/>
      <c r="DMP33" s="6"/>
      <c r="DMQ33" s="5"/>
      <c r="DMR33" s="6"/>
      <c r="DMS33" s="8"/>
      <c r="DMT33" s="5"/>
      <c r="DMU33" s="4"/>
      <c r="DMV33" s="4"/>
      <c r="DMW33" s="18"/>
      <c r="DMX33" s="7"/>
      <c r="DMY33" s="7"/>
      <c r="DMZ33" s="4"/>
      <c r="DNA33" s="4"/>
      <c r="DNB33" s="4"/>
      <c r="DNC33" s="19"/>
      <c r="DND33" s="9"/>
      <c r="DNE33" s="7"/>
      <c r="DNF33" s="6"/>
      <c r="DNG33" s="5"/>
      <c r="DNH33" s="6"/>
      <c r="DNI33" s="8"/>
      <c r="DNJ33" s="5"/>
      <c r="DNK33" s="4"/>
      <c r="DNL33" s="4"/>
      <c r="DNM33" s="18"/>
      <c r="DNN33" s="7"/>
      <c r="DNO33" s="7"/>
      <c r="DNP33" s="4"/>
      <c r="DNQ33" s="4"/>
      <c r="DNR33" s="4"/>
      <c r="DNS33" s="19"/>
      <c r="DNT33" s="9"/>
      <c r="DNU33" s="7"/>
      <c r="DNV33" s="6"/>
      <c r="DNW33" s="5"/>
      <c r="DNX33" s="6"/>
      <c r="DNY33" s="8"/>
      <c r="DNZ33" s="5"/>
      <c r="DOA33" s="4"/>
      <c r="DOB33" s="4"/>
      <c r="DOC33" s="18"/>
      <c r="DOD33" s="7"/>
      <c r="DOE33" s="7"/>
      <c r="DOF33" s="4"/>
      <c r="DOG33" s="4"/>
      <c r="DOH33" s="4"/>
      <c r="DOI33" s="19"/>
      <c r="DOJ33" s="9"/>
      <c r="DOK33" s="7"/>
      <c r="DOL33" s="6"/>
      <c r="DOM33" s="5"/>
      <c r="DON33" s="6"/>
      <c r="DOO33" s="8"/>
      <c r="DOP33" s="5"/>
      <c r="DOQ33" s="4"/>
      <c r="DOR33" s="4"/>
      <c r="DOS33" s="18"/>
      <c r="DOT33" s="7"/>
      <c r="DOU33" s="7"/>
      <c r="DOV33" s="4"/>
      <c r="DOW33" s="4"/>
      <c r="DOX33" s="4"/>
      <c r="DOY33" s="19"/>
      <c r="DOZ33" s="9"/>
      <c r="DPA33" s="7"/>
      <c r="DPB33" s="6"/>
      <c r="DPC33" s="5"/>
      <c r="DPD33" s="6"/>
      <c r="DPE33" s="8"/>
      <c r="DPF33" s="5"/>
      <c r="DPG33" s="4"/>
      <c r="DPH33" s="4"/>
      <c r="DPI33" s="18"/>
      <c r="DPJ33" s="7"/>
      <c r="DPK33" s="7"/>
      <c r="DPL33" s="4"/>
      <c r="DPM33" s="4"/>
      <c r="DPN33" s="4"/>
      <c r="DPO33" s="19"/>
      <c r="DPP33" s="9"/>
      <c r="DPQ33" s="7"/>
      <c r="DPR33" s="6"/>
      <c r="DPS33" s="5"/>
      <c r="DPT33" s="6"/>
      <c r="DPU33" s="8"/>
      <c r="DPV33" s="5"/>
      <c r="DPW33" s="4"/>
      <c r="DPX33" s="4"/>
      <c r="DPY33" s="18"/>
      <c r="DPZ33" s="7"/>
      <c r="DQA33" s="7"/>
      <c r="DQB33" s="4"/>
      <c r="DQC33" s="4"/>
      <c r="DQD33" s="4"/>
      <c r="DQE33" s="19"/>
      <c r="DQF33" s="9"/>
      <c r="DQG33" s="7"/>
      <c r="DQH33" s="6"/>
      <c r="DQI33" s="5"/>
      <c r="DQJ33" s="6"/>
      <c r="DQK33" s="8"/>
      <c r="DQL33" s="5"/>
      <c r="DQM33" s="4"/>
      <c r="DQN33" s="4"/>
      <c r="DQO33" s="18"/>
      <c r="DQP33" s="7"/>
      <c r="DQQ33" s="7"/>
      <c r="DQR33" s="4"/>
      <c r="DQS33" s="4"/>
      <c r="DQT33" s="4"/>
      <c r="DQU33" s="19"/>
      <c r="DQV33" s="9"/>
      <c r="DQW33" s="7"/>
      <c r="DQX33" s="6"/>
      <c r="DQY33" s="5"/>
      <c r="DQZ33" s="6"/>
      <c r="DRA33" s="8"/>
      <c r="DRB33" s="5"/>
      <c r="DRC33" s="4"/>
      <c r="DRD33" s="4"/>
      <c r="DRE33" s="18"/>
      <c r="DRF33" s="7"/>
      <c r="DRG33" s="7"/>
      <c r="DRH33" s="4"/>
      <c r="DRI33" s="4"/>
      <c r="DRJ33" s="4"/>
      <c r="DRK33" s="19"/>
      <c r="DRL33" s="9"/>
      <c r="DRM33" s="7"/>
      <c r="DRN33" s="6"/>
      <c r="DRO33" s="5"/>
      <c r="DRP33" s="6"/>
      <c r="DRQ33" s="8"/>
      <c r="DRR33" s="5"/>
      <c r="DRS33" s="4"/>
      <c r="DRT33" s="4"/>
      <c r="DRU33" s="18"/>
      <c r="DRV33" s="7"/>
      <c r="DRW33" s="7"/>
      <c r="DRX33" s="4"/>
      <c r="DRY33" s="4"/>
      <c r="DRZ33" s="4"/>
      <c r="DSA33" s="19"/>
      <c r="DSB33" s="9"/>
      <c r="DSC33" s="7"/>
      <c r="DSD33" s="6"/>
      <c r="DSE33" s="5"/>
      <c r="DSF33" s="6"/>
      <c r="DSG33" s="8"/>
      <c r="DSH33" s="5"/>
      <c r="DSI33" s="4"/>
      <c r="DSJ33" s="4"/>
      <c r="DSK33" s="18"/>
      <c r="DSL33" s="7"/>
      <c r="DSM33" s="7"/>
      <c r="DSN33" s="4"/>
      <c r="DSO33" s="4"/>
      <c r="DSP33" s="4"/>
      <c r="DSQ33" s="19"/>
      <c r="DSR33" s="9"/>
      <c r="DSS33" s="7"/>
      <c r="DST33" s="6"/>
      <c r="DSU33" s="5"/>
      <c r="DSV33" s="6"/>
      <c r="DSW33" s="8"/>
      <c r="DSX33" s="5"/>
      <c r="DSY33" s="4"/>
      <c r="DSZ33" s="4"/>
      <c r="DTA33" s="18"/>
      <c r="DTB33" s="7"/>
      <c r="DTC33" s="7"/>
      <c r="DTD33" s="4"/>
      <c r="DTE33" s="4"/>
      <c r="DTF33" s="4"/>
      <c r="DTG33" s="19"/>
      <c r="DTH33" s="9"/>
      <c r="DTI33" s="7"/>
      <c r="DTJ33" s="6"/>
      <c r="DTK33" s="5"/>
      <c r="DTL33" s="6"/>
      <c r="DTM33" s="8"/>
      <c r="DTN33" s="5"/>
      <c r="DTO33" s="4"/>
      <c r="DTP33" s="4"/>
      <c r="DTQ33" s="18"/>
      <c r="DTR33" s="7"/>
      <c r="DTS33" s="7"/>
      <c r="DTT33" s="4"/>
      <c r="DTU33" s="4"/>
      <c r="DTV33" s="4"/>
      <c r="DTW33" s="19"/>
      <c r="DTX33" s="9"/>
      <c r="DTY33" s="7"/>
      <c r="DTZ33" s="6"/>
      <c r="DUA33" s="5"/>
      <c r="DUB33" s="6"/>
      <c r="DUC33" s="8"/>
      <c r="DUD33" s="5"/>
      <c r="DUE33" s="4"/>
      <c r="DUF33" s="4"/>
      <c r="DUG33" s="18"/>
      <c r="DUH33" s="7"/>
      <c r="DUI33" s="7"/>
      <c r="DUJ33" s="4"/>
      <c r="DUK33" s="4"/>
      <c r="DUL33" s="4"/>
      <c r="DUM33" s="19"/>
      <c r="DUN33" s="9"/>
      <c r="DUO33" s="7"/>
      <c r="DUP33" s="6"/>
      <c r="DUQ33" s="5"/>
      <c r="DUR33" s="6"/>
      <c r="DUS33" s="8"/>
      <c r="DUT33" s="5"/>
      <c r="DUU33" s="4"/>
      <c r="DUV33" s="4"/>
      <c r="DUW33" s="18"/>
      <c r="DUX33" s="7"/>
      <c r="DUY33" s="7"/>
      <c r="DUZ33" s="4"/>
      <c r="DVA33" s="4"/>
      <c r="DVB33" s="4"/>
      <c r="DVC33" s="19"/>
      <c r="DVD33" s="9"/>
      <c r="DVE33" s="7"/>
      <c r="DVF33" s="6"/>
      <c r="DVG33" s="5"/>
      <c r="DVH33" s="6"/>
      <c r="DVI33" s="8"/>
      <c r="DVJ33" s="5"/>
      <c r="DVK33" s="4"/>
      <c r="DVL33" s="4"/>
      <c r="DVM33" s="18"/>
      <c r="DVN33" s="7"/>
      <c r="DVO33" s="7"/>
      <c r="DVP33" s="4"/>
      <c r="DVQ33" s="4"/>
      <c r="DVR33" s="4"/>
      <c r="DVS33" s="19"/>
      <c r="DVT33" s="9"/>
      <c r="DVU33" s="7"/>
      <c r="DVV33" s="6"/>
      <c r="DVW33" s="5"/>
      <c r="DVX33" s="6"/>
      <c r="DVY33" s="8"/>
      <c r="DVZ33" s="5"/>
      <c r="DWA33" s="4"/>
      <c r="DWB33" s="4"/>
      <c r="DWC33" s="18"/>
      <c r="DWD33" s="7"/>
      <c r="DWE33" s="7"/>
      <c r="DWF33" s="4"/>
      <c r="DWG33" s="4"/>
      <c r="DWH33" s="4"/>
      <c r="DWI33" s="19"/>
      <c r="DWJ33" s="9"/>
      <c r="DWK33" s="7"/>
      <c r="DWL33" s="6"/>
      <c r="DWM33" s="5"/>
      <c r="DWN33" s="6"/>
      <c r="DWO33" s="8"/>
      <c r="DWP33" s="5"/>
      <c r="DWQ33" s="4"/>
      <c r="DWR33" s="4"/>
      <c r="DWS33" s="18"/>
      <c r="DWT33" s="7"/>
      <c r="DWU33" s="7"/>
      <c r="DWV33" s="4"/>
      <c r="DWW33" s="4"/>
      <c r="DWX33" s="4"/>
      <c r="DWY33" s="19"/>
      <c r="DWZ33" s="9"/>
      <c r="DXA33" s="7"/>
      <c r="DXB33" s="6"/>
      <c r="DXC33" s="5"/>
      <c r="DXD33" s="6"/>
      <c r="DXE33" s="8"/>
      <c r="DXF33" s="5"/>
      <c r="DXG33" s="4"/>
      <c r="DXH33" s="4"/>
      <c r="DXI33" s="18"/>
      <c r="DXJ33" s="7"/>
      <c r="DXK33" s="7"/>
      <c r="DXL33" s="4"/>
      <c r="DXM33" s="4"/>
      <c r="DXN33" s="4"/>
      <c r="DXO33" s="19"/>
      <c r="DXP33" s="9"/>
      <c r="DXQ33" s="7"/>
      <c r="DXR33" s="6"/>
      <c r="DXS33" s="5"/>
      <c r="DXT33" s="6"/>
      <c r="DXU33" s="8"/>
      <c r="DXV33" s="5"/>
      <c r="DXW33" s="4"/>
      <c r="DXX33" s="4"/>
      <c r="DXY33" s="18"/>
      <c r="DXZ33" s="7"/>
      <c r="DYA33" s="7"/>
      <c r="DYB33" s="4"/>
      <c r="DYC33" s="4"/>
      <c r="DYD33" s="4"/>
      <c r="DYE33" s="19"/>
      <c r="DYF33" s="9"/>
      <c r="DYG33" s="7"/>
      <c r="DYH33" s="6"/>
      <c r="DYI33" s="5"/>
      <c r="DYJ33" s="6"/>
      <c r="DYK33" s="8"/>
      <c r="DYL33" s="5"/>
      <c r="DYM33" s="4"/>
      <c r="DYN33" s="4"/>
      <c r="DYO33" s="18"/>
      <c r="DYP33" s="7"/>
      <c r="DYQ33" s="7"/>
      <c r="DYR33" s="4"/>
      <c r="DYS33" s="4"/>
      <c r="DYT33" s="4"/>
      <c r="DYU33" s="19"/>
      <c r="DYV33" s="9"/>
      <c r="DYW33" s="7"/>
      <c r="DYX33" s="6"/>
      <c r="DYY33" s="5"/>
      <c r="DYZ33" s="6"/>
      <c r="DZA33" s="8"/>
      <c r="DZB33" s="5"/>
      <c r="DZC33" s="4"/>
      <c r="DZD33" s="4"/>
      <c r="DZE33" s="18"/>
      <c r="DZF33" s="7"/>
      <c r="DZG33" s="7"/>
      <c r="DZH33" s="4"/>
      <c r="DZI33" s="4"/>
      <c r="DZJ33" s="4"/>
      <c r="DZK33" s="19"/>
      <c r="DZL33" s="9"/>
      <c r="DZM33" s="7"/>
      <c r="DZN33" s="6"/>
      <c r="DZO33" s="5"/>
      <c r="DZP33" s="6"/>
      <c r="DZQ33" s="8"/>
      <c r="DZR33" s="5"/>
      <c r="DZS33" s="4"/>
      <c r="DZT33" s="4"/>
      <c r="DZU33" s="18"/>
      <c r="DZV33" s="7"/>
      <c r="DZW33" s="7"/>
      <c r="DZX33" s="4"/>
      <c r="DZY33" s="4"/>
      <c r="DZZ33" s="4"/>
      <c r="EAA33" s="19"/>
      <c r="EAB33" s="9"/>
      <c r="EAC33" s="7"/>
      <c r="EAD33" s="6"/>
      <c r="EAE33" s="5"/>
      <c r="EAF33" s="6"/>
      <c r="EAG33" s="8"/>
      <c r="EAH33" s="5"/>
      <c r="EAI33" s="4"/>
      <c r="EAJ33" s="4"/>
      <c r="EAK33" s="18"/>
      <c r="EAL33" s="7"/>
      <c r="EAM33" s="7"/>
      <c r="EAN33" s="4"/>
      <c r="EAO33" s="4"/>
      <c r="EAP33" s="4"/>
      <c r="EAQ33" s="19"/>
      <c r="EAR33" s="9"/>
      <c r="EAS33" s="7"/>
      <c r="EAT33" s="6"/>
      <c r="EAU33" s="5"/>
      <c r="EAV33" s="6"/>
      <c r="EAW33" s="8"/>
      <c r="EAX33" s="5"/>
      <c r="EAY33" s="4"/>
      <c r="EAZ33" s="4"/>
      <c r="EBA33" s="18"/>
      <c r="EBB33" s="7"/>
      <c r="EBC33" s="7"/>
      <c r="EBD33" s="4"/>
      <c r="EBE33" s="4"/>
      <c r="EBF33" s="4"/>
      <c r="EBG33" s="19"/>
      <c r="EBH33" s="9"/>
      <c r="EBI33" s="7"/>
      <c r="EBJ33" s="6"/>
      <c r="EBK33" s="5"/>
      <c r="EBL33" s="6"/>
      <c r="EBM33" s="8"/>
      <c r="EBN33" s="5"/>
      <c r="EBO33" s="4"/>
      <c r="EBP33" s="4"/>
      <c r="EBQ33" s="18"/>
      <c r="EBR33" s="7"/>
      <c r="EBS33" s="7"/>
      <c r="EBT33" s="4"/>
      <c r="EBU33" s="4"/>
      <c r="EBV33" s="4"/>
      <c r="EBW33" s="19"/>
      <c r="EBX33" s="9"/>
      <c r="EBY33" s="7"/>
      <c r="EBZ33" s="6"/>
      <c r="ECA33" s="5"/>
      <c r="ECB33" s="6"/>
      <c r="ECC33" s="8"/>
      <c r="ECD33" s="5"/>
      <c r="ECE33" s="4"/>
      <c r="ECF33" s="4"/>
      <c r="ECG33" s="18"/>
      <c r="ECH33" s="7"/>
      <c r="ECI33" s="7"/>
      <c r="ECJ33" s="4"/>
      <c r="ECK33" s="4"/>
      <c r="ECL33" s="4"/>
      <c r="ECM33" s="19"/>
      <c r="ECN33" s="9"/>
      <c r="ECO33" s="7"/>
      <c r="ECP33" s="6"/>
      <c r="ECQ33" s="5"/>
      <c r="ECR33" s="6"/>
      <c r="ECS33" s="8"/>
      <c r="ECT33" s="5"/>
      <c r="ECU33" s="4"/>
      <c r="ECV33" s="4"/>
      <c r="ECW33" s="18"/>
      <c r="ECX33" s="7"/>
      <c r="ECY33" s="7"/>
      <c r="ECZ33" s="4"/>
      <c r="EDA33" s="4"/>
      <c r="EDB33" s="4"/>
      <c r="EDC33" s="19"/>
      <c r="EDD33" s="9"/>
      <c r="EDE33" s="7"/>
      <c r="EDF33" s="6"/>
      <c r="EDG33" s="5"/>
      <c r="EDH33" s="6"/>
      <c r="EDI33" s="8"/>
      <c r="EDJ33" s="5"/>
      <c r="EDK33" s="4"/>
      <c r="EDL33" s="4"/>
      <c r="EDM33" s="18"/>
      <c r="EDN33" s="7"/>
      <c r="EDO33" s="7"/>
      <c r="EDP33" s="4"/>
      <c r="EDQ33" s="4"/>
      <c r="EDR33" s="4"/>
      <c r="EDS33" s="19"/>
      <c r="EDT33" s="9"/>
      <c r="EDU33" s="7"/>
      <c r="EDV33" s="6"/>
      <c r="EDW33" s="5"/>
      <c r="EDX33" s="6"/>
      <c r="EDY33" s="8"/>
      <c r="EDZ33" s="5"/>
      <c r="EEA33" s="4"/>
      <c r="EEB33" s="4"/>
      <c r="EEC33" s="18"/>
      <c r="EED33" s="7"/>
      <c r="EEE33" s="7"/>
      <c r="EEF33" s="4"/>
      <c r="EEG33" s="4"/>
      <c r="EEH33" s="4"/>
      <c r="EEI33" s="19"/>
      <c r="EEJ33" s="9"/>
      <c r="EEK33" s="7"/>
      <c r="EEL33" s="6"/>
      <c r="EEM33" s="5"/>
      <c r="EEN33" s="6"/>
      <c r="EEO33" s="8"/>
      <c r="EEP33" s="5"/>
      <c r="EEQ33" s="4"/>
      <c r="EER33" s="4"/>
      <c r="EES33" s="18"/>
      <c r="EET33" s="7"/>
      <c r="EEU33" s="7"/>
      <c r="EEV33" s="4"/>
      <c r="EEW33" s="4"/>
      <c r="EEX33" s="4"/>
      <c r="EEY33" s="19"/>
      <c r="EEZ33" s="9"/>
      <c r="EFA33" s="7"/>
      <c r="EFB33" s="6"/>
      <c r="EFC33" s="5"/>
      <c r="EFD33" s="6"/>
      <c r="EFE33" s="8"/>
      <c r="EFF33" s="5"/>
      <c r="EFG33" s="4"/>
      <c r="EFH33" s="4"/>
      <c r="EFI33" s="18"/>
      <c r="EFJ33" s="7"/>
      <c r="EFK33" s="7"/>
      <c r="EFL33" s="4"/>
      <c r="EFM33" s="4"/>
      <c r="EFN33" s="4"/>
      <c r="EFO33" s="19"/>
      <c r="EFP33" s="9"/>
      <c r="EFQ33" s="7"/>
      <c r="EFR33" s="6"/>
      <c r="EFS33" s="5"/>
      <c r="EFT33" s="6"/>
      <c r="EFU33" s="8"/>
      <c r="EFV33" s="5"/>
      <c r="EFW33" s="4"/>
      <c r="EFX33" s="4"/>
      <c r="EFY33" s="18"/>
      <c r="EFZ33" s="7"/>
      <c r="EGA33" s="7"/>
      <c r="EGB33" s="4"/>
      <c r="EGC33" s="4"/>
      <c r="EGD33" s="4"/>
      <c r="EGE33" s="19"/>
      <c r="EGF33" s="9"/>
      <c r="EGG33" s="7"/>
      <c r="EGH33" s="6"/>
      <c r="EGI33" s="5"/>
      <c r="EGJ33" s="6"/>
      <c r="EGK33" s="8"/>
      <c r="EGL33" s="5"/>
      <c r="EGM33" s="4"/>
      <c r="EGN33" s="4"/>
      <c r="EGO33" s="18"/>
      <c r="EGP33" s="7"/>
      <c r="EGQ33" s="7"/>
      <c r="EGR33" s="4"/>
      <c r="EGS33" s="4"/>
      <c r="EGT33" s="4"/>
      <c r="EGU33" s="19"/>
      <c r="EGV33" s="9"/>
      <c r="EGW33" s="7"/>
      <c r="EGX33" s="6"/>
      <c r="EGY33" s="5"/>
      <c r="EGZ33" s="6"/>
      <c r="EHA33" s="8"/>
      <c r="EHB33" s="5"/>
      <c r="EHC33" s="4"/>
      <c r="EHD33" s="4"/>
      <c r="EHE33" s="18"/>
      <c r="EHF33" s="7"/>
      <c r="EHG33" s="7"/>
      <c r="EHH33" s="4"/>
      <c r="EHI33" s="4"/>
      <c r="EHJ33" s="4"/>
      <c r="EHK33" s="19"/>
      <c r="EHL33" s="9"/>
      <c r="EHM33" s="7"/>
      <c r="EHN33" s="6"/>
      <c r="EHO33" s="5"/>
      <c r="EHP33" s="6"/>
      <c r="EHQ33" s="8"/>
      <c r="EHR33" s="5"/>
      <c r="EHS33" s="4"/>
      <c r="EHT33" s="4"/>
      <c r="EHU33" s="18"/>
      <c r="EHV33" s="7"/>
      <c r="EHW33" s="7"/>
      <c r="EHX33" s="4"/>
      <c r="EHY33" s="4"/>
      <c r="EHZ33" s="4"/>
      <c r="EIA33" s="19"/>
      <c r="EIB33" s="9"/>
      <c r="EIC33" s="7"/>
      <c r="EID33" s="6"/>
      <c r="EIE33" s="5"/>
      <c r="EIF33" s="6"/>
      <c r="EIG33" s="8"/>
      <c r="EIH33" s="5"/>
      <c r="EII33" s="4"/>
      <c r="EIJ33" s="4"/>
      <c r="EIK33" s="18"/>
      <c r="EIL33" s="7"/>
      <c r="EIM33" s="7"/>
      <c r="EIN33" s="4"/>
      <c r="EIO33" s="4"/>
      <c r="EIP33" s="4"/>
      <c r="EIQ33" s="19"/>
      <c r="EIR33" s="9"/>
      <c r="EIS33" s="7"/>
      <c r="EIT33" s="6"/>
      <c r="EIU33" s="5"/>
      <c r="EIV33" s="6"/>
      <c r="EIW33" s="8"/>
      <c r="EIX33" s="5"/>
      <c r="EIY33" s="4"/>
      <c r="EIZ33" s="4"/>
      <c r="EJA33" s="18"/>
      <c r="EJB33" s="7"/>
      <c r="EJC33" s="7"/>
      <c r="EJD33" s="4"/>
      <c r="EJE33" s="4"/>
      <c r="EJF33" s="4"/>
      <c r="EJG33" s="19"/>
      <c r="EJH33" s="9"/>
      <c r="EJI33" s="7"/>
      <c r="EJJ33" s="6"/>
      <c r="EJK33" s="5"/>
      <c r="EJL33" s="6"/>
      <c r="EJM33" s="8"/>
      <c r="EJN33" s="5"/>
      <c r="EJO33" s="4"/>
      <c r="EJP33" s="4"/>
      <c r="EJQ33" s="18"/>
      <c r="EJR33" s="7"/>
      <c r="EJS33" s="7"/>
      <c r="EJT33" s="4"/>
      <c r="EJU33" s="4"/>
      <c r="EJV33" s="4"/>
      <c r="EJW33" s="19"/>
      <c r="EJX33" s="9"/>
      <c r="EJY33" s="7"/>
      <c r="EJZ33" s="6"/>
      <c r="EKA33" s="5"/>
      <c r="EKB33" s="6"/>
      <c r="EKC33" s="8"/>
      <c r="EKD33" s="5"/>
      <c r="EKE33" s="4"/>
      <c r="EKF33" s="4"/>
      <c r="EKG33" s="18"/>
      <c r="EKH33" s="7"/>
      <c r="EKI33" s="7"/>
      <c r="EKJ33" s="4"/>
      <c r="EKK33" s="4"/>
      <c r="EKL33" s="4"/>
      <c r="EKM33" s="19"/>
      <c r="EKN33" s="9"/>
      <c r="EKO33" s="7"/>
      <c r="EKP33" s="6"/>
      <c r="EKQ33" s="5"/>
      <c r="EKR33" s="6"/>
      <c r="EKS33" s="8"/>
      <c r="EKT33" s="5"/>
      <c r="EKU33" s="4"/>
      <c r="EKV33" s="4"/>
      <c r="EKW33" s="18"/>
      <c r="EKX33" s="7"/>
      <c r="EKY33" s="7"/>
      <c r="EKZ33" s="4"/>
      <c r="ELA33" s="4"/>
      <c r="ELB33" s="4"/>
      <c r="ELC33" s="19"/>
      <c r="ELD33" s="9"/>
      <c r="ELE33" s="7"/>
      <c r="ELF33" s="6"/>
      <c r="ELG33" s="5"/>
      <c r="ELH33" s="6"/>
      <c r="ELI33" s="8"/>
      <c r="ELJ33" s="5"/>
      <c r="ELK33" s="4"/>
      <c r="ELL33" s="4"/>
      <c r="ELM33" s="18"/>
      <c r="ELN33" s="7"/>
      <c r="ELO33" s="7"/>
      <c r="ELP33" s="4"/>
      <c r="ELQ33" s="4"/>
      <c r="ELR33" s="4"/>
      <c r="ELS33" s="19"/>
      <c r="ELT33" s="9"/>
      <c r="ELU33" s="7"/>
      <c r="ELV33" s="6"/>
      <c r="ELW33" s="5"/>
      <c r="ELX33" s="6"/>
      <c r="ELY33" s="8"/>
      <c r="ELZ33" s="5"/>
      <c r="EMA33" s="4"/>
      <c r="EMB33" s="4"/>
      <c r="EMC33" s="18"/>
      <c r="EMD33" s="7"/>
      <c r="EME33" s="7"/>
      <c r="EMF33" s="4"/>
      <c r="EMG33" s="4"/>
      <c r="EMH33" s="4"/>
      <c r="EMI33" s="19"/>
      <c r="EMJ33" s="9"/>
      <c r="EMK33" s="7"/>
      <c r="EML33" s="6"/>
      <c r="EMM33" s="5"/>
      <c r="EMN33" s="6"/>
      <c r="EMO33" s="8"/>
      <c r="EMP33" s="5"/>
      <c r="EMQ33" s="4"/>
      <c r="EMR33" s="4"/>
      <c r="EMS33" s="18"/>
      <c r="EMT33" s="7"/>
      <c r="EMU33" s="7"/>
      <c r="EMV33" s="4"/>
      <c r="EMW33" s="4"/>
      <c r="EMX33" s="4"/>
      <c r="EMY33" s="19"/>
      <c r="EMZ33" s="9"/>
      <c r="ENA33" s="7"/>
      <c r="ENB33" s="6"/>
      <c r="ENC33" s="5"/>
      <c r="END33" s="6"/>
      <c r="ENE33" s="8"/>
      <c r="ENF33" s="5"/>
      <c r="ENG33" s="4"/>
      <c r="ENH33" s="4"/>
      <c r="ENI33" s="18"/>
      <c r="ENJ33" s="7"/>
      <c r="ENK33" s="7"/>
      <c r="ENL33" s="4"/>
      <c r="ENM33" s="4"/>
      <c r="ENN33" s="4"/>
      <c r="ENO33" s="19"/>
      <c r="ENP33" s="9"/>
      <c r="ENQ33" s="7"/>
      <c r="ENR33" s="6"/>
      <c r="ENS33" s="5"/>
      <c r="ENT33" s="6"/>
      <c r="ENU33" s="8"/>
      <c r="ENV33" s="5"/>
      <c r="ENW33" s="4"/>
      <c r="ENX33" s="4"/>
      <c r="ENY33" s="18"/>
      <c r="ENZ33" s="7"/>
      <c r="EOA33" s="7"/>
      <c r="EOB33" s="4"/>
      <c r="EOC33" s="4"/>
      <c r="EOD33" s="4"/>
      <c r="EOE33" s="19"/>
      <c r="EOF33" s="9"/>
      <c r="EOG33" s="7"/>
      <c r="EOH33" s="6"/>
      <c r="EOI33" s="5"/>
      <c r="EOJ33" s="6"/>
      <c r="EOK33" s="8"/>
      <c r="EOL33" s="5"/>
      <c r="EOM33" s="4"/>
      <c r="EON33" s="4"/>
      <c r="EOO33" s="18"/>
      <c r="EOP33" s="7"/>
      <c r="EOQ33" s="7"/>
      <c r="EOR33" s="4"/>
      <c r="EOS33" s="4"/>
      <c r="EOT33" s="4"/>
      <c r="EOU33" s="19"/>
      <c r="EOV33" s="9"/>
      <c r="EOW33" s="7"/>
      <c r="EOX33" s="6"/>
      <c r="EOY33" s="5"/>
      <c r="EOZ33" s="6"/>
      <c r="EPA33" s="8"/>
      <c r="EPB33" s="5"/>
      <c r="EPC33" s="4"/>
      <c r="EPD33" s="4"/>
      <c r="EPE33" s="18"/>
      <c r="EPF33" s="7"/>
      <c r="EPG33" s="7"/>
      <c r="EPH33" s="4"/>
      <c r="EPI33" s="4"/>
      <c r="EPJ33" s="4"/>
      <c r="EPK33" s="19"/>
      <c r="EPL33" s="9"/>
      <c r="EPM33" s="7"/>
      <c r="EPN33" s="6"/>
      <c r="EPO33" s="5"/>
      <c r="EPP33" s="6"/>
      <c r="EPQ33" s="8"/>
      <c r="EPR33" s="5"/>
      <c r="EPS33" s="4"/>
      <c r="EPT33" s="4"/>
      <c r="EPU33" s="18"/>
      <c r="EPV33" s="7"/>
      <c r="EPW33" s="7"/>
      <c r="EPX33" s="4"/>
      <c r="EPY33" s="4"/>
      <c r="EPZ33" s="4"/>
      <c r="EQA33" s="19"/>
      <c r="EQB33" s="9"/>
      <c r="EQC33" s="7"/>
      <c r="EQD33" s="6"/>
      <c r="EQE33" s="5"/>
      <c r="EQF33" s="6"/>
      <c r="EQG33" s="8"/>
      <c r="EQH33" s="5"/>
      <c r="EQI33" s="4"/>
      <c r="EQJ33" s="4"/>
      <c r="EQK33" s="18"/>
      <c r="EQL33" s="7"/>
      <c r="EQM33" s="7"/>
      <c r="EQN33" s="4"/>
      <c r="EQO33" s="4"/>
      <c r="EQP33" s="4"/>
      <c r="EQQ33" s="19"/>
      <c r="EQR33" s="9"/>
      <c r="EQS33" s="7"/>
      <c r="EQT33" s="6"/>
      <c r="EQU33" s="5"/>
      <c r="EQV33" s="6"/>
      <c r="EQW33" s="8"/>
      <c r="EQX33" s="5"/>
      <c r="EQY33" s="4"/>
      <c r="EQZ33" s="4"/>
      <c r="ERA33" s="18"/>
      <c r="ERB33" s="7"/>
      <c r="ERC33" s="7"/>
      <c r="ERD33" s="4"/>
      <c r="ERE33" s="4"/>
      <c r="ERF33" s="4"/>
      <c r="ERG33" s="19"/>
      <c r="ERH33" s="9"/>
      <c r="ERI33" s="7"/>
      <c r="ERJ33" s="6"/>
      <c r="ERK33" s="5"/>
      <c r="ERL33" s="6"/>
      <c r="ERM33" s="8"/>
      <c r="ERN33" s="5"/>
      <c r="ERO33" s="4"/>
      <c r="ERP33" s="4"/>
      <c r="ERQ33" s="18"/>
      <c r="ERR33" s="7"/>
      <c r="ERS33" s="7"/>
      <c r="ERT33" s="4"/>
      <c r="ERU33" s="4"/>
      <c r="ERV33" s="4"/>
      <c r="ERW33" s="19"/>
      <c r="ERX33" s="9"/>
      <c r="ERY33" s="7"/>
      <c r="ERZ33" s="6"/>
      <c r="ESA33" s="5"/>
      <c r="ESB33" s="6"/>
      <c r="ESC33" s="8"/>
      <c r="ESD33" s="5"/>
      <c r="ESE33" s="4"/>
      <c r="ESF33" s="4"/>
      <c r="ESG33" s="18"/>
      <c r="ESH33" s="7"/>
      <c r="ESI33" s="7"/>
      <c r="ESJ33" s="4"/>
      <c r="ESK33" s="4"/>
      <c r="ESL33" s="4"/>
      <c r="ESM33" s="19"/>
      <c r="ESN33" s="9"/>
      <c r="ESO33" s="7"/>
      <c r="ESP33" s="6"/>
      <c r="ESQ33" s="5"/>
      <c r="ESR33" s="6"/>
      <c r="ESS33" s="8"/>
      <c r="EST33" s="5"/>
      <c r="ESU33" s="4"/>
      <c r="ESV33" s="4"/>
      <c r="ESW33" s="18"/>
      <c r="ESX33" s="7"/>
      <c r="ESY33" s="7"/>
      <c r="ESZ33" s="4"/>
      <c r="ETA33" s="4"/>
      <c r="ETB33" s="4"/>
      <c r="ETC33" s="19"/>
      <c r="ETD33" s="9"/>
      <c r="ETE33" s="7"/>
      <c r="ETF33" s="6"/>
      <c r="ETG33" s="5"/>
      <c r="ETH33" s="6"/>
      <c r="ETI33" s="8"/>
      <c r="ETJ33" s="5"/>
      <c r="ETK33" s="4"/>
      <c r="ETL33" s="4"/>
      <c r="ETM33" s="18"/>
      <c r="ETN33" s="7"/>
      <c r="ETO33" s="7"/>
      <c r="ETP33" s="4"/>
      <c r="ETQ33" s="4"/>
      <c r="ETR33" s="4"/>
      <c r="ETS33" s="19"/>
      <c r="ETT33" s="9"/>
      <c r="ETU33" s="7"/>
      <c r="ETV33" s="6"/>
      <c r="ETW33" s="5"/>
      <c r="ETX33" s="6"/>
      <c r="ETY33" s="8"/>
      <c r="ETZ33" s="5"/>
      <c r="EUA33" s="4"/>
      <c r="EUB33" s="4"/>
      <c r="EUC33" s="18"/>
      <c r="EUD33" s="7"/>
      <c r="EUE33" s="7"/>
      <c r="EUF33" s="4"/>
      <c r="EUG33" s="4"/>
      <c r="EUH33" s="4"/>
      <c r="EUI33" s="19"/>
      <c r="EUJ33" s="9"/>
      <c r="EUK33" s="7"/>
      <c r="EUL33" s="6"/>
      <c r="EUM33" s="5"/>
      <c r="EUN33" s="6"/>
      <c r="EUO33" s="8"/>
      <c r="EUP33" s="5"/>
      <c r="EUQ33" s="4"/>
      <c r="EUR33" s="4"/>
      <c r="EUS33" s="18"/>
      <c r="EUT33" s="7"/>
      <c r="EUU33" s="7"/>
      <c r="EUV33" s="4"/>
      <c r="EUW33" s="4"/>
      <c r="EUX33" s="4"/>
      <c r="EUY33" s="19"/>
      <c r="EUZ33" s="9"/>
      <c r="EVA33" s="7"/>
      <c r="EVB33" s="6"/>
      <c r="EVC33" s="5"/>
      <c r="EVD33" s="6"/>
      <c r="EVE33" s="8"/>
      <c r="EVF33" s="5"/>
      <c r="EVG33" s="4"/>
      <c r="EVH33" s="4"/>
      <c r="EVI33" s="18"/>
      <c r="EVJ33" s="7"/>
      <c r="EVK33" s="7"/>
      <c r="EVL33" s="4"/>
      <c r="EVM33" s="4"/>
      <c r="EVN33" s="4"/>
      <c r="EVO33" s="19"/>
      <c r="EVP33" s="9"/>
      <c r="EVQ33" s="7"/>
      <c r="EVR33" s="6"/>
      <c r="EVS33" s="5"/>
      <c r="EVT33" s="6"/>
      <c r="EVU33" s="8"/>
      <c r="EVV33" s="5"/>
      <c r="EVW33" s="4"/>
      <c r="EVX33" s="4"/>
      <c r="EVY33" s="18"/>
      <c r="EVZ33" s="7"/>
      <c r="EWA33" s="7"/>
      <c r="EWB33" s="4"/>
      <c r="EWC33" s="4"/>
      <c r="EWD33" s="4"/>
      <c r="EWE33" s="19"/>
      <c r="EWF33" s="9"/>
      <c r="EWG33" s="7"/>
      <c r="EWH33" s="6"/>
      <c r="EWI33" s="5"/>
      <c r="EWJ33" s="6"/>
      <c r="EWK33" s="8"/>
      <c r="EWL33" s="5"/>
      <c r="EWM33" s="4"/>
      <c r="EWN33" s="4"/>
      <c r="EWO33" s="18"/>
      <c r="EWP33" s="7"/>
      <c r="EWQ33" s="7"/>
      <c r="EWR33" s="4"/>
      <c r="EWS33" s="4"/>
      <c r="EWT33" s="4"/>
      <c r="EWU33" s="19"/>
      <c r="EWV33" s="9"/>
      <c r="EWW33" s="7"/>
      <c r="EWX33" s="6"/>
      <c r="EWY33" s="5"/>
      <c r="EWZ33" s="6"/>
      <c r="EXA33" s="8"/>
      <c r="EXB33" s="5"/>
      <c r="EXC33" s="4"/>
      <c r="EXD33" s="4"/>
      <c r="EXE33" s="18"/>
      <c r="EXF33" s="7"/>
      <c r="EXG33" s="7"/>
      <c r="EXH33" s="4"/>
      <c r="EXI33" s="4"/>
      <c r="EXJ33" s="4"/>
      <c r="EXK33" s="19"/>
      <c r="EXL33" s="9"/>
      <c r="EXM33" s="7"/>
      <c r="EXN33" s="6"/>
      <c r="EXO33" s="5"/>
      <c r="EXP33" s="6"/>
      <c r="EXQ33" s="8"/>
      <c r="EXR33" s="5"/>
      <c r="EXS33" s="4"/>
      <c r="EXT33" s="4"/>
      <c r="EXU33" s="18"/>
      <c r="EXV33" s="7"/>
      <c r="EXW33" s="7"/>
      <c r="EXX33" s="4"/>
      <c r="EXY33" s="4"/>
      <c r="EXZ33" s="4"/>
      <c r="EYA33" s="19"/>
      <c r="EYB33" s="9"/>
      <c r="EYC33" s="7"/>
      <c r="EYD33" s="6"/>
      <c r="EYE33" s="5"/>
      <c r="EYF33" s="6"/>
      <c r="EYG33" s="8"/>
      <c r="EYH33" s="5"/>
      <c r="EYI33" s="4"/>
      <c r="EYJ33" s="4"/>
      <c r="EYK33" s="18"/>
      <c r="EYL33" s="7"/>
      <c r="EYM33" s="7"/>
      <c r="EYN33" s="4"/>
      <c r="EYO33" s="4"/>
      <c r="EYP33" s="4"/>
      <c r="EYQ33" s="19"/>
      <c r="EYR33" s="9"/>
      <c r="EYS33" s="7"/>
      <c r="EYT33" s="6"/>
      <c r="EYU33" s="5"/>
      <c r="EYV33" s="6"/>
      <c r="EYW33" s="8"/>
      <c r="EYX33" s="5"/>
      <c r="EYY33" s="4"/>
      <c r="EYZ33" s="4"/>
      <c r="EZA33" s="18"/>
      <c r="EZB33" s="7"/>
      <c r="EZC33" s="7"/>
      <c r="EZD33" s="4"/>
      <c r="EZE33" s="4"/>
      <c r="EZF33" s="4"/>
      <c r="EZG33" s="19"/>
      <c r="EZH33" s="9"/>
      <c r="EZI33" s="7"/>
      <c r="EZJ33" s="6"/>
      <c r="EZK33" s="5"/>
      <c r="EZL33" s="6"/>
      <c r="EZM33" s="8"/>
      <c r="EZN33" s="5"/>
      <c r="EZO33" s="4"/>
      <c r="EZP33" s="4"/>
      <c r="EZQ33" s="18"/>
      <c r="EZR33" s="7"/>
      <c r="EZS33" s="7"/>
      <c r="EZT33" s="4"/>
      <c r="EZU33" s="4"/>
      <c r="EZV33" s="4"/>
      <c r="EZW33" s="19"/>
      <c r="EZX33" s="9"/>
      <c r="EZY33" s="7"/>
      <c r="EZZ33" s="6"/>
      <c r="FAA33" s="5"/>
      <c r="FAB33" s="6"/>
      <c r="FAC33" s="8"/>
      <c r="FAD33" s="5"/>
      <c r="FAE33" s="4"/>
      <c r="FAF33" s="4"/>
      <c r="FAG33" s="18"/>
      <c r="FAH33" s="7"/>
      <c r="FAI33" s="7"/>
      <c r="FAJ33" s="4"/>
      <c r="FAK33" s="4"/>
      <c r="FAL33" s="4"/>
      <c r="FAM33" s="19"/>
      <c r="FAN33" s="9"/>
      <c r="FAO33" s="7"/>
      <c r="FAP33" s="6"/>
      <c r="FAQ33" s="5"/>
      <c r="FAR33" s="6"/>
      <c r="FAS33" s="8"/>
      <c r="FAT33" s="5"/>
      <c r="FAU33" s="4"/>
      <c r="FAV33" s="4"/>
      <c r="FAW33" s="18"/>
      <c r="FAX33" s="7"/>
      <c r="FAY33" s="7"/>
      <c r="FAZ33" s="4"/>
      <c r="FBA33" s="4"/>
      <c r="FBB33" s="4"/>
      <c r="FBC33" s="19"/>
      <c r="FBD33" s="9"/>
      <c r="FBE33" s="7"/>
      <c r="FBF33" s="6"/>
      <c r="FBG33" s="5"/>
      <c r="FBH33" s="6"/>
      <c r="FBI33" s="8"/>
      <c r="FBJ33" s="5"/>
      <c r="FBK33" s="4"/>
      <c r="FBL33" s="4"/>
      <c r="FBM33" s="18"/>
      <c r="FBN33" s="7"/>
      <c r="FBO33" s="7"/>
      <c r="FBP33" s="4"/>
      <c r="FBQ33" s="4"/>
      <c r="FBR33" s="4"/>
      <c r="FBS33" s="19"/>
      <c r="FBT33" s="9"/>
      <c r="FBU33" s="7"/>
      <c r="FBV33" s="6"/>
      <c r="FBW33" s="5"/>
      <c r="FBX33" s="6"/>
      <c r="FBY33" s="8"/>
      <c r="FBZ33" s="5"/>
      <c r="FCA33" s="4"/>
      <c r="FCB33" s="4"/>
      <c r="FCC33" s="18"/>
      <c r="FCD33" s="7"/>
      <c r="FCE33" s="7"/>
      <c r="FCF33" s="4"/>
      <c r="FCG33" s="4"/>
      <c r="FCH33" s="4"/>
      <c r="FCI33" s="19"/>
      <c r="FCJ33" s="9"/>
      <c r="FCK33" s="7"/>
      <c r="FCL33" s="6"/>
      <c r="FCM33" s="5"/>
      <c r="FCN33" s="6"/>
      <c r="FCO33" s="8"/>
      <c r="FCP33" s="5"/>
      <c r="FCQ33" s="4"/>
      <c r="FCR33" s="4"/>
      <c r="FCS33" s="18"/>
      <c r="FCT33" s="7"/>
      <c r="FCU33" s="7"/>
      <c r="FCV33" s="4"/>
      <c r="FCW33" s="4"/>
      <c r="FCX33" s="4"/>
      <c r="FCY33" s="19"/>
      <c r="FCZ33" s="9"/>
      <c r="FDA33" s="7"/>
      <c r="FDB33" s="6"/>
      <c r="FDC33" s="5"/>
      <c r="FDD33" s="6"/>
      <c r="FDE33" s="8"/>
      <c r="FDF33" s="5"/>
      <c r="FDG33" s="4"/>
      <c r="FDH33" s="4"/>
      <c r="FDI33" s="18"/>
      <c r="FDJ33" s="7"/>
      <c r="FDK33" s="7"/>
      <c r="FDL33" s="4"/>
      <c r="FDM33" s="4"/>
      <c r="FDN33" s="4"/>
      <c r="FDO33" s="19"/>
      <c r="FDP33" s="9"/>
      <c r="FDQ33" s="7"/>
      <c r="FDR33" s="6"/>
      <c r="FDS33" s="5"/>
      <c r="FDT33" s="6"/>
      <c r="FDU33" s="8"/>
      <c r="FDV33" s="5"/>
      <c r="FDW33" s="4"/>
      <c r="FDX33" s="4"/>
      <c r="FDY33" s="18"/>
      <c r="FDZ33" s="7"/>
      <c r="FEA33" s="7"/>
      <c r="FEB33" s="4"/>
      <c r="FEC33" s="4"/>
      <c r="FED33" s="4"/>
      <c r="FEE33" s="19"/>
      <c r="FEF33" s="9"/>
      <c r="FEG33" s="7"/>
      <c r="FEH33" s="6"/>
      <c r="FEI33" s="5"/>
      <c r="FEJ33" s="6"/>
      <c r="FEK33" s="8"/>
      <c r="FEL33" s="5"/>
      <c r="FEM33" s="4"/>
      <c r="FEN33" s="4"/>
      <c r="FEO33" s="18"/>
      <c r="FEP33" s="7"/>
      <c r="FEQ33" s="7"/>
      <c r="FER33" s="4"/>
      <c r="FES33" s="4"/>
      <c r="FET33" s="4"/>
      <c r="FEU33" s="19"/>
      <c r="FEV33" s="9"/>
      <c r="FEW33" s="7"/>
      <c r="FEX33" s="6"/>
      <c r="FEY33" s="5"/>
      <c r="FEZ33" s="6"/>
      <c r="FFA33" s="8"/>
      <c r="FFB33" s="5"/>
      <c r="FFC33" s="4"/>
      <c r="FFD33" s="4"/>
      <c r="FFE33" s="18"/>
      <c r="FFF33" s="7"/>
      <c r="FFG33" s="7"/>
      <c r="FFH33" s="4"/>
      <c r="FFI33" s="4"/>
      <c r="FFJ33" s="4"/>
      <c r="FFK33" s="19"/>
      <c r="FFL33" s="9"/>
      <c r="FFM33" s="7"/>
      <c r="FFN33" s="6"/>
      <c r="FFO33" s="5"/>
      <c r="FFP33" s="6"/>
      <c r="FFQ33" s="8"/>
      <c r="FFR33" s="5"/>
      <c r="FFS33" s="4"/>
      <c r="FFT33" s="4"/>
      <c r="FFU33" s="18"/>
      <c r="FFV33" s="7"/>
      <c r="FFW33" s="7"/>
      <c r="FFX33" s="4"/>
      <c r="FFY33" s="4"/>
      <c r="FFZ33" s="4"/>
      <c r="FGA33" s="19"/>
      <c r="FGB33" s="9"/>
      <c r="FGC33" s="7"/>
      <c r="FGD33" s="6"/>
      <c r="FGE33" s="5"/>
      <c r="FGF33" s="6"/>
      <c r="FGG33" s="8"/>
      <c r="FGH33" s="5"/>
      <c r="FGI33" s="4"/>
      <c r="FGJ33" s="4"/>
      <c r="FGK33" s="18"/>
      <c r="FGL33" s="7"/>
      <c r="FGM33" s="7"/>
      <c r="FGN33" s="4"/>
      <c r="FGO33" s="4"/>
      <c r="FGP33" s="4"/>
      <c r="FGQ33" s="19"/>
      <c r="FGR33" s="9"/>
      <c r="FGS33" s="7"/>
      <c r="FGT33" s="6"/>
      <c r="FGU33" s="5"/>
      <c r="FGV33" s="6"/>
      <c r="FGW33" s="8"/>
      <c r="FGX33" s="5"/>
      <c r="FGY33" s="4"/>
      <c r="FGZ33" s="4"/>
      <c r="FHA33" s="18"/>
      <c r="FHB33" s="7"/>
      <c r="FHC33" s="7"/>
      <c r="FHD33" s="4"/>
      <c r="FHE33" s="4"/>
      <c r="FHF33" s="4"/>
      <c r="FHG33" s="19"/>
      <c r="FHH33" s="9"/>
      <c r="FHI33" s="7"/>
      <c r="FHJ33" s="6"/>
      <c r="FHK33" s="5"/>
      <c r="FHL33" s="6"/>
      <c r="FHM33" s="8"/>
      <c r="FHN33" s="5"/>
      <c r="FHO33" s="4"/>
      <c r="FHP33" s="4"/>
      <c r="FHQ33" s="18"/>
      <c r="FHR33" s="7"/>
      <c r="FHS33" s="7"/>
      <c r="FHT33" s="4"/>
      <c r="FHU33" s="4"/>
      <c r="FHV33" s="4"/>
      <c r="FHW33" s="19"/>
      <c r="FHX33" s="9"/>
      <c r="FHY33" s="7"/>
      <c r="FHZ33" s="6"/>
      <c r="FIA33" s="5"/>
      <c r="FIB33" s="6"/>
      <c r="FIC33" s="8"/>
      <c r="FID33" s="5"/>
      <c r="FIE33" s="4"/>
      <c r="FIF33" s="4"/>
      <c r="FIG33" s="18"/>
      <c r="FIH33" s="7"/>
      <c r="FII33" s="7"/>
      <c r="FIJ33" s="4"/>
      <c r="FIK33" s="4"/>
      <c r="FIL33" s="4"/>
      <c r="FIM33" s="19"/>
      <c r="FIN33" s="9"/>
      <c r="FIO33" s="7"/>
      <c r="FIP33" s="6"/>
      <c r="FIQ33" s="5"/>
      <c r="FIR33" s="6"/>
      <c r="FIS33" s="8"/>
      <c r="FIT33" s="5"/>
      <c r="FIU33" s="4"/>
      <c r="FIV33" s="4"/>
      <c r="FIW33" s="18"/>
      <c r="FIX33" s="7"/>
      <c r="FIY33" s="7"/>
      <c r="FIZ33" s="4"/>
      <c r="FJA33" s="4"/>
      <c r="FJB33" s="4"/>
      <c r="FJC33" s="19"/>
      <c r="FJD33" s="9"/>
      <c r="FJE33" s="7"/>
      <c r="FJF33" s="6"/>
      <c r="FJG33" s="5"/>
      <c r="FJH33" s="6"/>
      <c r="FJI33" s="8"/>
      <c r="FJJ33" s="5"/>
      <c r="FJK33" s="4"/>
      <c r="FJL33" s="4"/>
      <c r="FJM33" s="18"/>
      <c r="FJN33" s="7"/>
      <c r="FJO33" s="7"/>
      <c r="FJP33" s="4"/>
      <c r="FJQ33" s="4"/>
      <c r="FJR33" s="4"/>
      <c r="FJS33" s="19"/>
      <c r="FJT33" s="9"/>
      <c r="FJU33" s="7"/>
      <c r="FJV33" s="6"/>
      <c r="FJW33" s="5"/>
      <c r="FJX33" s="6"/>
      <c r="FJY33" s="8"/>
      <c r="FJZ33" s="5"/>
      <c r="FKA33" s="4"/>
      <c r="FKB33" s="4"/>
      <c r="FKC33" s="18"/>
      <c r="FKD33" s="7"/>
      <c r="FKE33" s="7"/>
      <c r="FKF33" s="4"/>
      <c r="FKG33" s="4"/>
      <c r="FKH33" s="4"/>
      <c r="FKI33" s="19"/>
      <c r="FKJ33" s="9"/>
      <c r="FKK33" s="7"/>
      <c r="FKL33" s="6"/>
      <c r="FKM33" s="5"/>
      <c r="FKN33" s="6"/>
      <c r="FKO33" s="8"/>
      <c r="FKP33" s="5"/>
      <c r="FKQ33" s="4"/>
      <c r="FKR33" s="4"/>
      <c r="FKS33" s="18"/>
      <c r="FKT33" s="7"/>
      <c r="FKU33" s="7"/>
      <c r="FKV33" s="4"/>
      <c r="FKW33" s="4"/>
      <c r="FKX33" s="4"/>
      <c r="FKY33" s="19"/>
      <c r="FKZ33" s="9"/>
      <c r="FLA33" s="7"/>
      <c r="FLB33" s="6"/>
      <c r="FLC33" s="5"/>
      <c r="FLD33" s="6"/>
      <c r="FLE33" s="8"/>
      <c r="FLF33" s="5"/>
      <c r="FLG33" s="4"/>
      <c r="FLH33" s="4"/>
      <c r="FLI33" s="18"/>
      <c r="FLJ33" s="7"/>
      <c r="FLK33" s="7"/>
      <c r="FLL33" s="4"/>
      <c r="FLM33" s="4"/>
      <c r="FLN33" s="4"/>
      <c r="FLO33" s="19"/>
      <c r="FLP33" s="9"/>
      <c r="FLQ33" s="7"/>
      <c r="FLR33" s="6"/>
      <c r="FLS33" s="5"/>
      <c r="FLT33" s="6"/>
      <c r="FLU33" s="8"/>
      <c r="FLV33" s="5"/>
      <c r="FLW33" s="4"/>
      <c r="FLX33" s="4"/>
      <c r="FLY33" s="18"/>
      <c r="FLZ33" s="7"/>
      <c r="FMA33" s="7"/>
      <c r="FMB33" s="4"/>
      <c r="FMC33" s="4"/>
      <c r="FMD33" s="4"/>
      <c r="FME33" s="19"/>
      <c r="FMF33" s="9"/>
      <c r="FMG33" s="7"/>
      <c r="FMH33" s="6"/>
      <c r="FMI33" s="5"/>
      <c r="FMJ33" s="6"/>
      <c r="FMK33" s="8"/>
      <c r="FML33" s="5"/>
      <c r="FMM33" s="4"/>
      <c r="FMN33" s="4"/>
      <c r="FMO33" s="18"/>
      <c r="FMP33" s="7"/>
      <c r="FMQ33" s="7"/>
      <c r="FMR33" s="4"/>
      <c r="FMS33" s="4"/>
      <c r="FMT33" s="4"/>
      <c r="FMU33" s="19"/>
      <c r="FMV33" s="9"/>
      <c r="FMW33" s="7"/>
      <c r="FMX33" s="6"/>
      <c r="FMY33" s="5"/>
      <c r="FMZ33" s="6"/>
      <c r="FNA33" s="8"/>
      <c r="FNB33" s="5"/>
      <c r="FNC33" s="4"/>
      <c r="FND33" s="4"/>
      <c r="FNE33" s="18"/>
      <c r="FNF33" s="7"/>
      <c r="FNG33" s="7"/>
      <c r="FNH33" s="4"/>
      <c r="FNI33" s="4"/>
      <c r="FNJ33" s="4"/>
      <c r="FNK33" s="19"/>
      <c r="FNL33" s="9"/>
      <c r="FNM33" s="7"/>
      <c r="FNN33" s="6"/>
      <c r="FNO33" s="5"/>
      <c r="FNP33" s="6"/>
      <c r="FNQ33" s="8"/>
      <c r="FNR33" s="5"/>
      <c r="FNS33" s="4"/>
      <c r="FNT33" s="4"/>
      <c r="FNU33" s="18"/>
      <c r="FNV33" s="7"/>
      <c r="FNW33" s="7"/>
      <c r="FNX33" s="4"/>
      <c r="FNY33" s="4"/>
      <c r="FNZ33" s="4"/>
      <c r="FOA33" s="19"/>
      <c r="FOB33" s="9"/>
      <c r="FOC33" s="7"/>
      <c r="FOD33" s="6"/>
      <c r="FOE33" s="5"/>
      <c r="FOF33" s="6"/>
      <c r="FOG33" s="8"/>
      <c r="FOH33" s="5"/>
      <c r="FOI33" s="4"/>
      <c r="FOJ33" s="4"/>
      <c r="FOK33" s="18"/>
      <c r="FOL33" s="7"/>
      <c r="FOM33" s="7"/>
      <c r="FON33" s="4"/>
      <c r="FOO33" s="4"/>
      <c r="FOP33" s="4"/>
      <c r="FOQ33" s="19"/>
      <c r="FOR33" s="9"/>
      <c r="FOS33" s="7"/>
      <c r="FOT33" s="6"/>
      <c r="FOU33" s="5"/>
      <c r="FOV33" s="6"/>
      <c r="FOW33" s="8"/>
      <c r="FOX33" s="5"/>
      <c r="FOY33" s="4"/>
      <c r="FOZ33" s="4"/>
      <c r="FPA33" s="18"/>
      <c r="FPB33" s="7"/>
      <c r="FPC33" s="7"/>
      <c r="FPD33" s="4"/>
      <c r="FPE33" s="4"/>
      <c r="FPF33" s="4"/>
      <c r="FPG33" s="19"/>
      <c r="FPH33" s="9"/>
      <c r="FPI33" s="7"/>
      <c r="FPJ33" s="6"/>
      <c r="FPK33" s="5"/>
      <c r="FPL33" s="6"/>
      <c r="FPM33" s="8"/>
      <c r="FPN33" s="5"/>
      <c r="FPO33" s="4"/>
      <c r="FPP33" s="4"/>
      <c r="FPQ33" s="18"/>
      <c r="FPR33" s="7"/>
      <c r="FPS33" s="7"/>
      <c r="FPT33" s="4"/>
      <c r="FPU33" s="4"/>
      <c r="FPV33" s="4"/>
      <c r="FPW33" s="19"/>
      <c r="FPX33" s="9"/>
      <c r="FPY33" s="7"/>
      <c r="FPZ33" s="6"/>
      <c r="FQA33" s="5"/>
      <c r="FQB33" s="6"/>
      <c r="FQC33" s="8"/>
      <c r="FQD33" s="5"/>
      <c r="FQE33" s="4"/>
      <c r="FQF33" s="4"/>
      <c r="FQG33" s="18"/>
      <c r="FQH33" s="7"/>
      <c r="FQI33" s="7"/>
      <c r="FQJ33" s="4"/>
      <c r="FQK33" s="4"/>
      <c r="FQL33" s="4"/>
      <c r="FQM33" s="19"/>
      <c r="FQN33" s="9"/>
      <c r="FQO33" s="7"/>
      <c r="FQP33" s="6"/>
      <c r="FQQ33" s="5"/>
      <c r="FQR33" s="6"/>
      <c r="FQS33" s="8"/>
      <c r="FQT33" s="5"/>
      <c r="FQU33" s="4"/>
      <c r="FQV33" s="4"/>
      <c r="FQW33" s="18"/>
      <c r="FQX33" s="7"/>
      <c r="FQY33" s="7"/>
      <c r="FQZ33" s="4"/>
      <c r="FRA33" s="4"/>
      <c r="FRB33" s="4"/>
      <c r="FRC33" s="19"/>
      <c r="FRD33" s="9"/>
      <c r="FRE33" s="7"/>
      <c r="FRF33" s="6"/>
      <c r="FRG33" s="5"/>
      <c r="FRH33" s="6"/>
      <c r="FRI33" s="8"/>
      <c r="FRJ33" s="5"/>
      <c r="FRK33" s="4"/>
      <c r="FRL33" s="4"/>
      <c r="FRM33" s="18"/>
      <c r="FRN33" s="7"/>
      <c r="FRO33" s="7"/>
      <c r="FRP33" s="4"/>
      <c r="FRQ33" s="4"/>
      <c r="FRR33" s="4"/>
      <c r="FRS33" s="19"/>
      <c r="FRT33" s="9"/>
      <c r="FRU33" s="7"/>
      <c r="FRV33" s="6"/>
      <c r="FRW33" s="5"/>
      <c r="FRX33" s="6"/>
      <c r="FRY33" s="8"/>
      <c r="FRZ33" s="5"/>
      <c r="FSA33" s="4"/>
      <c r="FSB33" s="4"/>
      <c r="FSC33" s="18"/>
      <c r="FSD33" s="7"/>
      <c r="FSE33" s="7"/>
      <c r="FSF33" s="4"/>
      <c r="FSG33" s="4"/>
      <c r="FSH33" s="4"/>
      <c r="FSI33" s="19"/>
      <c r="FSJ33" s="9"/>
      <c r="FSK33" s="7"/>
      <c r="FSL33" s="6"/>
      <c r="FSM33" s="5"/>
      <c r="FSN33" s="6"/>
      <c r="FSO33" s="8"/>
      <c r="FSP33" s="5"/>
      <c r="FSQ33" s="4"/>
      <c r="FSR33" s="4"/>
      <c r="FSS33" s="18"/>
      <c r="FST33" s="7"/>
      <c r="FSU33" s="7"/>
      <c r="FSV33" s="4"/>
      <c r="FSW33" s="4"/>
      <c r="FSX33" s="4"/>
      <c r="FSY33" s="19"/>
      <c r="FSZ33" s="9"/>
      <c r="FTA33" s="7"/>
      <c r="FTB33" s="6"/>
      <c r="FTC33" s="5"/>
      <c r="FTD33" s="6"/>
      <c r="FTE33" s="8"/>
      <c r="FTF33" s="5"/>
      <c r="FTG33" s="4"/>
      <c r="FTH33" s="4"/>
      <c r="FTI33" s="18"/>
      <c r="FTJ33" s="7"/>
      <c r="FTK33" s="7"/>
      <c r="FTL33" s="4"/>
      <c r="FTM33" s="4"/>
      <c r="FTN33" s="4"/>
      <c r="FTO33" s="19"/>
      <c r="FTP33" s="9"/>
      <c r="FTQ33" s="7"/>
      <c r="FTR33" s="6"/>
      <c r="FTS33" s="5"/>
      <c r="FTT33" s="6"/>
      <c r="FTU33" s="8"/>
      <c r="FTV33" s="5"/>
      <c r="FTW33" s="4"/>
      <c r="FTX33" s="4"/>
      <c r="FTY33" s="18"/>
      <c r="FTZ33" s="7"/>
      <c r="FUA33" s="7"/>
      <c r="FUB33" s="4"/>
      <c r="FUC33" s="4"/>
      <c r="FUD33" s="4"/>
      <c r="FUE33" s="19"/>
      <c r="FUF33" s="9"/>
      <c r="FUG33" s="7"/>
      <c r="FUH33" s="6"/>
      <c r="FUI33" s="5"/>
      <c r="FUJ33" s="6"/>
      <c r="FUK33" s="8"/>
      <c r="FUL33" s="5"/>
      <c r="FUM33" s="4"/>
      <c r="FUN33" s="4"/>
      <c r="FUO33" s="18"/>
      <c r="FUP33" s="7"/>
      <c r="FUQ33" s="7"/>
      <c r="FUR33" s="4"/>
      <c r="FUS33" s="4"/>
      <c r="FUT33" s="4"/>
      <c r="FUU33" s="19"/>
      <c r="FUV33" s="9"/>
      <c r="FUW33" s="7"/>
      <c r="FUX33" s="6"/>
      <c r="FUY33" s="5"/>
      <c r="FUZ33" s="6"/>
      <c r="FVA33" s="8"/>
      <c r="FVB33" s="5"/>
      <c r="FVC33" s="4"/>
      <c r="FVD33" s="4"/>
      <c r="FVE33" s="18"/>
      <c r="FVF33" s="7"/>
      <c r="FVG33" s="7"/>
      <c r="FVH33" s="4"/>
      <c r="FVI33" s="4"/>
      <c r="FVJ33" s="4"/>
      <c r="FVK33" s="19"/>
      <c r="FVL33" s="9"/>
      <c r="FVM33" s="7"/>
      <c r="FVN33" s="6"/>
      <c r="FVO33" s="5"/>
      <c r="FVP33" s="6"/>
      <c r="FVQ33" s="8"/>
      <c r="FVR33" s="5"/>
      <c r="FVS33" s="4"/>
      <c r="FVT33" s="4"/>
      <c r="FVU33" s="18"/>
      <c r="FVV33" s="7"/>
      <c r="FVW33" s="7"/>
      <c r="FVX33" s="4"/>
      <c r="FVY33" s="4"/>
      <c r="FVZ33" s="4"/>
      <c r="FWA33" s="19"/>
      <c r="FWB33" s="9"/>
      <c r="FWC33" s="7"/>
      <c r="FWD33" s="6"/>
      <c r="FWE33" s="5"/>
      <c r="FWF33" s="6"/>
      <c r="FWG33" s="8"/>
      <c r="FWH33" s="5"/>
      <c r="FWI33" s="4"/>
      <c r="FWJ33" s="4"/>
      <c r="FWK33" s="18"/>
      <c r="FWL33" s="7"/>
      <c r="FWM33" s="7"/>
      <c r="FWN33" s="4"/>
      <c r="FWO33" s="4"/>
      <c r="FWP33" s="4"/>
      <c r="FWQ33" s="19"/>
      <c r="FWR33" s="9"/>
      <c r="FWS33" s="7"/>
      <c r="FWT33" s="6"/>
      <c r="FWU33" s="5"/>
      <c r="FWV33" s="6"/>
      <c r="FWW33" s="8"/>
      <c r="FWX33" s="5"/>
      <c r="FWY33" s="4"/>
      <c r="FWZ33" s="4"/>
      <c r="FXA33" s="18"/>
      <c r="FXB33" s="7"/>
      <c r="FXC33" s="7"/>
      <c r="FXD33" s="4"/>
      <c r="FXE33" s="4"/>
      <c r="FXF33" s="4"/>
      <c r="FXG33" s="19"/>
      <c r="FXH33" s="9"/>
      <c r="FXI33" s="7"/>
      <c r="FXJ33" s="6"/>
      <c r="FXK33" s="5"/>
      <c r="FXL33" s="6"/>
      <c r="FXM33" s="8"/>
      <c r="FXN33" s="5"/>
      <c r="FXO33" s="4"/>
      <c r="FXP33" s="4"/>
      <c r="FXQ33" s="18"/>
      <c r="FXR33" s="7"/>
      <c r="FXS33" s="7"/>
      <c r="FXT33" s="4"/>
      <c r="FXU33" s="4"/>
      <c r="FXV33" s="4"/>
      <c r="FXW33" s="19"/>
      <c r="FXX33" s="9"/>
      <c r="FXY33" s="7"/>
      <c r="FXZ33" s="6"/>
      <c r="FYA33" s="5"/>
      <c r="FYB33" s="6"/>
      <c r="FYC33" s="8"/>
      <c r="FYD33" s="5"/>
      <c r="FYE33" s="4"/>
      <c r="FYF33" s="4"/>
      <c r="FYG33" s="18"/>
      <c r="FYH33" s="7"/>
      <c r="FYI33" s="7"/>
      <c r="FYJ33" s="4"/>
      <c r="FYK33" s="4"/>
      <c r="FYL33" s="4"/>
      <c r="FYM33" s="19"/>
      <c r="FYN33" s="9"/>
      <c r="FYO33" s="7"/>
      <c r="FYP33" s="6"/>
      <c r="FYQ33" s="5"/>
      <c r="FYR33" s="6"/>
      <c r="FYS33" s="8"/>
      <c r="FYT33" s="5"/>
      <c r="FYU33" s="4"/>
      <c r="FYV33" s="4"/>
      <c r="FYW33" s="18"/>
      <c r="FYX33" s="7"/>
      <c r="FYY33" s="7"/>
      <c r="FYZ33" s="4"/>
      <c r="FZA33" s="4"/>
      <c r="FZB33" s="4"/>
      <c r="FZC33" s="19"/>
      <c r="FZD33" s="9"/>
      <c r="FZE33" s="7"/>
      <c r="FZF33" s="6"/>
      <c r="FZG33" s="5"/>
      <c r="FZH33" s="6"/>
      <c r="FZI33" s="8"/>
      <c r="FZJ33" s="5"/>
      <c r="FZK33" s="4"/>
      <c r="FZL33" s="4"/>
      <c r="FZM33" s="18"/>
      <c r="FZN33" s="7"/>
      <c r="FZO33" s="7"/>
      <c r="FZP33" s="4"/>
      <c r="FZQ33" s="4"/>
      <c r="FZR33" s="4"/>
      <c r="FZS33" s="19"/>
      <c r="FZT33" s="9"/>
      <c r="FZU33" s="7"/>
      <c r="FZV33" s="6"/>
      <c r="FZW33" s="5"/>
      <c r="FZX33" s="6"/>
      <c r="FZY33" s="8"/>
      <c r="FZZ33" s="5"/>
      <c r="GAA33" s="4"/>
      <c r="GAB33" s="4"/>
      <c r="GAC33" s="18"/>
      <c r="GAD33" s="7"/>
      <c r="GAE33" s="7"/>
      <c r="GAF33" s="4"/>
      <c r="GAG33" s="4"/>
      <c r="GAH33" s="4"/>
      <c r="GAI33" s="19"/>
      <c r="GAJ33" s="9"/>
      <c r="GAK33" s="7"/>
      <c r="GAL33" s="6"/>
      <c r="GAM33" s="5"/>
      <c r="GAN33" s="6"/>
      <c r="GAO33" s="8"/>
      <c r="GAP33" s="5"/>
      <c r="GAQ33" s="4"/>
      <c r="GAR33" s="4"/>
      <c r="GAS33" s="18"/>
      <c r="GAT33" s="7"/>
      <c r="GAU33" s="7"/>
      <c r="GAV33" s="4"/>
      <c r="GAW33" s="4"/>
      <c r="GAX33" s="4"/>
      <c r="GAY33" s="19"/>
      <c r="GAZ33" s="9"/>
      <c r="GBA33" s="7"/>
      <c r="GBB33" s="6"/>
      <c r="GBC33" s="5"/>
      <c r="GBD33" s="6"/>
      <c r="GBE33" s="8"/>
      <c r="GBF33" s="5"/>
      <c r="GBG33" s="4"/>
      <c r="GBH33" s="4"/>
      <c r="GBI33" s="18"/>
      <c r="GBJ33" s="7"/>
      <c r="GBK33" s="7"/>
      <c r="GBL33" s="4"/>
      <c r="GBM33" s="4"/>
      <c r="GBN33" s="4"/>
      <c r="GBO33" s="19"/>
      <c r="GBP33" s="9"/>
      <c r="GBQ33" s="7"/>
      <c r="GBR33" s="6"/>
      <c r="GBS33" s="5"/>
      <c r="GBT33" s="6"/>
      <c r="GBU33" s="8"/>
      <c r="GBV33" s="5"/>
      <c r="GBW33" s="4"/>
      <c r="GBX33" s="4"/>
      <c r="GBY33" s="18"/>
      <c r="GBZ33" s="7"/>
      <c r="GCA33" s="7"/>
      <c r="GCB33" s="4"/>
      <c r="GCC33" s="4"/>
      <c r="GCD33" s="4"/>
      <c r="GCE33" s="19"/>
      <c r="GCF33" s="9"/>
      <c r="GCG33" s="7"/>
      <c r="GCH33" s="6"/>
      <c r="GCI33" s="5"/>
      <c r="GCJ33" s="6"/>
      <c r="GCK33" s="8"/>
      <c r="GCL33" s="5"/>
      <c r="GCM33" s="4"/>
      <c r="GCN33" s="4"/>
      <c r="GCO33" s="18"/>
      <c r="GCP33" s="7"/>
      <c r="GCQ33" s="7"/>
      <c r="GCR33" s="4"/>
      <c r="GCS33" s="4"/>
      <c r="GCT33" s="4"/>
      <c r="GCU33" s="19"/>
      <c r="GCV33" s="9"/>
      <c r="GCW33" s="7"/>
      <c r="GCX33" s="6"/>
      <c r="GCY33" s="5"/>
      <c r="GCZ33" s="6"/>
      <c r="GDA33" s="8"/>
      <c r="GDB33" s="5"/>
      <c r="GDC33" s="4"/>
      <c r="GDD33" s="4"/>
      <c r="GDE33" s="18"/>
      <c r="GDF33" s="7"/>
      <c r="GDG33" s="7"/>
      <c r="GDH33" s="4"/>
      <c r="GDI33" s="4"/>
      <c r="GDJ33" s="4"/>
      <c r="GDK33" s="19"/>
      <c r="GDL33" s="9"/>
      <c r="GDM33" s="7"/>
      <c r="GDN33" s="6"/>
      <c r="GDO33" s="5"/>
      <c r="GDP33" s="6"/>
      <c r="GDQ33" s="8"/>
      <c r="GDR33" s="5"/>
      <c r="GDS33" s="4"/>
      <c r="GDT33" s="4"/>
      <c r="GDU33" s="18"/>
      <c r="GDV33" s="7"/>
      <c r="GDW33" s="7"/>
      <c r="GDX33" s="4"/>
      <c r="GDY33" s="4"/>
      <c r="GDZ33" s="4"/>
      <c r="GEA33" s="19"/>
      <c r="GEB33" s="9"/>
      <c r="GEC33" s="7"/>
      <c r="GED33" s="6"/>
      <c r="GEE33" s="5"/>
      <c r="GEF33" s="6"/>
      <c r="GEG33" s="8"/>
      <c r="GEH33" s="5"/>
      <c r="GEI33" s="4"/>
      <c r="GEJ33" s="4"/>
      <c r="GEK33" s="18"/>
      <c r="GEL33" s="7"/>
      <c r="GEM33" s="7"/>
      <c r="GEN33" s="4"/>
      <c r="GEO33" s="4"/>
      <c r="GEP33" s="4"/>
      <c r="GEQ33" s="19"/>
      <c r="GER33" s="9"/>
      <c r="GES33" s="7"/>
      <c r="GET33" s="6"/>
      <c r="GEU33" s="5"/>
      <c r="GEV33" s="6"/>
      <c r="GEW33" s="8"/>
      <c r="GEX33" s="5"/>
      <c r="GEY33" s="4"/>
      <c r="GEZ33" s="4"/>
      <c r="GFA33" s="18"/>
      <c r="GFB33" s="7"/>
      <c r="GFC33" s="7"/>
      <c r="GFD33" s="4"/>
      <c r="GFE33" s="4"/>
      <c r="GFF33" s="4"/>
      <c r="GFG33" s="19"/>
      <c r="GFH33" s="9"/>
      <c r="GFI33" s="7"/>
      <c r="GFJ33" s="6"/>
      <c r="GFK33" s="5"/>
      <c r="GFL33" s="6"/>
      <c r="GFM33" s="8"/>
      <c r="GFN33" s="5"/>
      <c r="GFO33" s="4"/>
      <c r="GFP33" s="4"/>
      <c r="GFQ33" s="18"/>
      <c r="GFR33" s="7"/>
      <c r="GFS33" s="7"/>
      <c r="GFT33" s="4"/>
      <c r="GFU33" s="4"/>
      <c r="GFV33" s="4"/>
      <c r="GFW33" s="19"/>
      <c r="GFX33" s="9"/>
      <c r="GFY33" s="7"/>
      <c r="GFZ33" s="6"/>
      <c r="GGA33" s="5"/>
      <c r="GGB33" s="6"/>
      <c r="GGC33" s="8"/>
      <c r="GGD33" s="5"/>
      <c r="GGE33" s="4"/>
      <c r="GGF33" s="4"/>
      <c r="GGG33" s="18"/>
      <c r="GGH33" s="7"/>
      <c r="GGI33" s="7"/>
      <c r="GGJ33" s="4"/>
      <c r="GGK33" s="4"/>
      <c r="GGL33" s="4"/>
      <c r="GGM33" s="19"/>
      <c r="GGN33" s="9"/>
      <c r="GGO33" s="7"/>
      <c r="GGP33" s="6"/>
      <c r="GGQ33" s="5"/>
      <c r="GGR33" s="6"/>
      <c r="GGS33" s="8"/>
      <c r="GGT33" s="5"/>
      <c r="GGU33" s="4"/>
      <c r="GGV33" s="4"/>
      <c r="GGW33" s="18"/>
      <c r="GGX33" s="7"/>
      <c r="GGY33" s="7"/>
      <c r="GGZ33" s="4"/>
      <c r="GHA33" s="4"/>
      <c r="GHB33" s="4"/>
      <c r="GHC33" s="19"/>
      <c r="GHD33" s="9"/>
      <c r="GHE33" s="7"/>
      <c r="GHF33" s="6"/>
      <c r="GHG33" s="5"/>
      <c r="GHH33" s="6"/>
      <c r="GHI33" s="8"/>
      <c r="GHJ33" s="5"/>
      <c r="GHK33" s="4"/>
      <c r="GHL33" s="4"/>
      <c r="GHM33" s="18"/>
      <c r="GHN33" s="7"/>
      <c r="GHO33" s="7"/>
      <c r="GHP33" s="4"/>
      <c r="GHQ33" s="4"/>
      <c r="GHR33" s="4"/>
      <c r="GHS33" s="19"/>
      <c r="GHT33" s="9"/>
      <c r="GHU33" s="7"/>
      <c r="GHV33" s="6"/>
      <c r="GHW33" s="5"/>
      <c r="GHX33" s="6"/>
      <c r="GHY33" s="8"/>
      <c r="GHZ33" s="5"/>
      <c r="GIA33" s="4"/>
      <c r="GIB33" s="4"/>
      <c r="GIC33" s="18"/>
      <c r="GID33" s="7"/>
      <c r="GIE33" s="7"/>
      <c r="GIF33" s="4"/>
      <c r="GIG33" s="4"/>
      <c r="GIH33" s="4"/>
      <c r="GII33" s="19"/>
      <c r="GIJ33" s="9"/>
      <c r="GIK33" s="7"/>
      <c r="GIL33" s="6"/>
      <c r="GIM33" s="5"/>
      <c r="GIN33" s="6"/>
      <c r="GIO33" s="8"/>
      <c r="GIP33" s="5"/>
      <c r="GIQ33" s="4"/>
      <c r="GIR33" s="4"/>
      <c r="GIS33" s="18"/>
      <c r="GIT33" s="7"/>
      <c r="GIU33" s="7"/>
      <c r="GIV33" s="4"/>
      <c r="GIW33" s="4"/>
      <c r="GIX33" s="4"/>
      <c r="GIY33" s="19"/>
      <c r="GIZ33" s="9"/>
      <c r="GJA33" s="7"/>
      <c r="GJB33" s="6"/>
      <c r="GJC33" s="5"/>
      <c r="GJD33" s="6"/>
      <c r="GJE33" s="8"/>
      <c r="GJF33" s="5"/>
      <c r="GJG33" s="4"/>
      <c r="GJH33" s="4"/>
      <c r="GJI33" s="18"/>
      <c r="GJJ33" s="7"/>
      <c r="GJK33" s="7"/>
      <c r="GJL33" s="4"/>
      <c r="GJM33" s="4"/>
      <c r="GJN33" s="4"/>
      <c r="GJO33" s="19"/>
      <c r="GJP33" s="9"/>
      <c r="GJQ33" s="7"/>
      <c r="GJR33" s="6"/>
      <c r="GJS33" s="5"/>
      <c r="GJT33" s="6"/>
      <c r="GJU33" s="8"/>
      <c r="GJV33" s="5"/>
      <c r="GJW33" s="4"/>
      <c r="GJX33" s="4"/>
      <c r="GJY33" s="18"/>
      <c r="GJZ33" s="7"/>
      <c r="GKA33" s="7"/>
      <c r="GKB33" s="4"/>
      <c r="GKC33" s="4"/>
      <c r="GKD33" s="4"/>
      <c r="GKE33" s="19"/>
      <c r="GKF33" s="9"/>
      <c r="GKG33" s="7"/>
      <c r="GKH33" s="6"/>
      <c r="GKI33" s="5"/>
      <c r="GKJ33" s="6"/>
      <c r="GKK33" s="8"/>
      <c r="GKL33" s="5"/>
      <c r="GKM33" s="4"/>
      <c r="GKN33" s="4"/>
      <c r="GKO33" s="18"/>
      <c r="GKP33" s="7"/>
      <c r="GKQ33" s="7"/>
      <c r="GKR33" s="4"/>
      <c r="GKS33" s="4"/>
      <c r="GKT33" s="4"/>
      <c r="GKU33" s="19"/>
      <c r="GKV33" s="9"/>
      <c r="GKW33" s="7"/>
      <c r="GKX33" s="6"/>
      <c r="GKY33" s="5"/>
      <c r="GKZ33" s="6"/>
      <c r="GLA33" s="8"/>
      <c r="GLB33" s="5"/>
      <c r="GLC33" s="4"/>
      <c r="GLD33" s="4"/>
      <c r="GLE33" s="18"/>
      <c r="GLF33" s="7"/>
      <c r="GLG33" s="7"/>
      <c r="GLH33" s="4"/>
      <c r="GLI33" s="4"/>
      <c r="GLJ33" s="4"/>
      <c r="GLK33" s="19"/>
      <c r="GLL33" s="9"/>
      <c r="GLM33" s="7"/>
      <c r="GLN33" s="6"/>
      <c r="GLO33" s="5"/>
      <c r="GLP33" s="6"/>
      <c r="GLQ33" s="8"/>
      <c r="GLR33" s="5"/>
      <c r="GLS33" s="4"/>
      <c r="GLT33" s="4"/>
      <c r="GLU33" s="18"/>
      <c r="GLV33" s="7"/>
      <c r="GLW33" s="7"/>
      <c r="GLX33" s="4"/>
      <c r="GLY33" s="4"/>
      <c r="GLZ33" s="4"/>
      <c r="GMA33" s="19"/>
      <c r="GMB33" s="9"/>
      <c r="GMC33" s="7"/>
      <c r="GMD33" s="6"/>
      <c r="GME33" s="5"/>
      <c r="GMF33" s="6"/>
      <c r="GMG33" s="8"/>
      <c r="GMH33" s="5"/>
      <c r="GMI33" s="4"/>
      <c r="GMJ33" s="4"/>
      <c r="GMK33" s="18"/>
      <c r="GML33" s="7"/>
      <c r="GMM33" s="7"/>
      <c r="GMN33" s="4"/>
      <c r="GMO33" s="4"/>
      <c r="GMP33" s="4"/>
      <c r="GMQ33" s="19"/>
      <c r="GMR33" s="9"/>
      <c r="GMS33" s="7"/>
      <c r="GMT33" s="6"/>
      <c r="GMU33" s="5"/>
      <c r="GMV33" s="6"/>
      <c r="GMW33" s="8"/>
      <c r="GMX33" s="5"/>
      <c r="GMY33" s="4"/>
      <c r="GMZ33" s="4"/>
      <c r="GNA33" s="18"/>
      <c r="GNB33" s="7"/>
      <c r="GNC33" s="7"/>
      <c r="GND33" s="4"/>
      <c r="GNE33" s="4"/>
      <c r="GNF33" s="4"/>
      <c r="GNG33" s="19"/>
      <c r="GNH33" s="9"/>
      <c r="GNI33" s="7"/>
      <c r="GNJ33" s="6"/>
      <c r="GNK33" s="5"/>
      <c r="GNL33" s="6"/>
      <c r="GNM33" s="8"/>
      <c r="GNN33" s="5"/>
      <c r="GNO33" s="4"/>
      <c r="GNP33" s="4"/>
      <c r="GNQ33" s="18"/>
      <c r="GNR33" s="7"/>
      <c r="GNS33" s="7"/>
      <c r="GNT33" s="4"/>
      <c r="GNU33" s="4"/>
      <c r="GNV33" s="4"/>
      <c r="GNW33" s="19"/>
      <c r="GNX33" s="9"/>
      <c r="GNY33" s="7"/>
      <c r="GNZ33" s="6"/>
      <c r="GOA33" s="5"/>
      <c r="GOB33" s="6"/>
      <c r="GOC33" s="8"/>
      <c r="GOD33" s="5"/>
      <c r="GOE33" s="4"/>
      <c r="GOF33" s="4"/>
      <c r="GOG33" s="18"/>
      <c r="GOH33" s="7"/>
      <c r="GOI33" s="7"/>
      <c r="GOJ33" s="4"/>
      <c r="GOK33" s="4"/>
      <c r="GOL33" s="4"/>
      <c r="GOM33" s="19"/>
      <c r="GON33" s="9"/>
      <c r="GOO33" s="7"/>
      <c r="GOP33" s="6"/>
      <c r="GOQ33" s="5"/>
      <c r="GOR33" s="6"/>
      <c r="GOS33" s="8"/>
      <c r="GOT33" s="5"/>
      <c r="GOU33" s="4"/>
      <c r="GOV33" s="4"/>
      <c r="GOW33" s="18"/>
      <c r="GOX33" s="7"/>
      <c r="GOY33" s="7"/>
      <c r="GOZ33" s="4"/>
      <c r="GPA33" s="4"/>
      <c r="GPB33" s="4"/>
      <c r="GPC33" s="19"/>
      <c r="GPD33" s="9"/>
      <c r="GPE33" s="7"/>
      <c r="GPF33" s="6"/>
      <c r="GPG33" s="5"/>
      <c r="GPH33" s="6"/>
      <c r="GPI33" s="8"/>
      <c r="GPJ33" s="5"/>
      <c r="GPK33" s="4"/>
      <c r="GPL33" s="4"/>
      <c r="GPM33" s="18"/>
      <c r="GPN33" s="7"/>
      <c r="GPO33" s="7"/>
      <c r="GPP33" s="4"/>
      <c r="GPQ33" s="4"/>
      <c r="GPR33" s="4"/>
      <c r="GPS33" s="19"/>
      <c r="GPT33" s="9"/>
      <c r="GPU33" s="7"/>
      <c r="GPV33" s="6"/>
      <c r="GPW33" s="5"/>
      <c r="GPX33" s="6"/>
      <c r="GPY33" s="8"/>
      <c r="GPZ33" s="5"/>
      <c r="GQA33" s="4"/>
      <c r="GQB33" s="4"/>
      <c r="GQC33" s="18"/>
      <c r="GQD33" s="7"/>
      <c r="GQE33" s="7"/>
      <c r="GQF33" s="4"/>
      <c r="GQG33" s="4"/>
      <c r="GQH33" s="4"/>
      <c r="GQI33" s="19"/>
      <c r="GQJ33" s="9"/>
      <c r="GQK33" s="7"/>
      <c r="GQL33" s="6"/>
      <c r="GQM33" s="5"/>
      <c r="GQN33" s="6"/>
      <c r="GQO33" s="8"/>
      <c r="GQP33" s="5"/>
      <c r="GQQ33" s="4"/>
      <c r="GQR33" s="4"/>
      <c r="GQS33" s="18"/>
      <c r="GQT33" s="7"/>
      <c r="GQU33" s="7"/>
      <c r="GQV33" s="4"/>
      <c r="GQW33" s="4"/>
      <c r="GQX33" s="4"/>
      <c r="GQY33" s="19"/>
      <c r="GQZ33" s="9"/>
      <c r="GRA33" s="7"/>
      <c r="GRB33" s="6"/>
      <c r="GRC33" s="5"/>
      <c r="GRD33" s="6"/>
      <c r="GRE33" s="8"/>
      <c r="GRF33" s="5"/>
      <c r="GRG33" s="4"/>
      <c r="GRH33" s="4"/>
      <c r="GRI33" s="18"/>
      <c r="GRJ33" s="7"/>
      <c r="GRK33" s="7"/>
      <c r="GRL33" s="4"/>
      <c r="GRM33" s="4"/>
      <c r="GRN33" s="4"/>
      <c r="GRO33" s="19"/>
      <c r="GRP33" s="9"/>
      <c r="GRQ33" s="7"/>
      <c r="GRR33" s="6"/>
      <c r="GRS33" s="5"/>
      <c r="GRT33" s="6"/>
      <c r="GRU33" s="8"/>
      <c r="GRV33" s="5"/>
      <c r="GRW33" s="4"/>
      <c r="GRX33" s="4"/>
      <c r="GRY33" s="18"/>
      <c r="GRZ33" s="7"/>
      <c r="GSA33" s="7"/>
      <c r="GSB33" s="4"/>
      <c r="GSC33" s="4"/>
      <c r="GSD33" s="4"/>
      <c r="GSE33" s="19"/>
      <c r="GSF33" s="9"/>
      <c r="GSG33" s="7"/>
      <c r="GSH33" s="6"/>
      <c r="GSI33" s="5"/>
      <c r="GSJ33" s="6"/>
      <c r="GSK33" s="8"/>
      <c r="GSL33" s="5"/>
      <c r="GSM33" s="4"/>
      <c r="GSN33" s="4"/>
      <c r="GSO33" s="18"/>
      <c r="GSP33" s="7"/>
      <c r="GSQ33" s="7"/>
      <c r="GSR33" s="4"/>
      <c r="GSS33" s="4"/>
      <c r="GST33" s="4"/>
      <c r="GSU33" s="19"/>
      <c r="GSV33" s="9"/>
      <c r="GSW33" s="7"/>
      <c r="GSX33" s="6"/>
      <c r="GSY33" s="5"/>
      <c r="GSZ33" s="6"/>
      <c r="GTA33" s="8"/>
      <c r="GTB33" s="5"/>
      <c r="GTC33" s="4"/>
      <c r="GTD33" s="4"/>
      <c r="GTE33" s="18"/>
      <c r="GTF33" s="7"/>
      <c r="GTG33" s="7"/>
      <c r="GTH33" s="4"/>
      <c r="GTI33" s="4"/>
      <c r="GTJ33" s="4"/>
      <c r="GTK33" s="19"/>
      <c r="GTL33" s="9"/>
      <c r="GTM33" s="7"/>
      <c r="GTN33" s="6"/>
      <c r="GTO33" s="5"/>
      <c r="GTP33" s="6"/>
      <c r="GTQ33" s="8"/>
      <c r="GTR33" s="5"/>
      <c r="GTS33" s="4"/>
      <c r="GTT33" s="4"/>
      <c r="GTU33" s="18"/>
      <c r="GTV33" s="7"/>
      <c r="GTW33" s="7"/>
      <c r="GTX33" s="4"/>
      <c r="GTY33" s="4"/>
      <c r="GTZ33" s="4"/>
      <c r="GUA33" s="19"/>
      <c r="GUB33" s="9"/>
      <c r="GUC33" s="7"/>
      <c r="GUD33" s="6"/>
      <c r="GUE33" s="5"/>
      <c r="GUF33" s="6"/>
      <c r="GUG33" s="8"/>
      <c r="GUH33" s="5"/>
      <c r="GUI33" s="4"/>
      <c r="GUJ33" s="4"/>
      <c r="GUK33" s="18"/>
      <c r="GUL33" s="7"/>
      <c r="GUM33" s="7"/>
      <c r="GUN33" s="4"/>
      <c r="GUO33" s="4"/>
      <c r="GUP33" s="4"/>
      <c r="GUQ33" s="19"/>
      <c r="GUR33" s="9"/>
      <c r="GUS33" s="7"/>
      <c r="GUT33" s="6"/>
      <c r="GUU33" s="5"/>
      <c r="GUV33" s="6"/>
      <c r="GUW33" s="8"/>
      <c r="GUX33" s="5"/>
      <c r="GUY33" s="4"/>
      <c r="GUZ33" s="4"/>
      <c r="GVA33" s="18"/>
      <c r="GVB33" s="7"/>
      <c r="GVC33" s="7"/>
      <c r="GVD33" s="4"/>
      <c r="GVE33" s="4"/>
      <c r="GVF33" s="4"/>
      <c r="GVG33" s="19"/>
      <c r="GVH33" s="9"/>
      <c r="GVI33" s="7"/>
      <c r="GVJ33" s="6"/>
      <c r="GVK33" s="5"/>
      <c r="GVL33" s="6"/>
      <c r="GVM33" s="8"/>
      <c r="GVN33" s="5"/>
      <c r="GVO33" s="4"/>
      <c r="GVP33" s="4"/>
      <c r="GVQ33" s="18"/>
      <c r="GVR33" s="7"/>
      <c r="GVS33" s="7"/>
      <c r="GVT33" s="4"/>
      <c r="GVU33" s="4"/>
      <c r="GVV33" s="4"/>
      <c r="GVW33" s="19"/>
      <c r="GVX33" s="9"/>
      <c r="GVY33" s="7"/>
      <c r="GVZ33" s="6"/>
      <c r="GWA33" s="5"/>
      <c r="GWB33" s="6"/>
      <c r="GWC33" s="8"/>
      <c r="GWD33" s="5"/>
      <c r="GWE33" s="4"/>
      <c r="GWF33" s="4"/>
      <c r="GWG33" s="18"/>
      <c r="GWH33" s="7"/>
      <c r="GWI33" s="7"/>
      <c r="GWJ33" s="4"/>
      <c r="GWK33" s="4"/>
      <c r="GWL33" s="4"/>
      <c r="GWM33" s="19"/>
      <c r="GWN33" s="9"/>
      <c r="GWO33" s="7"/>
      <c r="GWP33" s="6"/>
      <c r="GWQ33" s="5"/>
      <c r="GWR33" s="6"/>
      <c r="GWS33" s="8"/>
      <c r="GWT33" s="5"/>
      <c r="GWU33" s="4"/>
      <c r="GWV33" s="4"/>
      <c r="GWW33" s="18"/>
      <c r="GWX33" s="7"/>
      <c r="GWY33" s="7"/>
      <c r="GWZ33" s="4"/>
      <c r="GXA33" s="4"/>
      <c r="GXB33" s="4"/>
      <c r="GXC33" s="19"/>
      <c r="GXD33" s="9"/>
      <c r="GXE33" s="7"/>
      <c r="GXF33" s="6"/>
      <c r="GXG33" s="5"/>
      <c r="GXH33" s="6"/>
      <c r="GXI33" s="8"/>
      <c r="GXJ33" s="5"/>
      <c r="GXK33" s="4"/>
      <c r="GXL33" s="4"/>
      <c r="GXM33" s="18"/>
      <c r="GXN33" s="7"/>
      <c r="GXO33" s="7"/>
      <c r="GXP33" s="4"/>
      <c r="GXQ33" s="4"/>
      <c r="GXR33" s="4"/>
      <c r="GXS33" s="19"/>
      <c r="GXT33" s="9"/>
      <c r="GXU33" s="7"/>
      <c r="GXV33" s="6"/>
      <c r="GXW33" s="5"/>
      <c r="GXX33" s="6"/>
      <c r="GXY33" s="8"/>
      <c r="GXZ33" s="5"/>
      <c r="GYA33" s="4"/>
      <c r="GYB33" s="4"/>
      <c r="GYC33" s="18"/>
      <c r="GYD33" s="7"/>
      <c r="GYE33" s="7"/>
      <c r="GYF33" s="4"/>
      <c r="GYG33" s="4"/>
      <c r="GYH33" s="4"/>
      <c r="GYI33" s="19"/>
      <c r="GYJ33" s="9"/>
      <c r="GYK33" s="7"/>
      <c r="GYL33" s="6"/>
      <c r="GYM33" s="5"/>
      <c r="GYN33" s="6"/>
      <c r="GYO33" s="8"/>
      <c r="GYP33" s="5"/>
      <c r="GYQ33" s="4"/>
      <c r="GYR33" s="4"/>
      <c r="GYS33" s="18"/>
      <c r="GYT33" s="7"/>
      <c r="GYU33" s="7"/>
      <c r="GYV33" s="4"/>
      <c r="GYW33" s="4"/>
      <c r="GYX33" s="4"/>
      <c r="GYY33" s="19"/>
      <c r="GYZ33" s="9"/>
      <c r="GZA33" s="7"/>
      <c r="GZB33" s="6"/>
      <c r="GZC33" s="5"/>
      <c r="GZD33" s="6"/>
      <c r="GZE33" s="8"/>
      <c r="GZF33" s="5"/>
      <c r="GZG33" s="4"/>
      <c r="GZH33" s="4"/>
      <c r="GZI33" s="18"/>
      <c r="GZJ33" s="7"/>
      <c r="GZK33" s="7"/>
      <c r="GZL33" s="4"/>
      <c r="GZM33" s="4"/>
      <c r="GZN33" s="4"/>
      <c r="GZO33" s="19"/>
      <c r="GZP33" s="9"/>
      <c r="GZQ33" s="7"/>
      <c r="GZR33" s="6"/>
      <c r="GZS33" s="5"/>
      <c r="GZT33" s="6"/>
      <c r="GZU33" s="8"/>
      <c r="GZV33" s="5"/>
      <c r="GZW33" s="4"/>
      <c r="GZX33" s="4"/>
      <c r="GZY33" s="18"/>
      <c r="GZZ33" s="7"/>
      <c r="HAA33" s="7"/>
      <c r="HAB33" s="4"/>
      <c r="HAC33" s="4"/>
      <c r="HAD33" s="4"/>
      <c r="HAE33" s="19"/>
      <c r="HAF33" s="9"/>
      <c r="HAG33" s="7"/>
      <c r="HAH33" s="6"/>
      <c r="HAI33" s="5"/>
      <c r="HAJ33" s="6"/>
      <c r="HAK33" s="8"/>
      <c r="HAL33" s="5"/>
      <c r="HAM33" s="4"/>
      <c r="HAN33" s="4"/>
      <c r="HAO33" s="18"/>
      <c r="HAP33" s="7"/>
      <c r="HAQ33" s="7"/>
      <c r="HAR33" s="4"/>
      <c r="HAS33" s="4"/>
      <c r="HAT33" s="4"/>
      <c r="HAU33" s="19"/>
      <c r="HAV33" s="9"/>
      <c r="HAW33" s="7"/>
      <c r="HAX33" s="6"/>
      <c r="HAY33" s="5"/>
      <c r="HAZ33" s="6"/>
      <c r="HBA33" s="8"/>
      <c r="HBB33" s="5"/>
      <c r="HBC33" s="4"/>
      <c r="HBD33" s="4"/>
      <c r="HBE33" s="18"/>
      <c r="HBF33" s="7"/>
      <c r="HBG33" s="7"/>
      <c r="HBH33" s="4"/>
      <c r="HBI33" s="4"/>
      <c r="HBJ33" s="4"/>
      <c r="HBK33" s="19"/>
      <c r="HBL33" s="9"/>
      <c r="HBM33" s="7"/>
      <c r="HBN33" s="6"/>
      <c r="HBO33" s="5"/>
      <c r="HBP33" s="6"/>
      <c r="HBQ33" s="8"/>
      <c r="HBR33" s="5"/>
      <c r="HBS33" s="4"/>
      <c r="HBT33" s="4"/>
      <c r="HBU33" s="18"/>
      <c r="HBV33" s="7"/>
      <c r="HBW33" s="7"/>
      <c r="HBX33" s="4"/>
      <c r="HBY33" s="4"/>
      <c r="HBZ33" s="4"/>
      <c r="HCA33" s="19"/>
      <c r="HCB33" s="9"/>
      <c r="HCC33" s="7"/>
      <c r="HCD33" s="6"/>
      <c r="HCE33" s="5"/>
      <c r="HCF33" s="6"/>
      <c r="HCG33" s="8"/>
      <c r="HCH33" s="5"/>
      <c r="HCI33" s="4"/>
      <c r="HCJ33" s="4"/>
      <c r="HCK33" s="18"/>
      <c r="HCL33" s="7"/>
      <c r="HCM33" s="7"/>
      <c r="HCN33" s="4"/>
      <c r="HCO33" s="4"/>
      <c r="HCP33" s="4"/>
      <c r="HCQ33" s="19"/>
      <c r="HCR33" s="9"/>
      <c r="HCS33" s="7"/>
      <c r="HCT33" s="6"/>
      <c r="HCU33" s="5"/>
      <c r="HCV33" s="6"/>
      <c r="HCW33" s="8"/>
      <c r="HCX33" s="5"/>
      <c r="HCY33" s="4"/>
      <c r="HCZ33" s="4"/>
      <c r="HDA33" s="18"/>
      <c r="HDB33" s="7"/>
      <c r="HDC33" s="7"/>
      <c r="HDD33" s="4"/>
      <c r="HDE33" s="4"/>
      <c r="HDF33" s="4"/>
      <c r="HDG33" s="19"/>
      <c r="HDH33" s="9"/>
      <c r="HDI33" s="7"/>
      <c r="HDJ33" s="6"/>
      <c r="HDK33" s="5"/>
      <c r="HDL33" s="6"/>
      <c r="HDM33" s="8"/>
      <c r="HDN33" s="5"/>
      <c r="HDO33" s="4"/>
      <c r="HDP33" s="4"/>
      <c r="HDQ33" s="18"/>
      <c r="HDR33" s="7"/>
      <c r="HDS33" s="7"/>
      <c r="HDT33" s="4"/>
      <c r="HDU33" s="4"/>
      <c r="HDV33" s="4"/>
      <c r="HDW33" s="19"/>
      <c r="HDX33" s="9"/>
      <c r="HDY33" s="7"/>
      <c r="HDZ33" s="6"/>
      <c r="HEA33" s="5"/>
      <c r="HEB33" s="6"/>
      <c r="HEC33" s="8"/>
      <c r="HED33" s="5"/>
      <c r="HEE33" s="4"/>
      <c r="HEF33" s="4"/>
      <c r="HEG33" s="18"/>
      <c r="HEH33" s="7"/>
      <c r="HEI33" s="7"/>
      <c r="HEJ33" s="4"/>
      <c r="HEK33" s="4"/>
      <c r="HEL33" s="4"/>
      <c r="HEM33" s="19"/>
      <c r="HEN33" s="9"/>
      <c r="HEO33" s="7"/>
      <c r="HEP33" s="6"/>
      <c r="HEQ33" s="5"/>
      <c r="HER33" s="6"/>
      <c r="HES33" s="8"/>
      <c r="HET33" s="5"/>
      <c r="HEU33" s="4"/>
      <c r="HEV33" s="4"/>
      <c r="HEW33" s="18"/>
      <c r="HEX33" s="7"/>
      <c r="HEY33" s="7"/>
      <c r="HEZ33" s="4"/>
      <c r="HFA33" s="4"/>
      <c r="HFB33" s="4"/>
      <c r="HFC33" s="19"/>
      <c r="HFD33" s="9"/>
      <c r="HFE33" s="7"/>
      <c r="HFF33" s="6"/>
      <c r="HFG33" s="5"/>
      <c r="HFH33" s="6"/>
      <c r="HFI33" s="8"/>
      <c r="HFJ33" s="5"/>
      <c r="HFK33" s="4"/>
      <c r="HFL33" s="4"/>
      <c r="HFM33" s="18"/>
      <c r="HFN33" s="7"/>
      <c r="HFO33" s="7"/>
      <c r="HFP33" s="4"/>
      <c r="HFQ33" s="4"/>
      <c r="HFR33" s="4"/>
      <c r="HFS33" s="19"/>
      <c r="HFT33" s="9"/>
      <c r="HFU33" s="7"/>
      <c r="HFV33" s="6"/>
      <c r="HFW33" s="5"/>
      <c r="HFX33" s="6"/>
      <c r="HFY33" s="8"/>
      <c r="HFZ33" s="5"/>
      <c r="HGA33" s="4"/>
      <c r="HGB33" s="4"/>
      <c r="HGC33" s="18"/>
      <c r="HGD33" s="7"/>
      <c r="HGE33" s="7"/>
      <c r="HGF33" s="4"/>
      <c r="HGG33" s="4"/>
      <c r="HGH33" s="4"/>
      <c r="HGI33" s="19"/>
      <c r="HGJ33" s="9"/>
      <c r="HGK33" s="7"/>
      <c r="HGL33" s="6"/>
      <c r="HGM33" s="5"/>
      <c r="HGN33" s="6"/>
      <c r="HGO33" s="8"/>
      <c r="HGP33" s="5"/>
      <c r="HGQ33" s="4"/>
      <c r="HGR33" s="4"/>
      <c r="HGS33" s="18"/>
      <c r="HGT33" s="7"/>
      <c r="HGU33" s="7"/>
      <c r="HGV33" s="4"/>
      <c r="HGW33" s="4"/>
      <c r="HGX33" s="4"/>
      <c r="HGY33" s="19"/>
      <c r="HGZ33" s="9"/>
      <c r="HHA33" s="7"/>
      <c r="HHB33" s="6"/>
      <c r="HHC33" s="5"/>
      <c r="HHD33" s="6"/>
      <c r="HHE33" s="8"/>
      <c r="HHF33" s="5"/>
      <c r="HHG33" s="4"/>
      <c r="HHH33" s="4"/>
      <c r="HHI33" s="18"/>
      <c r="HHJ33" s="7"/>
      <c r="HHK33" s="7"/>
      <c r="HHL33" s="4"/>
      <c r="HHM33" s="4"/>
      <c r="HHN33" s="4"/>
      <c r="HHO33" s="19"/>
      <c r="HHP33" s="9"/>
      <c r="HHQ33" s="7"/>
      <c r="HHR33" s="6"/>
      <c r="HHS33" s="5"/>
      <c r="HHT33" s="6"/>
      <c r="HHU33" s="8"/>
      <c r="HHV33" s="5"/>
      <c r="HHW33" s="4"/>
      <c r="HHX33" s="4"/>
      <c r="HHY33" s="18"/>
      <c r="HHZ33" s="7"/>
      <c r="HIA33" s="7"/>
      <c r="HIB33" s="4"/>
      <c r="HIC33" s="4"/>
      <c r="HID33" s="4"/>
      <c r="HIE33" s="19"/>
      <c r="HIF33" s="9"/>
      <c r="HIG33" s="7"/>
      <c r="HIH33" s="6"/>
      <c r="HII33" s="5"/>
      <c r="HIJ33" s="6"/>
      <c r="HIK33" s="8"/>
      <c r="HIL33" s="5"/>
      <c r="HIM33" s="4"/>
      <c r="HIN33" s="4"/>
      <c r="HIO33" s="18"/>
      <c r="HIP33" s="7"/>
      <c r="HIQ33" s="7"/>
      <c r="HIR33" s="4"/>
      <c r="HIS33" s="4"/>
      <c r="HIT33" s="4"/>
      <c r="HIU33" s="19"/>
      <c r="HIV33" s="9"/>
      <c r="HIW33" s="7"/>
      <c r="HIX33" s="6"/>
      <c r="HIY33" s="5"/>
      <c r="HIZ33" s="6"/>
      <c r="HJA33" s="8"/>
      <c r="HJB33" s="5"/>
      <c r="HJC33" s="4"/>
      <c r="HJD33" s="4"/>
      <c r="HJE33" s="18"/>
      <c r="HJF33" s="7"/>
      <c r="HJG33" s="7"/>
      <c r="HJH33" s="4"/>
      <c r="HJI33" s="4"/>
      <c r="HJJ33" s="4"/>
      <c r="HJK33" s="19"/>
      <c r="HJL33" s="9"/>
      <c r="HJM33" s="7"/>
      <c r="HJN33" s="6"/>
      <c r="HJO33" s="5"/>
      <c r="HJP33" s="6"/>
      <c r="HJQ33" s="8"/>
      <c r="HJR33" s="5"/>
      <c r="HJS33" s="4"/>
      <c r="HJT33" s="4"/>
      <c r="HJU33" s="18"/>
      <c r="HJV33" s="7"/>
      <c r="HJW33" s="7"/>
      <c r="HJX33" s="4"/>
      <c r="HJY33" s="4"/>
      <c r="HJZ33" s="4"/>
      <c r="HKA33" s="19"/>
      <c r="HKB33" s="9"/>
      <c r="HKC33" s="7"/>
      <c r="HKD33" s="6"/>
      <c r="HKE33" s="5"/>
      <c r="HKF33" s="6"/>
      <c r="HKG33" s="8"/>
      <c r="HKH33" s="5"/>
      <c r="HKI33" s="4"/>
      <c r="HKJ33" s="4"/>
      <c r="HKK33" s="18"/>
      <c r="HKL33" s="7"/>
      <c r="HKM33" s="7"/>
      <c r="HKN33" s="4"/>
      <c r="HKO33" s="4"/>
      <c r="HKP33" s="4"/>
      <c r="HKQ33" s="19"/>
      <c r="HKR33" s="9"/>
      <c r="HKS33" s="7"/>
      <c r="HKT33" s="6"/>
      <c r="HKU33" s="5"/>
      <c r="HKV33" s="6"/>
      <c r="HKW33" s="8"/>
      <c r="HKX33" s="5"/>
      <c r="HKY33" s="4"/>
      <c r="HKZ33" s="4"/>
      <c r="HLA33" s="18"/>
      <c r="HLB33" s="7"/>
      <c r="HLC33" s="7"/>
      <c r="HLD33" s="4"/>
      <c r="HLE33" s="4"/>
      <c r="HLF33" s="4"/>
      <c r="HLG33" s="19"/>
      <c r="HLH33" s="9"/>
      <c r="HLI33" s="7"/>
      <c r="HLJ33" s="6"/>
      <c r="HLK33" s="5"/>
      <c r="HLL33" s="6"/>
      <c r="HLM33" s="8"/>
      <c r="HLN33" s="5"/>
      <c r="HLO33" s="4"/>
      <c r="HLP33" s="4"/>
      <c r="HLQ33" s="18"/>
      <c r="HLR33" s="7"/>
      <c r="HLS33" s="7"/>
      <c r="HLT33" s="4"/>
      <c r="HLU33" s="4"/>
      <c r="HLV33" s="4"/>
      <c r="HLW33" s="19"/>
      <c r="HLX33" s="9"/>
      <c r="HLY33" s="7"/>
      <c r="HLZ33" s="6"/>
      <c r="HMA33" s="5"/>
      <c r="HMB33" s="6"/>
      <c r="HMC33" s="8"/>
      <c r="HMD33" s="5"/>
      <c r="HME33" s="4"/>
      <c r="HMF33" s="4"/>
      <c r="HMG33" s="18"/>
      <c r="HMH33" s="7"/>
      <c r="HMI33" s="7"/>
      <c r="HMJ33" s="4"/>
      <c r="HMK33" s="4"/>
      <c r="HML33" s="4"/>
      <c r="HMM33" s="19"/>
      <c r="HMN33" s="9"/>
      <c r="HMO33" s="7"/>
      <c r="HMP33" s="6"/>
      <c r="HMQ33" s="5"/>
      <c r="HMR33" s="6"/>
      <c r="HMS33" s="8"/>
      <c r="HMT33" s="5"/>
      <c r="HMU33" s="4"/>
      <c r="HMV33" s="4"/>
      <c r="HMW33" s="18"/>
      <c r="HMX33" s="7"/>
      <c r="HMY33" s="7"/>
      <c r="HMZ33" s="4"/>
      <c r="HNA33" s="4"/>
      <c r="HNB33" s="4"/>
      <c r="HNC33" s="19"/>
      <c r="HND33" s="9"/>
      <c r="HNE33" s="7"/>
      <c r="HNF33" s="6"/>
      <c r="HNG33" s="5"/>
      <c r="HNH33" s="6"/>
      <c r="HNI33" s="8"/>
      <c r="HNJ33" s="5"/>
      <c r="HNK33" s="4"/>
      <c r="HNL33" s="4"/>
      <c r="HNM33" s="18"/>
      <c r="HNN33" s="7"/>
      <c r="HNO33" s="7"/>
      <c r="HNP33" s="4"/>
      <c r="HNQ33" s="4"/>
      <c r="HNR33" s="4"/>
      <c r="HNS33" s="19"/>
      <c r="HNT33" s="9"/>
      <c r="HNU33" s="7"/>
      <c r="HNV33" s="6"/>
      <c r="HNW33" s="5"/>
      <c r="HNX33" s="6"/>
      <c r="HNY33" s="8"/>
      <c r="HNZ33" s="5"/>
      <c r="HOA33" s="4"/>
      <c r="HOB33" s="4"/>
      <c r="HOC33" s="18"/>
      <c r="HOD33" s="7"/>
      <c r="HOE33" s="7"/>
      <c r="HOF33" s="4"/>
      <c r="HOG33" s="4"/>
      <c r="HOH33" s="4"/>
      <c r="HOI33" s="19"/>
      <c r="HOJ33" s="9"/>
      <c r="HOK33" s="7"/>
      <c r="HOL33" s="6"/>
      <c r="HOM33" s="5"/>
      <c r="HON33" s="6"/>
      <c r="HOO33" s="8"/>
      <c r="HOP33" s="5"/>
      <c r="HOQ33" s="4"/>
      <c r="HOR33" s="4"/>
      <c r="HOS33" s="18"/>
      <c r="HOT33" s="7"/>
      <c r="HOU33" s="7"/>
      <c r="HOV33" s="4"/>
      <c r="HOW33" s="4"/>
      <c r="HOX33" s="4"/>
      <c r="HOY33" s="19"/>
      <c r="HOZ33" s="9"/>
      <c r="HPA33" s="7"/>
      <c r="HPB33" s="6"/>
      <c r="HPC33" s="5"/>
      <c r="HPD33" s="6"/>
      <c r="HPE33" s="8"/>
      <c r="HPF33" s="5"/>
      <c r="HPG33" s="4"/>
      <c r="HPH33" s="4"/>
      <c r="HPI33" s="18"/>
      <c r="HPJ33" s="7"/>
      <c r="HPK33" s="7"/>
      <c r="HPL33" s="4"/>
      <c r="HPM33" s="4"/>
      <c r="HPN33" s="4"/>
      <c r="HPO33" s="19"/>
      <c r="HPP33" s="9"/>
      <c r="HPQ33" s="7"/>
      <c r="HPR33" s="6"/>
      <c r="HPS33" s="5"/>
      <c r="HPT33" s="6"/>
      <c r="HPU33" s="8"/>
      <c r="HPV33" s="5"/>
      <c r="HPW33" s="4"/>
      <c r="HPX33" s="4"/>
      <c r="HPY33" s="18"/>
      <c r="HPZ33" s="7"/>
      <c r="HQA33" s="7"/>
      <c r="HQB33" s="4"/>
      <c r="HQC33" s="4"/>
      <c r="HQD33" s="4"/>
      <c r="HQE33" s="19"/>
      <c r="HQF33" s="9"/>
      <c r="HQG33" s="7"/>
      <c r="HQH33" s="6"/>
      <c r="HQI33" s="5"/>
      <c r="HQJ33" s="6"/>
      <c r="HQK33" s="8"/>
      <c r="HQL33" s="5"/>
      <c r="HQM33" s="4"/>
      <c r="HQN33" s="4"/>
      <c r="HQO33" s="18"/>
      <c r="HQP33" s="7"/>
      <c r="HQQ33" s="7"/>
      <c r="HQR33" s="4"/>
      <c r="HQS33" s="4"/>
      <c r="HQT33" s="4"/>
      <c r="HQU33" s="19"/>
      <c r="HQV33" s="9"/>
      <c r="HQW33" s="7"/>
      <c r="HQX33" s="6"/>
      <c r="HQY33" s="5"/>
      <c r="HQZ33" s="6"/>
      <c r="HRA33" s="8"/>
      <c r="HRB33" s="5"/>
      <c r="HRC33" s="4"/>
      <c r="HRD33" s="4"/>
      <c r="HRE33" s="18"/>
      <c r="HRF33" s="7"/>
      <c r="HRG33" s="7"/>
      <c r="HRH33" s="4"/>
      <c r="HRI33" s="4"/>
      <c r="HRJ33" s="4"/>
      <c r="HRK33" s="19"/>
      <c r="HRL33" s="9"/>
      <c r="HRM33" s="7"/>
      <c r="HRN33" s="6"/>
      <c r="HRO33" s="5"/>
      <c r="HRP33" s="6"/>
      <c r="HRQ33" s="8"/>
      <c r="HRR33" s="5"/>
      <c r="HRS33" s="4"/>
      <c r="HRT33" s="4"/>
      <c r="HRU33" s="18"/>
      <c r="HRV33" s="7"/>
      <c r="HRW33" s="7"/>
      <c r="HRX33" s="4"/>
      <c r="HRY33" s="4"/>
      <c r="HRZ33" s="4"/>
      <c r="HSA33" s="19"/>
      <c r="HSB33" s="9"/>
      <c r="HSC33" s="7"/>
      <c r="HSD33" s="6"/>
      <c r="HSE33" s="5"/>
      <c r="HSF33" s="6"/>
      <c r="HSG33" s="8"/>
      <c r="HSH33" s="5"/>
      <c r="HSI33" s="4"/>
      <c r="HSJ33" s="4"/>
      <c r="HSK33" s="18"/>
      <c r="HSL33" s="7"/>
      <c r="HSM33" s="7"/>
      <c r="HSN33" s="4"/>
      <c r="HSO33" s="4"/>
      <c r="HSP33" s="4"/>
      <c r="HSQ33" s="19"/>
      <c r="HSR33" s="9"/>
      <c r="HSS33" s="7"/>
      <c r="HST33" s="6"/>
      <c r="HSU33" s="5"/>
      <c r="HSV33" s="6"/>
      <c r="HSW33" s="8"/>
      <c r="HSX33" s="5"/>
      <c r="HSY33" s="4"/>
      <c r="HSZ33" s="4"/>
      <c r="HTA33" s="18"/>
      <c r="HTB33" s="7"/>
      <c r="HTC33" s="7"/>
      <c r="HTD33" s="4"/>
      <c r="HTE33" s="4"/>
      <c r="HTF33" s="4"/>
      <c r="HTG33" s="19"/>
      <c r="HTH33" s="9"/>
      <c r="HTI33" s="7"/>
      <c r="HTJ33" s="6"/>
      <c r="HTK33" s="5"/>
      <c r="HTL33" s="6"/>
      <c r="HTM33" s="8"/>
      <c r="HTN33" s="5"/>
      <c r="HTO33" s="4"/>
      <c r="HTP33" s="4"/>
      <c r="HTQ33" s="18"/>
      <c r="HTR33" s="7"/>
      <c r="HTS33" s="7"/>
      <c r="HTT33" s="4"/>
      <c r="HTU33" s="4"/>
      <c r="HTV33" s="4"/>
      <c r="HTW33" s="19"/>
      <c r="HTX33" s="9"/>
      <c r="HTY33" s="7"/>
      <c r="HTZ33" s="6"/>
      <c r="HUA33" s="5"/>
      <c r="HUB33" s="6"/>
      <c r="HUC33" s="8"/>
      <c r="HUD33" s="5"/>
      <c r="HUE33" s="4"/>
      <c r="HUF33" s="4"/>
      <c r="HUG33" s="18"/>
      <c r="HUH33" s="7"/>
      <c r="HUI33" s="7"/>
      <c r="HUJ33" s="4"/>
      <c r="HUK33" s="4"/>
      <c r="HUL33" s="4"/>
      <c r="HUM33" s="19"/>
      <c r="HUN33" s="9"/>
      <c r="HUO33" s="7"/>
      <c r="HUP33" s="6"/>
      <c r="HUQ33" s="5"/>
      <c r="HUR33" s="6"/>
      <c r="HUS33" s="8"/>
      <c r="HUT33" s="5"/>
      <c r="HUU33" s="4"/>
      <c r="HUV33" s="4"/>
      <c r="HUW33" s="18"/>
      <c r="HUX33" s="7"/>
      <c r="HUY33" s="7"/>
      <c r="HUZ33" s="4"/>
      <c r="HVA33" s="4"/>
      <c r="HVB33" s="4"/>
      <c r="HVC33" s="19"/>
      <c r="HVD33" s="9"/>
      <c r="HVE33" s="7"/>
      <c r="HVF33" s="6"/>
      <c r="HVG33" s="5"/>
      <c r="HVH33" s="6"/>
      <c r="HVI33" s="8"/>
      <c r="HVJ33" s="5"/>
      <c r="HVK33" s="4"/>
      <c r="HVL33" s="4"/>
      <c r="HVM33" s="18"/>
      <c r="HVN33" s="7"/>
      <c r="HVO33" s="7"/>
      <c r="HVP33" s="4"/>
      <c r="HVQ33" s="4"/>
      <c r="HVR33" s="4"/>
      <c r="HVS33" s="19"/>
      <c r="HVT33" s="9"/>
      <c r="HVU33" s="7"/>
      <c r="HVV33" s="6"/>
      <c r="HVW33" s="5"/>
      <c r="HVX33" s="6"/>
      <c r="HVY33" s="8"/>
      <c r="HVZ33" s="5"/>
      <c r="HWA33" s="4"/>
      <c r="HWB33" s="4"/>
      <c r="HWC33" s="18"/>
      <c r="HWD33" s="7"/>
      <c r="HWE33" s="7"/>
      <c r="HWF33" s="4"/>
      <c r="HWG33" s="4"/>
      <c r="HWH33" s="4"/>
      <c r="HWI33" s="19"/>
      <c r="HWJ33" s="9"/>
      <c r="HWK33" s="7"/>
      <c r="HWL33" s="6"/>
      <c r="HWM33" s="5"/>
      <c r="HWN33" s="6"/>
      <c r="HWO33" s="8"/>
      <c r="HWP33" s="5"/>
      <c r="HWQ33" s="4"/>
      <c r="HWR33" s="4"/>
      <c r="HWS33" s="18"/>
      <c r="HWT33" s="7"/>
      <c r="HWU33" s="7"/>
      <c r="HWV33" s="4"/>
      <c r="HWW33" s="4"/>
      <c r="HWX33" s="4"/>
      <c r="HWY33" s="19"/>
      <c r="HWZ33" s="9"/>
      <c r="HXA33" s="7"/>
      <c r="HXB33" s="6"/>
      <c r="HXC33" s="5"/>
      <c r="HXD33" s="6"/>
      <c r="HXE33" s="8"/>
      <c r="HXF33" s="5"/>
      <c r="HXG33" s="4"/>
      <c r="HXH33" s="4"/>
      <c r="HXI33" s="18"/>
      <c r="HXJ33" s="7"/>
      <c r="HXK33" s="7"/>
      <c r="HXL33" s="4"/>
      <c r="HXM33" s="4"/>
      <c r="HXN33" s="4"/>
      <c r="HXO33" s="19"/>
      <c r="HXP33" s="9"/>
      <c r="HXQ33" s="7"/>
      <c r="HXR33" s="6"/>
      <c r="HXS33" s="5"/>
      <c r="HXT33" s="6"/>
      <c r="HXU33" s="8"/>
      <c r="HXV33" s="5"/>
      <c r="HXW33" s="4"/>
      <c r="HXX33" s="4"/>
      <c r="HXY33" s="18"/>
      <c r="HXZ33" s="7"/>
      <c r="HYA33" s="7"/>
      <c r="HYB33" s="4"/>
      <c r="HYC33" s="4"/>
      <c r="HYD33" s="4"/>
      <c r="HYE33" s="19"/>
      <c r="HYF33" s="9"/>
      <c r="HYG33" s="7"/>
      <c r="HYH33" s="6"/>
      <c r="HYI33" s="5"/>
      <c r="HYJ33" s="6"/>
      <c r="HYK33" s="8"/>
      <c r="HYL33" s="5"/>
      <c r="HYM33" s="4"/>
      <c r="HYN33" s="4"/>
      <c r="HYO33" s="18"/>
      <c r="HYP33" s="7"/>
      <c r="HYQ33" s="7"/>
      <c r="HYR33" s="4"/>
      <c r="HYS33" s="4"/>
      <c r="HYT33" s="4"/>
      <c r="HYU33" s="19"/>
      <c r="HYV33" s="9"/>
      <c r="HYW33" s="7"/>
      <c r="HYX33" s="6"/>
      <c r="HYY33" s="5"/>
      <c r="HYZ33" s="6"/>
      <c r="HZA33" s="8"/>
      <c r="HZB33" s="5"/>
      <c r="HZC33" s="4"/>
      <c r="HZD33" s="4"/>
      <c r="HZE33" s="18"/>
      <c r="HZF33" s="7"/>
      <c r="HZG33" s="7"/>
      <c r="HZH33" s="4"/>
      <c r="HZI33" s="4"/>
      <c r="HZJ33" s="4"/>
      <c r="HZK33" s="19"/>
      <c r="HZL33" s="9"/>
      <c r="HZM33" s="7"/>
      <c r="HZN33" s="6"/>
      <c r="HZO33" s="5"/>
      <c r="HZP33" s="6"/>
      <c r="HZQ33" s="8"/>
      <c r="HZR33" s="5"/>
      <c r="HZS33" s="4"/>
      <c r="HZT33" s="4"/>
      <c r="HZU33" s="18"/>
      <c r="HZV33" s="7"/>
      <c r="HZW33" s="7"/>
      <c r="HZX33" s="4"/>
      <c r="HZY33" s="4"/>
      <c r="HZZ33" s="4"/>
      <c r="IAA33" s="19"/>
      <c r="IAB33" s="9"/>
      <c r="IAC33" s="7"/>
      <c r="IAD33" s="6"/>
      <c r="IAE33" s="5"/>
      <c r="IAF33" s="6"/>
      <c r="IAG33" s="8"/>
      <c r="IAH33" s="5"/>
      <c r="IAI33" s="4"/>
      <c r="IAJ33" s="4"/>
      <c r="IAK33" s="18"/>
      <c r="IAL33" s="7"/>
      <c r="IAM33" s="7"/>
      <c r="IAN33" s="4"/>
      <c r="IAO33" s="4"/>
      <c r="IAP33" s="4"/>
      <c r="IAQ33" s="19"/>
      <c r="IAR33" s="9"/>
      <c r="IAS33" s="7"/>
      <c r="IAT33" s="6"/>
      <c r="IAU33" s="5"/>
      <c r="IAV33" s="6"/>
      <c r="IAW33" s="8"/>
      <c r="IAX33" s="5"/>
      <c r="IAY33" s="4"/>
      <c r="IAZ33" s="4"/>
      <c r="IBA33" s="18"/>
      <c r="IBB33" s="7"/>
      <c r="IBC33" s="7"/>
      <c r="IBD33" s="4"/>
      <c r="IBE33" s="4"/>
      <c r="IBF33" s="4"/>
      <c r="IBG33" s="19"/>
      <c r="IBH33" s="9"/>
      <c r="IBI33" s="7"/>
      <c r="IBJ33" s="6"/>
      <c r="IBK33" s="5"/>
      <c r="IBL33" s="6"/>
      <c r="IBM33" s="8"/>
      <c r="IBN33" s="5"/>
      <c r="IBO33" s="4"/>
      <c r="IBP33" s="4"/>
      <c r="IBQ33" s="18"/>
      <c r="IBR33" s="7"/>
      <c r="IBS33" s="7"/>
      <c r="IBT33" s="4"/>
      <c r="IBU33" s="4"/>
      <c r="IBV33" s="4"/>
      <c r="IBW33" s="19"/>
      <c r="IBX33" s="9"/>
      <c r="IBY33" s="7"/>
      <c r="IBZ33" s="6"/>
      <c r="ICA33" s="5"/>
      <c r="ICB33" s="6"/>
      <c r="ICC33" s="8"/>
      <c r="ICD33" s="5"/>
      <c r="ICE33" s="4"/>
      <c r="ICF33" s="4"/>
      <c r="ICG33" s="18"/>
      <c r="ICH33" s="7"/>
      <c r="ICI33" s="7"/>
      <c r="ICJ33" s="4"/>
      <c r="ICK33" s="4"/>
      <c r="ICL33" s="4"/>
      <c r="ICM33" s="19"/>
      <c r="ICN33" s="9"/>
      <c r="ICO33" s="7"/>
      <c r="ICP33" s="6"/>
      <c r="ICQ33" s="5"/>
      <c r="ICR33" s="6"/>
      <c r="ICS33" s="8"/>
      <c r="ICT33" s="5"/>
      <c r="ICU33" s="4"/>
      <c r="ICV33" s="4"/>
      <c r="ICW33" s="18"/>
      <c r="ICX33" s="7"/>
      <c r="ICY33" s="7"/>
      <c r="ICZ33" s="4"/>
      <c r="IDA33" s="4"/>
      <c r="IDB33" s="4"/>
      <c r="IDC33" s="19"/>
      <c r="IDD33" s="9"/>
      <c r="IDE33" s="7"/>
      <c r="IDF33" s="6"/>
      <c r="IDG33" s="5"/>
      <c r="IDH33" s="6"/>
      <c r="IDI33" s="8"/>
      <c r="IDJ33" s="5"/>
      <c r="IDK33" s="4"/>
      <c r="IDL33" s="4"/>
      <c r="IDM33" s="18"/>
      <c r="IDN33" s="7"/>
      <c r="IDO33" s="7"/>
      <c r="IDP33" s="4"/>
      <c r="IDQ33" s="4"/>
      <c r="IDR33" s="4"/>
      <c r="IDS33" s="19"/>
      <c r="IDT33" s="9"/>
      <c r="IDU33" s="7"/>
      <c r="IDV33" s="6"/>
      <c r="IDW33" s="5"/>
      <c r="IDX33" s="6"/>
      <c r="IDY33" s="8"/>
      <c r="IDZ33" s="5"/>
      <c r="IEA33" s="4"/>
      <c r="IEB33" s="4"/>
      <c r="IEC33" s="18"/>
      <c r="IED33" s="7"/>
      <c r="IEE33" s="7"/>
      <c r="IEF33" s="4"/>
      <c r="IEG33" s="4"/>
      <c r="IEH33" s="4"/>
      <c r="IEI33" s="19"/>
      <c r="IEJ33" s="9"/>
      <c r="IEK33" s="7"/>
      <c r="IEL33" s="6"/>
      <c r="IEM33" s="5"/>
      <c r="IEN33" s="6"/>
      <c r="IEO33" s="8"/>
      <c r="IEP33" s="5"/>
      <c r="IEQ33" s="4"/>
      <c r="IER33" s="4"/>
      <c r="IES33" s="18"/>
      <c r="IET33" s="7"/>
      <c r="IEU33" s="7"/>
      <c r="IEV33" s="4"/>
      <c r="IEW33" s="4"/>
      <c r="IEX33" s="4"/>
      <c r="IEY33" s="19"/>
      <c r="IEZ33" s="9"/>
      <c r="IFA33" s="7"/>
      <c r="IFB33" s="6"/>
      <c r="IFC33" s="5"/>
      <c r="IFD33" s="6"/>
      <c r="IFE33" s="8"/>
      <c r="IFF33" s="5"/>
      <c r="IFG33" s="4"/>
      <c r="IFH33" s="4"/>
      <c r="IFI33" s="18"/>
      <c r="IFJ33" s="7"/>
      <c r="IFK33" s="7"/>
      <c r="IFL33" s="4"/>
      <c r="IFM33" s="4"/>
      <c r="IFN33" s="4"/>
      <c r="IFO33" s="19"/>
      <c r="IFP33" s="9"/>
      <c r="IFQ33" s="7"/>
      <c r="IFR33" s="6"/>
      <c r="IFS33" s="5"/>
      <c r="IFT33" s="6"/>
      <c r="IFU33" s="8"/>
      <c r="IFV33" s="5"/>
      <c r="IFW33" s="4"/>
      <c r="IFX33" s="4"/>
      <c r="IFY33" s="18"/>
      <c r="IFZ33" s="7"/>
      <c r="IGA33" s="7"/>
      <c r="IGB33" s="4"/>
      <c r="IGC33" s="4"/>
      <c r="IGD33" s="4"/>
      <c r="IGE33" s="19"/>
      <c r="IGF33" s="9"/>
      <c r="IGG33" s="7"/>
      <c r="IGH33" s="6"/>
      <c r="IGI33" s="5"/>
      <c r="IGJ33" s="6"/>
      <c r="IGK33" s="8"/>
      <c r="IGL33" s="5"/>
      <c r="IGM33" s="4"/>
      <c r="IGN33" s="4"/>
      <c r="IGO33" s="18"/>
      <c r="IGP33" s="7"/>
      <c r="IGQ33" s="7"/>
      <c r="IGR33" s="4"/>
      <c r="IGS33" s="4"/>
      <c r="IGT33" s="4"/>
      <c r="IGU33" s="19"/>
      <c r="IGV33" s="9"/>
      <c r="IGW33" s="7"/>
      <c r="IGX33" s="6"/>
      <c r="IGY33" s="5"/>
      <c r="IGZ33" s="6"/>
      <c r="IHA33" s="8"/>
      <c r="IHB33" s="5"/>
      <c r="IHC33" s="4"/>
      <c r="IHD33" s="4"/>
      <c r="IHE33" s="18"/>
      <c r="IHF33" s="7"/>
      <c r="IHG33" s="7"/>
      <c r="IHH33" s="4"/>
      <c r="IHI33" s="4"/>
      <c r="IHJ33" s="4"/>
      <c r="IHK33" s="19"/>
      <c r="IHL33" s="9"/>
      <c r="IHM33" s="7"/>
      <c r="IHN33" s="6"/>
      <c r="IHO33" s="5"/>
      <c r="IHP33" s="6"/>
      <c r="IHQ33" s="8"/>
      <c r="IHR33" s="5"/>
      <c r="IHS33" s="4"/>
      <c r="IHT33" s="4"/>
      <c r="IHU33" s="18"/>
      <c r="IHV33" s="7"/>
      <c r="IHW33" s="7"/>
      <c r="IHX33" s="4"/>
      <c r="IHY33" s="4"/>
      <c r="IHZ33" s="4"/>
      <c r="IIA33" s="19"/>
      <c r="IIB33" s="9"/>
      <c r="IIC33" s="7"/>
      <c r="IID33" s="6"/>
      <c r="IIE33" s="5"/>
      <c r="IIF33" s="6"/>
      <c r="IIG33" s="8"/>
      <c r="IIH33" s="5"/>
      <c r="III33" s="4"/>
      <c r="IIJ33" s="4"/>
      <c r="IIK33" s="18"/>
      <c r="IIL33" s="7"/>
      <c r="IIM33" s="7"/>
      <c r="IIN33" s="4"/>
      <c r="IIO33" s="4"/>
      <c r="IIP33" s="4"/>
      <c r="IIQ33" s="19"/>
      <c r="IIR33" s="9"/>
      <c r="IIS33" s="7"/>
      <c r="IIT33" s="6"/>
      <c r="IIU33" s="5"/>
      <c r="IIV33" s="6"/>
      <c r="IIW33" s="8"/>
      <c r="IIX33" s="5"/>
      <c r="IIY33" s="4"/>
      <c r="IIZ33" s="4"/>
      <c r="IJA33" s="18"/>
      <c r="IJB33" s="7"/>
      <c r="IJC33" s="7"/>
      <c r="IJD33" s="4"/>
      <c r="IJE33" s="4"/>
      <c r="IJF33" s="4"/>
      <c r="IJG33" s="19"/>
      <c r="IJH33" s="9"/>
      <c r="IJI33" s="7"/>
      <c r="IJJ33" s="6"/>
      <c r="IJK33" s="5"/>
      <c r="IJL33" s="6"/>
      <c r="IJM33" s="8"/>
      <c r="IJN33" s="5"/>
      <c r="IJO33" s="4"/>
      <c r="IJP33" s="4"/>
      <c r="IJQ33" s="18"/>
      <c r="IJR33" s="7"/>
      <c r="IJS33" s="7"/>
      <c r="IJT33" s="4"/>
      <c r="IJU33" s="4"/>
      <c r="IJV33" s="4"/>
      <c r="IJW33" s="19"/>
      <c r="IJX33" s="9"/>
      <c r="IJY33" s="7"/>
      <c r="IJZ33" s="6"/>
      <c r="IKA33" s="5"/>
      <c r="IKB33" s="6"/>
      <c r="IKC33" s="8"/>
      <c r="IKD33" s="5"/>
      <c r="IKE33" s="4"/>
      <c r="IKF33" s="4"/>
      <c r="IKG33" s="18"/>
      <c r="IKH33" s="7"/>
      <c r="IKI33" s="7"/>
      <c r="IKJ33" s="4"/>
      <c r="IKK33" s="4"/>
      <c r="IKL33" s="4"/>
      <c r="IKM33" s="19"/>
      <c r="IKN33" s="9"/>
      <c r="IKO33" s="7"/>
      <c r="IKP33" s="6"/>
      <c r="IKQ33" s="5"/>
      <c r="IKR33" s="6"/>
      <c r="IKS33" s="8"/>
      <c r="IKT33" s="5"/>
      <c r="IKU33" s="4"/>
      <c r="IKV33" s="4"/>
      <c r="IKW33" s="18"/>
      <c r="IKX33" s="7"/>
      <c r="IKY33" s="7"/>
      <c r="IKZ33" s="4"/>
      <c r="ILA33" s="4"/>
      <c r="ILB33" s="4"/>
      <c r="ILC33" s="19"/>
      <c r="ILD33" s="9"/>
      <c r="ILE33" s="7"/>
      <c r="ILF33" s="6"/>
      <c r="ILG33" s="5"/>
      <c r="ILH33" s="6"/>
      <c r="ILI33" s="8"/>
      <c r="ILJ33" s="5"/>
      <c r="ILK33" s="4"/>
      <c r="ILL33" s="4"/>
      <c r="ILM33" s="18"/>
      <c r="ILN33" s="7"/>
      <c r="ILO33" s="7"/>
      <c r="ILP33" s="4"/>
      <c r="ILQ33" s="4"/>
      <c r="ILR33" s="4"/>
      <c r="ILS33" s="19"/>
      <c r="ILT33" s="9"/>
      <c r="ILU33" s="7"/>
      <c r="ILV33" s="6"/>
      <c r="ILW33" s="5"/>
      <c r="ILX33" s="6"/>
      <c r="ILY33" s="8"/>
      <c r="ILZ33" s="5"/>
      <c r="IMA33" s="4"/>
      <c r="IMB33" s="4"/>
      <c r="IMC33" s="18"/>
      <c r="IMD33" s="7"/>
      <c r="IME33" s="7"/>
      <c r="IMF33" s="4"/>
      <c r="IMG33" s="4"/>
      <c r="IMH33" s="4"/>
      <c r="IMI33" s="19"/>
      <c r="IMJ33" s="9"/>
      <c r="IMK33" s="7"/>
      <c r="IML33" s="6"/>
      <c r="IMM33" s="5"/>
      <c r="IMN33" s="6"/>
      <c r="IMO33" s="8"/>
      <c r="IMP33" s="5"/>
      <c r="IMQ33" s="4"/>
      <c r="IMR33" s="4"/>
      <c r="IMS33" s="18"/>
      <c r="IMT33" s="7"/>
      <c r="IMU33" s="7"/>
      <c r="IMV33" s="4"/>
      <c r="IMW33" s="4"/>
      <c r="IMX33" s="4"/>
      <c r="IMY33" s="19"/>
      <c r="IMZ33" s="9"/>
      <c r="INA33" s="7"/>
      <c r="INB33" s="6"/>
      <c r="INC33" s="5"/>
      <c r="IND33" s="6"/>
      <c r="INE33" s="8"/>
      <c r="INF33" s="5"/>
      <c r="ING33" s="4"/>
      <c r="INH33" s="4"/>
      <c r="INI33" s="18"/>
      <c r="INJ33" s="7"/>
      <c r="INK33" s="7"/>
      <c r="INL33" s="4"/>
      <c r="INM33" s="4"/>
      <c r="INN33" s="4"/>
      <c r="INO33" s="19"/>
      <c r="INP33" s="9"/>
      <c r="INQ33" s="7"/>
      <c r="INR33" s="6"/>
      <c r="INS33" s="5"/>
      <c r="INT33" s="6"/>
      <c r="INU33" s="8"/>
      <c r="INV33" s="5"/>
      <c r="INW33" s="4"/>
      <c r="INX33" s="4"/>
      <c r="INY33" s="18"/>
      <c r="INZ33" s="7"/>
      <c r="IOA33" s="7"/>
      <c r="IOB33" s="4"/>
      <c r="IOC33" s="4"/>
      <c r="IOD33" s="4"/>
      <c r="IOE33" s="19"/>
      <c r="IOF33" s="9"/>
      <c r="IOG33" s="7"/>
      <c r="IOH33" s="6"/>
      <c r="IOI33" s="5"/>
      <c r="IOJ33" s="6"/>
      <c r="IOK33" s="8"/>
      <c r="IOL33" s="5"/>
      <c r="IOM33" s="4"/>
      <c r="ION33" s="4"/>
      <c r="IOO33" s="18"/>
      <c r="IOP33" s="7"/>
      <c r="IOQ33" s="7"/>
      <c r="IOR33" s="4"/>
      <c r="IOS33" s="4"/>
      <c r="IOT33" s="4"/>
      <c r="IOU33" s="19"/>
      <c r="IOV33" s="9"/>
      <c r="IOW33" s="7"/>
      <c r="IOX33" s="6"/>
      <c r="IOY33" s="5"/>
      <c r="IOZ33" s="6"/>
      <c r="IPA33" s="8"/>
      <c r="IPB33" s="5"/>
      <c r="IPC33" s="4"/>
      <c r="IPD33" s="4"/>
      <c r="IPE33" s="18"/>
      <c r="IPF33" s="7"/>
      <c r="IPG33" s="7"/>
      <c r="IPH33" s="4"/>
      <c r="IPI33" s="4"/>
      <c r="IPJ33" s="4"/>
      <c r="IPK33" s="19"/>
      <c r="IPL33" s="9"/>
      <c r="IPM33" s="7"/>
      <c r="IPN33" s="6"/>
      <c r="IPO33" s="5"/>
      <c r="IPP33" s="6"/>
      <c r="IPQ33" s="8"/>
      <c r="IPR33" s="5"/>
      <c r="IPS33" s="4"/>
      <c r="IPT33" s="4"/>
      <c r="IPU33" s="18"/>
      <c r="IPV33" s="7"/>
      <c r="IPW33" s="7"/>
      <c r="IPX33" s="4"/>
      <c r="IPY33" s="4"/>
      <c r="IPZ33" s="4"/>
      <c r="IQA33" s="19"/>
      <c r="IQB33" s="9"/>
      <c r="IQC33" s="7"/>
      <c r="IQD33" s="6"/>
      <c r="IQE33" s="5"/>
      <c r="IQF33" s="6"/>
      <c r="IQG33" s="8"/>
      <c r="IQH33" s="5"/>
      <c r="IQI33" s="4"/>
      <c r="IQJ33" s="4"/>
      <c r="IQK33" s="18"/>
      <c r="IQL33" s="7"/>
      <c r="IQM33" s="7"/>
      <c r="IQN33" s="4"/>
      <c r="IQO33" s="4"/>
      <c r="IQP33" s="4"/>
      <c r="IQQ33" s="19"/>
      <c r="IQR33" s="9"/>
      <c r="IQS33" s="7"/>
      <c r="IQT33" s="6"/>
      <c r="IQU33" s="5"/>
      <c r="IQV33" s="6"/>
      <c r="IQW33" s="8"/>
      <c r="IQX33" s="5"/>
      <c r="IQY33" s="4"/>
      <c r="IQZ33" s="4"/>
      <c r="IRA33" s="18"/>
      <c r="IRB33" s="7"/>
      <c r="IRC33" s="7"/>
      <c r="IRD33" s="4"/>
      <c r="IRE33" s="4"/>
      <c r="IRF33" s="4"/>
      <c r="IRG33" s="19"/>
      <c r="IRH33" s="9"/>
      <c r="IRI33" s="7"/>
      <c r="IRJ33" s="6"/>
      <c r="IRK33" s="5"/>
      <c r="IRL33" s="6"/>
      <c r="IRM33" s="8"/>
      <c r="IRN33" s="5"/>
      <c r="IRO33" s="4"/>
      <c r="IRP33" s="4"/>
      <c r="IRQ33" s="18"/>
      <c r="IRR33" s="7"/>
      <c r="IRS33" s="7"/>
      <c r="IRT33" s="4"/>
      <c r="IRU33" s="4"/>
      <c r="IRV33" s="4"/>
      <c r="IRW33" s="19"/>
      <c r="IRX33" s="9"/>
      <c r="IRY33" s="7"/>
      <c r="IRZ33" s="6"/>
      <c r="ISA33" s="5"/>
      <c r="ISB33" s="6"/>
      <c r="ISC33" s="8"/>
      <c r="ISD33" s="5"/>
      <c r="ISE33" s="4"/>
      <c r="ISF33" s="4"/>
      <c r="ISG33" s="18"/>
      <c r="ISH33" s="7"/>
      <c r="ISI33" s="7"/>
      <c r="ISJ33" s="4"/>
      <c r="ISK33" s="4"/>
      <c r="ISL33" s="4"/>
      <c r="ISM33" s="19"/>
      <c r="ISN33" s="9"/>
      <c r="ISO33" s="7"/>
      <c r="ISP33" s="6"/>
      <c r="ISQ33" s="5"/>
      <c r="ISR33" s="6"/>
      <c r="ISS33" s="8"/>
      <c r="IST33" s="5"/>
      <c r="ISU33" s="4"/>
      <c r="ISV33" s="4"/>
      <c r="ISW33" s="18"/>
      <c r="ISX33" s="7"/>
      <c r="ISY33" s="7"/>
      <c r="ISZ33" s="4"/>
      <c r="ITA33" s="4"/>
      <c r="ITB33" s="4"/>
      <c r="ITC33" s="19"/>
      <c r="ITD33" s="9"/>
      <c r="ITE33" s="7"/>
      <c r="ITF33" s="6"/>
      <c r="ITG33" s="5"/>
      <c r="ITH33" s="6"/>
      <c r="ITI33" s="8"/>
      <c r="ITJ33" s="5"/>
      <c r="ITK33" s="4"/>
      <c r="ITL33" s="4"/>
      <c r="ITM33" s="18"/>
      <c r="ITN33" s="7"/>
      <c r="ITO33" s="7"/>
      <c r="ITP33" s="4"/>
      <c r="ITQ33" s="4"/>
      <c r="ITR33" s="4"/>
      <c r="ITS33" s="19"/>
      <c r="ITT33" s="9"/>
      <c r="ITU33" s="7"/>
      <c r="ITV33" s="6"/>
      <c r="ITW33" s="5"/>
      <c r="ITX33" s="6"/>
      <c r="ITY33" s="8"/>
      <c r="ITZ33" s="5"/>
      <c r="IUA33" s="4"/>
      <c r="IUB33" s="4"/>
      <c r="IUC33" s="18"/>
      <c r="IUD33" s="7"/>
      <c r="IUE33" s="7"/>
      <c r="IUF33" s="4"/>
      <c r="IUG33" s="4"/>
      <c r="IUH33" s="4"/>
      <c r="IUI33" s="19"/>
      <c r="IUJ33" s="9"/>
      <c r="IUK33" s="7"/>
      <c r="IUL33" s="6"/>
      <c r="IUM33" s="5"/>
      <c r="IUN33" s="6"/>
      <c r="IUO33" s="8"/>
      <c r="IUP33" s="5"/>
      <c r="IUQ33" s="4"/>
      <c r="IUR33" s="4"/>
      <c r="IUS33" s="18"/>
      <c r="IUT33" s="7"/>
      <c r="IUU33" s="7"/>
      <c r="IUV33" s="4"/>
      <c r="IUW33" s="4"/>
      <c r="IUX33" s="4"/>
      <c r="IUY33" s="19"/>
      <c r="IUZ33" s="9"/>
      <c r="IVA33" s="7"/>
      <c r="IVB33" s="6"/>
      <c r="IVC33" s="5"/>
      <c r="IVD33" s="6"/>
      <c r="IVE33" s="8"/>
      <c r="IVF33" s="5"/>
      <c r="IVG33" s="4"/>
      <c r="IVH33" s="4"/>
      <c r="IVI33" s="18"/>
      <c r="IVJ33" s="7"/>
      <c r="IVK33" s="7"/>
      <c r="IVL33" s="4"/>
      <c r="IVM33" s="4"/>
      <c r="IVN33" s="4"/>
      <c r="IVO33" s="19"/>
      <c r="IVP33" s="9"/>
      <c r="IVQ33" s="7"/>
      <c r="IVR33" s="6"/>
      <c r="IVS33" s="5"/>
      <c r="IVT33" s="6"/>
      <c r="IVU33" s="8"/>
      <c r="IVV33" s="5"/>
      <c r="IVW33" s="4"/>
      <c r="IVX33" s="4"/>
      <c r="IVY33" s="18"/>
      <c r="IVZ33" s="7"/>
      <c r="IWA33" s="7"/>
      <c r="IWB33" s="4"/>
      <c r="IWC33" s="4"/>
      <c r="IWD33" s="4"/>
      <c r="IWE33" s="19"/>
      <c r="IWF33" s="9"/>
      <c r="IWG33" s="7"/>
      <c r="IWH33" s="6"/>
      <c r="IWI33" s="5"/>
      <c r="IWJ33" s="6"/>
      <c r="IWK33" s="8"/>
      <c r="IWL33" s="5"/>
      <c r="IWM33" s="4"/>
      <c r="IWN33" s="4"/>
      <c r="IWO33" s="18"/>
      <c r="IWP33" s="7"/>
      <c r="IWQ33" s="7"/>
      <c r="IWR33" s="4"/>
      <c r="IWS33" s="4"/>
      <c r="IWT33" s="4"/>
      <c r="IWU33" s="19"/>
      <c r="IWV33" s="9"/>
      <c r="IWW33" s="7"/>
      <c r="IWX33" s="6"/>
      <c r="IWY33" s="5"/>
      <c r="IWZ33" s="6"/>
      <c r="IXA33" s="8"/>
      <c r="IXB33" s="5"/>
      <c r="IXC33" s="4"/>
      <c r="IXD33" s="4"/>
      <c r="IXE33" s="18"/>
      <c r="IXF33" s="7"/>
      <c r="IXG33" s="7"/>
      <c r="IXH33" s="4"/>
      <c r="IXI33" s="4"/>
      <c r="IXJ33" s="4"/>
      <c r="IXK33" s="19"/>
      <c r="IXL33" s="9"/>
      <c r="IXM33" s="7"/>
      <c r="IXN33" s="6"/>
      <c r="IXO33" s="5"/>
      <c r="IXP33" s="6"/>
      <c r="IXQ33" s="8"/>
      <c r="IXR33" s="5"/>
      <c r="IXS33" s="4"/>
      <c r="IXT33" s="4"/>
      <c r="IXU33" s="18"/>
      <c r="IXV33" s="7"/>
      <c r="IXW33" s="7"/>
      <c r="IXX33" s="4"/>
      <c r="IXY33" s="4"/>
      <c r="IXZ33" s="4"/>
      <c r="IYA33" s="19"/>
      <c r="IYB33" s="9"/>
      <c r="IYC33" s="7"/>
      <c r="IYD33" s="6"/>
      <c r="IYE33" s="5"/>
      <c r="IYF33" s="6"/>
      <c r="IYG33" s="8"/>
      <c r="IYH33" s="5"/>
      <c r="IYI33" s="4"/>
      <c r="IYJ33" s="4"/>
      <c r="IYK33" s="18"/>
      <c r="IYL33" s="7"/>
      <c r="IYM33" s="7"/>
      <c r="IYN33" s="4"/>
      <c r="IYO33" s="4"/>
      <c r="IYP33" s="4"/>
      <c r="IYQ33" s="19"/>
      <c r="IYR33" s="9"/>
      <c r="IYS33" s="7"/>
      <c r="IYT33" s="6"/>
      <c r="IYU33" s="5"/>
      <c r="IYV33" s="6"/>
      <c r="IYW33" s="8"/>
      <c r="IYX33" s="5"/>
      <c r="IYY33" s="4"/>
      <c r="IYZ33" s="4"/>
      <c r="IZA33" s="18"/>
      <c r="IZB33" s="7"/>
      <c r="IZC33" s="7"/>
      <c r="IZD33" s="4"/>
      <c r="IZE33" s="4"/>
      <c r="IZF33" s="4"/>
      <c r="IZG33" s="19"/>
      <c r="IZH33" s="9"/>
      <c r="IZI33" s="7"/>
      <c r="IZJ33" s="6"/>
      <c r="IZK33" s="5"/>
      <c r="IZL33" s="6"/>
      <c r="IZM33" s="8"/>
      <c r="IZN33" s="5"/>
      <c r="IZO33" s="4"/>
      <c r="IZP33" s="4"/>
      <c r="IZQ33" s="18"/>
      <c r="IZR33" s="7"/>
      <c r="IZS33" s="7"/>
      <c r="IZT33" s="4"/>
      <c r="IZU33" s="4"/>
      <c r="IZV33" s="4"/>
      <c r="IZW33" s="19"/>
      <c r="IZX33" s="9"/>
      <c r="IZY33" s="7"/>
      <c r="IZZ33" s="6"/>
      <c r="JAA33" s="5"/>
      <c r="JAB33" s="6"/>
      <c r="JAC33" s="8"/>
      <c r="JAD33" s="5"/>
      <c r="JAE33" s="4"/>
      <c r="JAF33" s="4"/>
      <c r="JAG33" s="18"/>
      <c r="JAH33" s="7"/>
      <c r="JAI33" s="7"/>
      <c r="JAJ33" s="4"/>
      <c r="JAK33" s="4"/>
      <c r="JAL33" s="4"/>
      <c r="JAM33" s="19"/>
      <c r="JAN33" s="9"/>
      <c r="JAO33" s="7"/>
      <c r="JAP33" s="6"/>
      <c r="JAQ33" s="5"/>
      <c r="JAR33" s="6"/>
      <c r="JAS33" s="8"/>
      <c r="JAT33" s="5"/>
      <c r="JAU33" s="4"/>
      <c r="JAV33" s="4"/>
      <c r="JAW33" s="18"/>
      <c r="JAX33" s="7"/>
      <c r="JAY33" s="7"/>
      <c r="JAZ33" s="4"/>
      <c r="JBA33" s="4"/>
      <c r="JBB33" s="4"/>
      <c r="JBC33" s="19"/>
      <c r="JBD33" s="9"/>
      <c r="JBE33" s="7"/>
      <c r="JBF33" s="6"/>
      <c r="JBG33" s="5"/>
      <c r="JBH33" s="6"/>
      <c r="JBI33" s="8"/>
      <c r="JBJ33" s="5"/>
      <c r="JBK33" s="4"/>
      <c r="JBL33" s="4"/>
      <c r="JBM33" s="18"/>
      <c r="JBN33" s="7"/>
      <c r="JBO33" s="7"/>
      <c r="JBP33" s="4"/>
      <c r="JBQ33" s="4"/>
      <c r="JBR33" s="4"/>
      <c r="JBS33" s="19"/>
      <c r="JBT33" s="9"/>
      <c r="JBU33" s="7"/>
      <c r="JBV33" s="6"/>
      <c r="JBW33" s="5"/>
      <c r="JBX33" s="6"/>
      <c r="JBY33" s="8"/>
      <c r="JBZ33" s="5"/>
      <c r="JCA33" s="4"/>
      <c r="JCB33" s="4"/>
      <c r="JCC33" s="18"/>
      <c r="JCD33" s="7"/>
      <c r="JCE33" s="7"/>
      <c r="JCF33" s="4"/>
      <c r="JCG33" s="4"/>
      <c r="JCH33" s="4"/>
      <c r="JCI33" s="19"/>
      <c r="JCJ33" s="9"/>
      <c r="JCK33" s="7"/>
      <c r="JCL33" s="6"/>
      <c r="JCM33" s="5"/>
      <c r="JCN33" s="6"/>
      <c r="JCO33" s="8"/>
      <c r="JCP33" s="5"/>
      <c r="JCQ33" s="4"/>
      <c r="JCR33" s="4"/>
      <c r="JCS33" s="18"/>
      <c r="JCT33" s="7"/>
      <c r="JCU33" s="7"/>
      <c r="JCV33" s="4"/>
      <c r="JCW33" s="4"/>
      <c r="JCX33" s="4"/>
      <c r="JCY33" s="19"/>
      <c r="JCZ33" s="9"/>
      <c r="JDA33" s="7"/>
      <c r="JDB33" s="6"/>
      <c r="JDC33" s="5"/>
      <c r="JDD33" s="6"/>
      <c r="JDE33" s="8"/>
      <c r="JDF33" s="5"/>
      <c r="JDG33" s="4"/>
      <c r="JDH33" s="4"/>
      <c r="JDI33" s="18"/>
      <c r="JDJ33" s="7"/>
      <c r="JDK33" s="7"/>
      <c r="JDL33" s="4"/>
      <c r="JDM33" s="4"/>
      <c r="JDN33" s="4"/>
      <c r="JDO33" s="19"/>
      <c r="JDP33" s="9"/>
      <c r="JDQ33" s="7"/>
      <c r="JDR33" s="6"/>
      <c r="JDS33" s="5"/>
      <c r="JDT33" s="6"/>
      <c r="JDU33" s="8"/>
      <c r="JDV33" s="5"/>
      <c r="JDW33" s="4"/>
      <c r="JDX33" s="4"/>
      <c r="JDY33" s="18"/>
      <c r="JDZ33" s="7"/>
      <c r="JEA33" s="7"/>
      <c r="JEB33" s="4"/>
      <c r="JEC33" s="4"/>
      <c r="JED33" s="4"/>
      <c r="JEE33" s="19"/>
      <c r="JEF33" s="9"/>
      <c r="JEG33" s="7"/>
      <c r="JEH33" s="6"/>
      <c r="JEI33" s="5"/>
      <c r="JEJ33" s="6"/>
      <c r="JEK33" s="8"/>
      <c r="JEL33" s="5"/>
      <c r="JEM33" s="4"/>
      <c r="JEN33" s="4"/>
      <c r="JEO33" s="18"/>
      <c r="JEP33" s="7"/>
      <c r="JEQ33" s="7"/>
      <c r="JER33" s="4"/>
      <c r="JES33" s="4"/>
      <c r="JET33" s="4"/>
      <c r="JEU33" s="19"/>
      <c r="JEV33" s="9"/>
      <c r="JEW33" s="7"/>
      <c r="JEX33" s="6"/>
      <c r="JEY33" s="5"/>
      <c r="JEZ33" s="6"/>
      <c r="JFA33" s="8"/>
      <c r="JFB33" s="5"/>
      <c r="JFC33" s="4"/>
      <c r="JFD33" s="4"/>
      <c r="JFE33" s="18"/>
      <c r="JFF33" s="7"/>
      <c r="JFG33" s="7"/>
      <c r="JFH33" s="4"/>
      <c r="JFI33" s="4"/>
      <c r="JFJ33" s="4"/>
      <c r="JFK33" s="19"/>
      <c r="JFL33" s="9"/>
      <c r="JFM33" s="7"/>
      <c r="JFN33" s="6"/>
      <c r="JFO33" s="5"/>
      <c r="JFP33" s="6"/>
      <c r="JFQ33" s="8"/>
      <c r="JFR33" s="5"/>
      <c r="JFS33" s="4"/>
      <c r="JFT33" s="4"/>
      <c r="JFU33" s="18"/>
      <c r="JFV33" s="7"/>
      <c r="JFW33" s="7"/>
      <c r="JFX33" s="4"/>
      <c r="JFY33" s="4"/>
      <c r="JFZ33" s="4"/>
      <c r="JGA33" s="19"/>
      <c r="JGB33" s="9"/>
      <c r="JGC33" s="7"/>
      <c r="JGD33" s="6"/>
      <c r="JGE33" s="5"/>
      <c r="JGF33" s="6"/>
      <c r="JGG33" s="8"/>
      <c r="JGH33" s="5"/>
      <c r="JGI33" s="4"/>
      <c r="JGJ33" s="4"/>
      <c r="JGK33" s="18"/>
      <c r="JGL33" s="7"/>
      <c r="JGM33" s="7"/>
      <c r="JGN33" s="4"/>
      <c r="JGO33" s="4"/>
      <c r="JGP33" s="4"/>
      <c r="JGQ33" s="19"/>
      <c r="JGR33" s="9"/>
      <c r="JGS33" s="7"/>
      <c r="JGT33" s="6"/>
      <c r="JGU33" s="5"/>
      <c r="JGV33" s="6"/>
      <c r="JGW33" s="8"/>
      <c r="JGX33" s="5"/>
      <c r="JGY33" s="4"/>
      <c r="JGZ33" s="4"/>
      <c r="JHA33" s="18"/>
      <c r="JHB33" s="7"/>
      <c r="JHC33" s="7"/>
      <c r="JHD33" s="4"/>
      <c r="JHE33" s="4"/>
      <c r="JHF33" s="4"/>
      <c r="JHG33" s="19"/>
      <c r="JHH33" s="9"/>
      <c r="JHI33" s="7"/>
      <c r="JHJ33" s="6"/>
      <c r="JHK33" s="5"/>
      <c r="JHL33" s="6"/>
      <c r="JHM33" s="8"/>
      <c r="JHN33" s="5"/>
      <c r="JHO33" s="4"/>
      <c r="JHP33" s="4"/>
      <c r="JHQ33" s="18"/>
      <c r="JHR33" s="7"/>
      <c r="JHS33" s="7"/>
      <c r="JHT33" s="4"/>
      <c r="JHU33" s="4"/>
      <c r="JHV33" s="4"/>
      <c r="JHW33" s="19"/>
      <c r="JHX33" s="9"/>
      <c r="JHY33" s="7"/>
      <c r="JHZ33" s="6"/>
      <c r="JIA33" s="5"/>
      <c r="JIB33" s="6"/>
      <c r="JIC33" s="8"/>
      <c r="JID33" s="5"/>
      <c r="JIE33" s="4"/>
      <c r="JIF33" s="4"/>
      <c r="JIG33" s="18"/>
      <c r="JIH33" s="7"/>
      <c r="JII33" s="7"/>
      <c r="JIJ33" s="4"/>
      <c r="JIK33" s="4"/>
      <c r="JIL33" s="4"/>
      <c r="JIM33" s="19"/>
      <c r="JIN33" s="9"/>
      <c r="JIO33" s="7"/>
      <c r="JIP33" s="6"/>
      <c r="JIQ33" s="5"/>
      <c r="JIR33" s="6"/>
      <c r="JIS33" s="8"/>
      <c r="JIT33" s="5"/>
      <c r="JIU33" s="4"/>
      <c r="JIV33" s="4"/>
      <c r="JIW33" s="18"/>
      <c r="JIX33" s="7"/>
      <c r="JIY33" s="7"/>
      <c r="JIZ33" s="4"/>
      <c r="JJA33" s="4"/>
      <c r="JJB33" s="4"/>
      <c r="JJC33" s="19"/>
      <c r="JJD33" s="9"/>
      <c r="JJE33" s="7"/>
      <c r="JJF33" s="6"/>
      <c r="JJG33" s="5"/>
      <c r="JJH33" s="6"/>
      <c r="JJI33" s="8"/>
      <c r="JJJ33" s="5"/>
      <c r="JJK33" s="4"/>
      <c r="JJL33" s="4"/>
      <c r="JJM33" s="18"/>
      <c r="JJN33" s="7"/>
      <c r="JJO33" s="7"/>
      <c r="JJP33" s="4"/>
      <c r="JJQ33" s="4"/>
      <c r="JJR33" s="4"/>
      <c r="JJS33" s="19"/>
      <c r="JJT33" s="9"/>
      <c r="JJU33" s="7"/>
      <c r="JJV33" s="6"/>
      <c r="JJW33" s="5"/>
      <c r="JJX33" s="6"/>
      <c r="JJY33" s="8"/>
      <c r="JJZ33" s="5"/>
      <c r="JKA33" s="4"/>
      <c r="JKB33" s="4"/>
      <c r="JKC33" s="18"/>
      <c r="JKD33" s="7"/>
      <c r="JKE33" s="7"/>
      <c r="JKF33" s="4"/>
      <c r="JKG33" s="4"/>
      <c r="JKH33" s="4"/>
      <c r="JKI33" s="19"/>
      <c r="JKJ33" s="9"/>
      <c r="JKK33" s="7"/>
      <c r="JKL33" s="6"/>
      <c r="JKM33" s="5"/>
      <c r="JKN33" s="6"/>
      <c r="JKO33" s="8"/>
      <c r="JKP33" s="5"/>
      <c r="JKQ33" s="4"/>
      <c r="JKR33" s="4"/>
      <c r="JKS33" s="18"/>
      <c r="JKT33" s="7"/>
      <c r="JKU33" s="7"/>
      <c r="JKV33" s="4"/>
      <c r="JKW33" s="4"/>
      <c r="JKX33" s="4"/>
      <c r="JKY33" s="19"/>
      <c r="JKZ33" s="9"/>
      <c r="JLA33" s="7"/>
      <c r="JLB33" s="6"/>
      <c r="JLC33" s="5"/>
      <c r="JLD33" s="6"/>
      <c r="JLE33" s="8"/>
      <c r="JLF33" s="5"/>
      <c r="JLG33" s="4"/>
      <c r="JLH33" s="4"/>
      <c r="JLI33" s="18"/>
      <c r="JLJ33" s="7"/>
      <c r="JLK33" s="7"/>
      <c r="JLL33" s="4"/>
      <c r="JLM33" s="4"/>
      <c r="JLN33" s="4"/>
      <c r="JLO33" s="19"/>
      <c r="JLP33" s="9"/>
      <c r="JLQ33" s="7"/>
      <c r="JLR33" s="6"/>
      <c r="JLS33" s="5"/>
      <c r="JLT33" s="6"/>
      <c r="JLU33" s="8"/>
      <c r="JLV33" s="5"/>
      <c r="JLW33" s="4"/>
      <c r="JLX33" s="4"/>
      <c r="JLY33" s="18"/>
      <c r="JLZ33" s="7"/>
      <c r="JMA33" s="7"/>
      <c r="JMB33" s="4"/>
      <c r="JMC33" s="4"/>
      <c r="JMD33" s="4"/>
      <c r="JME33" s="19"/>
      <c r="JMF33" s="9"/>
      <c r="JMG33" s="7"/>
      <c r="JMH33" s="6"/>
      <c r="JMI33" s="5"/>
      <c r="JMJ33" s="6"/>
      <c r="JMK33" s="8"/>
      <c r="JML33" s="5"/>
      <c r="JMM33" s="4"/>
      <c r="JMN33" s="4"/>
      <c r="JMO33" s="18"/>
      <c r="JMP33" s="7"/>
      <c r="JMQ33" s="7"/>
      <c r="JMR33" s="4"/>
      <c r="JMS33" s="4"/>
      <c r="JMT33" s="4"/>
      <c r="JMU33" s="19"/>
      <c r="JMV33" s="9"/>
      <c r="JMW33" s="7"/>
      <c r="JMX33" s="6"/>
      <c r="JMY33" s="5"/>
      <c r="JMZ33" s="6"/>
      <c r="JNA33" s="8"/>
      <c r="JNB33" s="5"/>
      <c r="JNC33" s="4"/>
      <c r="JND33" s="4"/>
      <c r="JNE33" s="18"/>
      <c r="JNF33" s="7"/>
      <c r="JNG33" s="7"/>
      <c r="JNH33" s="4"/>
      <c r="JNI33" s="4"/>
      <c r="JNJ33" s="4"/>
      <c r="JNK33" s="19"/>
      <c r="JNL33" s="9"/>
      <c r="JNM33" s="7"/>
      <c r="JNN33" s="6"/>
      <c r="JNO33" s="5"/>
      <c r="JNP33" s="6"/>
      <c r="JNQ33" s="8"/>
      <c r="JNR33" s="5"/>
      <c r="JNS33" s="4"/>
      <c r="JNT33" s="4"/>
      <c r="JNU33" s="18"/>
      <c r="JNV33" s="7"/>
      <c r="JNW33" s="7"/>
      <c r="JNX33" s="4"/>
      <c r="JNY33" s="4"/>
      <c r="JNZ33" s="4"/>
      <c r="JOA33" s="19"/>
      <c r="JOB33" s="9"/>
      <c r="JOC33" s="7"/>
      <c r="JOD33" s="6"/>
      <c r="JOE33" s="5"/>
      <c r="JOF33" s="6"/>
      <c r="JOG33" s="8"/>
      <c r="JOH33" s="5"/>
      <c r="JOI33" s="4"/>
      <c r="JOJ33" s="4"/>
      <c r="JOK33" s="18"/>
      <c r="JOL33" s="7"/>
      <c r="JOM33" s="7"/>
      <c r="JON33" s="4"/>
      <c r="JOO33" s="4"/>
      <c r="JOP33" s="4"/>
      <c r="JOQ33" s="19"/>
      <c r="JOR33" s="9"/>
      <c r="JOS33" s="7"/>
      <c r="JOT33" s="6"/>
      <c r="JOU33" s="5"/>
      <c r="JOV33" s="6"/>
      <c r="JOW33" s="8"/>
      <c r="JOX33" s="5"/>
      <c r="JOY33" s="4"/>
      <c r="JOZ33" s="4"/>
      <c r="JPA33" s="18"/>
      <c r="JPB33" s="7"/>
      <c r="JPC33" s="7"/>
      <c r="JPD33" s="4"/>
      <c r="JPE33" s="4"/>
      <c r="JPF33" s="4"/>
      <c r="JPG33" s="19"/>
      <c r="JPH33" s="9"/>
      <c r="JPI33" s="7"/>
      <c r="JPJ33" s="6"/>
      <c r="JPK33" s="5"/>
      <c r="JPL33" s="6"/>
      <c r="JPM33" s="8"/>
      <c r="JPN33" s="5"/>
      <c r="JPO33" s="4"/>
      <c r="JPP33" s="4"/>
      <c r="JPQ33" s="18"/>
      <c r="JPR33" s="7"/>
      <c r="JPS33" s="7"/>
      <c r="JPT33" s="4"/>
      <c r="JPU33" s="4"/>
      <c r="JPV33" s="4"/>
      <c r="JPW33" s="19"/>
      <c r="JPX33" s="9"/>
      <c r="JPY33" s="7"/>
      <c r="JPZ33" s="6"/>
      <c r="JQA33" s="5"/>
      <c r="JQB33" s="6"/>
      <c r="JQC33" s="8"/>
      <c r="JQD33" s="5"/>
      <c r="JQE33" s="4"/>
      <c r="JQF33" s="4"/>
      <c r="JQG33" s="18"/>
      <c r="JQH33" s="7"/>
      <c r="JQI33" s="7"/>
      <c r="JQJ33" s="4"/>
      <c r="JQK33" s="4"/>
      <c r="JQL33" s="4"/>
      <c r="JQM33" s="19"/>
      <c r="JQN33" s="9"/>
      <c r="JQO33" s="7"/>
      <c r="JQP33" s="6"/>
      <c r="JQQ33" s="5"/>
      <c r="JQR33" s="6"/>
      <c r="JQS33" s="8"/>
      <c r="JQT33" s="5"/>
      <c r="JQU33" s="4"/>
      <c r="JQV33" s="4"/>
      <c r="JQW33" s="18"/>
      <c r="JQX33" s="7"/>
      <c r="JQY33" s="7"/>
      <c r="JQZ33" s="4"/>
      <c r="JRA33" s="4"/>
      <c r="JRB33" s="4"/>
      <c r="JRC33" s="19"/>
      <c r="JRD33" s="9"/>
      <c r="JRE33" s="7"/>
      <c r="JRF33" s="6"/>
      <c r="JRG33" s="5"/>
      <c r="JRH33" s="6"/>
      <c r="JRI33" s="8"/>
      <c r="JRJ33" s="5"/>
      <c r="JRK33" s="4"/>
      <c r="JRL33" s="4"/>
      <c r="JRM33" s="18"/>
      <c r="JRN33" s="7"/>
      <c r="JRO33" s="7"/>
      <c r="JRP33" s="4"/>
      <c r="JRQ33" s="4"/>
      <c r="JRR33" s="4"/>
      <c r="JRS33" s="19"/>
      <c r="JRT33" s="9"/>
      <c r="JRU33" s="7"/>
      <c r="JRV33" s="6"/>
      <c r="JRW33" s="5"/>
      <c r="JRX33" s="6"/>
      <c r="JRY33" s="8"/>
      <c r="JRZ33" s="5"/>
      <c r="JSA33" s="4"/>
      <c r="JSB33" s="4"/>
      <c r="JSC33" s="18"/>
      <c r="JSD33" s="7"/>
      <c r="JSE33" s="7"/>
      <c r="JSF33" s="4"/>
      <c r="JSG33" s="4"/>
      <c r="JSH33" s="4"/>
      <c r="JSI33" s="19"/>
      <c r="JSJ33" s="9"/>
      <c r="JSK33" s="7"/>
      <c r="JSL33" s="6"/>
      <c r="JSM33" s="5"/>
      <c r="JSN33" s="6"/>
      <c r="JSO33" s="8"/>
      <c r="JSP33" s="5"/>
      <c r="JSQ33" s="4"/>
      <c r="JSR33" s="4"/>
      <c r="JSS33" s="18"/>
      <c r="JST33" s="7"/>
      <c r="JSU33" s="7"/>
      <c r="JSV33" s="4"/>
      <c r="JSW33" s="4"/>
      <c r="JSX33" s="4"/>
      <c r="JSY33" s="19"/>
      <c r="JSZ33" s="9"/>
      <c r="JTA33" s="7"/>
      <c r="JTB33" s="6"/>
      <c r="JTC33" s="5"/>
      <c r="JTD33" s="6"/>
      <c r="JTE33" s="8"/>
      <c r="JTF33" s="5"/>
      <c r="JTG33" s="4"/>
      <c r="JTH33" s="4"/>
      <c r="JTI33" s="18"/>
      <c r="JTJ33" s="7"/>
      <c r="JTK33" s="7"/>
      <c r="JTL33" s="4"/>
      <c r="JTM33" s="4"/>
      <c r="JTN33" s="4"/>
      <c r="JTO33" s="19"/>
      <c r="JTP33" s="9"/>
      <c r="JTQ33" s="7"/>
      <c r="JTR33" s="6"/>
      <c r="JTS33" s="5"/>
      <c r="JTT33" s="6"/>
      <c r="JTU33" s="8"/>
      <c r="JTV33" s="5"/>
      <c r="JTW33" s="4"/>
      <c r="JTX33" s="4"/>
      <c r="JTY33" s="18"/>
      <c r="JTZ33" s="7"/>
      <c r="JUA33" s="7"/>
      <c r="JUB33" s="4"/>
      <c r="JUC33" s="4"/>
      <c r="JUD33" s="4"/>
      <c r="JUE33" s="19"/>
      <c r="JUF33" s="9"/>
      <c r="JUG33" s="7"/>
      <c r="JUH33" s="6"/>
      <c r="JUI33" s="5"/>
      <c r="JUJ33" s="6"/>
      <c r="JUK33" s="8"/>
      <c r="JUL33" s="5"/>
      <c r="JUM33" s="4"/>
      <c r="JUN33" s="4"/>
      <c r="JUO33" s="18"/>
      <c r="JUP33" s="7"/>
      <c r="JUQ33" s="7"/>
      <c r="JUR33" s="4"/>
      <c r="JUS33" s="4"/>
      <c r="JUT33" s="4"/>
      <c r="JUU33" s="19"/>
      <c r="JUV33" s="9"/>
      <c r="JUW33" s="7"/>
      <c r="JUX33" s="6"/>
      <c r="JUY33" s="5"/>
      <c r="JUZ33" s="6"/>
      <c r="JVA33" s="8"/>
      <c r="JVB33" s="5"/>
      <c r="JVC33" s="4"/>
      <c r="JVD33" s="4"/>
      <c r="JVE33" s="18"/>
      <c r="JVF33" s="7"/>
      <c r="JVG33" s="7"/>
      <c r="JVH33" s="4"/>
      <c r="JVI33" s="4"/>
      <c r="JVJ33" s="4"/>
      <c r="JVK33" s="19"/>
      <c r="JVL33" s="9"/>
      <c r="JVM33" s="7"/>
      <c r="JVN33" s="6"/>
      <c r="JVO33" s="5"/>
      <c r="JVP33" s="6"/>
      <c r="JVQ33" s="8"/>
      <c r="JVR33" s="5"/>
      <c r="JVS33" s="4"/>
      <c r="JVT33" s="4"/>
      <c r="JVU33" s="18"/>
      <c r="JVV33" s="7"/>
      <c r="JVW33" s="7"/>
      <c r="JVX33" s="4"/>
      <c r="JVY33" s="4"/>
      <c r="JVZ33" s="4"/>
      <c r="JWA33" s="19"/>
      <c r="JWB33" s="9"/>
      <c r="JWC33" s="7"/>
      <c r="JWD33" s="6"/>
      <c r="JWE33" s="5"/>
      <c r="JWF33" s="6"/>
      <c r="JWG33" s="8"/>
      <c r="JWH33" s="5"/>
      <c r="JWI33" s="4"/>
      <c r="JWJ33" s="4"/>
      <c r="JWK33" s="18"/>
      <c r="JWL33" s="7"/>
      <c r="JWM33" s="7"/>
      <c r="JWN33" s="4"/>
      <c r="JWO33" s="4"/>
      <c r="JWP33" s="4"/>
      <c r="JWQ33" s="19"/>
      <c r="JWR33" s="9"/>
      <c r="JWS33" s="7"/>
      <c r="JWT33" s="6"/>
      <c r="JWU33" s="5"/>
      <c r="JWV33" s="6"/>
      <c r="JWW33" s="8"/>
      <c r="JWX33" s="5"/>
      <c r="JWY33" s="4"/>
      <c r="JWZ33" s="4"/>
      <c r="JXA33" s="18"/>
      <c r="JXB33" s="7"/>
      <c r="JXC33" s="7"/>
      <c r="JXD33" s="4"/>
      <c r="JXE33" s="4"/>
      <c r="JXF33" s="4"/>
      <c r="JXG33" s="19"/>
      <c r="JXH33" s="9"/>
      <c r="JXI33" s="7"/>
      <c r="JXJ33" s="6"/>
      <c r="JXK33" s="5"/>
      <c r="JXL33" s="6"/>
      <c r="JXM33" s="8"/>
      <c r="JXN33" s="5"/>
      <c r="JXO33" s="4"/>
      <c r="JXP33" s="4"/>
      <c r="JXQ33" s="18"/>
      <c r="JXR33" s="7"/>
      <c r="JXS33" s="7"/>
      <c r="JXT33" s="4"/>
      <c r="JXU33" s="4"/>
      <c r="JXV33" s="4"/>
      <c r="JXW33" s="19"/>
      <c r="JXX33" s="9"/>
      <c r="JXY33" s="7"/>
      <c r="JXZ33" s="6"/>
      <c r="JYA33" s="5"/>
      <c r="JYB33" s="6"/>
      <c r="JYC33" s="8"/>
      <c r="JYD33" s="5"/>
      <c r="JYE33" s="4"/>
      <c r="JYF33" s="4"/>
      <c r="JYG33" s="18"/>
      <c r="JYH33" s="7"/>
      <c r="JYI33" s="7"/>
      <c r="JYJ33" s="4"/>
      <c r="JYK33" s="4"/>
      <c r="JYL33" s="4"/>
      <c r="JYM33" s="19"/>
      <c r="JYN33" s="9"/>
      <c r="JYO33" s="7"/>
      <c r="JYP33" s="6"/>
      <c r="JYQ33" s="5"/>
      <c r="JYR33" s="6"/>
      <c r="JYS33" s="8"/>
      <c r="JYT33" s="5"/>
      <c r="JYU33" s="4"/>
      <c r="JYV33" s="4"/>
      <c r="JYW33" s="18"/>
      <c r="JYX33" s="7"/>
      <c r="JYY33" s="7"/>
      <c r="JYZ33" s="4"/>
      <c r="JZA33" s="4"/>
      <c r="JZB33" s="4"/>
      <c r="JZC33" s="19"/>
      <c r="JZD33" s="9"/>
      <c r="JZE33" s="7"/>
      <c r="JZF33" s="6"/>
      <c r="JZG33" s="5"/>
      <c r="JZH33" s="6"/>
      <c r="JZI33" s="8"/>
      <c r="JZJ33" s="5"/>
      <c r="JZK33" s="4"/>
      <c r="JZL33" s="4"/>
      <c r="JZM33" s="18"/>
      <c r="JZN33" s="7"/>
      <c r="JZO33" s="7"/>
      <c r="JZP33" s="4"/>
      <c r="JZQ33" s="4"/>
      <c r="JZR33" s="4"/>
      <c r="JZS33" s="19"/>
      <c r="JZT33" s="9"/>
      <c r="JZU33" s="7"/>
      <c r="JZV33" s="6"/>
      <c r="JZW33" s="5"/>
      <c r="JZX33" s="6"/>
      <c r="JZY33" s="8"/>
      <c r="JZZ33" s="5"/>
      <c r="KAA33" s="4"/>
      <c r="KAB33" s="4"/>
      <c r="KAC33" s="18"/>
      <c r="KAD33" s="7"/>
      <c r="KAE33" s="7"/>
      <c r="KAF33" s="4"/>
      <c r="KAG33" s="4"/>
      <c r="KAH33" s="4"/>
      <c r="KAI33" s="19"/>
      <c r="KAJ33" s="9"/>
      <c r="KAK33" s="7"/>
      <c r="KAL33" s="6"/>
      <c r="KAM33" s="5"/>
      <c r="KAN33" s="6"/>
      <c r="KAO33" s="8"/>
      <c r="KAP33" s="5"/>
      <c r="KAQ33" s="4"/>
      <c r="KAR33" s="4"/>
      <c r="KAS33" s="18"/>
      <c r="KAT33" s="7"/>
      <c r="KAU33" s="7"/>
      <c r="KAV33" s="4"/>
      <c r="KAW33" s="4"/>
      <c r="KAX33" s="4"/>
      <c r="KAY33" s="19"/>
      <c r="KAZ33" s="9"/>
      <c r="KBA33" s="7"/>
      <c r="KBB33" s="6"/>
      <c r="KBC33" s="5"/>
      <c r="KBD33" s="6"/>
      <c r="KBE33" s="8"/>
      <c r="KBF33" s="5"/>
      <c r="KBG33" s="4"/>
      <c r="KBH33" s="4"/>
      <c r="KBI33" s="18"/>
      <c r="KBJ33" s="7"/>
      <c r="KBK33" s="7"/>
      <c r="KBL33" s="4"/>
      <c r="KBM33" s="4"/>
      <c r="KBN33" s="4"/>
      <c r="KBO33" s="19"/>
      <c r="KBP33" s="9"/>
      <c r="KBQ33" s="7"/>
      <c r="KBR33" s="6"/>
      <c r="KBS33" s="5"/>
      <c r="KBT33" s="6"/>
      <c r="KBU33" s="8"/>
      <c r="KBV33" s="5"/>
      <c r="KBW33" s="4"/>
      <c r="KBX33" s="4"/>
      <c r="KBY33" s="18"/>
      <c r="KBZ33" s="7"/>
      <c r="KCA33" s="7"/>
      <c r="KCB33" s="4"/>
      <c r="KCC33" s="4"/>
      <c r="KCD33" s="4"/>
      <c r="KCE33" s="19"/>
      <c r="KCF33" s="9"/>
      <c r="KCG33" s="7"/>
      <c r="KCH33" s="6"/>
      <c r="KCI33" s="5"/>
      <c r="KCJ33" s="6"/>
      <c r="KCK33" s="8"/>
      <c r="KCL33" s="5"/>
      <c r="KCM33" s="4"/>
      <c r="KCN33" s="4"/>
      <c r="KCO33" s="18"/>
      <c r="KCP33" s="7"/>
      <c r="KCQ33" s="7"/>
      <c r="KCR33" s="4"/>
      <c r="KCS33" s="4"/>
      <c r="KCT33" s="4"/>
      <c r="KCU33" s="19"/>
      <c r="KCV33" s="9"/>
      <c r="KCW33" s="7"/>
      <c r="KCX33" s="6"/>
      <c r="KCY33" s="5"/>
      <c r="KCZ33" s="6"/>
      <c r="KDA33" s="8"/>
      <c r="KDB33" s="5"/>
      <c r="KDC33" s="4"/>
      <c r="KDD33" s="4"/>
      <c r="KDE33" s="18"/>
      <c r="KDF33" s="7"/>
      <c r="KDG33" s="7"/>
      <c r="KDH33" s="4"/>
      <c r="KDI33" s="4"/>
      <c r="KDJ33" s="4"/>
      <c r="KDK33" s="19"/>
      <c r="KDL33" s="9"/>
      <c r="KDM33" s="7"/>
      <c r="KDN33" s="6"/>
      <c r="KDO33" s="5"/>
      <c r="KDP33" s="6"/>
      <c r="KDQ33" s="8"/>
      <c r="KDR33" s="5"/>
      <c r="KDS33" s="4"/>
      <c r="KDT33" s="4"/>
      <c r="KDU33" s="18"/>
      <c r="KDV33" s="7"/>
      <c r="KDW33" s="7"/>
      <c r="KDX33" s="4"/>
      <c r="KDY33" s="4"/>
      <c r="KDZ33" s="4"/>
      <c r="KEA33" s="19"/>
      <c r="KEB33" s="9"/>
      <c r="KEC33" s="7"/>
      <c r="KED33" s="6"/>
      <c r="KEE33" s="5"/>
      <c r="KEF33" s="6"/>
      <c r="KEG33" s="8"/>
      <c r="KEH33" s="5"/>
      <c r="KEI33" s="4"/>
      <c r="KEJ33" s="4"/>
      <c r="KEK33" s="18"/>
      <c r="KEL33" s="7"/>
      <c r="KEM33" s="7"/>
      <c r="KEN33" s="4"/>
      <c r="KEO33" s="4"/>
      <c r="KEP33" s="4"/>
      <c r="KEQ33" s="19"/>
      <c r="KER33" s="9"/>
      <c r="KES33" s="7"/>
      <c r="KET33" s="6"/>
      <c r="KEU33" s="5"/>
      <c r="KEV33" s="6"/>
      <c r="KEW33" s="8"/>
      <c r="KEX33" s="5"/>
      <c r="KEY33" s="4"/>
      <c r="KEZ33" s="4"/>
      <c r="KFA33" s="18"/>
      <c r="KFB33" s="7"/>
      <c r="KFC33" s="7"/>
      <c r="KFD33" s="4"/>
      <c r="KFE33" s="4"/>
      <c r="KFF33" s="4"/>
      <c r="KFG33" s="19"/>
      <c r="KFH33" s="9"/>
      <c r="KFI33" s="7"/>
      <c r="KFJ33" s="6"/>
      <c r="KFK33" s="5"/>
      <c r="KFL33" s="6"/>
      <c r="KFM33" s="8"/>
      <c r="KFN33" s="5"/>
      <c r="KFO33" s="4"/>
      <c r="KFP33" s="4"/>
      <c r="KFQ33" s="18"/>
      <c r="KFR33" s="7"/>
      <c r="KFS33" s="7"/>
      <c r="KFT33" s="4"/>
      <c r="KFU33" s="4"/>
      <c r="KFV33" s="4"/>
      <c r="KFW33" s="19"/>
      <c r="KFX33" s="9"/>
      <c r="KFY33" s="7"/>
      <c r="KFZ33" s="6"/>
      <c r="KGA33" s="5"/>
      <c r="KGB33" s="6"/>
      <c r="KGC33" s="8"/>
      <c r="KGD33" s="5"/>
      <c r="KGE33" s="4"/>
      <c r="KGF33" s="4"/>
      <c r="KGG33" s="18"/>
      <c r="KGH33" s="7"/>
      <c r="KGI33" s="7"/>
      <c r="KGJ33" s="4"/>
      <c r="KGK33" s="4"/>
      <c r="KGL33" s="4"/>
      <c r="KGM33" s="19"/>
      <c r="KGN33" s="9"/>
      <c r="KGO33" s="7"/>
      <c r="KGP33" s="6"/>
      <c r="KGQ33" s="5"/>
      <c r="KGR33" s="6"/>
      <c r="KGS33" s="8"/>
      <c r="KGT33" s="5"/>
      <c r="KGU33" s="4"/>
      <c r="KGV33" s="4"/>
      <c r="KGW33" s="18"/>
      <c r="KGX33" s="7"/>
      <c r="KGY33" s="7"/>
      <c r="KGZ33" s="4"/>
      <c r="KHA33" s="4"/>
      <c r="KHB33" s="4"/>
      <c r="KHC33" s="19"/>
      <c r="KHD33" s="9"/>
      <c r="KHE33" s="7"/>
      <c r="KHF33" s="6"/>
      <c r="KHG33" s="5"/>
      <c r="KHH33" s="6"/>
      <c r="KHI33" s="8"/>
      <c r="KHJ33" s="5"/>
      <c r="KHK33" s="4"/>
      <c r="KHL33" s="4"/>
      <c r="KHM33" s="18"/>
      <c r="KHN33" s="7"/>
      <c r="KHO33" s="7"/>
      <c r="KHP33" s="4"/>
      <c r="KHQ33" s="4"/>
      <c r="KHR33" s="4"/>
      <c r="KHS33" s="19"/>
      <c r="KHT33" s="9"/>
      <c r="KHU33" s="7"/>
      <c r="KHV33" s="6"/>
      <c r="KHW33" s="5"/>
      <c r="KHX33" s="6"/>
      <c r="KHY33" s="8"/>
      <c r="KHZ33" s="5"/>
      <c r="KIA33" s="4"/>
      <c r="KIB33" s="4"/>
      <c r="KIC33" s="18"/>
      <c r="KID33" s="7"/>
      <c r="KIE33" s="7"/>
      <c r="KIF33" s="4"/>
      <c r="KIG33" s="4"/>
      <c r="KIH33" s="4"/>
      <c r="KII33" s="19"/>
      <c r="KIJ33" s="9"/>
      <c r="KIK33" s="7"/>
      <c r="KIL33" s="6"/>
      <c r="KIM33" s="5"/>
      <c r="KIN33" s="6"/>
      <c r="KIO33" s="8"/>
      <c r="KIP33" s="5"/>
      <c r="KIQ33" s="4"/>
      <c r="KIR33" s="4"/>
      <c r="KIS33" s="18"/>
      <c r="KIT33" s="7"/>
      <c r="KIU33" s="7"/>
      <c r="KIV33" s="4"/>
      <c r="KIW33" s="4"/>
      <c r="KIX33" s="4"/>
      <c r="KIY33" s="19"/>
      <c r="KIZ33" s="9"/>
      <c r="KJA33" s="7"/>
      <c r="KJB33" s="6"/>
      <c r="KJC33" s="5"/>
      <c r="KJD33" s="6"/>
      <c r="KJE33" s="8"/>
      <c r="KJF33" s="5"/>
      <c r="KJG33" s="4"/>
      <c r="KJH33" s="4"/>
      <c r="KJI33" s="18"/>
      <c r="KJJ33" s="7"/>
      <c r="KJK33" s="7"/>
      <c r="KJL33" s="4"/>
      <c r="KJM33" s="4"/>
      <c r="KJN33" s="4"/>
      <c r="KJO33" s="19"/>
      <c r="KJP33" s="9"/>
      <c r="KJQ33" s="7"/>
      <c r="KJR33" s="6"/>
      <c r="KJS33" s="5"/>
      <c r="KJT33" s="6"/>
      <c r="KJU33" s="8"/>
      <c r="KJV33" s="5"/>
      <c r="KJW33" s="4"/>
      <c r="KJX33" s="4"/>
      <c r="KJY33" s="18"/>
      <c r="KJZ33" s="7"/>
      <c r="KKA33" s="7"/>
      <c r="KKB33" s="4"/>
      <c r="KKC33" s="4"/>
      <c r="KKD33" s="4"/>
      <c r="KKE33" s="19"/>
      <c r="KKF33" s="9"/>
      <c r="KKG33" s="7"/>
      <c r="KKH33" s="6"/>
      <c r="KKI33" s="5"/>
      <c r="KKJ33" s="6"/>
      <c r="KKK33" s="8"/>
      <c r="KKL33" s="5"/>
      <c r="KKM33" s="4"/>
      <c r="KKN33" s="4"/>
      <c r="KKO33" s="18"/>
      <c r="KKP33" s="7"/>
      <c r="KKQ33" s="7"/>
      <c r="KKR33" s="4"/>
      <c r="KKS33" s="4"/>
      <c r="KKT33" s="4"/>
      <c r="KKU33" s="19"/>
      <c r="KKV33" s="9"/>
      <c r="KKW33" s="7"/>
      <c r="KKX33" s="6"/>
      <c r="KKY33" s="5"/>
      <c r="KKZ33" s="6"/>
      <c r="KLA33" s="8"/>
      <c r="KLB33" s="5"/>
      <c r="KLC33" s="4"/>
      <c r="KLD33" s="4"/>
      <c r="KLE33" s="18"/>
      <c r="KLF33" s="7"/>
      <c r="KLG33" s="7"/>
      <c r="KLH33" s="4"/>
      <c r="KLI33" s="4"/>
      <c r="KLJ33" s="4"/>
      <c r="KLK33" s="19"/>
      <c r="KLL33" s="9"/>
      <c r="KLM33" s="7"/>
      <c r="KLN33" s="6"/>
      <c r="KLO33" s="5"/>
      <c r="KLP33" s="6"/>
      <c r="KLQ33" s="8"/>
      <c r="KLR33" s="5"/>
      <c r="KLS33" s="4"/>
      <c r="KLT33" s="4"/>
      <c r="KLU33" s="18"/>
      <c r="KLV33" s="7"/>
      <c r="KLW33" s="7"/>
      <c r="KLX33" s="4"/>
      <c r="KLY33" s="4"/>
      <c r="KLZ33" s="4"/>
      <c r="KMA33" s="19"/>
      <c r="KMB33" s="9"/>
      <c r="KMC33" s="7"/>
      <c r="KMD33" s="6"/>
      <c r="KME33" s="5"/>
      <c r="KMF33" s="6"/>
      <c r="KMG33" s="8"/>
      <c r="KMH33" s="5"/>
      <c r="KMI33" s="4"/>
      <c r="KMJ33" s="4"/>
      <c r="KMK33" s="18"/>
      <c r="KML33" s="7"/>
      <c r="KMM33" s="7"/>
      <c r="KMN33" s="4"/>
      <c r="KMO33" s="4"/>
      <c r="KMP33" s="4"/>
      <c r="KMQ33" s="19"/>
      <c r="KMR33" s="9"/>
      <c r="KMS33" s="7"/>
      <c r="KMT33" s="6"/>
      <c r="KMU33" s="5"/>
      <c r="KMV33" s="6"/>
      <c r="KMW33" s="8"/>
      <c r="KMX33" s="5"/>
      <c r="KMY33" s="4"/>
      <c r="KMZ33" s="4"/>
      <c r="KNA33" s="18"/>
      <c r="KNB33" s="7"/>
      <c r="KNC33" s="7"/>
      <c r="KND33" s="4"/>
      <c r="KNE33" s="4"/>
      <c r="KNF33" s="4"/>
      <c r="KNG33" s="19"/>
      <c r="KNH33" s="9"/>
      <c r="KNI33" s="7"/>
      <c r="KNJ33" s="6"/>
      <c r="KNK33" s="5"/>
      <c r="KNL33" s="6"/>
      <c r="KNM33" s="8"/>
      <c r="KNN33" s="5"/>
      <c r="KNO33" s="4"/>
      <c r="KNP33" s="4"/>
      <c r="KNQ33" s="18"/>
      <c r="KNR33" s="7"/>
      <c r="KNS33" s="7"/>
      <c r="KNT33" s="4"/>
      <c r="KNU33" s="4"/>
      <c r="KNV33" s="4"/>
      <c r="KNW33" s="19"/>
      <c r="KNX33" s="9"/>
      <c r="KNY33" s="7"/>
      <c r="KNZ33" s="6"/>
      <c r="KOA33" s="5"/>
      <c r="KOB33" s="6"/>
      <c r="KOC33" s="8"/>
      <c r="KOD33" s="5"/>
      <c r="KOE33" s="4"/>
      <c r="KOF33" s="4"/>
      <c r="KOG33" s="18"/>
      <c r="KOH33" s="7"/>
      <c r="KOI33" s="7"/>
      <c r="KOJ33" s="4"/>
      <c r="KOK33" s="4"/>
      <c r="KOL33" s="4"/>
      <c r="KOM33" s="19"/>
      <c r="KON33" s="9"/>
      <c r="KOO33" s="7"/>
      <c r="KOP33" s="6"/>
      <c r="KOQ33" s="5"/>
      <c r="KOR33" s="6"/>
      <c r="KOS33" s="8"/>
      <c r="KOT33" s="5"/>
      <c r="KOU33" s="4"/>
      <c r="KOV33" s="4"/>
      <c r="KOW33" s="18"/>
      <c r="KOX33" s="7"/>
      <c r="KOY33" s="7"/>
      <c r="KOZ33" s="4"/>
      <c r="KPA33" s="4"/>
      <c r="KPB33" s="4"/>
      <c r="KPC33" s="19"/>
      <c r="KPD33" s="9"/>
      <c r="KPE33" s="7"/>
      <c r="KPF33" s="6"/>
      <c r="KPG33" s="5"/>
      <c r="KPH33" s="6"/>
      <c r="KPI33" s="8"/>
      <c r="KPJ33" s="5"/>
      <c r="KPK33" s="4"/>
      <c r="KPL33" s="4"/>
      <c r="KPM33" s="18"/>
      <c r="KPN33" s="7"/>
      <c r="KPO33" s="7"/>
      <c r="KPP33" s="4"/>
      <c r="KPQ33" s="4"/>
      <c r="KPR33" s="4"/>
      <c r="KPS33" s="19"/>
      <c r="KPT33" s="9"/>
      <c r="KPU33" s="7"/>
      <c r="KPV33" s="6"/>
      <c r="KPW33" s="5"/>
      <c r="KPX33" s="6"/>
      <c r="KPY33" s="8"/>
      <c r="KPZ33" s="5"/>
      <c r="KQA33" s="4"/>
      <c r="KQB33" s="4"/>
      <c r="KQC33" s="18"/>
      <c r="KQD33" s="7"/>
      <c r="KQE33" s="7"/>
      <c r="KQF33" s="4"/>
      <c r="KQG33" s="4"/>
      <c r="KQH33" s="4"/>
      <c r="KQI33" s="19"/>
      <c r="KQJ33" s="9"/>
      <c r="KQK33" s="7"/>
      <c r="KQL33" s="6"/>
      <c r="KQM33" s="5"/>
      <c r="KQN33" s="6"/>
      <c r="KQO33" s="8"/>
      <c r="KQP33" s="5"/>
      <c r="KQQ33" s="4"/>
      <c r="KQR33" s="4"/>
      <c r="KQS33" s="18"/>
      <c r="KQT33" s="7"/>
      <c r="KQU33" s="7"/>
      <c r="KQV33" s="4"/>
      <c r="KQW33" s="4"/>
      <c r="KQX33" s="4"/>
      <c r="KQY33" s="19"/>
      <c r="KQZ33" s="9"/>
      <c r="KRA33" s="7"/>
      <c r="KRB33" s="6"/>
      <c r="KRC33" s="5"/>
      <c r="KRD33" s="6"/>
      <c r="KRE33" s="8"/>
      <c r="KRF33" s="5"/>
      <c r="KRG33" s="4"/>
      <c r="KRH33" s="4"/>
      <c r="KRI33" s="18"/>
      <c r="KRJ33" s="7"/>
      <c r="KRK33" s="7"/>
      <c r="KRL33" s="4"/>
      <c r="KRM33" s="4"/>
      <c r="KRN33" s="4"/>
      <c r="KRO33" s="19"/>
      <c r="KRP33" s="9"/>
      <c r="KRQ33" s="7"/>
      <c r="KRR33" s="6"/>
      <c r="KRS33" s="5"/>
      <c r="KRT33" s="6"/>
      <c r="KRU33" s="8"/>
      <c r="KRV33" s="5"/>
      <c r="KRW33" s="4"/>
      <c r="KRX33" s="4"/>
      <c r="KRY33" s="18"/>
      <c r="KRZ33" s="7"/>
      <c r="KSA33" s="7"/>
      <c r="KSB33" s="4"/>
      <c r="KSC33" s="4"/>
      <c r="KSD33" s="4"/>
      <c r="KSE33" s="19"/>
      <c r="KSF33" s="9"/>
      <c r="KSG33" s="7"/>
      <c r="KSH33" s="6"/>
      <c r="KSI33" s="5"/>
      <c r="KSJ33" s="6"/>
      <c r="KSK33" s="8"/>
      <c r="KSL33" s="5"/>
      <c r="KSM33" s="4"/>
      <c r="KSN33" s="4"/>
      <c r="KSO33" s="18"/>
      <c r="KSP33" s="7"/>
      <c r="KSQ33" s="7"/>
      <c r="KSR33" s="4"/>
      <c r="KSS33" s="4"/>
      <c r="KST33" s="4"/>
      <c r="KSU33" s="19"/>
      <c r="KSV33" s="9"/>
      <c r="KSW33" s="7"/>
      <c r="KSX33" s="6"/>
      <c r="KSY33" s="5"/>
      <c r="KSZ33" s="6"/>
      <c r="KTA33" s="8"/>
      <c r="KTB33" s="5"/>
      <c r="KTC33" s="4"/>
      <c r="KTD33" s="4"/>
      <c r="KTE33" s="18"/>
      <c r="KTF33" s="7"/>
      <c r="KTG33" s="7"/>
      <c r="KTH33" s="4"/>
      <c r="KTI33" s="4"/>
      <c r="KTJ33" s="4"/>
      <c r="KTK33" s="19"/>
      <c r="KTL33" s="9"/>
      <c r="KTM33" s="7"/>
      <c r="KTN33" s="6"/>
      <c r="KTO33" s="5"/>
      <c r="KTP33" s="6"/>
      <c r="KTQ33" s="8"/>
      <c r="KTR33" s="5"/>
      <c r="KTS33" s="4"/>
      <c r="KTT33" s="4"/>
      <c r="KTU33" s="18"/>
      <c r="KTV33" s="7"/>
      <c r="KTW33" s="7"/>
      <c r="KTX33" s="4"/>
      <c r="KTY33" s="4"/>
      <c r="KTZ33" s="4"/>
      <c r="KUA33" s="19"/>
      <c r="KUB33" s="9"/>
      <c r="KUC33" s="7"/>
      <c r="KUD33" s="6"/>
      <c r="KUE33" s="5"/>
      <c r="KUF33" s="6"/>
      <c r="KUG33" s="8"/>
      <c r="KUH33" s="5"/>
      <c r="KUI33" s="4"/>
      <c r="KUJ33" s="4"/>
      <c r="KUK33" s="18"/>
      <c r="KUL33" s="7"/>
      <c r="KUM33" s="7"/>
      <c r="KUN33" s="4"/>
      <c r="KUO33" s="4"/>
      <c r="KUP33" s="4"/>
      <c r="KUQ33" s="19"/>
      <c r="KUR33" s="9"/>
      <c r="KUS33" s="7"/>
      <c r="KUT33" s="6"/>
      <c r="KUU33" s="5"/>
      <c r="KUV33" s="6"/>
      <c r="KUW33" s="8"/>
      <c r="KUX33" s="5"/>
      <c r="KUY33" s="4"/>
      <c r="KUZ33" s="4"/>
      <c r="KVA33" s="18"/>
      <c r="KVB33" s="7"/>
      <c r="KVC33" s="7"/>
      <c r="KVD33" s="4"/>
      <c r="KVE33" s="4"/>
      <c r="KVF33" s="4"/>
      <c r="KVG33" s="19"/>
      <c r="KVH33" s="9"/>
      <c r="KVI33" s="7"/>
      <c r="KVJ33" s="6"/>
      <c r="KVK33" s="5"/>
      <c r="KVL33" s="6"/>
      <c r="KVM33" s="8"/>
      <c r="KVN33" s="5"/>
      <c r="KVO33" s="4"/>
      <c r="KVP33" s="4"/>
      <c r="KVQ33" s="18"/>
      <c r="KVR33" s="7"/>
      <c r="KVS33" s="7"/>
      <c r="KVT33" s="4"/>
      <c r="KVU33" s="4"/>
      <c r="KVV33" s="4"/>
      <c r="KVW33" s="19"/>
      <c r="KVX33" s="9"/>
      <c r="KVY33" s="7"/>
      <c r="KVZ33" s="6"/>
      <c r="KWA33" s="5"/>
      <c r="KWB33" s="6"/>
      <c r="KWC33" s="8"/>
      <c r="KWD33" s="5"/>
      <c r="KWE33" s="4"/>
      <c r="KWF33" s="4"/>
      <c r="KWG33" s="18"/>
      <c r="KWH33" s="7"/>
      <c r="KWI33" s="7"/>
      <c r="KWJ33" s="4"/>
      <c r="KWK33" s="4"/>
      <c r="KWL33" s="4"/>
      <c r="KWM33" s="19"/>
      <c r="KWN33" s="9"/>
      <c r="KWO33" s="7"/>
      <c r="KWP33" s="6"/>
      <c r="KWQ33" s="5"/>
      <c r="KWR33" s="6"/>
      <c r="KWS33" s="8"/>
      <c r="KWT33" s="5"/>
      <c r="KWU33" s="4"/>
      <c r="KWV33" s="4"/>
      <c r="KWW33" s="18"/>
      <c r="KWX33" s="7"/>
      <c r="KWY33" s="7"/>
      <c r="KWZ33" s="4"/>
      <c r="KXA33" s="4"/>
      <c r="KXB33" s="4"/>
      <c r="KXC33" s="19"/>
      <c r="KXD33" s="9"/>
      <c r="KXE33" s="7"/>
      <c r="KXF33" s="6"/>
      <c r="KXG33" s="5"/>
      <c r="KXH33" s="6"/>
      <c r="KXI33" s="8"/>
      <c r="KXJ33" s="5"/>
      <c r="KXK33" s="4"/>
      <c r="KXL33" s="4"/>
      <c r="KXM33" s="18"/>
      <c r="KXN33" s="7"/>
      <c r="KXO33" s="7"/>
      <c r="KXP33" s="4"/>
      <c r="KXQ33" s="4"/>
      <c r="KXR33" s="4"/>
      <c r="KXS33" s="19"/>
      <c r="KXT33" s="9"/>
      <c r="KXU33" s="7"/>
      <c r="KXV33" s="6"/>
      <c r="KXW33" s="5"/>
      <c r="KXX33" s="6"/>
      <c r="KXY33" s="8"/>
      <c r="KXZ33" s="5"/>
      <c r="KYA33" s="4"/>
      <c r="KYB33" s="4"/>
      <c r="KYC33" s="18"/>
      <c r="KYD33" s="7"/>
      <c r="KYE33" s="7"/>
      <c r="KYF33" s="4"/>
      <c r="KYG33" s="4"/>
      <c r="KYH33" s="4"/>
      <c r="KYI33" s="19"/>
      <c r="KYJ33" s="9"/>
      <c r="KYK33" s="7"/>
      <c r="KYL33" s="6"/>
      <c r="KYM33" s="5"/>
      <c r="KYN33" s="6"/>
      <c r="KYO33" s="8"/>
      <c r="KYP33" s="5"/>
      <c r="KYQ33" s="4"/>
      <c r="KYR33" s="4"/>
      <c r="KYS33" s="18"/>
      <c r="KYT33" s="7"/>
      <c r="KYU33" s="7"/>
      <c r="KYV33" s="4"/>
      <c r="KYW33" s="4"/>
      <c r="KYX33" s="4"/>
      <c r="KYY33" s="19"/>
      <c r="KYZ33" s="9"/>
      <c r="KZA33" s="7"/>
      <c r="KZB33" s="6"/>
      <c r="KZC33" s="5"/>
      <c r="KZD33" s="6"/>
      <c r="KZE33" s="8"/>
      <c r="KZF33" s="5"/>
      <c r="KZG33" s="4"/>
      <c r="KZH33" s="4"/>
      <c r="KZI33" s="18"/>
      <c r="KZJ33" s="7"/>
      <c r="KZK33" s="7"/>
      <c r="KZL33" s="4"/>
      <c r="KZM33" s="4"/>
      <c r="KZN33" s="4"/>
      <c r="KZO33" s="19"/>
      <c r="KZP33" s="9"/>
      <c r="KZQ33" s="7"/>
      <c r="KZR33" s="6"/>
      <c r="KZS33" s="5"/>
      <c r="KZT33" s="6"/>
      <c r="KZU33" s="8"/>
      <c r="KZV33" s="5"/>
      <c r="KZW33" s="4"/>
      <c r="KZX33" s="4"/>
      <c r="KZY33" s="18"/>
      <c r="KZZ33" s="7"/>
      <c r="LAA33" s="7"/>
      <c r="LAB33" s="4"/>
      <c r="LAC33" s="4"/>
      <c r="LAD33" s="4"/>
      <c r="LAE33" s="19"/>
      <c r="LAF33" s="9"/>
      <c r="LAG33" s="7"/>
      <c r="LAH33" s="6"/>
      <c r="LAI33" s="5"/>
      <c r="LAJ33" s="6"/>
      <c r="LAK33" s="8"/>
      <c r="LAL33" s="5"/>
      <c r="LAM33" s="4"/>
      <c r="LAN33" s="4"/>
      <c r="LAO33" s="18"/>
      <c r="LAP33" s="7"/>
      <c r="LAQ33" s="7"/>
      <c r="LAR33" s="4"/>
      <c r="LAS33" s="4"/>
      <c r="LAT33" s="4"/>
      <c r="LAU33" s="19"/>
      <c r="LAV33" s="9"/>
      <c r="LAW33" s="7"/>
      <c r="LAX33" s="6"/>
      <c r="LAY33" s="5"/>
      <c r="LAZ33" s="6"/>
      <c r="LBA33" s="8"/>
      <c r="LBB33" s="5"/>
      <c r="LBC33" s="4"/>
      <c r="LBD33" s="4"/>
      <c r="LBE33" s="18"/>
      <c r="LBF33" s="7"/>
      <c r="LBG33" s="7"/>
      <c r="LBH33" s="4"/>
      <c r="LBI33" s="4"/>
      <c r="LBJ33" s="4"/>
      <c r="LBK33" s="19"/>
      <c r="LBL33" s="9"/>
      <c r="LBM33" s="7"/>
      <c r="LBN33" s="6"/>
      <c r="LBO33" s="5"/>
      <c r="LBP33" s="6"/>
      <c r="LBQ33" s="8"/>
      <c r="LBR33" s="5"/>
      <c r="LBS33" s="4"/>
      <c r="LBT33" s="4"/>
      <c r="LBU33" s="18"/>
      <c r="LBV33" s="7"/>
      <c r="LBW33" s="7"/>
      <c r="LBX33" s="4"/>
      <c r="LBY33" s="4"/>
      <c r="LBZ33" s="4"/>
      <c r="LCA33" s="19"/>
      <c r="LCB33" s="9"/>
      <c r="LCC33" s="7"/>
      <c r="LCD33" s="6"/>
      <c r="LCE33" s="5"/>
      <c r="LCF33" s="6"/>
      <c r="LCG33" s="8"/>
      <c r="LCH33" s="5"/>
      <c r="LCI33" s="4"/>
      <c r="LCJ33" s="4"/>
      <c r="LCK33" s="18"/>
      <c r="LCL33" s="7"/>
      <c r="LCM33" s="7"/>
      <c r="LCN33" s="4"/>
      <c r="LCO33" s="4"/>
      <c r="LCP33" s="4"/>
      <c r="LCQ33" s="19"/>
      <c r="LCR33" s="9"/>
      <c r="LCS33" s="7"/>
      <c r="LCT33" s="6"/>
      <c r="LCU33" s="5"/>
      <c r="LCV33" s="6"/>
      <c r="LCW33" s="8"/>
      <c r="LCX33" s="5"/>
      <c r="LCY33" s="4"/>
      <c r="LCZ33" s="4"/>
      <c r="LDA33" s="18"/>
      <c r="LDB33" s="7"/>
      <c r="LDC33" s="7"/>
      <c r="LDD33" s="4"/>
      <c r="LDE33" s="4"/>
      <c r="LDF33" s="4"/>
      <c r="LDG33" s="19"/>
      <c r="LDH33" s="9"/>
      <c r="LDI33" s="7"/>
      <c r="LDJ33" s="6"/>
      <c r="LDK33" s="5"/>
      <c r="LDL33" s="6"/>
      <c r="LDM33" s="8"/>
      <c r="LDN33" s="5"/>
      <c r="LDO33" s="4"/>
      <c r="LDP33" s="4"/>
      <c r="LDQ33" s="18"/>
      <c r="LDR33" s="7"/>
      <c r="LDS33" s="7"/>
      <c r="LDT33" s="4"/>
      <c r="LDU33" s="4"/>
      <c r="LDV33" s="4"/>
      <c r="LDW33" s="19"/>
      <c r="LDX33" s="9"/>
      <c r="LDY33" s="7"/>
      <c r="LDZ33" s="6"/>
      <c r="LEA33" s="5"/>
      <c r="LEB33" s="6"/>
      <c r="LEC33" s="8"/>
      <c r="LED33" s="5"/>
      <c r="LEE33" s="4"/>
      <c r="LEF33" s="4"/>
      <c r="LEG33" s="18"/>
      <c r="LEH33" s="7"/>
      <c r="LEI33" s="7"/>
      <c r="LEJ33" s="4"/>
      <c r="LEK33" s="4"/>
      <c r="LEL33" s="4"/>
      <c r="LEM33" s="19"/>
      <c r="LEN33" s="9"/>
      <c r="LEO33" s="7"/>
      <c r="LEP33" s="6"/>
      <c r="LEQ33" s="5"/>
      <c r="LER33" s="6"/>
      <c r="LES33" s="8"/>
      <c r="LET33" s="5"/>
      <c r="LEU33" s="4"/>
      <c r="LEV33" s="4"/>
      <c r="LEW33" s="18"/>
      <c r="LEX33" s="7"/>
      <c r="LEY33" s="7"/>
      <c r="LEZ33" s="4"/>
      <c r="LFA33" s="4"/>
      <c r="LFB33" s="4"/>
      <c r="LFC33" s="19"/>
      <c r="LFD33" s="9"/>
      <c r="LFE33" s="7"/>
      <c r="LFF33" s="6"/>
      <c r="LFG33" s="5"/>
      <c r="LFH33" s="6"/>
      <c r="LFI33" s="8"/>
      <c r="LFJ33" s="5"/>
      <c r="LFK33" s="4"/>
      <c r="LFL33" s="4"/>
      <c r="LFM33" s="18"/>
      <c r="LFN33" s="7"/>
      <c r="LFO33" s="7"/>
      <c r="LFP33" s="4"/>
      <c r="LFQ33" s="4"/>
      <c r="LFR33" s="4"/>
      <c r="LFS33" s="19"/>
      <c r="LFT33" s="9"/>
      <c r="LFU33" s="7"/>
      <c r="LFV33" s="6"/>
      <c r="LFW33" s="5"/>
      <c r="LFX33" s="6"/>
      <c r="LFY33" s="8"/>
      <c r="LFZ33" s="5"/>
      <c r="LGA33" s="4"/>
      <c r="LGB33" s="4"/>
      <c r="LGC33" s="18"/>
      <c r="LGD33" s="7"/>
      <c r="LGE33" s="7"/>
      <c r="LGF33" s="4"/>
      <c r="LGG33" s="4"/>
      <c r="LGH33" s="4"/>
      <c r="LGI33" s="19"/>
      <c r="LGJ33" s="9"/>
      <c r="LGK33" s="7"/>
      <c r="LGL33" s="6"/>
      <c r="LGM33" s="5"/>
      <c r="LGN33" s="6"/>
      <c r="LGO33" s="8"/>
      <c r="LGP33" s="5"/>
      <c r="LGQ33" s="4"/>
      <c r="LGR33" s="4"/>
      <c r="LGS33" s="18"/>
      <c r="LGT33" s="7"/>
      <c r="LGU33" s="7"/>
      <c r="LGV33" s="4"/>
      <c r="LGW33" s="4"/>
      <c r="LGX33" s="4"/>
      <c r="LGY33" s="19"/>
      <c r="LGZ33" s="9"/>
      <c r="LHA33" s="7"/>
      <c r="LHB33" s="6"/>
      <c r="LHC33" s="5"/>
      <c r="LHD33" s="6"/>
      <c r="LHE33" s="8"/>
      <c r="LHF33" s="5"/>
      <c r="LHG33" s="4"/>
      <c r="LHH33" s="4"/>
      <c r="LHI33" s="18"/>
      <c r="LHJ33" s="7"/>
      <c r="LHK33" s="7"/>
      <c r="LHL33" s="4"/>
      <c r="LHM33" s="4"/>
      <c r="LHN33" s="4"/>
      <c r="LHO33" s="19"/>
      <c r="LHP33" s="9"/>
      <c r="LHQ33" s="7"/>
      <c r="LHR33" s="6"/>
      <c r="LHS33" s="5"/>
      <c r="LHT33" s="6"/>
      <c r="LHU33" s="8"/>
      <c r="LHV33" s="5"/>
      <c r="LHW33" s="4"/>
      <c r="LHX33" s="4"/>
      <c r="LHY33" s="18"/>
      <c r="LHZ33" s="7"/>
      <c r="LIA33" s="7"/>
      <c r="LIB33" s="4"/>
      <c r="LIC33" s="4"/>
      <c r="LID33" s="4"/>
      <c r="LIE33" s="19"/>
      <c r="LIF33" s="9"/>
      <c r="LIG33" s="7"/>
      <c r="LIH33" s="6"/>
      <c r="LII33" s="5"/>
      <c r="LIJ33" s="6"/>
      <c r="LIK33" s="8"/>
      <c r="LIL33" s="5"/>
      <c r="LIM33" s="4"/>
      <c r="LIN33" s="4"/>
      <c r="LIO33" s="18"/>
      <c r="LIP33" s="7"/>
      <c r="LIQ33" s="7"/>
      <c r="LIR33" s="4"/>
      <c r="LIS33" s="4"/>
      <c r="LIT33" s="4"/>
      <c r="LIU33" s="19"/>
      <c r="LIV33" s="9"/>
      <c r="LIW33" s="7"/>
      <c r="LIX33" s="6"/>
      <c r="LIY33" s="5"/>
      <c r="LIZ33" s="6"/>
      <c r="LJA33" s="8"/>
      <c r="LJB33" s="5"/>
      <c r="LJC33" s="4"/>
      <c r="LJD33" s="4"/>
      <c r="LJE33" s="18"/>
      <c r="LJF33" s="7"/>
      <c r="LJG33" s="7"/>
      <c r="LJH33" s="4"/>
      <c r="LJI33" s="4"/>
      <c r="LJJ33" s="4"/>
      <c r="LJK33" s="19"/>
      <c r="LJL33" s="9"/>
      <c r="LJM33" s="7"/>
      <c r="LJN33" s="6"/>
      <c r="LJO33" s="5"/>
      <c r="LJP33" s="6"/>
      <c r="LJQ33" s="8"/>
      <c r="LJR33" s="5"/>
      <c r="LJS33" s="4"/>
      <c r="LJT33" s="4"/>
      <c r="LJU33" s="18"/>
      <c r="LJV33" s="7"/>
      <c r="LJW33" s="7"/>
      <c r="LJX33" s="4"/>
      <c r="LJY33" s="4"/>
      <c r="LJZ33" s="4"/>
      <c r="LKA33" s="19"/>
      <c r="LKB33" s="9"/>
      <c r="LKC33" s="7"/>
      <c r="LKD33" s="6"/>
      <c r="LKE33" s="5"/>
      <c r="LKF33" s="6"/>
      <c r="LKG33" s="8"/>
      <c r="LKH33" s="5"/>
      <c r="LKI33" s="4"/>
      <c r="LKJ33" s="4"/>
      <c r="LKK33" s="18"/>
      <c r="LKL33" s="7"/>
      <c r="LKM33" s="7"/>
      <c r="LKN33" s="4"/>
      <c r="LKO33" s="4"/>
      <c r="LKP33" s="4"/>
      <c r="LKQ33" s="19"/>
      <c r="LKR33" s="9"/>
      <c r="LKS33" s="7"/>
      <c r="LKT33" s="6"/>
      <c r="LKU33" s="5"/>
      <c r="LKV33" s="6"/>
      <c r="LKW33" s="8"/>
      <c r="LKX33" s="5"/>
      <c r="LKY33" s="4"/>
      <c r="LKZ33" s="4"/>
      <c r="LLA33" s="18"/>
      <c r="LLB33" s="7"/>
      <c r="LLC33" s="7"/>
      <c r="LLD33" s="4"/>
      <c r="LLE33" s="4"/>
      <c r="LLF33" s="4"/>
      <c r="LLG33" s="19"/>
      <c r="LLH33" s="9"/>
      <c r="LLI33" s="7"/>
      <c r="LLJ33" s="6"/>
      <c r="LLK33" s="5"/>
      <c r="LLL33" s="6"/>
      <c r="LLM33" s="8"/>
      <c r="LLN33" s="5"/>
      <c r="LLO33" s="4"/>
      <c r="LLP33" s="4"/>
      <c r="LLQ33" s="18"/>
      <c r="LLR33" s="7"/>
      <c r="LLS33" s="7"/>
      <c r="LLT33" s="4"/>
      <c r="LLU33" s="4"/>
      <c r="LLV33" s="4"/>
      <c r="LLW33" s="19"/>
      <c r="LLX33" s="9"/>
      <c r="LLY33" s="7"/>
      <c r="LLZ33" s="6"/>
      <c r="LMA33" s="5"/>
      <c r="LMB33" s="6"/>
      <c r="LMC33" s="8"/>
      <c r="LMD33" s="5"/>
      <c r="LME33" s="4"/>
      <c r="LMF33" s="4"/>
      <c r="LMG33" s="18"/>
      <c r="LMH33" s="7"/>
      <c r="LMI33" s="7"/>
      <c r="LMJ33" s="4"/>
      <c r="LMK33" s="4"/>
      <c r="LML33" s="4"/>
      <c r="LMM33" s="19"/>
      <c r="LMN33" s="9"/>
      <c r="LMO33" s="7"/>
      <c r="LMP33" s="6"/>
      <c r="LMQ33" s="5"/>
      <c r="LMR33" s="6"/>
      <c r="LMS33" s="8"/>
      <c r="LMT33" s="5"/>
      <c r="LMU33" s="4"/>
      <c r="LMV33" s="4"/>
      <c r="LMW33" s="18"/>
      <c r="LMX33" s="7"/>
      <c r="LMY33" s="7"/>
      <c r="LMZ33" s="4"/>
      <c r="LNA33" s="4"/>
      <c r="LNB33" s="4"/>
      <c r="LNC33" s="19"/>
      <c r="LND33" s="9"/>
      <c r="LNE33" s="7"/>
      <c r="LNF33" s="6"/>
      <c r="LNG33" s="5"/>
      <c r="LNH33" s="6"/>
      <c r="LNI33" s="8"/>
      <c r="LNJ33" s="5"/>
      <c r="LNK33" s="4"/>
      <c r="LNL33" s="4"/>
      <c r="LNM33" s="18"/>
      <c r="LNN33" s="7"/>
      <c r="LNO33" s="7"/>
      <c r="LNP33" s="4"/>
      <c r="LNQ33" s="4"/>
      <c r="LNR33" s="4"/>
      <c r="LNS33" s="19"/>
      <c r="LNT33" s="9"/>
      <c r="LNU33" s="7"/>
      <c r="LNV33" s="6"/>
      <c r="LNW33" s="5"/>
      <c r="LNX33" s="6"/>
      <c r="LNY33" s="8"/>
      <c r="LNZ33" s="5"/>
      <c r="LOA33" s="4"/>
      <c r="LOB33" s="4"/>
      <c r="LOC33" s="18"/>
      <c r="LOD33" s="7"/>
      <c r="LOE33" s="7"/>
      <c r="LOF33" s="4"/>
      <c r="LOG33" s="4"/>
      <c r="LOH33" s="4"/>
      <c r="LOI33" s="19"/>
      <c r="LOJ33" s="9"/>
      <c r="LOK33" s="7"/>
      <c r="LOL33" s="6"/>
      <c r="LOM33" s="5"/>
      <c r="LON33" s="6"/>
      <c r="LOO33" s="8"/>
      <c r="LOP33" s="5"/>
      <c r="LOQ33" s="4"/>
      <c r="LOR33" s="4"/>
      <c r="LOS33" s="18"/>
      <c r="LOT33" s="7"/>
      <c r="LOU33" s="7"/>
      <c r="LOV33" s="4"/>
      <c r="LOW33" s="4"/>
      <c r="LOX33" s="4"/>
      <c r="LOY33" s="19"/>
      <c r="LOZ33" s="9"/>
      <c r="LPA33" s="7"/>
      <c r="LPB33" s="6"/>
      <c r="LPC33" s="5"/>
      <c r="LPD33" s="6"/>
      <c r="LPE33" s="8"/>
      <c r="LPF33" s="5"/>
      <c r="LPG33" s="4"/>
      <c r="LPH33" s="4"/>
      <c r="LPI33" s="18"/>
      <c r="LPJ33" s="7"/>
      <c r="LPK33" s="7"/>
      <c r="LPL33" s="4"/>
      <c r="LPM33" s="4"/>
      <c r="LPN33" s="4"/>
      <c r="LPO33" s="19"/>
      <c r="LPP33" s="9"/>
      <c r="LPQ33" s="7"/>
      <c r="LPR33" s="6"/>
      <c r="LPS33" s="5"/>
      <c r="LPT33" s="6"/>
      <c r="LPU33" s="8"/>
      <c r="LPV33" s="5"/>
      <c r="LPW33" s="4"/>
      <c r="LPX33" s="4"/>
      <c r="LPY33" s="18"/>
      <c r="LPZ33" s="7"/>
      <c r="LQA33" s="7"/>
      <c r="LQB33" s="4"/>
      <c r="LQC33" s="4"/>
      <c r="LQD33" s="4"/>
      <c r="LQE33" s="19"/>
      <c r="LQF33" s="9"/>
      <c r="LQG33" s="7"/>
      <c r="LQH33" s="6"/>
      <c r="LQI33" s="5"/>
      <c r="LQJ33" s="6"/>
      <c r="LQK33" s="8"/>
      <c r="LQL33" s="5"/>
      <c r="LQM33" s="4"/>
      <c r="LQN33" s="4"/>
      <c r="LQO33" s="18"/>
      <c r="LQP33" s="7"/>
      <c r="LQQ33" s="7"/>
      <c r="LQR33" s="4"/>
      <c r="LQS33" s="4"/>
      <c r="LQT33" s="4"/>
      <c r="LQU33" s="19"/>
      <c r="LQV33" s="9"/>
      <c r="LQW33" s="7"/>
      <c r="LQX33" s="6"/>
      <c r="LQY33" s="5"/>
      <c r="LQZ33" s="6"/>
      <c r="LRA33" s="8"/>
      <c r="LRB33" s="5"/>
      <c r="LRC33" s="4"/>
      <c r="LRD33" s="4"/>
      <c r="LRE33" s="18"/>
      <c r="LRF33" s="7"/>
      <c r="LRG33" s="7"/>
      <c r="LRH33" s="4"/>
      <c r="LRI33" s="4"/>
      <c r="LRJ33" s="4"/>
      <c r="LRK33" s="19"/>
      <c r="LRL33" s="9"/>
      <c r="LRM33" s="7"/>
      <c r="LRN33" s="6"/>
      <c r="LRO33" s="5"/>
      <c r="LRP33" s="6"/>
      <c r="LRQ33" s="8"/>
      <c r="LRR33" s="5"/>
      <c r="LRS33" s="4"/>
      <c r="LRT33" s="4"/>
      <c r="LRU33" s="18"/>
      <c r="LRV33" s="7"/>
      <c r="LRW33" s="7"/>
      <c r="LRX33" s="4"/>
      <c r="LRY33" s="4"/>
      <c r="LRZ33" s="4"/>
      <c r="LSA33" s="19"/>
      <c r="LSB33" s="9"/>
      <c r="LSC33" s="7"/>
      <c r="LSD33" s="6"/>
      <c r="LSE33" s="5"/>
      <c r="LSF33" s="6"/>
      <c r="LSG33" s="8"/>
      <c r="LSH33" s="5"/>
      <c r="LSI33" s="4"/>
      <c r="LSJ33" s="4"/>
      <c r="LSK33" s="18"/>
      <c r="LSL33" s="7"/>
      <c r="LSM33" s="7"/>
      <c r="LSN33" s="4"/>
      <c r="LSO33" s="4"/>
      <c r="LSP33" s="4"/>
      <c r="LSQ33" s="19"/>
      <c r="LSR33" s="9"/>
      <c r="LSS33" s="7"/>
      <c r="LST33" s="6"/>
      <c r="LSU33" s="5"/>
      <c r="LSV33" s="6"/>
      <c r="LSW33" s="8"/>
      <c r="LSX33" s="5"/>
      <c r="LSY33" s="4"/>
      <c r="LSZ33" s="4"/>
      <c r="LTA33" s="18"/>
      <c r="LTB33" s="7"/>
      <c r="LTC33" s="7"/>
      <c r="LTD33" s="4"/>
      <c r="LTE33" s="4"/>
      <c r="LTF33" s="4"/>
      <c r="LTG33" s="19"/>
      <c r="LTH33" s="9"/>
      <c r="LTI33" s="7"/>
      <c r="LTJ33" s="6"/>
      <c r="LTK33" s="5"/>
      <c r="LTL33" s="6"/>
      <c r="LTM33" s="8"/>
      <c r="LTN33" s="5"/>
      <c r="LTO33" s="4"/>
      <c r="LTP33" s="4"/>
      <c r="LTQ33" s="18"/>
      <c r="LTR33" s="7"/>
      <c r="LTS33" s="7"/>
      <c r="LTT33" s="4"/>
      <c r="LTU33" s="4"/>
      <c r="LTV33" s="4"/>
      <c r="LTW33" s="19"/>
      <c r="LTX33" s="9"/>
      <c r="LTY33" s="7"/>
      <c r="LTZ33" s="6"/>
      <c r="LUA33" s="5"/>
      <c r="LUB33" s="6"/>
      <c r="LUC33" s="8"/>
      <c r="LUD33" s="5"/>
      <c r="LUE33" s="4"/>
      <c r="LUF33" s="4"/>
      <c r="LUG33" s="18"/>
      <c r="LUH33" s="7"/>
      <c r="LUI33" s="7"/>
      <c r="LUJ33" s="4"/>
      <c r="LUK33" s="4"/>
      <c r="LUL33" s="4"/>
      <c r="LUM33" s="19"/>
      <c r="LUN33" s="9"/>
      <c r="LUO33" s="7"/>
      <c r="LUP33" s="6"/>
      <c r="LUQ33" s="5"/>
      <c r="LUR33" s="6"/>
      <c r="LUS33" s="8"/>
      <c r="LUT33" s="5"/>
      <c r="LUU33" s="4"/>
      <c r="LUV33" s="4"/>
      <c r="LUW33" s="18"/>
      <c r="LUX33" s="7"/>
      <c r="LUY33" s="7"/>
      <c r="LUZ33" s="4"/>
      <c r="LVA33" s="4"/>
      <c r="LVB33" s="4"/>
      <c r="LVC33" s="19"/>
      <c r="LVD33" s="9"/>
      <c r="LVE33" s="7"/>
      <c r="LVF33" s="6"/>
      <c r="LVG33" s="5"/>
      <c r="LVH33" s="6"/>
      <c r="LVI33" s="8"/>
      <c r="LVJ33" s="5"/>
      <c r="LVK33" s="4"/>
      <c r="LVL33" s="4"/>
      <c r="LVM33" s="18"/>
      <c r="LVN33" s="7"/>
      <c r="LVO33" s="7"/>
      <c r="LVP33" s="4"/>
      <c r="LVQ33" s="4"/>
      <c r="LVR33" s="4"/>
      <c r="LVS33" s="19"/>
      <c r="LVT33" s="9"/>
      <c r="LVU33" s="7"/>
      <c r="LVV33" s="6"/>
      <c r="LVW33" s="5"/>
      <c r="LVX33" s="6"/>
      <c r="LVY33" s="8"/>
      <c r="LVZ33" s="5"/>
      <c r="LWA33" s="4"/>
      <c r="LWB33" s="4"/>
      <c r="LWC33" s="18"/>
      <c r="LWD33" s="7"/>
      <c r="LWE33" s="7"/>
      <c r="LWF33" s="4"/>
      <c r="LWG33" s="4"/>
      <c r="LWH33" s="4"/>
      <c r="LWI33" s="19"/>
      <c r="LWJ33" s="9"/>
      <c r="LWK33" s="7"/>
      <c r="LWL33" s="6"/>
      <c r="LWM33" s="5"/>
      <c r="LWN33" s="6"/>
      <c r="LWO33" s="8"/>
      <c r="LWP33" s="5"/>
      <c r="LWQ33" s="4"/>
      <c r="LWR33" s="4"/>
      <c r="LWS33" s="18"/>
      <c r="LWT33" s="7"/>
      <c r="LWU33" s="7"/>
      <c r="LWV33" s="4"/>
      <c r="LWW33" s="4"/>
      <c r="LWX33" s="4"/>
      <c r="LWY33" s="19"/>
      <c r="LWZ33" s="9"/>
      <c r="LXA33" s="7"/>
      <c r="LXB33" s="6"/>
      <c r="LXC33" s="5"/>
      <c r="LXD33" s="6"/>
      <c r="LXE33" s="8"/>
      <c r="LXF33" s="5"/>
      <c r="LXG33" s="4"/>
      <c r="LXH33" s="4"/>
      <c r="LXI33" s="18"/>
      <c r="LXJ33" s="7"/>
      <c r="LXK33" s="7"/>
      <c r="LXL33" s="4"/>
      <c r="LXM33" s="4"/>
      <c r="LXN33" s="4"/>
      <c r="LXO33" s="19"/>
      <c r="LXP33" s="9"/>
      <c r="LXQ33" s="7"/>
      <c r="LXR33" s="6"/>
      <c r="LXS33" s="5"/>
      <c r="LXT33" s="6"/>
      <c r="LXU33" s="8"/>
      <c r="LXV33" s="5"/>
      <c r="LXW33" s="4"/>
      <c r="LXX33" s="4"/>
      <c r="LXY33" s="18"/>
      <c r="LXZ33" s="7"/>
      <c r="LYA33" s="7"/>
      <c r="LYB33" s="4"/>
      <c r="LYC33" s="4"/>
      <c r="LYD33" s="4"/>
      <c r="LYE33" s="19"/>
      <c r="LYF33" s="9"/>
      <c r="LYG33" s="7"/>
      <c r="LYH33" s="6"/>
      <c r="LYI33" s="5"/>
      <c r="LYJ33" s="6"/>
      <c r="LYK33" s="8"/>
      <c r="LYL33" s="5"/>
      <c r="LYM33" s="4"/>
      <c r="LYN33" s="4"/>
      <c r="LYO33" s="18"/>
      <c r="LYP33" s="7"/>
      <c r="LYQ33" s="7"/>
      <c r="LYR33" s="4"/>
      <c r="LYS33" s="4"/>
      <c r="LYT33" s="4"/>
      <c r="LYU33" s="19"/>
      <c r="LYV33" s="9"/>
      <c r="LYW33" s="7"/>
      <c r="LYX33" s="6"/>
      <c r="LYY33" s="5"/>
      <c r="LYZ33" s="6"/>
      <c r="LZA33" s="8"/>
      <c r="LZB33" s="5"/>
      <c r="LZC33" s="4"/>
      <c r="LZD33" s="4"/>
      <c r="LZE33" s="18"/>
      <c r="LZF33" s="7"/>
      <c r="LZG33" s="7"/>
      <c r="LZH33" s="4"/>
      <c r="LZI33" s="4"/>
      <c r="LZJ33" s="4"/>
      <c r="LZK33" s="19"/>
      <c r="LZL33" s="9"/>
      <c r="LZM33" s="7"/>
      <c r="LZN33" s="6"/>
      <c r="LZO33" s="5"/>
      <c r="LZP33" s="6"/>
      <c r="LZQ33" s="8"/>
      <c r="LZR33" s="5"/>
      <c r="LZS33" s="4"/>
      <c r="LZT33" s="4"/>
      <c r="LZU33" s="18"/>
      <c r="LZV33" s="7"/>
      <c r="LZW33" s="7"/>
      <c r="LZX33" s="4"/>
      <c r="LZY33" s="4"/>
      <c r="LZZ33" s="4"/>
      <c r="MAA33" s="19"/>
      <c r="MAB33" s="9"/>
      <c r="MAC33" s="7"/>
      <c r="MAD33" s="6"/>
      <c r="MAE33" s="5"/>
      <c r="MAF33" s="6"/>
      <c r="MAG33" s="8"/>
      <c r="MAH33" s="5"/>
      <c r="MAI33" s="4"/>
      <c r="MAJ33" s="4"/>
      <c r="MAK33" s="18"/>
      <c r="MAL33" s="7"/>
      <c r="MAM33" s="7"/>
      <c r="MAN33" s="4"/>
      <c r="MAO33" s="4"/>
      <c r="MAP33" s="4"/>
      <c r="MAQ33" s="19"/>
      <c r="MAR33" s="9"/>
      <c r="MAS33" s="7"/>
      <c r="MAT33" s="6"/>
      <c r="MAU33" s="5"/>
      <c r="MAV33" s="6"/>
      <c r="MAW33" s="8"/>
      <c r="MAX33" s="5"/>
      <c r="MAY33" s="4"/>
      <c r="MAZ33" s="4"/>
      <c r="MBA33" s="18"/>
      <c r="MBB33" s="7"/>
      <c r="MBC33" s="7"/>
      <c r="MBD33" s="4"/>
      <c r="MBE33" s="4"/>
      <c r="MBF33" s="4"/>
      <c r="MBG33" s="19"/>
      <c r="MBH33" s="9"/>
      <c r="MBI33" s="7"/>
      <c r="MBJ33" s="6"/>
      <c r="MBK33" s="5"/>
      <c r="MBL33" s="6"/>
      <c r="MBM33" s="8"/>
      <c r="MBN33" s="5"/>
      <c r="MBO33" s="4"/>
      <c r="MBP33" s="4"/>
      <c r="MBQ33" s="18"/>
      <c r="MBR33" s="7"/>
      <c r="MBS33" s="7"/>
      <c r="MBT33" s="4"/>
      <c r="MBU33" s="4"/>
      <c r="MBV33" s="4"/>
      <c r="MBW33" s="19"/>
      <c r="MBX33" s="9"/>
      <c r="MBY33" s="7"/>
      <c r="MBZ33" s="6"/>
      <c r="MCA33" s="5"/>
      <c r="MCB33" s="6"/>
      <c r="MCC33" s="8"/>
      <c r="MCD33" s="5"/>
      <c r="MCE33" s="4"/>
      <c r="MCF33" s="4"/>
      <c r="MCG33" s="18"/>
      <c r="MCH33" s="7"/>
      <c r="MCI33" s="7"/>
      <c r="MCJ33" s="4"/>
      <c r="MCK33" s="4"/>
      <c r="MCL33" s="4"/>
      <c r="MCM33" s="19"/>
      <c r="MCN33" s="9"/>
      <c r="MCO33" s="7"/>
      <c r="MCP33" s="6"/>
      <c r="MCQ33" s="5"/>
      <c r="MCR33" s="6"/>
      <c r="MCS33" s="8"/>
      <c r="MCT33" s="5"/>
      <c r="MCU33" s="4"/>
      <c r="MCV33" s="4"/>
      <c r="MCW33" s="18"/>
      <c r="MCX33" s="7"/>
      <c r="MCY33" s="7"/>
      <c r="MCZ33" s="4"/>
      <c r="MDA33" s="4"/>
      <c r="MDB33" s="4"/>
      <c r="MDC33" s="19"/>
      <c r="MDD33" s="9"/>
      <c r="MDE33" s="7"/>
      <c r="MDF33" s="6"/>
      <c r="MDG33" s="5"/>
      <c r="MDH33" s="6"/>
      <c r="MDI33" s="8"/>
      <c r="MDJ33" s="5"/>
      <c r="MDK33" s="4"/>
      <c r="MDL33" s="4"/>
      <c r="MDM33" s="18"/>
      <c r="MDN33" s="7"/>
      <c r="MDO33" s="7"/>
      <c r="MDP33" s="4"/>
      <c r="MDQ33" s="4"/>
      <c r="MDR33" s="4"/>
      <c r="MDS33" s="19"/>
      <c r="MDT33" s="9"/>
      <c r="MDU33" s="7"/>
      <c r="MDV33" s="6"/>
      <c r="MDW33" s="5"/>
      <c r="MDX33" s="6"/>
      <c r="MDY33" s="8"/>
      <c r="MDZ33" s="5"/>
      <c r="MEA33" s="4"/>
      <c r="MEB33" s="4"/>
      <c r="MEC33" s="18"/>
      <c r="MED33" s="7"/>
      <c r="MEE33" s="7"/>
      <c r="MEF33" s="4"/>
      <c r="MEG33" s="4"/>
      <c r="MEH33" s="4"/>
      <c r="MEI33" s="19"/>
      <c r="MEJ33" s="9"/>
      <c r="MEK33" s="7"/>
      <c r="MEL33" s="6"/>
      <c r="MEM33" s="5"/>
      <c r="MEN33" s="6"/>
      <c r="MEO33" s="8"/>
      <c r="MEP33" s="5"/>
      <c r="MEQ33" s="4"/>
      <c r="MER33" s="4"/>
      <c r="MES33" s="18"/>
      <c r="MET33" s="7"/>
      <c r="MEU33" s="7"/>
      <c r="MEV33" s="4"/>
      <c r="MEW33" s="4"/>
      <c r="MEX33" s="4"/>
      <c r="MEY33" s="19"/>
      <c r="MEZ33" s="9"/>
      <c r="MFA33" s="7"/>
      <c r="MFB33" s="6"/>
      <c r="MFC33" s="5"/>
      <c r="MFD33" s="6"/>
      <c r="MFE33" s="8"/>
      <c r="MFF33" s="5"/>
      <c r="MFG33" s="4"/>
      <c r="MFH33" s="4"/>
      <c r="MFI33" s="18"/>
      <c r="MFJ33" s="7"/>
      <c r="MFK33" s="7"/>
      <c r="MFL33" s="4"/>
      <c r="MFM33" s="4"/>
      <c r="MFN33" s="4"/>
      <c r="MFO33" s="19"/>
      <c r="MFP33" s="9"/>
      <c r="MFQ33" s="7"/>
      <c r="MFR33" s="6"/>
      <c r="MFS33" s="5"/>
      <c r="MFT33" s="6"/>
      <c r="MFU33" s="8"/>
      <c r="MFV33" s="5"/>
      <c r="MFW33" s="4"/>
      <c r="MFX33" s="4"/>
      <c r="MFY33" s="18"/>
      <c r="MFZ33" s="7"/>
      <c r="MGA33" s="7"/>
      <c r="MGB33" s="4"/>
      <c r="MGC33" s="4"/>
      <c r="MGD33" s="4"/>
      <c r="MGE33" s="19"/>
      <c r="MGF33" s="9"/>
      <c r="MGG33" s="7"/>
      <c r="MGH33" s="6"/>
      <c r="MGI33" s="5"/>
      <c r="MGJ33" s="6"/>
      <c r="MGK33" s="8"/>
      <c r="MGL33" s="5"/>
      <c r="MGM33" s="4"/>
      <c r="MGN33" s="4"/>
      <c r="MGO33" s="18"/>
      <c r="MGP33" s="7"/>
      <c r="MGQ33" s="7"/>
      <c r="MGR33" s="4"/>
      <c r="MGS33" s="4"/>
      <c r="MGT33" s="4"/>
      <c r="MGU33" s="19"/>
      <c r="MGV33" s="9"/>
      <c r="MGW33" s="7"/>
      <c r="MGX33" s="6"/>
      <c r="MGY33" s="5"/>
      <c r="MGZ33" s="6"/>
      <c r="MHA33" s="8"/>
      <c r="MHB33" s="5"/>
      <c r="MHC33" s="4"/>
      <c r="MHD33" s="4"/>
      <c r="MHE33" s="18"/>
      <c r="MHF33" s="7"/>
      <c r="MHG33" s="7"/>
      <c r="MHH33" s="4"/>
      <c r="MHI33" s="4"/>
      <c r="MHJ33" s="4"/>
      <c r="MHK33" s="19"/>
      <c r="MHL33" s="9"/>
      <c r="MHM33" s="7"/>
      <c r="MHN33" s="6"/>
      <c r="MHO33" s="5"/>
      <c r="MHP33" s="6"/>
      <c r="MHQ33" s="8"/>
      <c r="MHR33" s="5"/>
      <c r="MHS33" s="4"/>
      <c r="MHT33" s="4"/>
      <c r="MHU33" s="18"/>
      <c r="MHV33" s="7"/>
      <c r="MHW33" s="7"/>
      <c r="MHX33" s="4"/>
      <c r="MHY33" s="4"/>
      <c r="MHZ33" s="4"/>
      <c r="MIA33" s="19"/>
      <c r="MIB33" s="9"/>
      <c r="MIC33" s="7"/>
      <c r="MID33" s="6"/>
      <c r="MIE33" s="5"/>
      <c r="MIF33" s="6"/>
      <c r="MIG33" s="8"/>
      <c r="MIH33" s="5"/>
      <c r="MII33" s="4"/>
      <c r="MIJ33" s="4"/>
      <c r="MIK33" s="18"/>
      <c r="MIL33" s="7"/>
      <c r="MIM33" s="7"/>
      <c r="MIN33" s="4"/>
      <c r="MIO33" s="4"/>
      <c r="MIP33" s="4"/>
      <c r="MIQ33" s="19"/>
      <c r="MIR33" s="9"/>
      <c r="MIS33" s="7"/>
      <c r="MIT33" s="6"/>
      <c r="MIU33" s="5"/>
      <c r="MIV33" s="6"/>
      <c r="MIW33" s="8"/>
      <c r="MIX33" s="5"/>
      <c r="MIY33" s="4"/>
      <c r="MIZ33" s="4"/>
      <c r="MJA33" s="18"/>
      <c r="MJB33" s="7"/>
      <c r="MJC33" s="7"/>
      <c r="MJD33" s="4"/>
      <c r="MJE33" s="4"/>
      <c r="MJF33" s="4"/>
      <c r="MJG33" s="19"/>
      <c r="MJH33" s="9"/>
      <c r="MJI33" s="7"/>
      <c r="MJJ33" s="6"/>
      <c r="MJK33" s="5"/>
      <c r="MJL33" s="6"/>
      <c r="MJM33" s="8"/>
      <c r="MJN33" s="5"/>
      <c r="MJO33" s="4"/>
      <c r="MJP33" s="4"/>
      <c r="MJQ33" s="18"/>
      <c r="MJR33" s="7"/>
      <c r="MJS33" s="7"/>
      <c r="MJT33" s="4"/>
      <c r="MJU33" s="4"/>
      <c r="MJV33" s="4"/>
      <c r="MJW33" s="19"/>
      <c r="MJX33" s="9"/>
      <c r="MJY33" s="7"/>
      <c r="MJZ33" s="6"/>
      <c r="MKA33" s="5"/>
      <c r="MKB33" s="6"/>
      <c r="MKC33" s="8"/>
      <c r="MKD33" s="5"/>
      <c r="MKE33" s="4"/>
      <c r="MKF33" s="4"/>
      <c r="MKG33" s="18"/>
      <c r="MKH33" s="7"/>
      <c r="MKI33" s="7"/>
      <c r="MKJ33" s="4"/>
      <c r="MKK33" s="4"/>
      <c r="MKL33" s="4"/>
      <c r="MKM33" s="19"/>
      <c r="MKN33" s="9"/>
      <c r="MKO33" s="7"/>
      <c r="MKP33" s="6"/>
      <c r="MKQ33" s="5"/>
      <c r="MKR33" s="6"/>
      <c r="MKS33" s="8"/>
      <c r="MKT33" s="5"/>
      <c r="MKU33" s="4"/>
      <c r="MKV33" s="4"/>
      <c r="MKW33" s="18"/>
      <c r="MKX33" s="7"/>
      <c r="MKY33" s="7"/>
      <c r="MKZ33" s="4"/>
      <c r="MLA33" s="4"/>
      <c r="MLB33" s="4"/>
      <c r="MLC33" s="19"/>
      <c r="MLD33" s="9"/>
      <c r="MLE33" s="7"/>
      <c r="MLF33" s="6"/>
      <c r="MLG33" s="5"/>
      <c r="MLH33" s="6"/>
      <c r="MLI33" s="8"/>
      <c r="MLJ33" s="5"/>
      <c r="MLK33" s="4"/>
      <c r="MLL33" s="4"/>
      <c r="MLM33" s="18"/>
      <c r="MLN33" s="7"/>
      <c r="MLO33" s="7"/>
      <c r="MLP33" s="4"/>
      <c r="MLQ33" s="4"/>
      <c r="MLR33" s="4"/>
      <c r="MLS33" s="19"/>
      <c r="MLT33" s="9"/>
      <c r="MLU33" s="7"/>
      <c r="MLV33" s="6"/>
      <c r="MLW33" s="5"/>
      <c r="MLX33" s="6"/>
      <c r="MLY33" s="8"/>
      <c r="MLZ33" s="5"/>
      <c r="MMA33" s="4"/>
      <c r="MMB33" s="4"/>
      <c r="MMC33" s="18"/>
      <c r="MMD33" s="7"/>
      <c r="MME33" s="7"/>
      <c r="MMF33" s="4"/>
      <c r="MMG33" s="4"/>
      <c r="MMH33" s="4"/>
      <c r="MMI33" s="19"/>
      <c r="MMJ33" s="9"/>
      <c r="MMK33" s="7"/>
      <c r="MML33" s="6"/>
      <c r="MMM33" s="5"/>
      <c r="MMN33" s="6"/>
      <c r="MMO33" s="8"/>
      <c r="MMP33" s="5"/>
      <c r="MMQ33" s="4"/>
      <c r="MMR33" s="4"/>
      <c r="MMS33" s="18"/>
      <c r="MMT33" s="7"/>
      <c r="MMU33" s="7"/>
      <c r="MMV33" s="4"/>
      <c r="MMW33" s="4"/>
      <c r="MMX33" s="4"/>
      <c r="MMY33" s="19"/>
      <c r="MMZ33" s="9"/>
      <c r="MNA33" s="7"/>
      <c r="MNB33" s="6"/>
      <c r="MNC33" s="5"/>
      <c r="MND33" s="6"/>
      <c r="MNE33" s="8"/>
      <c r="MNF33" s="5"/>
      <c r="MNG33" s="4"/>
      <c r="MNH33" s="4"/>
      <c r="MNI33" s="18"/>
      <c r="MNJ33" s="7"/>
      <c r="MNK33" s="7"/>
      <c r="MNL33" s="4"/>
      <c r="MNM33" s="4"/>
      <c r="MNN33" s="4"/>
      <c r="MNO33" s="19"/>
      <c r="MNP33" s="9"/>
      <c r="MNQ33" s="7"/>
      <c r="MNR33" s="6"/>
      <c r="MNS33" s="5"/>
      <c r="MNT33" s="6"/>
      <c r="MNU33" s="8"/>
      <c r="MNV33" s="5"/>
      <c r="MNW33" s="4"/>
      <c r="MNX33" s="4"/>
      <c r="MNY33" s="18"/>
      <c r="MNZ33" s="7"/>
      <c r="MOA33" s="7"/>
      <c r="MOB33" s="4"/>
      <c r="MOC33" s="4"/>
      <c r="MOD33" s="4"/>
      <c r="MOE33" s="19"/>
      <c r="MOF33" s="9"/>
      <c r="MOG33" s="7"/>
      <c r="MOH33" s="6"/>
      <c r="MOI33" s="5"/>
      <c r="MOJ33" s="6"/>
      <c r="MOK33" s="8"/>
      <c r="MOL33" s="5"/>
      <c r="MOM33" s="4"/>
      <c r="MON33" s="4"/>
      <c r="MOO33" s="18"/>
      <c r="MOP33" s="7"/>
      <c r="MOQ33" s="7"/>
      <c r="MOR33" s="4"/>
      <c r="MOS33" s="4"/>
      <c r="MOT33" s="4"/>
      <c r="MOU33" s="19"/>
      <c r="MOV33" s="9"/>
      <c r="MOW33" s="7"/>
      <c r="MOX33" s="6"/>
      <c r="MOY33" s="5"/>
      <c r="MOZ33" s="6"/>
      <c r="MPA33" s="8"/>
      <c r="MPB33" s="5"/>
      <c r="MPC33" s="4"/>
      <c r="MPD33" s="4"/>
      <c r="MPE33" s="18"/>
      <c r="MPF33" s="7"/>
      <c r="MPG33" s="7"/>
      <c r="MPH33" s="4"/>
      <c r="MPI33" s="4"/>
      <c r="MPJ33" s="4"/>
      <c r="MPK33" s="19"/>
      <c r="MPL33" s="9"/>
      <c r="MPM33" s="7"/>
      <c r="MPN33" s="6"/>
      <c r="MPO33" s="5"/>
      <c r="MPP33" s="6"/>
      <c r="MPQ33" s="8"/>
      <c r="MPR33" s="5"/>
      <c r="MPS33" s="4"/>
      <c r="MPT33" s="4"/>
      <c r="MPU33" s="18"/>
      <c r="MPV33" s="7"/>
      <c r="MPW33" s="7"/>
      <c r="MPX33" s="4"/>
      <c r="MPY33" s="4"/>
      <c r="MPZ33" s="4"/>
      <c r="MQA33" s="19"/>
      <c r="MQB33" s="9"/>
      <c r="MQC33" s="7"/>
      <c r="MQD33" s="6"/>
      <c r="MQE33" s="5"/>
      <c r="MQF33" s="6"/>
      <c r="MQG33" s="8"/>
      <c r="MQH33" s="5"/>
      <c r="MQI33" s="4"/>
      <c r="MQJ33" s="4"/>
      <c r="MQK33" s="18"/>
      <c r="MQL33" s="7"/>
      <c r="MQM33" s="7"/>
      <c r="MQN33" s="4"/>
      <c r="MQO33" s="4"/>
      <c r="MQP33" s="4"/>
      <c r="MQQ33" s="19"/>
      <c r="MQR33" s="9"/>
      <c r="MQS33" s="7"/>
      <c r="MQT33" s="6"/>
      <c r="MQU33" s="5"/>
      <c r="MQV33" s="6"/>
      <c r="MQW33" s="8"/>
      <c r="MQX33" s="5"/>
      <c r="MQY33" s="4"/>
      <c r="MQZ33" s="4"/>
      <c r="MRA33" s="18"/>
      <c r="MRB33" s="7"/>
      <c r="MRC33" s="7"/>
      <c r="MRD33" s="4"/>
      <c r="MRE33" s="4"/>
      <c r="MRF33" s="4"/>
      <c r="MRG33" s="19"/>
      <c r="MRH33" s="9"/>
      <c r="MRI33" s="7"/>
      <c r="MRJ33" s="6"/>
      <c r="MRK33" s="5"/>
      <c r="MRL33" s="6"/>
      <c r="MRM33" s="8"/>
      <c r="MRN33" s="5"/>
      <c r="MRO33" s="4"/>
      <c r="MRP33" s="4"/>
      <c r="MRQ33" s="18"/>
      <c r="MRR33" s="7"/>
      <c r="MRS33" s="7"/>
      <c r="MRT33" s="4"/>
      <c r="MRU33" s="4"/>
      <c r="MRV33" s="4"/>
      <c r="MRW33" s="19"/>
      <c r="MRX33" s="9"/>
      <c r="MRY33" s="7"/>
      <c r="MRZ33" s="6"/>
      <c r="MSA33" s="5"/>
      <c r="MSB33" s="6"/>
      <c r="MSC33" s="8"/>
      <c r="MSD33" s="5"/>
      <c r="MSE33" s="4"/>
      <c r="MSF33" s="4"/>
      <c r="MSG33" s="18"/>
      <c r="MSH33" s="7"/>
      <c r="MSI33" s="7"/>
      <c r="MSJ33" s="4"/>
      <c r="MSK33" s="4"/>
      <c r="MSL33" s="4"/>
      <c r="MSM33" s="19"/>
      <c r="MSN33" s="9"/>
      <c r="MSO33" s="7"/>
      <c r="MSP33" s="6"/>
      <c r="MSQ33" s="5"/>
      <c r="MSR33" s="6"/>
      <c r="MSS33" s="8"/>
      <c r="MST33" s="5"/>
      <c r="MSU33" s="4"/>
      <c r="MSV33" s="4"/>
      <c r="MSW33" s="18"/>
      <c r="MSX33" s="7"/>
      <c r="MSY33" s="7"/>
      <c r="MSZ33" s="4"/>
      <c r="MTA33" s="4"/>
      <c r="MTB33" s="4"/>
      <c r="MTC33" s="19"/>
      <c r="MTD33" s="9"/>
      <c r="MTE33" s="7"/>
      <c r="MTF33" s="6"/>
      <c r="MTG33" s="5"/>
      <c r="MTH33" s="6"/>
      <c r="MTI33" s="8"/>
      <c r="MTJ33" s="5"/>
      <c r="MTK33" s="4"/>
      <c r="MTL33" s="4"/>
      <c r="MTM33" s="18"/>
      <c r="MTN33" s="7"/>
      <c r="MTO33" s="7"/>
      <c r="MTP33" s="4"/>
      <c r="MTQ33" s="4"/>
      <c r="MTR33" s="4"/>
      <c r="MTS33" s="19"/>
      <c r="MTT33" s="9"/>
      <c r="MTU33" s="7"/>
      <c r="MTV33" s="6"/>
      <c r="MTW33" s="5"/>
      <c r="MTX33" s="6"/>
      <c r="MTY33" s="8"/>
      <c r="MTZ33" s="5"/>
      <c r="MUA33" s="4"/>
      <c r="MUB33" s="4"/>
      <c r="MUC33" s="18"/>
      <c r="MUD33" s="7"/>
      <c r="MUE33" s="7"/>
      <c r="MUF33" s="4"/>
      <c r="MUG33" s="4"/>
      <c r="MUH33" s="4"/>
      <c r="MUI33" s="19"/>
      <c r="MUJ33" s="9"/>
      <c r="MUK33" s="7"/>
      <c r="MUL33" s="6"/>
      <c r="MUM33" s="5"/>
      <c r="MUN33" s="6"/>
      <c r="MUO33" s="8"/>
      <c r="MUP33" s="5"/>
      <c r="MUQ33" s="4"/>
      <c r="MUR33" s="4"/>
      <c r="MUS33" s="18"/>
      <c r="MUT33" s="7"/>
      <c r="MUU33" s="7"/>
      <c r="MUV33" s="4"/>
      <c r="MUW33" s="4"/>
      <c r="MUX33" s="4"/>
      <c r="MUY33" s="19"/>
      <c r="MUZ33" s="9"/>
      <c r="MVA33" s="7"/>
      <c r="MVB33" s="6"/>
      <c r="MVC33" s="5"/>
      <c r="MVD33" s="6"/>
      <c r="MVE33" s="8"/>
      <c r="MVF33" s="5"/>
      <c r="MVG33" s="4"/>
      <c r="MVH33" s="4"/>
      <c r="MVI33" s="18"/>
      <c r="MVJ33" s="7"/>
      <c r="MVK33" s="7"/>
      <c r="MVL33" s="4"/>
      <c r="MVM33" s="4"/>
      <c r="MVN33" s="4"/>
      <c r="MVO33" s="19"/>
      <c r="MVP33" s="9"/>
      <c r="MVQ33" s="7"/>
      <c r="MVR33" s="6"/>
      <c r="MVS33" s="5"/>
      <c r="MVT33" s="6"/>
      <c r="MVU33" s="8"/>
      <c r="MVV33" s="5"/>
      <c r="MVW33" s="4"/>
      <c r="MVX33" s="4"/>
      <c r="MVY33" s="18"/>
      <c r="MVZ33" s="7"/>
      <c r="MWA33" s="7"/>
      <c r="MWB33" s="4"/>
      <c r="MWC33" s="4"/>
      <c r="MWD33" s="4"/>
      <c r="MWE33" s="19"/>
      <c r="MWF33" s="9"/>
      <c r="MWG33" s="7"/>
      <c r="MWH33" s="6"/>
      <c r="MWI33" s="5"/>
      <c r="MWJ33" s="6"/>
      <c r="MWK33" s="8"/>
      <c r="MWL33" s="5"/>
      <c r="MWM33" s="4"/>
      <c r="MWN33" s="4"/>
      <c r="MWO33" s="18"/>
      <c r="MWP33" s="7"/>
      <c r="MWQ33" s="7"/>
      <c r="MWR33" s="4"/>
      <c r="MWS33" s="4"/>
      <c r="MWT33" s="4"/>
      <c r="MWU33" s="19"/>
      <c r="MWV33" s="9"/>
      <c r="MWW33" s="7"/>
      <c r="MWX33" s="6"/>
      <c r="MWY33" s="5"/>
      <c r="MWZ33" s="6"/>
      <c r="MXA33" s="8"/>
      <c r="MXB33" s="5"/>
      <c r="MXC33" s="4"/>
      <c r="MXD33" s="4"/>
      <c r="MXE33" s="18"/>
      <c r="MXF33" s="7"/>
      <c r="MXG33" s="7"/>
      <c r="MXH33" s="4"/>
      <c r="MXI33" s="4"/>
      <c r="MXJ33" s="4"/>
      <c r="MXK33" s="19"/>
      <c r="MXL33" s="9"/>
      <c r="MXM33" s="7"/>
      <c r="MXN33" s="6"/>
      <c r="MXO33" s="5"/>
      <c r="MXP33" s="6"/>
      <c r="MXQ33" s="8"/>
      <c r="MXR33" s="5"/>
      <c r="MXS33" s="4"/>
      <c r="MXT33" s="4"/>
      <c r="MXU33" s="18"/>
      <c r="MXV33" s="7"/>
      <c r="MXW33" s="7"/>
      <c r="MXX33" s="4"/>
      <c r="MXY33" s="4"/>
      <c r="MXZ33" s="4"/>
      <c r="MYA33" s="19"/>
      <c r="MYB33" s="9"/>
      <c r="MYC33" s="7"/>
      <c r="MYD33" s="6"/>
      <c r="MYE33" s="5"/>
      <c r="MYF33" s="6"/>
      <c r="MYG33" s="8"/>
      <c r="MYH33" s="5"/>
      <c r="MYI33" s="4"/>
      <c r="MYJ33" s="4"/>
      <c r="MYK33" s="18"/>
      <c r="MYL33" s="7"/>
      <c r="MYM33" s="7"/>
      <c r="MYN33" s="4"/>
      <c r="MYO33" s="4"/>
      <c r="MYP33" s="4"/>
      <c r="MYQ33" s="19"/>
      <c r="MYR33" s="9"/>
      <c r="MYS33" s="7"/>
      <c r="MYT33" s="6"/>
      <c r="MYU33" s="5"/>
      <c r="MYV33" s="6"/>
      <c r="MYW33" s="8"/>
      <c r="MYX33" s="5"/>
      <c r="MYY33" s="4"/>
      <c r="MYZ33" s="4"/>
      <c r="MZA33" s="18"/>
      <c r="MZB33" s="7"/>
      <c r="MZC33" s="7"/>
      <c r="MZD33" s="4"/>
      <c r="MZE33" s="4"/>
      <c r="MZF33" s="4"/>
      <c r="MZG33" s="19"/>
      <c r="MZH33" s="9"/>
      <c r="MZI33" s="7"/>
      <c r="MZJ33" s="6"/>
      <c r="MZK33" s="5"/>
      <c r="MZL33" s="6"/>
      <c r="MZM33" s="8"/>
      <c r="MZN33" s="5"/>
      <c r="MZO33" s="4"/>
      <c r="MZP33" s="4"/>
      <c r="MZQ33" s="18"/>
      <c r="MZR33" s="7"/>
      <c r="MZS33" s="7"/>
      <c r="MZT33" s="4"/>
      <c r="MZU33" s="4"/>
      <c r="MZV33" s="4"/>
      <c r="MZW33" s="19"/>
      <c r="MZX33" s="9"/>
      <c r="MZY33" s="7"/>
      <c r="MZZ33" s="6"/>
      <c r="NAA33" s="5"/>
      <c r="NAB33" s="6"/>
      <c r="NAC33" s="8"/>
      <c r="NAD33" s="5"/>
      <c r="NAE33" s="4"/>
      <c r="NAF33" s="4"/>
      <c r="NAG33" s="18"/>
      <c r="NAH33" s="7"/>
      <c r="NAI33" s="7"/>
      <c r="NAJ33" s="4"/>
      <c r="NAK33" s="4"/>
      <c r="NAL33" s="4"/>
      <c r="NAM33" s="19"/>
      <c r="NAN33" s="9"/>
      <c r="NAO33" s="7"/>
      <c r="NAP33" s="6"/>
      <c r="NAQ33" s="5"/>
      <c r="NAR33" s="6"/>
      <c r="NAS33" s="8"/>
      <c r="NAT33" s="5"/>
      <c r="NAU33" s="4"/>
      <c r="NAV33" s="4"/>
      <c r="NAW33" s="18"/>
      <c r="NAX33" s="7"/>
      <c r="NAY33" s="7"/>
      <c r="NAZ33" s="4"/>
      <c r="NBA33" s="4"/>
      <c r="NBB33" s="4"/>
      <c r="NBC33" s="19"/>
      <c r="NBD33" s="9"/>
      <c r="NBE33" s="7"/>
      <c r="NBF33" s="6"/>
      <c r="NBG33" s="5"/>
      <c r="NBH33" s="6"/>
      <c r="NBI33" s="8"/>
      <c r="NBJ33" s="5"/>
      <c r="NBK33" s="4"/>
      <c r="NBL33" s="4"/>
      <c r="NBM33" s="18"/>
      <c r="NBN33" s="7"/>
      <c r="NBO33" s="7"/>
      <c r="NBP33" s="4"/>
      <c r="NBQ33" s="4"/>
      <c r="NBR33" s="4"/>
      <c r="NBS33" s="19"/>
      <c r="NBT33" s="9"/>
      <c r="NBU33" s="7"/>
      <c r="NBV33" s="6"/>
      <c r="NBW33" s="5"/>
      <c r="NBX33" s="6"/>
      <c r="NBY33" s="8"/>
      <c r="NBZ33" s="5"/>
      <c r="NCA33" s="4"/>
      <c r="NCB33" s="4"/>
      <c r="NCC33" s="18"/>
      <c r="NCD33" s="7"/>
      <c r="NCE33" s="7"/>
      <c r="NCF33" s="4"/>
      <c r="NCG33" s="4"/>
      <c r="NCH33" s="4"/>
      <c r="NCI33" s="19"/>
      <c r="NCJ33" s="9"/>
      <c r="NCK33" s="7"/>
      <c r="NCL33" s="6"/>
      <c r="NCM33" s="5"/>
      <c r="NCN33" s="6"/>
      <c r="NCO33" s="8"/>
      <c r="NCP33" s="5"/>
      <c r="NCQ33" s="4"/>
      <c r="NCR33" s="4"/>
      <c r="NCS33" s="18"/>
      <c r="NCT33" s="7"/>
      <c r="NCU33" s="7"/>
      <c r="NCV33" s="4"/>
      <c r="NCW33" s="4"/>
      <c r="NCX33" s="4"/>
      <c r="NCY33" s="19"/>
      <c r="NCZ33" s="9"/>
      <c r="NDA33" s="7"/>
      <c r="NDB33" s="6"/>
      <c r="NDC33" s="5"/>
      <c r="NDD33" s="6"/>
      <c r="NDE33" s="8"/>
      <c r="NDF33" s="5"/>
      <c r="NDG33" s="4"/>
      <c r="NDH33" s="4"/>
      <c r="NDI33" s="18"/>
      <c r="NDJ33" s="7"/>
      <c r="NDK33" s="7"/>
      <c r="NDL33" s="4"/>
      <c r="NDM33" s="4"/>
      <c r="NDN33" s="4"/>
      <c r="NDO33" s="19"/>
      <c r="NDP33" s="9"/>
      <c r="NDQ33" s="7"/>
      <c r="NDR33" s="6"/>
      <c r="NDS33" s="5"/>
      <c r="NDT33" s="6"/>
      <c r="NDU33" s="8"/>
      <c r="NDV33" s="5"/>
      <c r="NDW33" s="4"/>
      <c r="NDX33" s="4"/>
      <c r="NDY33" s="18"/>
      <c r="NDZ33" s="7"/>
      <c r="NEA33" s="7"/>
      <c r="NEB33" s="4"/>
      <c r="NEC33" s="4"/>
      <c r="NED33" s="4"/>
      <c r="NEE33" s="19"/>
      <c r="NEF33" s="9"/>
      <c r="NEG33" s="7"/>
      <c r="NEH33" s="6"/>
      <c r="NEI33" s="5"/>
      <c r="NEJ33" s="6"/>
      <c r="NEK33" s="8"/>
      <c r="NEL33" s="5"/>
      <c r="NEM33" s="4"/>
      <c r="NEN33" s="4"/>
      <c r="NEO33" s="18"/>
      <c r="NEP33" s="7"/>
      <c r="NEQ33" s="7"/>
      <c r="NER33" s="4"/>
      <c r="NES33" s="4"/>
      <c r="NET33" s="4"/>
      <c r="NEU33" s="19"/>
      <c r="NEV33" s="9"/>
      <c r="NEW33" s="7"/>
      <c r="NEX33" s="6"/>
      <c r="NEY33" s="5"/>
      <c r="NEZ33" s="6"/>
      <c r="NFA33" s="8"/>
      <c r="NFB33" s="5"/>
      <c r="NFC33" s="4"/>
      <c r="NFD33" s="4"/>
      <c r="NFE33" s="18"/>
      <c r="NFF33" s="7"/>
      <c r="NFG33" s="7"/>
      <c r="NFH33" s="4"/>
      <c r="NFI33" s="4"/>
      <c r="NFJ33" s="4"/>
      <c r="NFK33" s="19"/>
      <c r="NFL33" s="9"/>
      <c r="NFM33" s="7"/>
      <c r="NFN33" s="6"/>
      <c r="NFO33" s="5"/>
      <c r="NFP33" s="6"/>
      <c r="NFQ33" s="8"/>
      <c r="NFR33" s="5"/>
      <c r="NFS33" s="4"/>
      <c r="NFT33" s="4"/>
      <c r="NFU33" s="18"/>
      <c r="NFV33" s="7"/>
      <c r="NFW33" s="7"/>
      <c r="NFX33" s="4"/>
      <c r="NFY33" s="4"/>
      <c r="NFZ33" s="4"/>
      <c r="NGA33" s="19"/>
      <c r="NGB33" s="9"/>
      <c r="NGC33" s="7"/>
      <c r="NGD33" s="6"/>
      <c r="NGE33" s="5"/>
      <c r="NGF33" s="6"/>
      <c r="NGG33" s="8"/>
      <c r="NGH33" s="5"/>
      <c r="NGI33" s="4"/>
      <c r="NGJ33" s="4"/>
      <c r="NGK33" s="18"/>
      <c r="NGL33" s="7"/>
      <c r="NGM33" s="7"/>
      <c r="NGN33" s="4"/>
      <c r="NGO33" s="4"/>
      <c r="NGP33" s="4"/>
      <c r="NGQ33" s="19"/>
      <c r="NGR33" s="9"/>
      <c r="NGS33" s="7"/>
      <c r="NGT33" s="6"/>
      <c r="NGU33" s="5"/>
      <c r="NGV33" s="6"/>
      <c r="NGW33" s="8"/>
      <c r="NGX33" s="5"/>
      <c r="NGY33" s="4"/>
      <c r="NGZ33" s="4"/>
      <c r="NHA33" s="18"/>
      <c r="NHB33" s="7"/>
      <c r="NHC33" s="7"/>
      <c r="NHD33" s="4"/>
      <c r="NHE33" s="4"/>
      <c r="NHF33" s="4"/>
      <c r="NHG33" s="19"/>
      <c r="NHH33" s="9"/>
      <c r="NHI33" s="7"/>
      <c r="NHJ33" s="6"/>
      <c r="NHK33" s="5"/>
      <c r="NHL33" s="6"/>
      <c r="NHM33" s="8"/>
      <c r="NHN33" s="5"/>
      <c r="NHO33" s="4"/>
      <c r="NHP33" s="4"/>
      <c r="NHQ33" s="18"/>
      <c r="NHR33" s="7"/>
      <c r="NHS33" s="7"/>
      <c r="NHT33" s="4"/>
      <c r="NHU33" s="4"/>
      <c r="NHV33" s="4"/>
      <c r="NHW33" s="19"/>
      <c r="NHX33" s="9"/>
      <c r="NHY33" s="7"/>
      <c r="NHZ33" s="6"/>
      <c r="NIA33" s="5"/>
      <c r="NIB33" s="6"/>
      <c r="NIC33" s="8"/>
      <c r="NID33" s="5"/>
      <c r="NIE33" s="4"/>
      <c r="NIF33" s="4"/>
      <c r="NIG33" s="18"/>
      <c r="NIH33" s="7"/>
      <c r="NII33" s="7"/>
      <c r="NIJ33" s="4"/>
      <c r="NIK33" s="4"/>
      <c r="NIL33" s="4"/>
      <c r="NIM33" s="19"/>
      <c r="NIN33" s="9"/>
      <c r="NIO33" s="7"/>
      <c r="NIP33" s="6"/>
      <c r="NIQ33" s="5"/>
      <c r="NIR33" s="6"/>
      <c r="NIS33" s="8"/>
      <c r="NIT33" s="5"/>
      <c r="NIU33" s="4"/>
      <c r="NIV33" s="4"/>
      <c r="NIW33" s="18"/>
      <c r="NIX33" s="7"/>
      <c r="NIY33" s="7"/>
      <c r="NIZ33" s="4"/>
      <c r="NJA33" s="4"/>
      <c r="NJB33" s="4"/>
      <c r="NJC33" s="19"/>
      <c r="NJD33" s="9"/>
      <c r="NJE33" s="7"/>
      <c r="NJF33" s="6"/>
      <c r="NJG33" s="5"/>
      <c r="NJH33" s="6"/>
      <c r="NJI33" s="8"/>
      <c r="NJJ33" s="5"/>
      <c r="NJK33" s="4"/>
      <c r="NJL33" s="4"/>
      <c r="NJM33" s="18"/>
      <c r="NJN33" s="7"/>
      <c r="NJO33" s="7"/>
      <c r="NJP33" s="4"/>
      <c r="NJQ33" s="4"/>
      <c r="NJR33" s="4"/>
      <c r="NJS33" s="19"/>
      <c r="NJT33" s="9"/>
      <c r="NJU33" s="7"/>
      <c r="NJV33" s="6"/>
      <c r="NJW33" s="5"/>
      <c r="NJX33" s="6"/>
      <c r="NJY33" s="8"/>
      <c r="NJZ33" s="5"/>
      <c r="NKA33" s="4"/>
      <c r="NKB33" s="4"/>
      <c r="NKC33" s="18"/>
      <c r="NKD33" s="7"/>
      <c r="NKE33" s="7"/>
      <c r="NKF33" s="4"/>
      <c r="NKG33" s="4"/>
      <c r="NKH33" s="4"/>
      <c r="NKI33" s="19"/>
      <c r="NKJ33" s="9"/>
      <c r="NKK33" s="7"/>
      <c r="NKL33" s="6"/>
      <c r="NKM33" s="5"/>
      <c r="NKN33" s="6"/>
      <c r="NKO33" s="8"/>
      <c r="NKP33" s="5"/>
      <c r="NKQ33" s="4"/>
      <c r="NKR33" s="4"/>
      <c r="NKS33" s="18"/>
      <c r="NKT33" s="7"/>
      <c r="NKU33" s="7"/>
      <c r="NKV33" s="4"/>
      <c r="NKW33" s="4"/>
      <c r="NKX33" s="4"/>
      <c r="NKY33" s="19"/>
      <c r="NKZ33" s="9"/>
      <c r="NLA33" s="7"/>
      <c r="NLB33" s="6"/>
      <c r="NLC33" s="5"/>
      <c r="NLD33" s="6"/>
      <c r="NLE33" s="8"/>
      <c r="NLF33" s="5"/>
      <c r="NLG33" s="4"/>
      <c r="NLH33" s="4"/>
      <c r="NLI33" s="18"/>
      <c r="NLJ33" s="7"/>
      <c r="NLK33" s="7"/>
      <c r="NLL33" s="4"/>
      <c r="NLM33" s="4"/>
      <c r="NLN33" s="4"/>
      <c r="NLO33" s="19"/>
      <c r="NLP33" s="9"/>
      <c r="NLQ33" s="7"/>
      <c r="NLR33" s="6"/>
      <c r="NLS33" s="5"/>
      <c r="NLT33" s="6"/>
      <c r="NLU33" s="8"/>
      <c r="NLV33" s="5"/>
      <c r="NLW33" s="4"/>
      <c r="NLX33" s="4"/>
      <c r="NLY33" s="18"/>
      <c r="NLZ33" s="7"/>
      <c r="NMA33" s="7"/>
      <c r="NMB33" s="4"/>
      <c r="NMC33" s="4"/>
      <c r="NMD33" s="4"/>
      <c r="NME33" s="19"/>
      <c r="NMF33" s="9"/>
      <c r="NMG33" s="7"/>
      <c r="NMH33" s="6"/>
      <c r="NMI33" s="5"/>
      <c r="NMJ33" s="6"/>
      <c r="NMK33" s="8"/>
      <c r="NML33" s="5"/>
      <c r="NMM33" s="4"/>
      <c r="NMN33" s="4"/>
      <c r="NMO33" s="18"/>
      <c r="NMP33" s="7"/>
      <c r="NMQ33" s="7"/>
      <c r="NMR33" s="4"/>
      <c r="NMS33" s="4"/>
      <c r="NMT33" s="4"/>
      <c r="NMU33" s="19"/>
      <c r="NMV33" s="9"/>
      <c r="NMW33" s="7"/>
      <c r="NMX33" s="6"/>
      <c r="NMY33" s="5"/>
      <c r="NMZ33" s="6"/>
      <c r="NNA33" s="8"/>
      <c r="NNB33" s="5"/>
      <c r="NNC33" s="4"/>
      <c r="NND33" s="4"/>
      <c r="NNE33" s="18"/>
      <c r="NNF33" s="7"/>
      <c r="NNG33" s="7"/>
      <c r="NNH33" s="4"/>
      <c r="NNI33" s="4"/>
      <c r="NNJ33" s="4"/>
      <c r="NNK33" s="19"/>
      <c r="NNL33" s="9"/>
      <c r="NNM33" s="7"/>
      <c r="NNN33" s="6"/>
      <c r="NNO33" s="5"/>
      <c r="NNP33" s="6"/>
      <c r="NNQ33" s="8"/>
      <c r="NNR33" s="5"/>
      <c r="NNS33" s="4"/>
      <c r="NNT33" s="4"/>
      <c r="NNU33" s="18"/>
      <c r="NNV33" s="7"/>
      <c r="NNW33" s="7"/>
      <c r="NNX33" s="4"/>
      <c r="NNY33" s="4"/>
      <c r="NNZ33" s="4"/>
      <c r="NOA33" s="19"/>
      <c r="NOB33" s="9"/>
      <c r="NOC33" s="7"/>
      <c r="NOD33" s="6"/>
      <c r="NOE33" s="5"/>
      <c r="NOF33" s="6"/>
      <c r="NOG33" s="8"/>
      <c r="NOH33" s="5"/>
      <c r="NOI33" s="4"/>
      <c r="NOJ33" s="4"/>
      <c r="NOK33" s="18"/>
      <c r="NOL33" s="7"/>
      <c r="NOM33" s="7"/>
      <c r="NON33" s="4"/>
      <c r="NOO33" s="4"/>
      <c r="NOP33" s="4"/>
      <c r="NOQ33" s="19"/>
      <c r="NOR33" s="9"/>
      <c r="NOS33" s="7"/>
      <c r="NOT33" s="6"/>
      <c r="NOU33" s="5"/>
      <c r="NOV33" s="6"/>
      <c r="NOW33" s="8"/>
      <c r="NOX33" s="5"/>
      <c r="NOY33" s="4"/>
      <c r="NOZ33" s="4"/>
      <c r="NPA33" s="18"/>
      <c r="NPB33" s="7"/>
      <c r="NPC33" s="7"/>
      <c r="NPD33" s="4"/>
      <c r="NPE33" s="4"/>
      <c r="NPF33" s="4"/>
      <c r="NPG33" s="19"/>
      <c r="NPH33" s="9"/>
      <c r="NPI33" s="7"/>
      <c r="NPJ33" s="6"/>
      <c r="NPK33" s="5"/>
      <c r="NPL33" s="6"/>
      <c r="NPM33" s="8"/>
      <c r="NPN33" s="5"/>
      <c r="NPO33" s="4"/>
      <c r="NPP33" s="4"/>
      <c r="NPQ33" s="18"/>
      <c r="NPR33" s="7"/>
      <c r="NPS33" s="7"/>
      <c r="NPT33" s="4"/>
      <c r="NPU33" s="4"/>
      <c r="NPV33" s="4"/>
      <c r="NPW33" s="19"/>
      <c r="NPX33" s="9"/>
      <c r="NPY33" s="7"/>
      <c r="NPZ33" s="6"/>
      <c r="NQA33" s="5"/>
      <c r="NQB33" s="6"/>
      <c r="NQC33" s="8"/>
      <c r="NQD33" s="5"/>
      <c r="NQE33" s="4"/>
      <c r="NQF33" s="4"/>
      <c r="NQG33" s="18"/>
      <c r="NQH33" s="7"/>
      <c r="NQI33" s="7"/>
      <c r="NQJ33" s="4"/>
      <c r="NQK33" s="4"/>
      <c r="NQL33" s="4"/>
      <c r="NQM33" s="19"/>
      <c r="NQN33" s="9"/>
      <c r="NQO33" s="7"/>
      <c r="NQP33" s="6"/>
      <c r="NQQ33" s="5"/>
      <c r="NQR33" s="6"/>
      <c r="NQS33" s="8"/>
      <c r="NQT33" s="5"/>
      <c r="NQU33" s="4"/>
      <c r="NQV33" s="4"/>
      <c r="NQW33" s="18"/>
      <c r="NQX33" s="7"/>
      <c r="NQY33" s="7"/>
      <c r="NQZ33" s="4"/>
      <c r="NRA33" s="4"/>
      <c r="NRB33" s="4"/>
      <c r="NRC33" s="19"/>
      <c r="NRD33" s="9"/>
      <c r="NRE33" s="7"/>
      <c r="NRF33" s="6"/>
      <c r="NRG33" s="5"/>
      <c r="NRH33" s="6"/>
      <c r="NRI33" s="8"/>
      <c r="NRJ33" s="5"/>
      <c r="NRK33" s="4"/>
      <c r="NRL33" s="4"/>
      <c r="NRM33" s="18"/>
      <c r="NRN33" s="7"/>
      <c r="NRO33" s="7"/>
      <c r="NRP33" s="4"/>
      <c r="NRQ33" s="4"/>
      <c r="NRR33" s="4"/>
      <c r="NRS33" s="19"/>
      <c r="NRT33" s="9"/>
      <c r="NRU33" s="7"/>
      <c r="NRV33" s="6"/>
      <c r="NRW33" s="5"/>
      <c r="NRX33" s="6"/>
      <c r="NRY33" s="8"/>
      <c r="NRZ33" s="5"/>
      <c r="NSA33" s="4"/>
      <c r="NSB33" s="4"/>
      <c r="NSC33" s="18"/>
      <c r="NSD33" s="7"/>
      <c r="NSE33" s="7"/>
      <c r="NSF33" s="4"/>
      <c r="NSG33" s="4"/>
      <c r="NSH33" s="4"/>
      <c r="NSI33" s="19"/>
      <c r="NSJ33" s="9"/>
      <c r="NSK33" s="7"/>
      <c r="NSL33" s="6"/>
      <c r="NSM33" s="5"/>
      <c r="NSN33" s="6"/>
      <c r="NSO33" s="8"/>
      <c r="NSP33" s="5"/>
      <c r="NSQ33" s="4"/>
      <c r="NSR33" s="4"/>
      <c r="NSS33" s="18"/>
      <c r="NST33" s="7"/>
      <c r="NSU33" s="7"/>
      <c r="NSV33" s="4"/>
      <c r="NSW33" s="4"/>
      <c r="NSX33" s="4"/>
      <c r="NSY33" s="19"/>
      <c r="NSZ33" s="9"/>
      <c r="NTA33" s="7"/>
      <c r="NTB33" s="6"/>
      <c r="NTC33" s="5"/>
      <c r="NTD33" s="6"/>
      <c r="NTE33" s="8"/>
      <c r="NTF33" s="5"/>
      <c r="NTG33" s="4"/>
      <c r="NTH33" s="4"/>
      <c r="NTI33" s="18"/>
      <c r="NTJ33" s="7"/>
      <c r="NTK33" s="7"/>
      <c r="NTL33" s="4"/>
      <c r="NTM33" s="4"/>
      <c r="NTN33" s="4"/>
      <c r="NTO33" s="19"/>
      <c r="NTP33" s="9"/>
      <c r="NTQ33" s="7"/>
      <c r="NTR33" s="6"/>
      <c r="NTS33" s="5"/>
      <c r="NTT33" s="6"/>
      <c r="NTU33" s="8"/>
      <c r="NTV33" s="5"/>
      <c r="NTW33" s="4"/>
      <c r="NTX33" s="4"/>
      <c r="NTY33" s="18"/>
      <c r="NTZ33" s="7"/>
      <c r="NUA33" s="7"/>
      <c r="NUB33" s="4"/>
      <c r="NUC33" s="4"/>
      <c r="NUD33" s="4"/>
      <c r="NUE33" s="19"/>
      <c r="NUF33" s="9"/>
      <c r="NUG33" s="7"/>
      <c r="NUH33" s="6"/>
      <c r="NUI33" s="5"/>
      <c r="NUJ33" s="6"/>
      <c r="NUK33" s="8"/>
      <c r="NUL33" s="5"/>
      <c r="NUM33" s="4"/>
      <c r="NUN33" s="4"/>
      <c r="NUO33" s="18"/>
      <c r="NUP33" s="7"/>
      <c r="NUQ33" s="7"/>
      <c r="NUR33" s="4"/>
      <c r="NUS33" s="4"/>
      <c r="NUT33" s="4"/>
      <c r="NUU33" s="19"/>
      <c r="NUV33" s="9"/>
      <c r="NUW33" s="7"/>
      <c r="NUX33" s="6"/>
      <c r="NUY33" s="5"/>
      <c r="NUZ33" s="6"/>
      <c r="NVA33" s="8"/>
      <c r="NVB33" s="5"/>
      <c r="NVC33" s="4"/>
      <c r="NVD33" s="4"/>
      <c r="NVE33" s="18"/>
      <c r="NVF33" s="7"/>
      <c r="NVG33" s="7"/>
      <c r="NVH33" s="4"/>
      <c r="NVI33" s="4"/>
      <c r="NVJ33" s="4"/>
      <c r="NVK33" s="19"/>
      <c r="NVL33" s="9"/>
      <c r="NVM33" s="7"/>
      <c r="NVN33" s="6"/>
      <c r="NVO33" s="5"/>
      <c r="NVP33" s="6"/>
      <c r="NVQ33" s="8"/>
      <c r="NVR33" s="5"/>
      <c r="NVS33" s="4"/>
      <c r="NVT33" s="4"/>
      <c r="NVU33" s="18"/>
      <c r="NVV33" s="7"/>
      <c r="NVW33" s="7"/>
      <c r="NVX33" s="4"/>
      <c r="NVY33" s="4"/>
      <c r="NVZ33" s="4"/>
      <c r="NWA33" s="19"/>
      <c r="NWB33" s="9"/>
      <c r="NWC33" s="7"/>
      <c r="NWD33" s="6"/>
      <c r="NWE33" s="5"/>
      <c r="NWF33" s="6"/>
      <c r="NWG33" s="8"/>
      <c r="NWH33" s="5"/>
      <c r="NWI33" s="4"/>
      <c r="NWJ33" s="4"/>
      <c r="NWK33" s="18"/>
      <c r="NWL33" s="7"/>
      <c r="NWM33" s="7"/>
      <c r="NWN33" s="4"/>
      <c r="NWO33" s="4"/>
      <c r="NWP33" s="4"/>
      <c r="NWQ33" s="19"/>
      <c r="NWR33" s="9"/>
      <c r="NWS33" s="7"/>
      <c r="NWT33" s="6"/>
      <c r="NWU33" s="5"/>
      <c r="NWV33" s="6"/>
      <c r="NWW33" s="8"/>
      <c r="NWX33" s="5"/>
      <c r="NWY33" s="4"/>
      <c r="NWZ33" s="4"/>
      <c r="NXA33" s="18"/>
      <c r="NXB33" s="7"/>
      <c r="NXC33" s="7"/>
      <c r="NXD33" s="4"/>
      <c r="NXE33" s="4"/>
      <c r="NXF33" s="4"/>
      <c r="NXG33" s="19"/>
      <c r="NXH33" s="9"/>
      <c r="NXI33" s="7"/>
      <c r="NXJ33" s="6"/>
      <c r="NXK33" s="5"/>
      <c r="NXL33" s="6"/>
      <c r="NXM33" s="8"/>
      <c r="NXN33" s="5"/>
      <c r="NXO33" s="4"/>
      <c r="NXP33" s="4"/>
      <c r="NXQ33" s="18"/>
      <c r="NXR33" s="7"/>
      <c r="NXS33" s="7"/>
      <c r="NXT33" s="4"/>
      <c r="NXU33" s="4"/>
      <c r="NXV33" s="4"/>
      <c r="NXW33" s="19"/>
      <c r="NXX33" s="9"/>
      <c r="NXY33" s="7"/>
      <c r="NXZ33" s="6"/>
      <c r="NYA33" s="5"/>
      <c r="NYB33" s="6"/>
      <c r="NYC33" s="8"/>
      <c r="NYD33" s="5"/>
      <c r="NYE33" s="4"/>
      <c r="NYF33" s="4"/>
      <c r="NYG33" s="18"/>
      <c r="NYH33" s="7"/>
      <c r="NYI33" s="7"/>
      <c r="NYJ33" s="4"/>
      <c r="NYK33" s="4"/>
      <c r="NYL33" s="4"/>
      <c r="NYM33" s="19"/>
      <c r="NYN33" s="9"/>
      <c r="NYO33" s="7"/>
      <c r="NYP33" s="6"/>
      <c r="NYQ33" s="5"/>
      <c r="NYR33" s="6"/>
      <c r="NYS33" s="8"/>
      <c r="NYT33" s="5"/>
      <c r="NYU33" s="4"/>
      <c r="NYV33" s="4"/>
      <c r="NYW33" s="18"/>
      <c r="NYX33" s="7"/>
      <c r="NYY33" s="7"/>
      <c r="NYZ33" s="4"/>
      <c r="NZA33" s="4"/>
      <c r="NZB33" s="4"/>
      <c r="NZC33" s="19"/>
      <c r="NZD33" s="9"/>
      <c r="NZE33" s="7"/>
      <c r="NZF33" s="6"/>
      <c r="NZG33" s="5"/>
      <c r="NZH33" s="6"/>
      <c r="NZI33" s="8"/>
      <c r="NZJ33" s="5"/>
      <c r="NZK33" s="4"/>
      <c r="NZL33" s="4"/>
      <c r="NZM33" s="18"/>
      <c r="NZN33" s="7"/>
      <c r="NZO33" s="7"/>
      <c r="NZP33" s="4"/>
      <c r="NZQ33" s="4"/>
      <c r="NZR33" s="4"/>
      <c r="NZS33" s="19"/>
      <c r="NZT33" s="9"/>
      <c r="NZU33" s="7"/>
      <c r="NZV33" s="6"/>
      <c r="NZW33" s="5"/>
      <c r="NZX33" s="6"/>
      <c r="NZY33" s="8"/>
      <c r="NZZ33" s="5"/>
      <c r="OAA33" s="4"/>
      <c r="OAB33" s="4"/>
      <c r="OAC33" s="18"/>
      <c r="OAD33" s="7"/>
      <c r="OAE33" s="7"/>
      <c r="OAF33" s="4"/>
      <c r="OAG33" s="4"/>
      <c r="OAH33" s="4"/>
      <c r="OAI33" s="19"/>
      <c r="OAJ33" s="9"/>
      <c r="OAK33" s="7"/>
      <c r="OAL33" s="6"/>
      <c r="OAM33" s="5"/>
      <c r="OAN33" s="6"/>
      <c r="OAO33" s="8"/>
      <c r="OAP33" s="5"/>
      <c r="OAQ33" s="4"/>
      <c r="OAR33" s="4"/>
      <c r="OAS33" s="18"/>
      <c r="OAT33" s="7"/>
      <c r="OAU33" s="7"/>
      <c r="OAV33" s="4"/>
      <c r="OAW33" s="4"/>
      <c r="OAX33" s="4"/>
      <c r="OAY33" s="19"/>
      <c r="OAZ33" s="9"/>
      <c r="OBA33" s="7"/>
      <c r="OBB33" s="6"/>
      <c r="OBC33" s="5"/>
      <c r="OBD33" s="6"/>
      <c r="OBE33" s="8"/>
      <c r="OBF33" s="5"/>
      <c r="OBG33" s="4"/>
      <c r="OBH33" s="4"/>
      <c r="OBI33" s="18"/>
      <c r="OBJ33" s="7"/>
      <c r="OBK33" s="7"/>
      <c r="OBL33" s="4"/>
      <c r="OBM33" s="4"/>
      <c r="OBN33" s="4"/>
      <c r="OBO33" s="19"/>
      <c r="OBP33" s="9"/>
      <c r="OBQ33" s="7"/>
      <c r="OBR33" s="6"/>
      <c r="OBS33" s="5"/>
      <c r="OBT33" s="6"/>
      <c r="OBU33" s="8"/>
      <c r="OBV33" s="5"/>
      <c r="OBW33" s="4"/>
      <c r="OBX33" s="4"/>
      <c r="OBY33" s="18"/>
      <c r="OBZ33" s="7"/>
      <c r="OCA33" s="7"/>
      <c r="OCB33" s="4"/>
      <c r="OCC33" s="4"/>
      <c r="OCD33" s="4"/>
      <c r="OCE33" s="19"/>
      <c r="OCF33" s="9"/>
      <c r="OCG33" s="7"/>
      <c r="OCH33" s="6"/>
      <c r="OCI33" s="5"/>
      <c r="OCJ33" s="6"/>
      <c r="OCK33" s="8"/>
      <c r="OCL33" s="5"/>
      <c r="OCM33" s="4"/>
      <c r="OCN33" s="4"/>
      <c r="OCO33" s="18"/>
      <c r="OCP33" s="7"/>
      <c r="OCQ33" s="7"/>
      <c r="OCR33" s="4"/>
      <c r="OCS33" s="4"/>
      <c r="OCT33" s="4"/>
      <c r="OCU33" s="19"/>
      <c r="OCV33" s="9"/>
      <c r="OCW33" s="7"/>
      <c r="OCX33" s="6"/>
      <c r="OCY33" s="5"/>
      <c r="OCZ33" s="6"/>
      <c r="ODA33" s="8"/>
      <c r="ODB33" s="5"/>
      <c r="ODC33" s="4"/>
      <c r="ODD33" s="4"/>
      <c r="ODE33" s="18"/>
      <c r="ODF33" s="7"/>
      <c r="ODG33" s="7"/>
      <c r="ODH33" s="4"/>
      <c r="ODI33" s="4"/>
      <c r="ODJ33" s="4"/>
      <c r="ODK33" s="19"/>
      <c r="ODL33" s="9"/>
      <c r="ODM33" s="7"/>
      <c r="ODN33" s="6"/>
      <c r="ODO33" s="5"/>
      <c r="ODP33" s="6"/>
      <c r="ODQ33" s="8"/>
      <c r="ODR33" s="5"/>
      <c r="ODS33" s="4"/>
      <c r="ODT33" s="4"/>
      <c r="ODU33" s="18"/>
      <c r="ODV33" s="7"/>
      <c r="ODW33" s="7"/>
      <c r="ODX33" s="4"/>
      <c r="ODY33" s="4"/>
      <c r="ODZ33" s="4"/>
      <c r="OEA33" s="19"/>
      <c r="OEB33" s="9"/>
      <c r="OEC33" s="7"/>
      <c r="OED33" s="6"/>
      <c r="OEE33" s="5"/>
      <c r="OEF33" s="6"/>
      <c r="OEG33" s="8"/>
      <c r="OEH33" s="5"/>
      <c r="OEI33" s="4"/>
      <c r="OEJ33" s="4"/>
      <c r="OEK33" s="18"/>
      <c r="OEL33" s="7"/>
      <c r="OEM33" s="7"/>
      <c r="OEN33" s="4"/>
      <c r="OEO33" s="4"/>
      <c r="OEP33" s="4"/>
      <c r="OEQ33" s="19"/>
      <c r="OER33" s="9"/>
      <c r="OES33" s="7"/>
      <c r="OET33" s="6"/>
      <c r="OEU33" s="5"/>
      <c r="OEV33" s="6"/>
      <c r="OEW33" s="8"/>
      <c r="OEX33" s="5"/>
      <c r="OEY33" s="4"/>
      <c r="OEZ33" s="4"/>
      <c r="OFA33" s="18"/>
      <c r="OFB33" s="7"/>
      <c r="OFC33" s="7"/>
      <c r="OFD33" s="4"/>
      <c r="OFE33" s="4"/>
      <c r="OFF33" s="4"/>
      <c r="OFG33" s="19"/>
      <c r="OFH33" s="9"/>
      <c r="OFI33" s="7"/>
      <c r="OFJ33" s="6"/>
      <c r="OFK33" s="5"/>
      <c r="OFL33" s="6"/>
      <c r="OFM33" s="8"/>
      <c r="OFN33" s="5"/>
      <c r="OFO33" s="4"/>
      <c r="OFP33" s="4"/>
      <c r="OFQ33" s="18"/>
      <c r="OFR33" s="7"/>
      <c r="OFS33" s="7"/>
      <c r="OFT33" s="4"/>
      <c r="OFU33" s="4"/>
      <c r="OFV33" s="4"/>
      <c r="OFW33" s="19"/>
      <c r="OFX33" s="9"/>
      <c r="OFY33" s="7"/>
      <c r="OFZ33" s="6"/>
      <c r="OGA33" s="5"/>
      <c r="OGB33" s="6"/>
      <c r="OGC33" s="8"/>
      <c r="OGD33" s="5"/>
      <c r="OGE33" s="4"/>
      <c r="OGF33" s="4"/>
      <c r="OGG33" s="18"/>
      <c r="OGH33" s="7"/>
      <c r="OGI33" s="7"/>
      <c r="OGJ33" s="4"/>
      <c r="OGK33" s="4"/>
      <c r="OGL33" s="4"/>
      <c r="OGM33" s="19"/>
      <c r="OGN33" s="9"/>
      <c r="OGO33" s="7"/>
      <c r="OGP33" s="6"/>
      <c r="OGQ33" s="5"/>
      <c r="OGR33" s="6"/>
      <c r="OGS33" s="8"/>
      <c r="OGT33" s="5"/>
      <c r="OGU33" s="4"/>
      <c r="OGV33" s="4"/>
      <c r="OGW33" s="18"/>
      <c r="OGX33" s="7"/>
      <c r="OGY33" s="7"/>
      <c r="OGZ33" s="4"/>
      <c r="OHA33" s="4"/>
      <c r="OHB33" s="4"/>
      <c r="OHC33" s="19"/>
      <c r="OHD33" s="9"/>
      <c r="OHE33" s="7"/>
      <c r="OHF33" s="6"/>
      <c r="OHG33" s="5"/>
      <c r="OHH33" s="6"/>
      <c r="OHI33" s="8"/>
      <c r="OHJ33" s="5"/>
      <c r="OHK33" s="4"/>
      <c r="OHL33" s="4"/>
      <c r="OHM33" s="18"/>
      <c r="OHN33" s="7"/>
      <c r="OHO33" s="7"/>
      <c r="OHP33" s="4"/>
      <c r="OHQ33" s="4"/>
      <c r="OHR33" s="4"/>
      <c r="OHS33" s="19"/>
      <c r="OHT33" s="9"/>
      <c r="OHU33" s="7"/>
      <c r="OHV33" s="6"/>
      <c r="OHW33" s="5"/>
      <c r="OHX33" s="6"/>
      <c r="OHY33" s="8"/>
      <c r="OHZ33" s="5"/>
      <c r="OIA33" s="4"/>
      <c r="OIB33" s="4"/>
      <c r="OIC33" s="18"/>
      <c r="OID33" s="7"/>
      <c r="OIE33" s="7"/>
      <c r="OIF33" s="4"/>
      <c r="OIG33" s="4"/>
      <c r="OIH33" s="4"/>
      <c r="OII33" s="19"/>
      <c r="OIJ33" s="9"/>
      <c r="OIK33" s="7"/>
      <c r="OIL33" s="6"/>
      <c r="OIM33" s="5"/>
      <c r="OIN33" s="6"/>
      <c r="OIO33" s="8"/>
      <c r="OIP33" s="5"/>
      <c r="OIQ33" s="4"/>
      <c r="OIR33" s="4"/>
      <c r="OIS33" s="18"/>
      <c r="OIT33" s="7"/>
      <c r="OIU33" s="7"/>
      <c r="OIV33" s="4"/>
      <c r="OIW33" s="4"/>
      <c r="OIX33" s="4"/>
      <c r="OIY33" s="19"/>
      <c r="OIZ33" s="9"/>
      <c r="OJA33" s="7"/>
      <c r="OJB33" s="6"/>
      <c r="OJC33" s="5"/>
      <c r="OJD33" s="6"/>
      <c r="OJE33" s="8"/>
      <c r="OJF33" s="5"/>
      <c r="OJG33" s="4"/>
      <c r="OJH33" s="4"/>
      <c r="OJI33" s="18"/>
      <c r="OJJ33" s="7"/>
      <c r="OJK33" s="7"/>
      <c r="OJL33" s="4"/>
      <c r="OJM33" s="4"/>
      <c r="OJN33" s="4"/>
      <c r="OJO33" s="19"/>
      <c r="OJP33" s="9"/>
      <c r="OJQ33" s="7"/>
      <c r="OJR33" s="6"/>
      <c r="OJS33" s="5"/>
      <c r="OJT33" s="6"/>
      <c r="OJU33" s="8"/>
      <c r="OJV33" s="5"/>
      <c r="OJW33" s="4"/>
      <c r="OJX33" s="4"/>
      <c r="OJY33" s="18"/>
      <c r="OJZ33" s="7"/>
      <c r="OKA33" s="7"/>
      <c r="OKB33" s="4"/>
      <c r="OKC33" s="4"/>
      <c r="OKD33" s="4"/>
      <c r="OKE33" s="19"/>
      <c r="OKF33" s="9"/>
      <c r="OKG33" s="7"/>
      <c r="OKH33" s="6"/>
      <c r="OKI33" s="5"/>
      <c r="OKJ33" s="6"/>
      <c r="OKK33" s="8"/>
      <c r="OKL33" s="5"/>
      <c r="OKM33" s="4"/>
      <c r="OKN33" s="4"/>
      <c r="OKO33" s="18"/>
      <c r="OKP33" s="7"/>
      <c r="OKQ33" s="7"/>
      <c r="OKR33" s="4"/>
      <c r="OKS33" s="4"/>
      <c r="OKT33" s="4"/>
      <c r="OKU33" s="19"/>
      <c r="OKV33" s="9"/>
      <c r="OKW33" s="7"/>
      <c r="OKX33" s="6"/>
      <c r="OKY33" s="5"/>
      <c r="OKZ33" s="6"/>
      <c r="OLA33" s="8"/>
      <c r="OLB33" s="5"/>
      <c r="OLC33" s="4"/>
      <c r="OLD33" s="4"/>
      <c r="OLE33" s="18"/>
      <c r="OLF33" s="7"/>
      <c r="OLG33" s="7"/>
      <c r="OLH33" s="4"/>
      <c r="OLI33" s="4"/>
      <c r="OLJ33" s="4"/>
      <c r="OLK33" s="19"/>
      <c r="OLL33" s="9"/>
      <c r="OLM33" s="7"/>
      <c r="OLN33" s="6"/>
      <c r="OLO33" s="5"/>
      <c r="OLP33" s="6"/>
      <c r="OLQ33" s="8"/>
      <c r="OLR33" s="5"/>
      <c r="OLS33" s="4"/>
      <c r="OLT33" s="4"/>
      <c r="OLU33" s="18"/>
      <c r="OLV33" s="7"/>
      <c r="OLW33" s="7"/>
      <c r="OLX33" s="4"/>
      <c r="OLY33" s="4"/>
      <c r="OLZ33" s="4"/>
      <c r="OMA33" s="19"/>
      <c r="OMB33" s="9"/>
      <c r="OMC33" s="7"/>
      <c r="OMD33" s="6"/>
      <c r="OME33" s="5"/>
      <c r="OMF33" s="6"/>
      <c r="OMG33" s="8"/>
      <c r="OMH33" s="5"/>
      <c r="OMI33" s="4"/>
      <c r="OMJ33" s="4"/>
      <c r="OMK33" s="18"/>
      <c r="OML33" s="7"/>
      <c r="OMM33" s="7"/>
      <c r="OMN33" s="4"/>
      <c r="OMO33" s="4"/>
      <c r="OMP33" s="4"/>
      <c r="OMQ33" s="19"/>
      <c r="OMR33" s="9"/>
      <c r="OMS33" s="7"/>
      <c r="OMT33" s="6"/>
      <c r="OMU33" s="5"/>
      <c r="OMV33" s="6"/>
      <c r="OMW33" s="8"/>
      <c r="OMX33" s="5"/>
      <c r="OMY33" s="4"/>
      <c r="OMZ33" s="4"/>
      <c r="ONA33" s="18"/>
      <c r="ONB33" s="7"/>
      <c r="ONC33" s="7"/>
      <c r="OND33" s="4"/>
      <c r="ONE33" s="4"/>
      <c r="ONF33" s="4"/>
      <c r="ONG33" s="19"/>
      <c r="ONH33" s="9"/>
      <c r="ONI33" s="7"/>
      <c r="ONJ33" s="6"/>
      <c r="ONK33" s="5"/>
      <c r="ONL33" s="6"/>
      <c r="ONM33" s="8"/>
      <c r="ONN33" s="5"/>
      <c r="ONO33" s="4"/>
      <c r="ONP33" s="4"/>
      <c r="ONQ33" s="18"/>
      <c r="ONR33" s="7"/>
      <c r="ONS33" s="7"/>
      <c r="ONT33" s="4"/>
      <c r="ONU33" s="4"/>
      <c r="ONV33" s="4"/>
      <c r="ONW33" s="19"/>
      <c r="ONX33" s="9"/>
      <c r="ONY33" s="7"/>
      <c r="ONZ33" s="6"/>
      <c r="OOA33" s="5"/>
      <c r="OOB33" s="6"/>
      <c r="OOC33" s="8"/>
      <c r="OOD33" s="5"/>
      <c r="OOE33" s="4"/>
      <c r="OOF33" s="4"/>
      <c r="OOG33" s="18"/>
      <c r="OOH33" s="7"/>
      <c r="OOI33" s="7"/>
      <c r="OOJ33" s="4"/>
      <c r="OOK33" s="4"/>
      <c r="OOL33" s="4"/>
      <c r="OOM33" s="19"/>
      <c r="OON33" s="9"/>
      <c r="OOO33" s="7"/>
      <c r="OOP33" s="6"/>
      <c r="OOQ33" s="5"/>
      <c r="OOR33" s="6"/>
      <c r="OOS33" s="8"/>
      <c r="OOT33" s="5"/>
      <c r="OOU33" s="4"/>
      <c r="OOV33" s="4"/>
      <c r="OOW33" s="18"/>
      <c r="OOX33" s="7"/>
      <c r="OOY33" s="7"/>
      <c r="OOZ33" s="4"/>
      <c r="OPA33" s="4"/>
      <c r="OPB33" s="4"/>
      <c r="OPC33" s="19"/>
      <c r="OPD33" s="9"/>
      <c r="OPE33" s="7"/>
      <c r="OPF33" s="6"/>
      <c r="OPG33" s="5"/>
      <c r="OPH33" s="6"/>
      <c r="OPI33" s="8"/>
      <c r="OPJ33" s="5"/>
      <c r="OPK33" s="4"/>
      <c r="OPL33" s="4"/>
      <c r="OPM33" s="18"/>
      <c r="OPN33" s="7"/>
      <c r="OPO33" s="7"/>
      <c r="OPP33" s="4"/>
      <c r="OPQ33" s="4"/>
      <c r="OPR33" s="4"/>
      <c r="OPS33" s="19"/>
      <c r="OPT33" s="9"/>
      <c r="OPU33" s="7"/>
      <c r="OPV33" s="6"/>
      <c r="OPW33" s="5"/>
      <c r="OPX33" s="6"/>
      <c r="OPY33" s="8"/>
      <c r="OPZ33" s="5"/>
      <c r="OQA33" s="4"/>
      <c r="OQB33" s="4"/>
      <c r="OQC33" s="18"/>
      <c r="OQD33" s="7"/>
      <c r="OQE33" s="7"/>
      <c r="OQF33" s="4"/>
      <c r="OQG33" s="4"/>
      <c r="OQH33" s="4"/>
      <c r="OQI33" s="19"/>
      <c r="OQJ33" s="9"/>
      <c r="OQK33" s="7"/>
      <c r="OQL33" s="6"/>
      <c r="OQM33" s="5"/>
      <c r="OQN33" s="6"/>
      <c r="OQO33" s="8"/>
      <c r="OQP33" s="5"/>
      <c r="OQQ33" s="4"/>
      <c r="OQR33" s="4"/>
      <c r="OQS33" s="18"/>
      <c r="OQT33" s="7"/>
      <c r="OQU33" s="7"/>
      <c r="OQV33" s="4"/>
      <c r="OQW33" s="4"/>
      <c r="OQX33" s="4"/>
      <c r="OQY33" s="19"/>
      <c r="OQZ33" s="9"/>
      <c r="ORA33" s="7"/>
      <c r="ORB33" s="6"/>
      <c r="ORC33" s="5"/>
      <c r="ORD33" s="6"/>
      <c r="ORE33" s="8"/>
      <c r="ORF33" s="5"/>
      <c r="ORG33" s="4"/>
      <c r="ORH33" s="4"/>
      <c r="ORI33" s="18"/>
      <c r="ORJ33" s="7"/>
      <c r="ORK33" s="7"/>
      <c r="ORL33" s="4"/>
      <c r="ORM33" s="4"/>
      <c r="ORN33" s="4"/>
      <c r="ORO33" s="19"/>
      <c r="ORP33" s="9"/>
      <c r="ORQ33" s="7"/>
      <c r="ORR33" s="6"/>
      <c r="ORS33" s="5"/>
      <c r="ORT33" s="6"/>
      <c r="ORU33" s="8"/>
      <c r="ORV33" s="5"/>
      <c r="ORW33" s="4"/>
      <c r="ORX33" s="4"/>
      <c r="ORY33" s="18"/>
      <c r="ORZ33" s="7"/>
      <c r="OSA33" s="7"/>
      <c r="OSB33" s="4"/>
      <c r="OSC33" s="4"/>
      <c r="OSD33" s="4"/>
      <c r="OSE33" s="19"/>
      <c r="OSF33" s="9"/>
      <c r="OSG33" s="7"/>
      <c r="OSH33" s="6"/>
      <c r="OSI33" s="5"/>
      <c r="OSJ33" s="6"/>
      <c r="OSK33" s="8"/>
      <c r="OSL33" s="5"/>
      <c r="OSM33" s="4"/>
      <c r="OSN33" s="4"/>
      <c r="OSO33" s="18"/>
      <c r="OSP33" s="7"/>
      <c r="OSQ33" s="7"/>
      <c r="OSR33" s="4"/>
      <c r="OSS33" s="4"/>
      <c r="OST33" s="4"/>
      <c r="OSU33" s="19"/>
      <c r="OSV33" s="9"/>
      <c r="OSW33" s="7"/>
      <c r="OSX33" s="6"/>
      <c r="OSY33" s="5"/>
      <c r="OSZ33" s="6"/>
      <c r="OTA33" s="8"/>
      <c r="OTB33" s="5"/>
      <c r="OTC33" s="4"/>
      <c r="OTD33" s="4"/>
      <c r="OTE33" s="18"/>
      <c r="OTF33" s="7"/>
      <c r="OTG33" s="7"/>
      <c r="OTH33" s="4"/>
      <c r="OTI33" s="4"/>
      <c r="OTJ33" s="4"/>
      <c r="OTK33" s="19"/>
      <c r="OTL33" s="9"/>
      <c r="OTM33" s="7"/>
      <c r="OTN33" s="6"/>
      <c r="OTO33" s="5"/>
      <c r="OTP33" s="6"/>
      <c r="OTQ33" s="8"/>
      <c r="OTR33" s="5"/>
      <c r="OTS33" s="4"/>
      <c r="OTT33" s="4"/>
      <c r="OTU33" s="18"/>
      <c r="OTV33" s="7"/>
      <c r="OTW33" s="7"/>
      <c r="OTX33" s="4"/>
      <c r="OTY33" s="4"/>
      <c r="OTZ33" s="4"/>
      <c r="OUA33" s="19"/>
      <c r="OUB33" s="9"/>
      <c r="OUC33" s="7"/>
      <c r="OUD33" s="6"/>
      <c r="OUE33" s="5"/>
      <c r="OUF33" s="6"/>
      <c r="OUG33" s="8"/>
      <c r="OUH33" s="5"/>
      <c r="OUI33" s="4"/>
      <c r="OUJ33" s="4"/>
      <c r="OUK33" s="18"/>
      <c r="OUL33" s="7"/>
      <c r="OUM33" s="7"/>
      <c r="OUN33" s="4"/>
      <c r="OUO33" s="4"/>
      <c r="OUP33" s="4"/>
      <c r="OUQ33" s="19"/>
      <c r="OUR33" s="9"/>
      <c r="OUS33" s="7"/>
      <c r="OUT33" s="6"/>
      <c r="OUU33" s="5"/>
      <c r="OUV33" s="6"/>
      <c r="OUW33" s="8"/>
      <c r="OUX33" s="5"/>
      <c r="OUY33" s="4"/>
      <c r="OUZ33" s="4"/>
      <c r="OVA33" s="18"/>
      <c r="OVB33" s="7"/>
      <c r="OVC33" s="7"/>
      <c r="OVD33" s="4"/>
      <c r="OVE33" s="4"/>
      <c r="OVF33" s="4"/>
      <c r="OVG33" s="19"/>
      <c r="OVH33" s="9"/>
      <c r="OVI33" s="7"/>
      <c r="OVJ33" s="6"/>
      <c r="OVK33" s="5"/>
      <c r="OVL33" s="6"/>
      <c r="OVM33" s="8"/>
      <c r="OVN33" s="5"/>
      <c r="OVO33" s="4"/>
      <c r="OVP33" s="4"/>
      <c r="OVQ33" s="18"/>
      <c r="OVR33" s="7"/>
      <c r="OVS33" s="7"/>
      <c r="OVT33" s="4"/>
      <c r="OVU33" s="4"/>
      <c r="OVV33" s="4"/>
      <c r="OVW33" s="19"/>
      <c r="OVX33" s="9"/>
      <c r="OVY33" s="7"/>
      <c r="OVZ33" s="6"/>
      <c r="OWA33" s="5"/>
      <c r="OWB33" s="6"/>
      <c r="OWC33" s="8"/>
      <c r="OWD33" s="5"/>
      <c r="OWE33" s="4"/>
      <c r="OWF33" s="4"/>
      <c r="OWG33" s="18"/>
      <c r="OWH33" s="7"/>
      <c r="OWI33" s="7"/>
      <c r="OWJ33" s="4"/>
      <c r="OWK33" s="4"/>
      <c r="OWL33" s="4"/>
      <c r="OWM33" s="19"/>
      <c r="OWN33" s="9"/>
      <c r="OWO33" s="7"/>
      <c r="OWP33" s="6"/>
      <c r="OWQ33" s="5"/>
      <c r="OWR33" s="6"/>
      <c r="OWS33" s="8"/>
      <c r="OWT33" s="5"/>
      <c r="OWU33" s="4"/>
      <c r="OWV33" s="4"/>
      <c r="OWW33" s="18"/>
      <c r="OWX33" s="7"/>
      <c r="OWY33" s="7"/>
      <c r="OWZ33" s="4"/>
      <c r="OXA33" s="4"/>
      <c r="OXB33" s="4"/>
      <c r="OXC33" s="19"/>
      <c r="OXD33" s="9"/>
      <c r="OXE33" s="7"/>
      <c r="OXF33" s="6"/>
      <c r="OXG33" s="5"/>
      <c r="OXH33" s="6"/>
      <c r="OXI33" s="8"/>
      <c r="OXJ33" s="5"/>
      <c r="OXK33" s="4"/>
      <c r="OXL33" s="4"/>
      <c r="OXM33" s="18"/>
      <c r="OXN33" s="7"/>
      <c r="OXO33" s="7"/>
      <c r="OXP33" s="4"/>
      <c r="OXQ33" s="4"/>
      <c r="OXR33" s="4"/>
      <c r="OXS33" s="19"/>
      <c r="OXT33" s="9"/>
      <c r="OXU33" s="7"/>
      <c r="OXV33" s="6"/>
      <c r="OXW33" s="5"/>
      <c r="OXX33" s="6"/>
      <c r="OXY33" s="8"/>
      <c r="OXZ33" s="5"/>
      <c r="OYA33" s="4"/>
      <c r="OYB33" s="4"/>
      <c r="OYC33" s="18"/>
      <c r="OYD33" s="7"/>
      <c r="OYE33" s="7"/>
      <c r="OYF33" s="4"/>
      <c r="OYG33" s="4"/>
      <c r="OYH33" s="4"/>
      <c r="OYI33" s="19"/>
      <c r="OYJ33" s="9"/>
      <c r="OYK33" s="7"/>
      <c r="OYL33" s="6"/>
      <c r="OYM33" s="5"/>
      <c r="OYN33" s="6"/>
      <c r="OYO33" s="8"/>
      <c r="OYP33" s="5"/>
      <c r="OYQ33" s="4"/>
      <c r="OYR33" s="4"/>
      <c r="OYS33" s="18"/>
      <c r="OYT33" s="7"/>
      <c r="OYU33" s="7"/>
      <c r="OYV33" s="4"/>
      <c r="OYW33" s="4"/>
      <c r="OYX33" s="4"/>
      <c r="OYY33" s="19"/>
      <c r="OYZ33" s="9"/>
      <c r="OZA33" s="7"/>
      <c r="OZB33" s="6"/>
      <c r="OZC33" s="5"/>
      <c r="OZD33" s="6"/>
      <c r="OZE33" s="8"/>
      <c r="OZF33" s="5"/>
      <c r="OZG33" s="4"/>
      <c r="OZH33" s="4"/>
      <c r="OZI33" s="18"/>
      <c r="OZJ33" s="7"/>
      <c r="OZK33" s="7"/>
      <c r="OZL33" s="4"/>
      <c r="OZM33" s="4"/>
      <c r="OZN33" s="4"/>
      <c r="OZO33" s="19"/>
      <c r="OZP33" s="9"/>
      <c r="OZQ33" s="7"/>
      <c r="OZR33" s="6"/>
      <c r="OZS33" s="5"/>
      <c r="OZT33" s="6"/>
      <c r="OZU33" s="8"/>
      <c r="OZV33" s="5"/>
      <c r="OZW33" s="4"/>
      <c r="OZX33" s="4"/>
      <c r="OZY33" s="18"/>
      <c r="OZZ33" s="7"/>
      <c r="PAA33" s="7"/>
      <c r="PAB33" s="4"/>
      <c r="PAC33" s="4"/>
      <c r="PAD33" s="4"/>
      <c r="PAE33" s="19"/>
      <c r="PAF33" s="9"/>
      <c r="PAG33" s="7"/>
      <c r="PAH33" s="6"/>
      <c r="PAI33" s="5"/>
      <c r="PAJ33" s="6"/>
      <c r="PAK33" s="8"/>
      <c r="PAL33" s="5"/>
      <c r="PAM33" s="4"/>
      <c r="PAN33" s="4"/>
      <c r="PAO33" s="18"/>
      <c r="PAP33" s="7"/>
      <c r="PAQ33" s="7"/>
      <c r="PAR33" s="4"/>
      <c r="PAS33" s="4"/>
      <c r="PAT33" s="4"/>
      <c r="PAU33" s="19"/>
      <c r="PAV33" s="9"/>
      <c r="PAW33" s="7"/>
      <c r="PAX33" s="6"/>
      <c r="PAY33" s="5"/>
      <c r="PAZ33" s="6"/>
      <c r="PBA33" s="8"/>
      <c r="PBB33" s="5"/>
      <c r="PBC33" s="4"/>
      <c r="PBD33" s="4"/>
      <c r="PBE33" s="18"/>
      <c r="PBF33" s="7"/>
      <c r="PBG33" s="7"/>
      <c r="PBH33" s="4"/>
      <c r="PBI33" s="4"/>
      <c r="PBJ33" s="4"/>
      <c r="PBK33" s="19"/>
      <c r="PBL33" s="9"/>
      <c r="PBM33" s="7"/>
      <c r="PBN33" s="6"/>
      <c r="PBO33" s="5"/>
      <c r="PBP33" s="6"/>
      <c r="PBQ33" s="8"/>
      <c r="PBR33" s="5"/>
      <c r="PBS33" s="4"/>
      <c r="PBT33" s="4"/>
      <c r="PBU33" s="18"/>
      <c r="PBV33" s="7"/>
      <c r="PBW33" s="7"/>
      <c r="PBX33" s="4"/>
      <c r="PBY33" s="4"/>
      <c r="PBZ33" s="4"/>
      <c r="PCA33" s="19"/>
      <c r="PCB33" s="9"/>
      <c r="PCC33" s="7"/>
      <c r="PCD33" s="6"/>
      <c r="PCE33" s="5"/>
      <c r="PCF33" s="6"/>
      <c r="PCG33" s="8"/>
      <c r="PCH33" s="5"/>
      <c r="PCI33" s="4"/>
      <c r="PCJ33" s="4"/>
      <c r="PCK33" s="18"/>
      <c r="PCL33" s="7"/>
      <c r="PCM33" s="7"/>
      <c r="PCN33" s="4"/>
      <c r="PCO33" s="4"/>
      <c r="PCP33" s="4"/>
      <c r="PCQ33" s="19"/>
      <c r="PCR33" s="9"/>
      <c r="PCS33" s="7"/>
      <c r="PCT33" s="6"/>
      <c r="PCU33" s="5"/>
      <c r="PCV33" s="6"/>
      <c r="PCW33" s="8"/>
      <c r="PCX33" s="5"/>
      <c r="PCY33" s="4"/>
      <c r="PCZ33" s="4"/>
      <c r="PDA33" s="18"/>
      <c r="PDB33" s="7"/>
      <c r="PDC33" s="7"/>
      <c r="PDD33" s="4"/>
      <c r="PDE33" s="4"/>
      <c r="PDF33" s="4"/>
      <c r="PDG33" s="19"/>
      <c r="PDH33" s="9"/>
      <c r="PDI33" s="7"/>
      <c r="PDJ33" s="6"/>
      <c r="PDK33" s="5"/>
      <c r="PDL33" s="6"/>
      <c r="PDM33" s="8"/>
      <c r="PDN33" s="5"/>
      <c r="PDO33" s="4"/>
      <c r="PDP33" s="4"/>
      <c r="PDQ33" s="18"/>
      <c r="PDR33" s="7"/>
      <c r="PDS33" s="7"/>
      <c r="PDT33" s="4"/>
      <c r="PDU33" s="4"/>
      <c r="PDV33" s="4"/>
      <c r="PDW33" s="19"/>
      <c r="PDX33" s="9"/>
      <c r="PDY33" s="7"/>
      <c r="PDZ33" s="6"/>
      <c r="PEA33" s="5"/>
      <c r="PEB33" s="6"/>
      <c r="PEC33" s="8"/>
      <c r="PED33" s="5"/>
      <c r="PEE33" s="4"/>
      <c r="PEF33" s="4"/>
      <c r="PEG33" s="18"/>
      <c r="PEH33" s="7"/>
      <c r="PEI33" s="7"/>
      <c r="PEJ33" s="4"/>
      <c r="PEK33" s="4"/>
      <c r="PEL33" s="4"/>
      <c r="PEM33" s="19"/>
      <c r="PEN33" s="9"/>
      <c r="PEO33" s="7"/>
      <c r="PEP33" s="6"/>
      <c r="PEQ33" s="5"/>
      <c r="PER33" s="6"/>
      <c r="PES33" s="8"/>
      <c r="PET33" s="5"/>
      <c r="PEU33" s="4"/>
      <c r="PEV33" s="4"/>
      <c r="PEW33" s="18"/>
      <c r="PEX33" s="7"/>
      <c r="PEY33" s="7"/>
      <c r="PEZ33" s="4"/>
      <c r="PFA33" s="4"/>
      <c r="PFB33" s="4"/>
      <c r="PFC33" s="19"/>
      <c r="PFD33" s="9"/>
      <c r="PFE33" s="7"/>
      <c r="PFF33" s="6"/>
      <c r="PFG33" s="5"/>
      <c r="PFH33" s="6"/>
      <c r="PFI33" s="8"/>
      <c r="PFJ33" s="5"/>
      <c r="PFK33" s="4"/>
      <c r="PFL33" s="4"/>
      <c r="PFM33" s="18"/>
      <c r="PFN33" s="7"/>
      <c r="PFO33" s="7"/>
      <c r="PFP33" s="4"/>
      <c r="PFQ33" s="4"/>
      <c r="PFR33" s="4"/>
      <c r="PFS33" s="19"/>
      <c r="PFT33" s="9"/>
      <c r="PFU33" s="7"/>
      <c r="PFV33" s="6"/>
      <c r="PFW33" s="5"/>
      <c r="PFX33" s="6"/>
      <c r="PFY33" s="8"/>
      <c r="PFZ33" s="5"/>
      <c r="PGA33" s="4"/>
      <c r="PGB33" s="4"/>
      <c r="PGC33" s="18"/>
      <c r="PGD33" s="7"/>
      <c r="PGE33" s="7"/>
      <c r="PGF33" s="4"/>
      <c r="PGG33" s="4"/>
      <c r="PGH33" s="4"/>
      <c r="PGI33" s="19"/>
      <c r="PGJ33" s="9"/>
      <c r="PGK33" s="7"/>
      <c r="PGL33" s="6"/>
      <c r="PGM33" s="5"/>
      <c r="PGN33" s="6"/>
      <c r="PGO33" s="8"/>
      <c r="PGP33" s="5"/>
      <c r="PGQ33" s="4"/>
      <c r="PGR33" s="4"/>
      <c r="PGS33" s="18"/>
      <c r="PGT33" s="7"/>
      <c r="PGU33" s="7"/>
      <c r="PGV33" s="4"/>
      <c r="PGW33" s="4"/>
      <c r="PGX33" s="4"/>
      <c r="PGY33" s="19"/>
      <c r="PGZ33" s="9"/>
      <c r="PHA33" s="7"/>
      <c r="PHB33" s="6"/>
      <c r="PHC33" s="5"/>
      <c r="PHD33" s="6"/>
      <c r="PHE33" s="8"/>
      <c r="PHF33" s="5"/>
      <c r="PHG33" s="4"/>
      <c r="PHH33" s="4"/>
      <c r="PHI33" s="18"/>
      <c r="PHJ33" s="7"/>
      <c r="PHK33" s="7"/>
      <c r="PHL33" s="4"/>
      <c r="PHM33" s="4"/>
      <c r="PHN33" s="4"/>
      <c r="PHO33" s="19"/>
      <c r="PHP33" s="9"/>
      <c r="PHQ33" s="7"/>
      <c r="PHR33" s="6"/>
      <c r="PHS33" s="5"/>
      <c r="PHT33" s="6"/>
      <c r="PHU33" s="8"/>
      <c r="PHV33" s="5"/>
      <c r="PHW33" s="4"/>
      <c r="PHX33" s="4"/>
      <c r="PHY33" s="18"/>
      <c r="PHZ33" s="7"/>
      <c r="PIA33" s="7"/>
      <c r="PIB33" s="4"/>
      <c r="PIC33" s="4"/>
      <c r="PID33" s="4"/>
      <c r="PIE33" s="19"/>
      <c r="PIF33" s="9"/>
      <c r="PIG33" s="7"/>
      <c r="PIH33" s="6"/>
      <c r="PII33" s="5"/>
      <c r="PIJ33" s="6"/>
      <c r="PIK33" s="8"/>
      <c r="PIL33" s="5"/>
      <c r="PIM33" s="4"/>
      <c r="PIN33" s="4"/>
      <c r="PIO33" s="18"/>
      <c r="PIP33" s="7"/>
      <c r="PIQ33" s="7"/>
      <c r="PIR33" s="4"/>
      <c r="PIS33" s="4"/>
      <c r="PIT33" s="4"/>
      <c r="PIU33" s="19"/>
      <c r="PIV33" s="9"/>
      <c r="PIW33" s="7"/>
      <c r="PIX33" s="6"/>
      <c r="PIY33" s="5"/>
      <c r="PIZ33" s="6"/>
      <c r="PJA33" s="8"/>
      <c r="PJB33" s="5"/>
      <c r="PJC33" s="4"/>
      <c r="PJD33" s="4"/>
      <c r="PJE33" s="18"/>
      <c r="PJF33" s="7"/>
      <c r="PJG33" s="7"/>
      <c r="PJH33" s="4"/>
      <c r="PJI33" s="4"/>
      <c r="PJJ33" s="4"/>
      <c r="PJK33" s="19"/>
      <c r="PJL33" s="9"/>
      <c r="PJM33" s="7"/>
      <c r="PJN33" s="6"/>
      <c r="PJO33" s="5"/>
      <c r="PJP33" s="6"/>
      <c r="PJQ33" s="8"/>
      <c r="PJR33" s="5"/>
      <c r="PJS33" s="4"/>
      <c r="PJT33" s="4"/>
      <c r="PJU33" s="18"/>
      <c r="PJV33" s="7"/>
      <c r="PJW33" s="7"/>
      <c r="PJX33" s="4"/>
      <c r="PJY33" s="4"/>
      <c r="PJZ33" s="4"/>
      <c r="PKA33" s="19"/>
      <c r="PKB33" s="9"/>
      <c r="PKC33" s="7"/>
      <c r="PKD33" s="6"/>
      <c r="PKE33" s="5"/>
      <c r="PKF33" s="6"/>
      <c r="PKG33" s="8"/>
      <c r="PKH33" s="5"/>
      <c r="PKI33" s="4"/>
      <c r="PKJ33" s="4"/>
      <c r="PKK33" s="18"/>
      <c r="PKL33" s="7"/>
      <c r="PKM33" s="7"/>
      <c r="PKN33" s="4"/>
      <c r="PKO33" s="4"/>
      <c r="PKP33" s="4"/>
      <c r="PKQ33" s="19"/>
      <c r="PKR33" s="9"/>
      <c r="PKS33" s="7"/>
      <c r="PKT33" s="6"/>
      <c r="PKU33" s="5"/>
      <c r="PKV33" s="6"/>
      <c r="PKW33" s="8"/>
      <c r="PKX33" s="5"/>
      <c r="PKY33" s="4"/>
      <c r="PKZ33" s="4"/>
      <c r="PLA33" s="18"/>
      <c r="PLB33" s="7"/>
      <c r="PLC33" s="7"/>
      <c r="PLD33" s="4"/>
      <c r="PLE33" s="4"/>
      <c r="PLF33" s="4"/>
      <c r="PLG33" s="19"/>
      <c r="PLH33" s="9"/>
      <c r="PLI33" s="7"/>
      <c r="PLJ33" s="6"/>
      <c r="PLK33" s="5"/>
      <c r="PLL33" s="6"/>
      <c r="PLM33" s="8"/>
      <c r="PLN33" s="5"/>
      <c r="PLO33" s="4"/>
      <c r="PLP33" s="4"/>
      <c r="PLQ33" s="18"/>
      <c r="PLR33" s="7"/>
      <c r="PLS33" s="7"/>
      <c r="PLT33" s="4"/>
      <c r="PLU33" s="4"/>
      <c r="PLV33" s="4"/>
      <c r="PLW33" s="19"/>
      <c r="PLX33" s="9"/>
      <c r="PLY33" s="7"/>
      <c r="PLZ33" s="6"/>
      <c r="PMA33" s="5"/>
      <c r="PMB33" s="6"/>
      <c r="PMC33" s="8"/>
      <c r="PMD33" s="5"/>
      <c r="PME33" s="4"/>
      <c r="PMF33" s="4"/>
      <c r="PMG33" s="18"/>
      <c r="PMH33" s="7"/>
      <c r="PMI33" s="7"/>
      <c r="PMJ33" s="4"/>
      <c r="PMK33" s="4"/>
      <c r="PML33" s="4"/>
      <c r="PMM33" s="19"/>
      <c r="PMN33" s="9"/>
      <c r="PMO33" s="7"/>
      <c r="PMP33" s="6"/>
      <c r="PMQ33" s="5"/>
      <c r="PMR33" s="6"/>
      <c r="PMS33" s="8"/>
      <c r="PMT33" s="5"/>
      <c r="PMU33" s="4"/>
      <c r="PMV33" s="4"/>
      <c r="PMW33" s="18"/>
      <c r="PMX33" s="7"/>
      <c r="PMY33" s="7"/>
      <c r="PMZ33" s="4"/>
      <c r="PNA33" s="4"/>
      <c r="PNB33" s="4"/>
      <c r="PNC33" s="19"/>
      <c r="PND33" s="9"/>
      <c r="PNE33" s="7"/>
      <c r="PNF33" s="6"/>
      <c r="PNG33" s="5"/>
      <c r="PNH33" s="6"/>
      <c r="PNI33" s="8"/>
      <c r="PNJ33" s="5"/>
      <c r="PNK33" s="4"/>
      <c r="PNL33" s="4"/>
      <c r="PNM33" s="18"/>
      <c r="PNN33" s="7"/>
      <c r="PNO33" s="7"/>
      <c r="PNP33" s="4"/>
      <c r="PNQ33" s="4"/>
      <c r="PNR33" s="4"/>
      <c r="PNS33" s="19"/>
      <c r="PNT33" s="9"/>
      <c r="PNU33" s="7"/>
      <c r="PNV33" s="6"/>
      <c r="PNW33" s="5"/>
      <c r="PNX33" s="6"/>
      <c r="PNY33" s="8"/>
      <c r="PNZ33" s="5"/>
      <c r="POA33" s="4"/>
      <c r="POB33" s="4"/>
      <c r="POC33" s="18"/>
      <c r="POD33" s="7"/>
      <c r="POE33" s="7"/>
      <c r="POF33" s="4"/>
      <c r="POG33" s="4"/>
      <c r="POH33" s="4"/>
      <c r="POI33" s="19"/>
      <c r="POJ33" s="9"/>
      <c r="POK33" s="7"/>
      <c r="POL33" s="6"/>
      <c r="POM33" s="5"/>
      <c r="PON33" s="6"/>
      <c r="POO33" s="8"/>
      <c r="POP33" s="5"/>
      <c r="POQ33" s="4"/>
      <c r="POR33" s="4"/>
      <c r="POS33" s="18"/>
      <c r="POT33" s="7"/>
      <c r="POU33" s="7"/>
      <c r="POV33" s="4"/>
      <c r="POW33" s="4"/>
      <c r="POX33" s="4"/>
      <c r="POY33" s="19"/>
      <c r="POZ33" s="9"/>
      <c r="PPA33" s="7"/>
      <c r="PPB33" s="6"/>
      <c r="PPC33" s="5"/>
      <c r="PPD33" s="6"/>
      <c r="PPE33" s="8"/>
      <c r="PPF33" s="5"/>
      <c r="PPG33" s="4"/>
      <c r="PPH33" s="4"/>
      <c r="PPI33" s="18"/>
      <c r="PPJ33" s="7"/>
      <c r="PPK33" s="7"/>
      <c r="PPL33" s="4"/>
      <c r="PPM33" s="4"/>
      <c r="PPN33" s="4"/>
      <c r="PPO33" s="19"/>
      <c r="PPP33" s="9"/>
      <c r="PPQ33" s="7"/>
      <c r="PPR33" s="6"/>
      <c r="PPS33" s="5"/>
      <c r="PPT33" s="6"/>
      <c r="PPU33" s="8"/>
      <c r="PPV33" s="5"/>
      <c r="PPW33" s="4"/>
      <c r="PPX33" s="4"/>
      <c r="PPY33" s="18"/>
      <c r="PPZ33" s="7"/>
      <c r="PQA33" s="7"/>
      <c r="PQB33" s="4"/>
      <c r="PQC33" s="4"/>
      <c r="PQD33" s="4"/>
      <c r="PQE33" s="19"/>
      <c r="PQF33" s="9"/>
      <c r="PQG33" s="7"/>
      <c r="PQH33" s="6"/>
      <c r="PQI33" s="5"/>
      <c r="PQJ33" s="6"/>
      <c r="PQK33" s="8"/>
      <c r="PQL33" s="5"/>
      <c r="PQM33" s="4"/>
      <c r="PQN33" s="4"/>
      <c r="PQO33" s="18"/>
      <c r="PQP33" s="7"/>
      <c r="PQQ33" s="7"/>
      <c r="PQR33" s="4"/>
      <c r="PQS33" s="4"/>
      <c r="PQT33" s="4"/>
      <c r="PQU33" s="19"/>
      <c r="PQV33" s="9"/>
      <c r="PQW33" s="7"/>
      <c r="PQX33" s="6"/>
      <c r="PQY33" s="5"/>
      <c r="PQZ33" s="6"/>
      <c r="PRA33" s="8"/>
      <c r="PRB33" s="5"/>
      <c r="PRC33" s="4"/>
      <c r="PRD33" s="4"/>
      <c r="PRE33" s="18"/>
      <c r="PRF33" s="7"/>
      <c r="PRG33" s="7"/>
      <c r="PRH33" s="4"/>
      <c r="PRI33" s="4"/>
      <c r="PRJ33" s="4"/>
      <c r="PRK33" s="19"/>
      <c r="PRL33" s="9"/>
      <c r="PRM33" s="7"/>
      <c r="PRN33" s="6"/>
      <c r="PRO33" s="5"/>
      <c r="PRP33" s="6"/>
      <c r="PRQ33" s="8"/>
      <c r="PRR33" s="5"/>
      <c r="PRS33" s="4"/>
      <c r="PRT33" s="4"/>
      <c r="PRU33" s="18"/>
      <c r="PRV33" s="7"/>
      <c r="PRW33" s="7"/>
      <c r="PRX33" s="4"/>
      <c r="PRY33" s="4"/>
      <c r="PRZ33" s="4"/>
      <c r="PSA33" s="19"/>
      <c r="PSB33" s="9"/>
      <c r="PSC33" s="7"/>
      <c r="PSD33" s="6"/>
      <c r="PSE33" s="5"/>
      <c r="PSF33" s="6"/>
      <c r="PSG33" s="8"/>
      <c r="PSH33" s="5"/>
      <c r="PSI33" s="4"/>
      <c r="PSJ33" s="4"/>
      <c r="PSK33" s="18"/>
      <c r="PSL33" s="7"/>
      <c r="PSM33" s="7"/>
      <c r="PSN33" s="4"/>
      <c r="PSO33" s="4"/>
      <c r="PSP33" s="4"/>
      <c r="PSQ33" s="19"/>
      <c r="PSR33" s="9"/>
      <c r="PSS33" s="7"/>
      <c r="PST33" s="6"/>
      <c r="PSU33" s="5"/>
      <c r="PSV33" s="6"/>
      <c r="PSW33" s="8"/>
      <c r="PSX33" s="5"/>
      <c r="PSY33" s="4"/>
      <c r="PSZ33" s="4"/>
      <c r="PTA33" s="18"/>
      <c r="PTB33" s="7"/>
      <c r="PTC33" s="7"/>
      <c r="PTD33" s="4"/>
      <c r="PTE33" s="4"/>
      <c r="PTF33" s="4"/>
      <c r="PTG33" s="19"/>
      <c r="PTH33" s="9"/>
      <c r="PTI33" s="7"/>
      <c r="PTJ33" s="6"/>
      <c r="PTK33" s="5"/>
      <c r="PTL33" s="6"/>
      <c r="PTM33" s="8"/>
      <c r="PTN33" s="5"/>
      <c r="PTO33" s="4"/>
      <c r="PTP33" s="4"/>
      <c r="PTQ33" s="18"/>
      <c r="PTR33" s="7"/>
      <c r="PTS33" s="7"/>
      <c r="PTT33" s="4"/>
      <c r="PTU33" s="4"/>
      <c r="PTV33" s="4"/>
      <c r="PTW33" s="19"/>
      <c r="PTX33" s="9"/>
      <c r="PTY33" s="7"/>
      <c r="PTZ33" s="6"/>
      <c r="PUA33" s="5"/>
      <c r="PUB33" s="6"/>
      <c r="PUC33" s="8"/>
      <c r="PUD33" s="5"/>
      <c r="PUE33" s="4"/>
      <c r="PUF33" s="4"/>
      <c r="PUG33" s="18"/>
      <c r="PUH33" s="7"/>
      <c r="PUI33" s="7"/>
      <c r="PUJ33" s="4"/>
      <c r="PUK33" s="4"/>
      <c r="PUL33" s="4"/>
      <c r="PUM33" s="19"/>
      <c r="PUN33" s="9"/>
      <c r="PUO33" s="7"/>
      <c r="PUP33" s="6"/>
      <c r="PUQ33" s="5"/>
      <c r="PUR33" s="6"/>
      <c r="PUS33" s="8"/>
      <c r="PUT33" s="5"/>
      <c r="PUU33" s="4"/>
      <c r="PUV33" s="4"/>
      <c r="PUW33" s="18"/>
      <c r="PUX33" s="7"/>
      <c r="PUY33" s="7"/>
      <c r="PUZ33" s="4"/>
      <c r="PVA33" s="4"/>
      <c r="PVB33" s="4"/>
      <c r="PVC33" s="19"/>
      <c r="PVD33" s="9"/>
      <c r="PVE33" s="7"/>
      <c r="PVF33" s="6"/>
      <c r="PVG33" s="5"/>
      <c r="PVH33" s="6"/>
      <c r="PVI33" s="8"/>
      <c r="PVJ33" s="5"/>
      <c r="PVK33" s="4"/>
      <c r="PVL33" s="4"/>
      <c r="PVM33" s="18"/>
      <c r="PVN33" s="7"/>
      <c r="PVO33" s="7"/>
      <c r="PVP33" s="4"/>
      <c r="PVQ33" s="4"/>
      <c r="PVR33" s="4"/>
      <c r="PVS33" s="19"/>
      <c r="PVT33" s="9"/>
      <c r="PVU33" s="7"/>
      <c r="PVV33" s="6"/>
      <c r="PVW33" s="5"/>
      <c r="PVX33" s="6"/>
      <c r="PVY33" s="8"/>
      <c r="PVZ33" s="5"/>
      <c r="PWA33" s="4"/>
      <c r="PWB33" s="4"/>
      <c r="PWC33" s="18"/>
      <c r="PWD33" s="7"/>
      <c r="PWE33" s="7"/>
      <c r="PWF33" s="4"/>
      <c r="PWG33" s="4"/>
      <c r="PWH33" s="4"/>
      <c r="PWI33" s="19"/>
      <c r="PWJ33" s="9"/>
      <c r="PWK33" s="7"/>
      <c r="PWL33" s="6"/>
      <c r="PWM33" s="5"/>
      <c r="PWN33" s="6"/>
      <c r="PWO33" s="8"/>
      <c r="PWP33" s="5"/>
      <c r="PWQ33" s="4"/>
      <c r="PWR33" s="4"/>
      <c r="PWS33" s="18"/>
      <c r="PWT33" s="7"/>
      <c r="PWU33" s="7"/>
      <c r="PWV33" s="4"/>
      <c r="PWW33" s="4"/>
      <c r="PWX33" s="4"/>
      <c r="PWY33" s="19"/>
      <c r="PWZ33" s="9"/>
      <c r="PXA33" s="7"/>
      <c r="PXB33" s="6"/>
      <c r="PXC33" s="5"/>
      <c r="PXD33" s="6"/>
      <c r="PXE33" s="8"/>
      <c r="PXF33" s="5"/>
      <c r="PXG33" s="4"/>
      <c r="PXH33" s="4"/>
      <c r="PXI33" s="18"/>
      <c r="PXJ33" s="7"/>
      <c r="PXK33" s="7"/>
      <c r="PXL33" s="4"/>
      <c r="PXM33" s="4"/>
      <c r="PXN33" s="4"/>
      <c r="PXO33" s="19"/>
      <c r="PXP33" s="9"/>
      <c r="PXQ33" s="7"/>
      <c r="PXR33" s="6"/>
      <c r="PXS33" s="5"/>
      <c r="PXT33" s="6"/>
      <c r="PXU33" s="8"/>
      <c r="PXV33" s="5"/>
      <c r="PXW33" s="4"/>
      <c r="PXX33" s="4"/>
      <c r="PXY33" s="18"/>
      <c r="PXZ33" s="7"/>
      <c r="PYA33" s="7"/>
      <c r="PYB33" s="4"/>
      <c r="PYC33" s="4"/>
      <c r="PYD33" s="4"/>
      <c r="PYE33" s="19"/>
      <c r="PYF33" s="9"/>
      <c r="PYG33" s="7"/>
      <c r="PYH33" s="6"/>
      <c r="PYI33" s="5"/>
      <c r="PYJ33" s="6"/>
      <c r="PYK33" s="8"/>
      <c r="PYL33" s="5"/>
      <c r="PYM33" s="4"/>
      <c r="PYN33" s="4"/>
      <c r="PYO33" s="18"/>
      <c r="PYP33" s="7"/>
      <c r="PYQ33" s="7"/>
      <c r="PYR33" s="4"/>
      <c r="PYS33" s="4"/>
      <c r="PYT33" s="4"/>
      <c r="PYU33" s="19"/>
      <c r="PYV33" s="9"/>
      <c r="PYW33" s="7"/>
      <c r="PYX33" s="6"/>
      <c r="PYY33" s="5"/>
      <c r="PYZ33" s="6"/>
      <c r="PZA33" s="8"/>
      <c r="PZB33" s="5"/>
      <c r="PZC33" s="4"/>
      <c r="PZD33" s="4"/>
      <c r="PZE33" s="18"/>
      <c r="PZF33" s="7"/>
      <c r="PZG33" s="7"/>
      <c r="PZH33" s="4"/>
      <c r="PZI33" s="4"/>
      <c r="PZJ33" s="4"/>
      <c r="PZK33" s="19"/>
      <c r="PZL33" s="9"/>
      <c r="PZM33" s="7"/>
      <c r="PZN33" s="6"/>
      <c r="PZO33" s="5"/>
      <c r="PZP33" s="6"/>
      <c r="PZQ33" s="8"/>
      <c r="PZR33" s="5"/>
      <c r="PZS33" s="4"/>
      <c r="PZT33" s="4"/>
      <c r="PZU33" s="18"/>
      <c r="PZV33" s="7"/>
      <c r="PZW33" s="7"/>
      <c r="PZX33" s="4"/>
      <c r="PZY33" s="4"/>
      <c r="PZZ33" s="4"/>
      <c r="QAA33" s="19"/>
      <c r="QAB33" s="9"/>
      <c r="QAC33" s="7"/>
      <c r="QAD33" s="6"/>
      <c r="QAE33" s="5"/>
      <c r="QAF33" s="6"/>
      <c r="QAG33" s="8"/>
      <c r="QAH33" s="5"/>
      <c r="QAI33" s="4"/>
      <c r="QAJ33" s="4"/>
      <c r="QAK33" s="18"/>
      <c r="QAL33" s="7"/>
      <c r="QAM33" s="7"/>
      <c r="QAN33" s="4"/>
      <c r="QAO33" s="4"/>
      <c r="QAP33" s="4"/>
      <c r="QAQ33" s="19"/>
      <c r="QAR33" s="9"/>
      <c r="QAS33" s="7"/>
      <c r="QAT33" s="6"/>
      <c r="QAU33" s="5"/>
      <c r="QAV33" s="6"/>
      <c r="QAW33" s="8"/>
      <c r="QAX33" s="5"/>
      <c r="QAY33" s="4"/>
      <c r="QAZ33" s="4"/>
      <c r="QBA33" s="18"/>
      <c r="QBB33" s="7"/>
      <c r="QBC33" s="7"/>
      <c r="QBD33" s="4"/>
      <c r="QBE33" s="4"/>
      <c r="QBF33" s="4"/>
      <c r="QBG33" s="19"/>
      <c r="QBH33" s="9"/>
      <c r="QBI33" s="7"/>
      <c r="QBJ33" s="6"/>
      <c r="QBK33" s="5"/>
      <c r="QBL33" s="6"/>
      <c r="QBM33" s="8"/>
      <c r="QBN33" s="5"/>
      <c r="QBO33" s="4"/>
      <c r="QBP33" s="4"/>
      <c r="QBQ33" s="18"/>
      <c r="QBR33" s="7"/>
      <c r="QBS33" s="7"/>
      <c r="QBT33" s="4"/>
      <c r="QBU33" s="4"/>
      <c r="QBV33" s="4"/>
      <c r="QBW33" s="19"/>
      <c r="QBX33" s="9"/>
      <c r="QBY33" s="7"/>
      <c r="QBZ33" s="6"/>
      <c r="QCA33" s="5"/>
      <c r="QCB33" s="6"/>
      <c r="QCC33" s="8"/>
      <c r="QCD33" s="5"/>
      <c r="QCE33" s="4"/>
      <c r="QCF33" s="4"/>
      <c r="QCG33" s="18"/>
      <c r="QCH33" s="7"/>
      <c r="QCI33" s="7"/>
      <c r="QCJ33" s="4"/>
      <c r="QCK33" s="4"/>
      <c r="QCL33" s="4"/>
      <c r="QCM33" s="19"/>
      <c r="QCN33" s="9"/>
      <c r="QCO33" s="7"/>
      <c r="QCP33" s="6"/>
      <c r="QCQ33" s="5"/>
      <c r="QCR33" s="6"/>
      <c r="QCS33" s="8"/>
      <c r="QCT33" s="5"/>
      <c r="QCU33" s="4"/>
      <c r="QCV33" s="4"/>
      <c r="QCW33" s="18"/>
      <c r="QCX33" s="7"/>
      <c r="QCY33" s="7"/>
      <c r="QCZ33" s="4"/>
      <c r="QDA33" s="4"/>
      <c r="QDB33" s="4"/>
      <c r="QDC33" s="19"/>
      <c r="QDD33" s="9"/>
      <c r="QDE33" s="7"/>
      <c r="QDF33" s="6"/>
      <c r="QDG33" s="5"/>
      <c r="QDH33" s="6"/>
      <c r="QDI33" s="8"/>
      <c r="QDJ33" s="5"/>
      <c r="QDK33" s="4"/>
      <c r="QDL33" s="4"/>
      <c r="QDM33" s="18"/>
      <c r="QDN33" s="7"/>
      <c r="QDO33" s="7"/>
      <c r="QDP33" s="4"/>
      <c r="QDQ33" s="4"/>
      <c r="QDR33" s="4"/>
      <c r="QDS33" s="19"/>
      <c r="QDT33" s="9"/>
      <c r="QDU33" s="7"/>
      <c r="QDV33" s="6"/>
      <c r="QDW33" s="5"/>
      <c r="QDX33" s="6"/>
      <c r="QDY33" s="8"/>
      <c r="QDZ33" s="5"/>
      <c r="QEA33" s="4"/>
      <c r="QEB33" s="4"/>
      <c r="QEC33" s="18"/>
      <c r="QED33" s="7"/>
      <c r="QEE33" s="7"/>
      <c r="QEF33" s="4"/>
      <c r="QEG33" s="4"/>
      <c r="QEH33" s="4"/>
      <c r="QEI33" s="19"/>
      <c r="QEJ33" s="9"/>
      <c r="QEK33" s="7"/>
      <c r="QEL33" s="6"/>
      <c r="QEM33" s="5"/>
      <c r="QEN33" s="6"/>
      <c r="QEO33" s="8"/>
      <c r="QEP33" s="5"/>
      <c r="QEQ33" s="4"/>
      <c r="QER33" s="4"/>
      <c r="QES33" s="18"/>
      <c r="QET33" s="7"/>
      <c r="QEU33" s="7"/>
      <c r="QEV33" s="4"/>
      <c r="QEW33" s="4"/>
      <c r="QEX33" s="4"/>
      <c r="QEY33" s="19"/>
      <c r="QEZ33" s="9"/>
      <c r="QFA33" s="7"/>
      <c r="QFB33" s="6"/>
      <c r="QFC33" s="5"/>
      <c r="QFD33" s="6"/>
      <c r="QFE33" s="8"/>
      <c r="QFF33" s="5"/>
      <c r="QFG33" s="4"/>
      <c r="QFH33" s="4"/>
      <c r="QFI33" s="18"/>
      <c r="QFJ33" s="7"/>
      <c r="QFK33" s="7"/>
      <c r="QFL33" s="4"/>
      <c r="QFM33" s="4"/>
      <c r="QFN33" s="4"/>
      <c r="QFO33" s="19"/>
      <c r="QFP33" s="9"/>
      <c r="QFQ33" s="7"/>
      <c r="QFR33" s="6"/>
      <c r="QFS33" s="5"/>
      <c r="QFT33" s="6"/>
      <c r="QFU33" s="8"/>
      <c r="QFV33" s="5"/>
      <c r="QFW33" s="4"/>
      <c r="QFX33" s="4"/>
      <c r="QFY33" s="18"/>
      <c r="QFZ33" s="7"/>
      <c r="QGA33" s="7"/>
      <c r="QGB33" s="4"/>
      <c r="QGC33" s="4"/>
      <c r="QGD33" s="4"/>
      <c r="QGE33" s="19"/>
      <c r="QGF33" s="9"/>
      <c r="QGG33" s="7"/>
      <c r="QGH33" s="6"/>
      <c r="QGI33" s="5"/>
      <c r="QGJ33" s="6"/>
      <c r="QGK33" s="8"/>
      <c r="QGL33" s="5"/>
      <c r="QGM33" s="4"/>
      <c r="QGN33" s="4"/>
      <c r="QGO33" s="18"/>
      <c r="QGP33" s="7"/>
      <c r="QGQ33" s="7"/>
      <c r="QGR33" s="4"/>
      <c r="QGS33" s="4"/>
      <c r="QGT33" s="4"/>
      <c r="QGU33" s="19"/>
      <c r="QGV33" s="9"/>
      <c r="QGW33" s="7"/>
      <c r="QGX33" s="6"/>
      <c r="QGY33" s="5"/>
      <c r="QGZ33" s="6"/>
      <c r="QHA33" s="8"/>
      <c r="QHB33" s="5"/>
      <c r="QHC33" s="4"/>
      <c r="QHD33" s="4"/>
      <c r="QHE33" s="18"/>
      <c r="QHF33" s="7"/>
      <c r="QHG33" s="7"/>
      <c r="QHH33" s="4"/>
      <c r="QHI33" s="4"/>
      <c r="QHJ33" s="4"/>
      <c r="QHK33" s="19"/>
      <c r="QHL33" s="9"/>
      <c r="QHM33" s="7"/>
      <c r="QHN33" s="6"/>
      <c r="QHO33" s="5"/>
      <c r="QHP33" s="6"/>
      <c r="QHQ33" s="8"/>
      <c r="QHR33" s="5"/>
      <c r="QHS33" s="4"/>
      <c r="QHT33" s="4"/>
      <c r="QHU33" s="18"/>
      <c r="QHV33" s="7"/>
      <c r="QHW33" s="7"/>
      <c r="QHX33" s="4"/>
      <c r="QHY33" s="4"/>
      <c r="QHZ33" s="4"/>
      <c r="QIA33" s="19"/>
      <c r="QIB33" s="9"/>
      <c r="QIC33" s="7"/>
      <c r="QID33" s="6"/>
      <c r="QIE33" s="5"/>
      <c r="QIF33" s="6"/>
      <c r="QIG33" s="8"/>
      <c r="QIH33" s="5"/>
      <c r="QII33" s="4"/>
      <c r="QIJ33" s="4"/>
      <c r="QIK33" s="18"/>
      <c r="QIL33" s="7"/>
      <c r="QIM33" s="7"/>
      <c r="QIN33" s="4"/>
      <c r="QIO33" s="4"/>
      <c r="QIP33" s="4"/>
      <c r="QIQ33" s="19"/>
      <c r="QIR33" s="9"/>
      <c r="QIS33" s="7"/>
      <c r="QIT33" s="6"/>
      <c r="QIU33" s="5"/>
      <c r="QIV33" s="6"/>
      <c r="QIW33" s="8"/>
      <c r="QIX33" s="5"/>
      <c r="QIY33" s="4"/>
      <c r="QIZ33" s="4"/>
      <c r="QJA33" s="18"/>
      <c r="QJB33" s="7"/>
      <c r="QJC33" s="7"/>
      <c r="QJD33" s="4"/>
      <c r="QJE33" s="4"/>
      <c r="QJF33" s="4"/>
      <c r="QJG33" s="19"/>
      <c r="QJH33" s="9"/>
      <c r="QJI33" s="7"/>
      <c r="QJJ33" s="6"/>
      <c r="QJK33" s="5"/>
      <c r="QJL33" s="6"/>
      <c r="QJM33" s="8"/>
      <c r="QJN33" s="5"/>
      <c r="QJO33" s="4"/>
      <c r="QJP33" s="4"/>
      <c r="QJQ33" s="18"/>
      <c r="QJR33" s="7"/>
      <c r="QJS33" s="7"/>
      <c r="QJT33" s="4"/>
      <c r="QJU33" s="4"/>
      <c r="QJV33" s="4"/>
      <c r="QJW33" s="19"/>
      <c r="QJX33" s="9"/>
      <c r="QJY33" s="7"/>
      <c r="QJZ33" s="6"/>
      <c r="QKA33" s="5"/>
      <c r="QKB33" s="6"/>
      <c r="QKC33" s="8"/>
      <c r="QKD33" s="5"/>
      <c r="QKE33" s="4"/>
      <c r="QKF33" s="4"/>
      <c r="QKG33" s="18"/>
      <c r="QKH33" s="7"/>
      <c r="QKI33" s="7"/>
      <c r="QKJ33" s="4"/>
      <c r="QKK33" s="4"/>
      <c r="QKL33" s="4"/>
      <c r="QKM33" s="19"/>
      <c r="QKN33" s="9"/>
      <c r="QKO33" s="7"/>
      <c r="QKP33" s="6"/>
      <c r="QKQ33" s="5"/>
      <c r="QKR33" s="6"/>
      <c r="QKS33" s="8"/>
      <c r="QKT33" s="5"/>
      <c r="QKU33" s="4"/>
      <c r="QKV33" s="4"/>
      <c r="QKW33" s="18"/>
      <c r="QKX33" s="7"/>
      <c r="QKY33" s="7"/>
      <c r="QKZ33" s="4"/>
      <c r="QLA33" s="4"/>
      <c r="QLB33" s="4"/>
      <c r="QLC33" s="19"/>
      <c r="QLD33" s="9"/>
      <c r="QLE33" s="7"/>
      <c r="QLF33" s="6"/>
      <c r="QLG33" s="5"/>
      <c r="QLH33" s="6"/>
      <c r="QLI33" s="8"/>
      <c r="QLJ33" s="5"/>
      <c r="QLK33" s="4"/>
      <c r="QLL33" s="4"/>
      <c r="QLM33" s="18"/>
      <c r="QLN33" s="7"/>
      <c r="QLO33" s="7"/>
      <c r="QLP33" s="4"/>
      <c r="QLQ33" s="4"/>
      <c r="QLR33" s="4"/>
      <c r="QLS33" s="19"/>
      <c r="QLT33" s="9"/>
      <c r="QLU33" s="7"/>
      <c r="QLV33" s="6"/>
      <c r="QLW33" s="5"/>
      <c r="QLX33" s="6"/>
      <c r="QLY33" s="8"/>
      <c r="QLZ33" s="5"/>
      <c r="QMA33" s="4"/>
      <c r="QMB33" s="4"/>
      <c r="QMC33" s="18"/>
      <c r="QMD33" s="7"/>
      <c r="QME33" s="7"/>
      <c r="QMF33" s="4"/>
      <c r="QMG33" s="4"/>
      <c r="QMH33" s="4"/>
      <c r="QMI33" s="19"/>
      <c r="QMJ33" s="9"/>
      <c r="QMK33" s="7"/>
      <c r="QML33" s="6"/>
      <c r="QMM33" s="5"/>
      <c r="QMN33" s="6"/>
      <c r="QMO33" s="8"/>
      <c r="QMP33" s="5"/>
      <c r="QMQ33" s="4"/>
      <c r="QMR33" s="4"/>
      <c r="QMS33" s="18"/>
      <c r="QMT33" s="7"/>
      <c r="QMU33" s="7"/>
      <c r="QMV33" s="4"/>
      <c r="QMW33" s="4"/>
      <c r="QMX33" s="4"/>
      <c r="QMY33" s="19"/>
      <c r="QMZ33" s="9"/>
      <c r="QNA33" s="7"/>
      <c r="QNB33" s="6"/>
      <c r="QNC33" s="5"/>
      <c r="QND33" s="6"/>
      <c r="QNE33" s="8"/>
      <c r="QNF33" s="5"/>
      <c r="QNG33" s="4"/>
      <c r="QNH33" s="4"/>
      <c r="QNI33" s="18"/>
      <c r="QNJ33" s="7"/>
      <c r="QNK33" s="7"/>
      <c r="QNL33" s="4"/>
      <c r="QNM33" s="4"/>
      <c r="QNN33" s="4"/>
      <c r="QNO33" s="19"/>
      <c r="QNP33" s="9"/>
      <c r="QNQ33" s="7"/>
      <c r="QNR33" s="6"/>
      <c r="QNS33" s="5"/>
      <c r="QNT33" s="6"/>
      <c r="QNU33" s="8"/>
      <c r="QNV33" s="5"/>
      <c r="QNW33" s="4"/>
      <c r="QNX33" s="4"/>
      <c r="QNY33" s="18"/>
      <c r="QNZ33" s="7"/>
      <c r="QOA33" s="7"/>
      <c r="QOB33" s="4"/>
      <c r="QOC33" s="4"/>
      <c r="QOD33" s="4"/>
      <c r="QOE33" s="19"/>
      <c r="QOF33" s="9"/>
      <c r="QOG33" s="7"/>
      <c r="QOH33" s="6"/>
      <c r="QOI33" s="5"/>
      <c r="QOJ33" s="6"/>
      <c r="QOK33" s="8"/>
      <c r="QOL33" s="5"/>
      <c r="QOM33" s="4"/>
      <c r="QON33" s="4"/>
      <c r="QOO33" s="18"/>
      <c r="QOP33" s="7"/>
      <c r="QOQ33" s="7"/>
      <c r="QOR33" s="4"/>
      <c r="QOS33" s="4"/>
      <c r="QOT33" s="4"/>
      <c r="QOU33" s="19"/>
      <c r="QOV33" s="9"/>
      <c r="QOW33" s="7"/>
      <c r="QOX33" s="6"/>
      <c r="QOY33" s="5"/>
      <c r="QOZ33" s="6"/>
      <c r="QPA33" s="8"/>
      <c r="QPB33" s="5"/>
      <c r="QPC33" s="4"/>
      <c r="QPD33" s="4"/>
      <c r="QPE33" s="18"/>
      <c r="QPF33" s="7"/>
      <c r="QPG33" s="7"/>
      <c r="QPH33" s="4"/>
      <c r="QPI33" s="4"/>
      <c r="QPJ33" s="4"/>
      <c r="QPK33" s="19"/>
      <c r="QPL33" s="9"/>
      <c r="QPM33" s="7"/>
      <c r="QPN33" s="6"/>
      <c r="QPO33" s="5"/>
      <c r="QPP33" s="6"/>
      <c r="QPQ33" s="8"/>
      <c r="QPR33" s="5"/>
      <c r="QPS33" s="4"/>
      <c r="QPT33" s="4"/>
      <c r="QPU33" s="18"/>
      <c r="QPV33" s="7"/>
      <c r="QPW33" s="7"/>
      <c r="QPX33" s="4"/>
      <c r="QPY33" s="4"/>
      <c r="QPZ33" s="4"/>
      <c r="QQA33" s="19"/>
      <c r="QQB33" s="9"/>
      <c r="QQC33" s="7"/>
      <c r="QQD33" s="6"/>
      <c r="QQE33" s="5"/>
      <c r="QQF33" s="6"/>
      <c r="QQG33" s="8"/>
      <c r="QQH33" s="5"/>
      <c r="QQI33" s="4"/>
      <c r="QQJ33" s="4"/>
      <c r="QQK33" s="18"/>
      <c r="QQL33" s="7"/>
      <c r="QQM33" s="7"/>
      <c r="QQN33" s="4"/>
      <c r="QQO33" s="4"/>
      <c r="QQP33" s="4"/>
      <c r="QQQ33" s="19"/>
      <c r="QQR33" s="9"/>
      <c r="QQS33" s="7"/>
      <c r="QQT33" s="6"/>
      <c r="QQU33" s="5"/>
      <c r="QQV33" s="6"/>
      <c r="QQW33" s="8"/>
      <c r="QQX33" s="5"/>
      <c r="QQY33" s="4"/>
      <c r="QQZ33" s="4"/>
      <c r="QRA33" s="18"/>
      <c r="QRB33" s="7"/>
      <c r="QRC33" s="7"/>
      <c r="QRD33" s="4"/>
      <c r="QRE33" s="4"/>
      <c r="QRF33" s="4"/>
      <c r="QRG33" s="19"/>
      <c r="QRH33" s="9"/>
      <c r="QRI33" s="7"/>
      <c r="QRJ33" s="6"/>
      <c r="QRK33" s="5"/>
      <c r="QRL33" s="6"/>
      <c r="QRM33" s="8"/>
      <c r="QRN33" s="5"/>
      <c r="QRO33" s="4"/>
      <c r="QRP33" s="4"/>
      <c r="QRQ33" s="18"/>
      <c r="QRR33" s="7"/>
      <c r="QRS33" s="7"/>
      <c r="QRT33" s="4"/>
      <c r="QRU33" s="4"/>
      <c r="QRV33" s="4"/>
      <c r="QRW33" s="19"/>
      <c r="QRX33" s="9"/>
      <c r="QRY33" s="7"/>
      <c r="QRZ33" s="6"/>
      <c r="QSA33" s="5"/>
      <c r="QSB33" s="6"/>
      <c r="QSC33" s="8"/>
      <c r="QSD33" s="5"/>
      <c r="QSE33" s="4"/>
      <c r="QSF33" s="4"/>
      <c r="QSG33" s="18"/>
      <c r="QSH33" s="7"/>
      <c r="QSI33" s="7"/>
      <c r="QSJ33" s="4"/>
      <c r="QSK33" s="4"/>
      <c r="QSL33" s="4"/>
      <c r="QSM33" s="19"/>
      <c r="QSN33" s="9"/>
      <c r="QSO33" s="7"/>
      <c r="QSP33" s="6"/>
      <c r="QSQ33" s="5"/>
      <c r="QSR33" s="6"/>
      <c r="QSS33" s="8"/>
      <c r="QST33" s="5"/>
      <c r="QSU33" s="4"/>
      <c r="QSV33" s="4"/>
      <c r="QSW33" s="18"/>
      <c r="QSX33" s="7"/>
      <c r="QSY33" s="7"/>
      <c r="QSZ33" s="4"/>
      <c r="QTA33" s="4"/>
      <c r="QTB33" s="4"/>
      <c r="QTC33" s="19"/>
      <c r="QTD33" s="9"/>
      <c r="QTE33" s="7"/>
      <c r="QTF33" s="6"/>
      <c r="QTG33" s="5"/>
      <c r="QTH33" s="6"/>
      <c r="QTI33" s="8"/>
      <c r="QTJ33" s="5"/>
      <c r="QTK33" s="4"/>
      <c r="QTL33" s="4"/>
      <c r="QTM33" s="18"/>
      <c r="QTN33" s="7"/>
      <c r="QTO33" s="7"/>
      <c r="QTP33" s="4"/>
      <c r="QTQ33" s="4"/>
      <c r="QTR33" s="4"/>
      <c r="QTS33" s="19"/>
      <c r="QTT33" s="9"/>
      <c r="QTU33" s="7"/>
      <c r="QTV33" s="6"/>
      <c r="QTW33" s="5"/>
      <c r="QTX33" s="6"/>
      <c r="QTY33" s="8"/>
      <c r="QTZ33" s="5"/>
      <c r="QUA33" s="4"/>
      <c r="QUB33" s="4"/>
      <c r="QUC33" s="18"/>
      <c r="QUD33" s="7"/>
      <c r="QUE33" s="7"/>
      <c r="QUF33" s="4"/>
      <c r="QUG33" s="4"/>
      <c r="QUH33" s="4"/>
      <c r="QUI33" s="19"/>
      <c r="QUJ33" s="9"/>
      <c r="QUK33" s="7"/>
      <c r="QUL33" s="6"/>
      <c r="QUM33" s="5"/>
      <c r="QUN33" s="6"/>
      <c r="QUO33" s="8"/>
      <c r="QUP33" s="5"/>
      <c r="QUQ33" s="4"/>
      <c r="QUR33" s="4"/>
      <c r="QUS33" s="18"/>
      <c r="QUT33" s="7"/>
      <c r="QUU33" s="7"/>
      <c r="QUV33" s="4"/>
      <c r="QUW33" s="4"/>
      <c r="QUX33" s="4"/>
      <c r="QUY33" s="19"/>
      <c r="QUZ33" s="9"/>
      <c r="QVA33" s="7"/>
      <c r="QVB33" s="6"/>
      <c r="QVC33" s="5"/>
      <c r="QVD33" s="6"/>
      <c r="QVE33" s="8"/>
      <c r="QVF33" s="5"/>
      <c r="QVG33" s="4"/>
      <c r="QVH33" s="4"/>
      <c r="QVI33" s="18"/>
      <c r="QVJ33" s="7"/>
      <c r="QVK33" s="7"/>
      <c r="QVL33" s="4"/>
      <c r="QVM33" s="4"/>
      <c r="QVN33" s="4"/>
      <c r="QVO33" s="19"/>
      <c r="QVP33" s="9"/>
      <c r="QVQ33" s="7"/>
      <c r="QVR33" s="6"/>
      <c r="QVS33" s="5"/>
      <c r="QVT33" s="6"/>
      <c r="QVU33" s="8"/>
      <c r="QVV33" s="5"/>
      <c r="QVW33" s="4"/>
      <c r="QVX33" s="4"/>
      <c r="QVY33" s="18"/>
      <c r="QVZ33" s="7"/>
      <c r="QWA33" s="7"/>
      <c r="QWB33" s="4"/>
      <c r="QWC33" s="4"/>
      <c r="QWD33" s="4"/>
      <c r="QWE33" s="19"/>
      <c r="QWF33" s="9"/>
      <c r="QWG33" s="7"/>
      <c r="QWH33" s="6"/>
      <c r="QWI33" s="5"/>
      <c r="QWJ33" s="6"/>
      <c r="QWK33" s="8"/>
      <c r="QWL33" s="5"/>
      <c r="QWM33" s="4"/>
      <c r="QWN33" s="4"/>
      <c r="QWO33" s="18"/>
      <c r="QWP33" s="7"/>
      <c r="QWQ33" s="7"/>
      <c r="QWR33" s="4"/>
      <c r="QWS33" s="4"/>
      <c r="QWT33" s="4"/>
      <c r="QWU33" s="19"/>
      <c r="QWV33" s="9"/>
      <c r="QWW33" s="7"/>
      <c r="QWX33" s="6"/>
      <c r="QWY33" s="5"/>
      <c r="QWZ33" s="6"/>
      <c r="QXA33" s="8"/>
      <c r="QXB33" s="5"/>
      <c r="QXC33" s="4"/>
      <c r="QXD33" s="4"/>
      <c r="QXE33" s="18"/>
      <c r="QXF33" s="7"/>
      <c r="QXG33" s="7"/>
      <c r="QXH33" s="4"/>
      <c r="QXI33" s="4"/>
      <c r="QXJ33" s="4"/>
      <c r="QXK33" s="19"/>
      <c r="QXL33" s="9"/>
      <c r="QXM33" s="7"/>
      <c r="QXN33" s="6"/>
      <c r="QXO33" s="5"/>
      <c r="QXP33" s="6"/>
      <c r="QXQ33" s="8"/>
      <c r="QXR33" s="5"/>
      <c r="QXS33" s="4"/>
      <c r="QXT33" s="4"/>
      <c r="QXU33" s="18"/>
      <c r="QXV33" s="7"/>
      <c r="QXW33" s="7"/>
      <c r="QXX33" s="4"/>
      <c r="QXY33" s="4"/>
      <c r="QXZ33" s="4"/>
      <c r="QYA33" s="19"/>
      <c r="QYB33" s="9"/>
      <c r="QYC33" s="7"/>
      <c r="QYD33" s="6"/>
      <c r="QYE33" s="5"/>
      <c r="QYF33" s="6"/>
      <c r="QYG33" s="8"/>
      <c r="QYH33" s="5"/>
      <c r="QYI33" s="4"/>
      <c r="QYJ33" s="4"/>
      <c r="QYK33" s="18"/>
      <c r="QYL33" s="7"/>
      <c r="QYM33" s="7"/>
      <c r="QYN33" s="4"/>
      <c r="QYO33" s="4"/>
      <c r="QYP33" s="4"/>
      <c r="QYQ33" s="19"/>
      <c r="QYR33" s="9"/>
      <c r="QYS33" s="7"/>
      <c r="QYT33" s="6"/>
      <c r="QYU33" s="5"/>
      <c r="QYV33" s="6"/>
      <c r="QYW33" s="8"/>
      <c r="QYX33" s="5"/>
      <c r="QYY33" s="4"/>
      <c r="QYZ33" s="4"/>
      <c r="QZA33" s="18"/>
      <c r="QZB33" s="7"/>
      <c r="QZC33" s="7"/>
      <c r="QZD33" s="4"/>
      <c r="QZE33" s="4"/>
      <c r="QZF33" s="4"/>
      <c r="QZG33" s="19"/>
      <c r="QZH33" s="9"/>
      <c r="QZI33" s="7"/>
      <c r="QZJ33" s="6"/>
      <c r="QZK33" s="5"/>
      <c r="QZL33" s="6"/>
      <c r="QZM33" s="8"/>
      <c r="QZN33" s="5"/>
      <c r="QZO33" s="4"/>
      <c r="QZP33" s="4"/>
      <c r="QZQ33" s="18"/>
      <c r="QZR33" s="7"/>
      <c r="QZS33" s="7"/>
      <c r="QZT33" s="4"/>
      <c r="QZU33" s="4"/>
      <c r="QZV33" s="4"/>
      <c r="QZW33" s="19"/>
      <c r="QZX33" s="9"/>
      <c r="QZY33" s="7"/>
      <c r="QZZ33" s="6"/>
      <c r="RAA33" s="5"/>
      <c r="RAB33" s="6"/>
      <c r="RAC33" s="8"/>
      <c r="RAD33" s="5"/>
      <c r="RAE33" s="4"/>
      <c r="RAF33" s="4"/>
      <c r="RAG33" s="18"/>
      <c r="RAH33" s="7"/>
      <c r="RAI33" s="7"/>
      <c r="RAJ33" s="4"/>
      <c r="RAK33" s="4"/>
      <c r="RAL33" s="4"/>
      <c r="RAM33" s="19"/>
      <c r="RAN33" s="9"/>
      <c r="RAO33" s="7"/>
      <c r="RAP33" s="6"/>
      <c r="RAQ33" s="5"/>
      <c r="RAR33" s="6"/>
      <c r="RAS33" s="8"/>
      <c r="RAT33" s="5"/>
      <c r="RAU33" s="4"/>
      <c r="RAV33" s="4"/>
      <c r="RAW33" s="18"/>
      <c r="RAX33" s="7"/>
      <c r="RAY33" s="7"/>
      <c r="RAZ33" s="4"/>
      <c r="RBA33" s="4"/>
      <c r="RBB33" s="4"/>
      <c r="RBC33" s="19"/>
      <c r="RBD33" s="9"/>
      <c r="RBE33" s="7"/>
      <c r="RBF33" s="6"/>
      <c r="RBG33" s="5"/>
      <c r="RBH33" s="6"/>
      <c r="RBI33" s="8"/>
      <c r="RBJ33" s="5"/>
      <c r="RBK33" s="4"/>
      <c r="RBL33" s="4"/>
      <c r="RBM33" s="18"/>
      <c r="RBN33" s="7"/>
      <c r="RBO33" s="7"/>
      <c r="RBP33" s="4"/>
      <c r="RBQ33" s="4"/>
      <c r="RBR33" s="4"/>
      <c r="RBS33" s="19"/>
      <c r="RBT33" s="9"/>
      <c r="RBU33" s="7"/>
      <c r="RBV33" s="6"/>
      <c r="RBW33" s="5"/>
      <c r="RBX33" s="6"/>
      <c r="RBY33" s="8"/>
      <c r="RBZ33" s="5"/>
      <c r="RCA33" s="4"/>
      <c r="RCB33" s="4"/>
      <c r="RCC33" s="18"/>
      <c r="RCD33" s="7"/>
      <c r="RCE33" s="7"/>
      <c r="RCF33" s="4"/>
      <c r="RCG33" s="4"/>
      <c r="RCH33" s="4"/>
      <c r="RCI33" s="19"/>
      <c r="RCJ33" s="9"/>
      <c r="RCK33" s="7"/>
      <c r="RCL33" s="6"/>
      <c r="RCM33" s="5"/>
      <c r="RCN33" s="6"/>
      <c r="RCO33" s="8"/>
      <c r="RCP33" s="5"/>
      <c r="RCQ33" s="4"/>
      <c r="RCR33" s="4"/>
      <c r="RCS33" s="18"/>
      <c r="RCT33" s="7"/>
      <c r="RCU33" s="7"/>
      <c r="RCV33" s="4"/>
      <c r="RCW33" s="4"/>
      <c r="RCX33" s="4"/>
      <c r="RCY33" s="19"/>
      <c r="RCZ33" s="9"/>
      <c r="RDA33" s="7"/>
      <c r="RDB33" s="6"/>
      <c r="RDC33" s="5"/>
      <c r="RDD33" s="6"/>
      <c r="RDE33" s="8"/>
      <c r="RDF33" s="5"/>
      <c r="RDG33" s="4"/>
      <c r="RDH33" s="4"/>
      <c r="RDI33" s="18"/>
      <c r="RDJ33" s="7"/>
      <c r="RDK33" s="7"/>
      <c r="RDL33" s="4"/>
      <c r="RDM33" s="4"/>
      <c r="RDN33" s="4"/>
      <c r="RDO33" s="19"/>
      <c r="RDP33" s="9"/>
      <c r="RDQ33" s="7"/>
      <c r="RDR33" s="6"/>
      <c r="RDS33" s="5"/>
      <c r="RDT33" s="6"/>
      <c r="RDU33" s="8"/>
      <c r="RDV33" s="5"/>
      <c r="RDW33" s="4"/>
      <c r="RDX33" s="4"/>
      <c r="RDY33" s="18"/>
      <c r="RDZ33" s="7"/>
      <c r="REA33" s="7"/>
      <c r="REB33" s="4"/>
      <c r="REC33" s="4"/>
      <c r="RED33" s="4"/>
      <c r="REE33" s="19"/>
      <c r="REF33" s="9"/>
      <c r="REG33" s="7"/>
      <c r="REH33" s="6"/>
      <c r="REI33" s="5"/>
      <c r="REJ33" s="6"/>
      <c r="REK33" s="8"/>
      <c r="REL33" s="5"/>
      <c r="REM33" s="4"/>
      <c r="REN33" s="4"/>
      <c r="REO33" s="18"/>
      <c r="REP33" s="7"/>
      <c r="REQ33" s="7"/>
      <c r="RER33" s="4"/>
      <c r="RES33" s="4"/>
      <c r="RET33" s="4"/>
      <c r="REU33" s="19"/>
      <c r="REV33" s="9"/>
      <c r="REW33" s="7"/>
      <c r="REX33" s="6"/>
      <c r="REY33" s="5"/>
      <c r="REZ33" s="6"/>
      <c r="RFA33" s="8"/>
      <c r="RFB33" s="5"/>
      <c r="RFC33" s="4"/>
      <c r="RFD33" s="4"/>
      <c r="RFE33" s="18"/>
      <c r="RFF33" s="7"/>
      <c r="RFG33" s="7"/>
      <c r="RFH33" s="4"/>
      <c r="RFI33" s="4"/>
      <c r="RFJ33" s="4"/>
      <c r="RFK33" s="19"/>
      <c r="RFL33" s="9"/>
      <c r="RFM33" s="7"/>
      <c r="RFN33" s="6"/>
      <c r="RFO33" s="5"/>
      <c r="RFP33" s="6"/>
      <c r="RFQ33" s="8"/>
      <c r="RFR33" s="5"/>
      <c r="RFS33" s="4"/>
      <c r="RFT33" s="4"/>
      <c r="RFU33" s="18"/>
      <c r="RFV33" s="7"/>
      <c r="RFW33" s="7"/>
      <c r="RFX33" s="4"/>
      <c r="RFY33" s="4"/>
      <c r="RFZ33" s="4"/>
      <c r="RGA33" s="19"/>
      <c r="RGB33" s="9"/>
      <c r="RGC33" s="7"/>
      <c r="RGD33" s="6"/>
      <c r="RGE33" s="5"/>
      <c r="RGF33" s="6"/>
      <c r="RGG33" s="8"/>
      <c r="RGH33" s="5"/>
      <c r="RGI33" s="4"/>
      <c r="RGJ33" s="4"/>
      <c r="RGK33" s="18"/>
      <c r="RGL33" s="7"/>
      <c r="RGM33" s="7"/>
      <c r="RGN33" s="4"/>
      <c r="RGO33" s="4"/>
      <c r="RGP33" s="4"/>
      <c r="RGQ33" s="19"/>
      <c r="RGR33" s="9"/>
      <c r="RGS33" s="7"/>
      <c r="RGT33" s="6"/>
      <c r="RGU33" s="5"/>
      <c r="RGV33" s="6"/>
      <c r="RGW33" s="8"/>
      <c r="RGX33" s="5"/>
      <c r="RGY33" s="4"/>
      <c r="RGZ33" s="4"/>
      <c r="RHA33" s="18"/>
      <c r="RHB33" s="7"/>
      <c r="RHC33" s="7"/>
      <c r="RHD33" s="4"/>
      <c r="RHE33" s="4"/>
      <c r="RHF33" s="4"/>
      <c r="RHG33" s="19"/>
      <c r="RHH33" s="9"/>
      <c r="RHI33" s="7"/>
      <c r="RHJ33" s="6"/>
      <c r="RHK33" s="5"/>
      <c r="RHL33" s="6"/>
      <c r="RHM33" s="8"/>
      <c r="RHN33" s="5"/>
      <c r="RHO33" s="4"/>
      <c r="RHP33" s="4"/>
      <c r="RHQ33" s="18"/>
      <c r="RHR33" s="7"/>
      <c r="RHS33" s="7"/>
      <c r="RHT33" s="4"/>
      <c r="RHU33" s="4"/>
      <c r="RHV33" s="4"/>
      <c r="RHW33" s="19"/>
      <c r="RHX33" s="9"/>
      <c r="RHY33" s="7"/>
      <c r="RHZ33" s="6"/>
      <c r="RIA33" s="5"/>
      <c r="RIB33" s="6"/>
      <c r="RIC33" s="8"/>
      <c r="RID33" s="5"/>
      <c r="RIE33" s="4"/>
      <c r="RIF33" s="4"/>
      <c r="RIG33" s="18"/>
      <c r="RIH33" s="7"/>
      <c r="RII33" s="7"/>
      <c r="RIJ33" s="4"/>
      <c r="RIK33" s="4"/>
      <c r="RIL33" s="4"/>
      <c r="RIM33" s="19"/>
      <c r="RIN33" s="9"/>
      <c r="RIO33" s="7"/>
      <c r="RIP33" s="6"/>
      <c r="RIQ33" s="5"/>
      <c r="RIR33" s="6"/>
      <c r="RIS33" s="8"/>
      <c r="RIT33" s="5"/>
      <c r="RIU33" s="4"/>
      <c r="RIV33" s="4"/>
      <c r="RIW33" s="18"/>
      <c r="RIX33" s="7"/>
      <c r="RIY33" s="7"/>
      <c r="RIZ33" s="4"/>
      <c r="RJA33" s="4"/>
      <c r="RJB33" s="4"/>
      <c r="RJC33" s="19"/>
      <c r="RJD33" s="9"/>
      <c r="RJE33" s="7"/>
      <c r="RJF33" s="6"/>
      <c r="RJG33" s="5"/>
      <c r="RJH33" s="6"/>
      <c r="RJI33" s="8"/>
      <c r="RJJ33" s="5"/>
      <c r="RJK33" s="4"/>
      <c r="RJL33" s="4"/>
      <c r="RJM33" s="18"/>
      <c r="RJN33" s="7"/>
      <c r="RJO33" s="7"/>
      <c r="RJP33" s="4"/>
      <c r="RJQ33" s="4"/>
      <c r="RJR33" s="4"/>
      <c r="RJS33" s="19"/>
      <c r="RJT33" s="9"/>
      <c r="RJU33" s="7"/>
      <c r="RJV33" s="6"/>
      <c r="RJW33" s="5"/>
      <c r="RJX33" s="6"/>
      <c r="RJY33" s="8"/>
      <c r="RJZ33" s="5"/>
      <c r="RKA33" s="4"/>
      <c r="RKB33" s="4"/>
      <c r="RKC33" s="18"/>
      <c r="RKD33" s="7"/>
      <c r="RKE33" s="7"/>
      <c r="RKF33" s="4"/>
      <c r="RKG33" s="4"/>
      <c r="RKH33" s="4"/>
      <c r="RKI33" s="19"/>
      <c r="RKJ33" s="9"/>
      <c r="RKK33" s="7"/>
      <c r="RKL33" s="6"/>
      <c r="RKM33" s="5"/>
      <c r="RKN33" s="6"/>
      <c r="RKO33" s="8"/>
      <c r="RKP33" s="5"/>
      <c r="RKQ33" s="4"/>
      <c r="RKR33" s="4"/>
      <c r="RKS33" s="18"/>
      <c r="RKT33" s="7"/>
      <c r="RKU33" s="7"/>
      <c r="RKV33" s="4"/>
      <c r="RKW33" s="4"/>
      <c r="RKX33" s="4"/>
      <c r="RKY33" s="19"/>
      <c r="RKZ33" s="9"/>
      <c r="RLA33" s="7"/>
      <c r="RLB33" s="6"/>
      <c r="RLC33" s="5"/>
      <c r="RLD33" s="6"/>
      <c r="RLE33" s="8"/>
      <c r="RLF33" s="5"/>
      <c r="RLG33" s="4"/>
      <c r="RLH33" s="4"/>
      <c r="RLI33" s="18"/>
      <c r="RLJ33" s="7"/>
      <c r="RLK33" s="7"/>
      <c r="RLL33" s="4"/>
      <c r="RLM33" s="4"/>
      <c r="RLN33" s="4"/>
      <c r="RLO33" s="19"/>
      <c r="RLP33" s="9"/>
      <c r="RLQ33" s="7"/>
      <c r="RLR33" s="6"/>
      <c r="RLS33" s="5"/>
      <c r="RLT33" s="6"/>
      <c r="RLU33" s="8"/>
      <c r="RLV33" s="5"/>
      <c r="RLW33" s="4"/>
      <c r="RLX33" s="4"/>
      <c r="RLY33" s="18"/>
      <c r="RLZ33" s="7"/>
      <c r="RMA33" s="7"/>
      <c r="RMB33" s="4"/>
      <c r="RMC33" s="4"/>
      <c r="RMD33" s="4"/>
      <c r="RME33" s="19"/>
      <c r="RMF33" s="9"/>
      <c r="RMG33" s="7"/>
      <c r="RMH33" s="6"/>
      <c r="RMI33" s="5"/>
      <c r="RMJ33" s="6"/>
      <c r="RMK33" s="8"/>
      <c r="RML33" s="5"/>
      <c r="RMM33" s="4"/>
      <c r="RMN33" s="4"/>
      <c r="RMO33" s="18"/>
      <c r="RMP33" s="7"/>
      <c r="RMQ33" s="7"/>
      <c r="RMR33" s="4"/>
      <c r="RMS33" s="4"/>
      <c r="RMT33" s="4"/>
      <c r="RMU33" s="19"/>
      <c r="RMV33" s="9"/>
      <c r="RMW33" s="7"/>
      <c r="RMX33" s="6"/>
      <c r="RMY33" s="5"/>
      <c r="RMZ33" s="6"/>
      <c r="RNA33" s="8"/>
      <c r="RNB33" s="5"/>
      <c r="RNC33" s="4"/>
      <c r="RND33" s="4"/>
      <c r="RNE33" s="18"/>
      <c r="RNF33" s="7"/>
      <c r="RNG33" s="7"/>
      <c r="RNH33" s="4"/>
      <c r="RNI33" s="4"/>
      <c r="RNJ33" s="4"/>
      <c r="RNK33" s="19"/>
      <c r="RNL33" s="9"/>
      <c r="RNM33" s="7"/>
      <c r="RNN33" s="6"/>
      <c r="RNO33" s="5"/>
      <c r="RNP33" s="6"/>
      <c r="RNQ33" s="8"/>
      <c r="RNR33" s="5"/>
      <c r="RNS33" s="4"/>
      <c r="RNT33" s="4"/>
      <c r="RNU33" s="18"/>
      <c r="RNV33" s="7"/>
      <c r="RNW33" s="7"/>
      <c r="RNX33" s="4"/>
      <c r="RNY33" s="4"/>
      <c r="RNZ33" s="4"/>
      <c r="ROA33" s="19"/>
      <c r="ROB33" s="9"/>
      <c r="ROC33" s="7"/>
      <c r="ROD33" s="6"/>
      <c r="ROE33" s="5"/>
      <c r="ROF33" s="6"/>
      <c r="ROG33" s="8"/>
      <c r="ROH33" s="5"/>
      <c r="ROI33" s="4"/>
      <c r="ROJ33" s="4"/>
      <c r="ROK33" s="18"/>
      <c r="ROL33" s="7"/>
      <c r="ROM33" s="7"/>
      <c r="RON33" s="4"/>
      <c r="ROO33" s="4"/>
      <c r="ROP33" s="4"/>
      <c r="ROQ33" s="19"/>
      <c r="ROR33" s="9"/>
      <c r="ROS33" s="7"/>
      <c r="ROT33" s="6"/>
      <c r="ROU33" s="5"/>
      <c r="ROV33" s="6"/>
      <c r="ROW33" s="8"/>
      <c r="ROX33" s="5"/>
      <c r="ROY33" s="4"/>
      <c r="ROZ33" s="4"/>
      <c r="RPA33" s="18"/>
      <c r="RPB33" s="7"/>
      <c r="RPC33" s="7"/>
      <c r="RPD33" s="4"/>
      <c r="RPE33" s="4"/>
      <c r="RPF33" s="4"/>
      <c r="RPG33" s="19"/>
      <c r="RPH33" s="9"/>
      <c r="RPI33" s="7"/>
      <c r="RPJ33" s="6"/>
      <c r="RPK33" s="5"/>
      <c r="RPL33" s="6"/>
      <c r="RPM33" s="8"/>
      <c r="RPN33" s="5"/>
      <c r="RPO33" s="4"/>
      <c r="RPP33" s="4"/>
      <c r="RPQ33" s="18"/>
      <c r="RPR33" s="7"/>
      <c r="RPS33" s="7"/>
      <c r="RPT33" s="4"/>
      <c r="RPU33" s="4"/>
      <c r="RPV33" s="4"/>
      <c r="RPW33" s="19"/>
      <c r="RPX33" s="9"/>
      <c r="RPY33" s="7"/>
      <c r="RPZ33" s="6"/>
      <c r="RQA33" s="5"/>
      <c r="RQB33" s="6"/>
      <c r="RQC33" s="8"/>
      <c r="RQD33" s="5"/>
      <c r="RQE33" s="4"/>
      <c r="RQF33" s="4"/>
      <c r="RQG33" s="18"/>
      <c r="RQH33" s="7"/>
      <c r="RQI33" s="7"/>
      <c r="RQJ33" s="4"/>
      <c r="RQK33" s="4"/>
      <c r="RQL33" s="4"/>
      <c r="RQM33" s="19"/>
      <c r="RQN33" s="9"/>
      <c r="RQO33" s="7"/>
      <c r="RQP33" s="6"/>
      <c r="RQQ33" s="5"/>
      <c r="RQR33" s="6"/>
      <c r="RQS33" s="8"/>
      <c r="RQT33" s="5"/>
      <c r="RQU33" s="4"/>
      <c r="RQV33" s="4"/>
      <c r="RQW33" s="18"/>
      <c r="RQX33" s="7"/>
      <c r="RQY33" s="7"/>
      <c r="RQZ33" s="4"/>
      <c r="RRA33" s="4"/>
      <c r="RRB33" s="4"/>
      <c r="RRC33" s="19"/>
      <c r="RRD33" s="9"/>
      <c r="RRE33" s="7"/>
      <c r="RRF33" s="6"/>
      <c r="RRG33" s="5"/>
      <c r="RRH33" s="6"/>
      <c r="RRI33" s="8"/>
      <c r="RRJ33" s="5"/>
      <c r="RRK33" s="4"/>
      <c r="RRL33" s="4"/>
      <c r="RRM33" s="18"/>
      <c r="RRN33" s="7"/>
      <c r="RRO33" s="7"/>
      <c r="RRP33" s="4"/>
      <c r="RRQ33" s="4"/>
      <c r="RRR33" s="4"/>
      <c r="RRS33" s="19"/>
      <c r="RRT33" s="9"/>
      <c r="RRU33" s="7"/>
      <c r="RRV33" s="6"/>
      <c r="RRW33" s="5"/>
      <c r="RRX33" s="6"/>
      <c r="RRY33" s="8"/>
      <c r="RRZ33" s="5"/>
      <c r="RSA33" s="4"/>
      <c r="RSB33" s="4"/>
      <c r="RSC33" s="18"/>
      <c r="RSD33" s="7"/>
      <c r="RSE33" s="7"/>
      <c r="RSF33" s="4"/>
      <c r="RSG33" s="4"/>
      <c r="RSH33" s="4"/>
      <c r="RSI33" s="19"/>
      <c r="RSJ33" s="9"/>
      <c r="RSK33" s="7"/>
      <c r="RSL33" s="6"/>
      <c r="RSM33" s="5"/>
      <c r="RSN33" s="6"/>
      <c r="RSO33" s="8"/>
      <c r="RSP33" s="5"/>
      <c r="RSQ33" s="4"/>
      <c r="RSR33" s="4"/>
      <c r="RSS33" s="18"/>
      <c r="RST33" s="7"/>
      <c r="RSU33" s="7"/>
      <c r="RSV33" s="4"/>
      <c r="RSW33" s="4"/>
      <c r="RSX33" s="4"/>
      <c r="RSY33" s="19"/>
      <c r="RSZ33" s="9"/>
      <c r="RTA33" s="7"/>
      <c r="RTB33" s="6"/>
      <c r="RTC33" s="5"/>
      <c r="RTD33" s="6"/>
      <c r="RTE33" s="8"/>
      <c r="RTF33" s="5"/>
      <c r="RTG33" s="4"/>
      <c r="RTH33" s="4"/>
      <c r="RTI33" s="18"/>
      <c r="RTJ33" s="7"/>
      <c r="RTK33" s="7"/>
      <c r="RTL33" s="4"/>
      <c r="RTM33" s="4"/>
      <c r="RTN33" s="4"/>
      <c r="RTO33" s="19"/>
      <c r="RTP33" s="9"/>
      <c r="RTQ33" s="7"/>
      <c r="RTR33" s="6"/>
      <c r="RTS33" s="5"/>
      <c r="RTT33" s="6"/>
      <c r="RTU33" s="8"/>
      <c r="RTV33" s="5"/>
      <c r="RTW33" s="4"/>
      <c r="RTX33" s="4"/>
      <c r="RTY33" s="18"/>
      <c r="RTZ33" s="7"/>
      <c r="RUA33" s="7"/>
      <c r="RUB33" s="4"/>
      <c r="RUC33" s="4"/>
      <c r="RUD33" s="4"/>
      <c r="RUE33" s="19"/>
      <c r="RUF33" s="9"/>
      <c r="RUG33" s="7"/>
      <c r="RUH33" s="6"/>
      <c r="RUI33" s="5"/>
      <c r="RUJ33" s="6"/>
      <c r="RUK33" s="8"/>
      <c r="RUL33" s="5"/>
      <c r="RUM33" s="4"/>
      <c r="RUN33" s="4"/>
      <c r="RUO33" s="18"/>
      <c r="RUP33" s="7"/>
      <c r="RUQ33" s="7"/>
      <c r="RUR33" s="4"/>
      <c r="RUS33" s="4"/>
      <c r="RUT33" s="4"/>
      <c r="RUU33" s="19"/>
      <c r="RUV33" s="9"/>
      <c r="RUW33" s="7"/>
      <c r="RUX33" s="6"/>
      <c r="RUY33" s="5"/>
      <c r="RUZ33" s="6"/>
      <c r="RVA33" s="8"/>
      <c r="RVB33" s="5"/>
      <c r="RVC33" s="4"/>
      <c r="RVD33" s="4"/>
      <c r="RVE33" s="18"/>
      <c r="RVF33" s="7"/>
      <c r="RVG33" s="7"/>
      <c r="RVH33" s="4"/>
      <c r="RVI33" s="4"/>
      <c r="RVJ33" s="4"/>
      <c r="RVK33" s="19"/>
      <c r="RVL33" s="9"/>
      <c r="RVM33" s="7"/>
      <c r="RVN33" s="6"/>
      <c r="RVO33" s="5"/>
      <c r="RVP33" s="6"/>
      <c r="RVQ33" s="8"/>
      <c r="RVR33" s="5"/>
      <c r="RVS33" s="4"/>
      <c r="RVT33" s="4"/>
      <c r="RVU33" s="18"/>
      <c r="RVV33" s="7"/>
      <c r="RVW33" s="7"/>
      <c r="RVX33" s="4"/>
      <c r="RVY33" s="4"/>
      <c r="RVZ33" s="4"/>
      <c r="RWA33" s="19"/>
      <c r="RWB33" s="9"/>
      <c r="RWC33" s="7"/>
      <c r="RWD33" s="6"/>
      <c r="RWE33" s="5"/>
      <c r="RWF33" s="6"/>
      <c r="RWG33" s="8"/>
      <c r="RWH33" s="5"/>
      <c r="RWI33" s="4"/>
      <c r="RWJ33" s="4"/>
      <c r="RWK33" s="18"/>
      <c r="RWL33" s="7"/>
      <c r="RWM33" s="7"/>
      <c r="RWN33" s="4"/>
      <c r="RWO33" s="4"/>
      <c r="RWP33" s="4"/>
      <c r="RWQ33" s="19"/>
      <c r="RWR33" s="9"/>
      <c r="RWS33" s="7"/>
      <c r="RWT33" s="6"/>
      <c r="RWU33" s="5"/>
      <c r="RWV33" s="6"/>
      <c r="RWW33" s="8"/>
      <c r="RWX33" s="5"/>
      <c r="RWY33" s="4"/>
      <c r="RWZ33" s="4"/>
      <c r="RXA33" s="18"/>
      <c r="RXB33" s="7"/>
      <c r="RXC33" s="7"/>
      <c r="RXD33" s="4"/>
      <c r="RXE33" s="4"/>
      <c r="RXF33" s="4"/>
      <c r="RXG33" s="19"/>
      <c r="RXH33" s="9"/>
      <c r="RXI33" s="7"/>
      <c r="RXJ33" s="6"/>
      <c r="RXK33" s="5"/>
      <c r="RXL33" s="6"/>
      <c r="RXM33" s="8"/>
      <c r="RXN33" s="5"/>
      <c r="RXO33" s="4"/>
      <c r="RXP33" s="4"/>
      <c r="RXQ33" s="18"/>
      <c r="RXR33" s="7"/>
      <c r="RXS33" s="7"/>
      <c r="RXT33" s="4"/>
      <c r="RXU33" s="4"/>
      <c r="RXV33" s="4"/>
      <c r="RXW33" s="19"/>
      <c r="RXX33" s="9"/>
      <c r="RXY33" s="7"/>
      <c r="RXZ33" s="6"/>
      <c r="RYA33" s="5"/>
      <c r="RYB33" s="6"/>
      <c r="RYC33" s="8"/>
      <c r="RYD33" s="5"/>
      <c r="RYE33" s="4"/>
      <c r="RYF33" s="4"/>
      <c r="RYG33" s="18"/>
      <c r="RYH33" s="7"/>
      <c r="RYI33" s="7"/>
      <c r="RYJ33" s="4"/>
      <c r="RYK33" s="4"/>
      <c r="RYL33" s="4"/>
      <c r="RYM33" s="19"/>
      <c r="RYN33" s="9"/>
      <c r="RYO33" s="7"/>
      <c r="RYP33" s="6"/>
      <c r="RYQ33" s="5"/>
      <c r="RYR33" s="6"/>
      <c r="RYS33" s="8"/>
      <c r="RYT33" s="5"/>
      <c r="RYU33" s="4"/>
      <c r="RYV33" s="4"/>
      <c r="RYW33" s="18"/>
      <c r="RYX33" s="7"/>
      <c r="RYY33" s="7"/>
      <c r="RYZ33" s="4"/>
      <c r="RZA33" s="4"/>
      <c r="RZB33" s="4"/>
      <c r="RZC33" s="19"/>
      <c r="RZD33" s="9"/>
      <c r="RZE33" s="7"/>
      <c r="RZF33" s="6"/>
      <c r="RZG33" s="5"/>
      <c r="RZH33" s="6"/>
      <c r="RZI33" s="8"/>
      <c r="RZJ33" s="5"/>
      <c r="RZK33" s="4"/>
      <c r="RZL33" s="4"/>
      <c r="RZM33" s="18"/>
      <c r="RZN33" s="7"/>
      <c r="RZO33" s="7"/>
      <c r="RZP33" s="4"/>
      <c r="RZQ33" s="4"/>
      <c r="RZR33" s="4"/>
      <c r="RZS33" s="19"/>
      <c r="RZT33" s="9"/>
      <c r="RZU33" s="7"/>
      <c r="RZV33" s="6"/>
      <c r="RZW33" s="5"/>
      <c r="RZX33" s="6"/>
      <c r="RZY33" s="8"/>
      <c r="RZZ33" s="5"/>
      <c r="SAA33" s="4"/>
      <c r="SAB33" s="4"/>
      <c r="SAC33" s="18"/>
      <c r="SAD33" s="7"/>
      <c r="SAE33" s="7"/>
      <c r="SAF33" s="4"/>
      <c r="SAG33" s="4"/>
      <c r="SAH33" s="4"/>
      <c r="SAI33" s="19"/>
      <c r="SAJ33" s="9"/>
      <c r="SAK33" s="7"/>
      <c r="SAL33" s="6"/>
      <c r="SAM33" s="5"/>
      <c r="SAN33" s="6"/>
      <c r="SAO33" s="8"/>
      <c r="SAP33" s="5"/>
      <c r="SAQ33" s="4"/>
      <c r="SAR33" s="4"/>
      <c r="SAS33" s="18"/>
      <c r="SAT33" s="7"/>
      <c r="SAU33" s="7"/>
      <c r="SAV33" s="4"/>
      <c r="SAW33" s="4"/>
      <c r="SAX33" s="4"/>
      <c r="SAY33" s="19"/>
      <c r="SAZ33" s="9"/>
      <c r="SBA33" s="7"/>
      <c r="SBB33" s="6"/>
      <c r="SBC33" s="5"/>
      <c r="SBD33" s="6"/>
      <c r="SBE33" s="8"/>
      <c r="SBF33" s="5"/>
      <c r="SBG33" s="4"/>
      <c r="SBH33" s="4"/>
      <c r="SBI33" s="18"/>
      <c r="SBJ33" s="7"/>
      <c r="SBK33" s="7"/>
      <c r="SBL33" s="4"/>
      <c r="SBM33" s="4"/>
      <c r="SBN33" s="4"/>
      <c r="SBO33" s="19"/>
      <c r="SBP33" s="9"/>
      <c r="SBQ33" s="7"/>
      <c r="SBR33" s="6"/>
      <c r="SBS33" s="5"/>
      <c r="SBT33" s="6"/>
      <c r="SBU33" s="8"/>
      <c r="SBV33" s="5"/>
      <c r="SBW33" s="4"/>
      <c r="SBX33" s="4"/>
      <c r="SBY33" s="18"/>
      <c r="SBZ33" s="7"/>
      <c r="SCA33" s="7"/>
      <c r="SCB33" s="4"/>
      <c r="SCC33" s="4"/>
      <c r="SCD33" s="4"/>
      <c r="SCE33" s="19"/>
      <c r="SCF33" s="9"/>
      <c r="SCG33" s="7"/>
      <c r="SCH33" s="6"/>
      <c r="SCI33" s="5"/>
      <c r="SCJ33" s="6"/>
      <c r="SCK33" s="8"/>
      <c r="SCL33" s="5"/>
      <c r="SCM33" s="4"/>
      <c r="SCN33" s="4"/>
      <c r="SCO33" s="18"/>
      <c r="SCP33" s="7"/>
      <c r="SCQ33" s="7"/>
      <c r="SCR33" s="4"/>
      <c r="SCS33" s="4"/>
      <c r="SCT33" s="4"/>
      <c r="SCU33" s="19"/>
      <c r="SCV33" s="9"/>
      <c r="SCW33" s="7"/>
      <c r="SCX33" s="6"/>
      <c r="SCY33" s="5"/>
      <c r="SCZ33" s="6"/>
      <c r="SDA33" s="8"/>
      <c r="SDB33" s="5"/>
      <c r="SDC33" s="4"/>
      <c r="SDD33" s="4"/>
      <c r="SDE33" s="18"/>
      <c r="SDF33" s="7"/>
      <c r="SDG33" s="7"/>
      <c r="SDH33" s="4"/>
      <c r="SDI33" s="4"/>
      <c r="SDJ33" s="4"/>
      <c r="SDK33" s="19"/>
      <c r="SDL33" s="9"/>
      <c r="SDM33" s="7"/>
      <c r="SDN33" s="6"/>
      <c r="SDO33" s="5"/>
      <c r="SDP33" s="6"/>
      <c r="SDQ33" s="8"/>
      <c r="SDR33" s="5"/>
      <c r="SDS33" s="4"/>
      <c r="SDT33" s="4"/>
      <c r="SDU33" s="18"/>
      <c r="SDV33" s="7"/>
      <c r="SDW33" s="7"/>
      <c r="SDX33" s="4"/>
      <c r="SDY33" s="4"/>
      <c r="SDZ33" s="4"/>
      <c r="SEA33" s="19"/>
      <c r="SEB33" s="9"/>
      <c r="SEC33" s="7"/>
      <c r="SED33" s="6"/>
      <c r="SEE33" s="5"/>
      <c r="SEF33" s="6"/>
      <c r="SEG33" s="8"/>
      <c r="SEH33" s="5"/>
      <c r="SEI33" s="4"/>
      <c r="SEJ33" s="4"/>
      <c r="SEK33" s="18"/>
      <c r="SEL33" s="7"/>
      <c r="SEM33" s="7"/>
      <c r="SEN33" s="4"/>
      <c r="SEO33" s="4"/>
      <c r="SEP33" s="4"/>
      <c r="SEQ33" s="19"/>
      <c r="SER33" s="9"/>
      <c r="SES33" s="7"/>
      <c r="SET33" s="6"/>
      <c r="SEU33" s="5"/>
      <c r="SEV33" s="6"/>
      <c r="SEW33" s="8"/>
      <c r="SEX33" s="5"/>
      <c r="SEY33" s="4"/>
      <c r="SEZ33" s="4"/>
      <c r="SFA33" s="18"/>
      <c r="SFB33" s="7"/>
      <c r="SFC33" s="7"/>
      <c r="SFD33" s="4"/>
      <c r="SFE33" s="4"/>
      <c r="SFF33" s="4"/>
      <c r="SFG33" s="19"/>
      <c r="SFH33" s="9"/>
      <c r="SFI33" s="7"/>
      <c r="SFJ33" s="6"/>
      <c r="SFK33" s="5"/>
      <c r="SFL33" s="6"/>
      <c r="SFM33" s="8"/>
      <c r="SFN33" s="5"/>
      <c r="SFO33" s="4"/>
      <c r="SFP33" s="4"/>
      <c r="SFQ33" s="18"/>
      <c r="SFR33" s="7"/>
      <c r="SFS33" s="7"/>
      <c r="SFT33" s="4"/>
      <c r="SFU33" s="4"/>
      <c r="SFV33" s="4"/>
      <c r="SFW33" s="19"/>
      <c r="SFX33" s="9"/>
      <c r="SFY33" s="7"/>
      <c r="SFZ33" s="6"/>
      <c r="SGA33" s="5"/>
      <c r="SGB33" s="6"/>
      <c r="SGC33" s="8"/>
      <c r="SGD33" s="5"/>
      <c r="SGE33" s="4"/>
      <c r="SGF33" s="4"/>
      <c r="SGG33" s="18"/>
      <c r="SGH33" s="7"/>
      <c r="SGI33" s="7"/>
      <c r="SGJ33" s="4"/>
      <c r="SGK33" s="4"/>
      <c r="SGL33" s="4"/>
      <c r="SGM33" s="19"/>
      <c r="SGN33" s="9"/>
      <c r="SGO33" s="7"/>
      <c r="SGP33" s="6"/>
      <c r="SGQ33" s="5"/>
      <c r="SGR33" s="6"/>
      <c r="SGS33" s="8"/>
      <c r="SGT33" s="5"/>
      <c r="SGU33" s="4"/>
      <c r="SGV33" s="4"/>
      <c r="SGW33" s="18"/>
      <c r="SGX33" s="7"/>
      <c r="SGY33" s="7"/>
      <c r="SGZ33" s="4"/>
      <c r="SHA33" s="4"/>
      <c r="SHB33" s="4"/>
      <c r="SHC33" s="19"/>
      <c r="SHD33" s="9"/>
      <c r="SHE33" s="7"/>
      <c r="SHF33" s="6"/>
      <c r="SHG33" s="5"/>
      <c r="SHH33" s="6"/>
      <c r="SHI33" s="8"/>
      <c r="SHJ33" s="5"/>
      <c r="SHK33" s="4"/>
      <c r="SHL33" s="4"/>
      <c r="SHM33" s="18"/>
      <c r="SHN33" s="7"/>
      <c r="SHO33" s="7"/>
      <c r="SHP33" s="4"/>
      <c r="SHQ33" s="4"/>
      <c r="SHR33" s="4"/>
      <c r="SHS33" s="19"/>
      <c r="SHT33" s="9"/>
      <c r="SHU33" s="7"/>
      <c r="SHV33" s="6"/>
      <c r="SHW33" s="5"/>
      <c r="SHX33" s="6"/>
      <c r="SHY33" s="8"/>
      <c r="SHZ33" s="5"/>
      <c r="SIA33" s="4"/>
      <c r="SIB33" s="4"/>
      <c r="SIC33" s="18"/>
      <c r="SID33" s="7"/>
      <c r="SIE33" s="7"/>
      <c r="SIF33" s="4"/>
      <c r="SIG33" s="4"/>
      <c r="SIH33" s="4"/>
      <c r="SII33" s="19"/>
      <c r="SIJ33" s="9"/>
      <c r="SIK33" s="7"/>
      <c r="SIL33" s="6"/>
      <c r="SIM33" s="5"/>
      <c r="SIN33" s="6"/>
      <c r="SIO33" s="8"/>
      <c r="SIP33" s="5"/>
      <c r="SIQ33" s="4"/>
      <c r="SIR33" s="4"/>
      <c r="SIS33" s="18"/>
      <c r="SIT33" s="7"/>
      <c r="SIU33" s="7"/>
      <c r="SIV33" s="4"/>
      <c r="SIW33" s="4"/>
      <c r="SIX33" s="4"/>
      <c r="SIY33" s="19"/>
      <c r="SIZ33" s="9"/>
      <c r="SJA33" s="7"/>
      <c r="SJB33" s="6"/>
      <c r="SJC33" s="5"/>
      <c r="SJD33" s="6"/>
      <c r="SJE33" s="8"/>
      <c r="SJF33" s="5"/>
      <c r="SJG33" s="4"/>
      <c r="SJH33" s="4"/>
      <c r="SJI33" s="18"/>
      <c r="SJJ33" s="7"/>
      <c r="SJK33" s="7"/>
      <c r="SJL33" s="4"/>
      <c r="SJM33" s="4"/>
      <c r="SJN33" s="4"/>
      <c r="SJO33" s="19"/>
      <c r="SJP33" s="9"/>
      <c r="SJQ33" s="7"/>
      <c r="SJR33" s="6"/>
      <c r="SJS33" s="5"/>
      <c r="SJT33" s="6"/>
      <c r="SJU33" s="8"/>
      <c r="SJV33" s="5"/>
      <c r="SJW33" s="4"/>
      <c r="SJX33" s="4"/>
      <c r="SJY33" s="18"/>
      <c r="SJZ33" s="7"/>
      <c r="SKA33" s="7"/>
      <c r="SKB33" s="4"/>
      <c r="SKC33" s="4"/>
      <c r="SKD33" s="4"/>
      <c r="SKE33" s="19"/>
      <c r="SKF33" s="9"/>
      <c r="SKG33" s="7"/>
      <c r="SKH33" s="6"/>
      <c r="SKI33" s="5"/>
      <c r="SKJ33" s="6"/>
      <c r="SKK33" s="8"/>
      <c r="SKL33" s="5"/>
      <c r="SKM33" s="4"/>
      <c r="SKN33" s="4"/>
      <c r="SKO33" s="18"/>
      <c r="SKP33" s="7"/>
      <c r="SKQ33" s="7"/>
      <c r="SKR33" s="4"/>
      <c r="SKS33" s="4"/>
      <c r="SKT33" s="4"/>
      <c r="SKU33" s="19"/>
      <c r="SKV33" s="9"/>
      <c r="SKW33" s="7"/>
      <c r="SKX33" s="6"/>
      <c r="SKY33" s="5"/>
      <c r="SKZ33" s="6"/>
      <c r="SLA33" s="8"/>
      <c r="SLB33" s="5"/>
      <c r="SLC33" s="4"/>
      <c r="SLD33" s="4"/>
      <c r="SLE33" s="18"/>
      <c r="SLF33" s="7"/>
      <c r="SLG33" s="7"/>
      <c r="SLH33" s="4"/>
      <c r="SLI33" s="4"/>
      <c r="SLJ33" s="4"/>
      <c r="SLK33" s="19"/>
      <c r="SLL33" s="9"/>
      <c r="SLM33" s="7"/>
      <c r="SLN33" s="6"/>
      <c r="SLO33" s="5"/>
      <c r="SLP33" s="6"/>
      <c r="SLQ33" s="8"/>
      <c r="SLR33" s="5"/>
      <c r="SLS33" s="4"/>
      <c r="SLT33" s="4"/>
      <c r="SLU33" s="18"/>
      <c r="SLV33" s="7"/>
      <c r="SLW33" s="7"/>
      <c r="SLX33" s="4"/>
      <c r="SLY33" s="4"/>
      <c r="SLZ33" s="4"/>
      <c r="SMA33" s="19"/>
      <c r="SMB33" s="9"/>
      <c r="SMC33" s="7"/>
      <c r="SMD33" s="6"/>
      <c r="SME33" s="5"/>
      <c r="SMF33" s="6"/>
      <c r="SMG33" s="8"/>
      <c r="SMH33" s="5"/>
      <c r="SMI33" s="4"/>
      <c r="SMJ33" s="4"/>
      <c r="SMK33" s="18"/>
      <c r="SML33" s="7"/>
      <c r="SMM33" s="7"/>
      <c r="SMN33" s="4"/>
      <c r="SMO33" s="4"/>
      <c r="SMP33" s="4"/>
      <c r="SMQ33" s="19"/>
      <c r="SMR33" s="9"/>
      <c r="SMS33" s="7"/>
      <c r="SMT33" s="6"/>
      <c r="SMU33" s="5"/>
      <c r="SMV33" s="6"/>
      <c r="SMW33" s="8"/>
      <c r="SMX33" s="5"/>
      <c r="SMY33" s="4"/>
      <c r="SMZ33" s="4"/>
      <c r="SNA33" s="18"/>
      <c r="SNB33" s="7"/>
      <c r="SNC33" s="7"/>
      <c r="SND33" s="4"/>
      <c r="SNE33" s="4"/>
      <c r="SNF33" s="4"/>
      <c r="SNG33" s="19"/>
      <c r="SNH33" s="9"/>
      <c r="SNI33" s="7"/>
      <c r="SNJ33" s="6"/>
      <c r="SNK33" s="5"/>
      <c r="SNL33" s="6"/>
      <c r="SNM33" s="8"/>
      <c r="SNN33" s="5"/>
      <c r="SNO33" s="4"/>
      <c r="SNP33" s="4"/>
      <c r="SNQ33" s="18"/>
      <c r="SNR33" s="7"/>
      <c r="SNS33" s="7"/>
      <c r="SNT33" s="4"/>
      <c r="SNU33" s="4"/>
      <c r="SNV33" s="4"/>
      <c r="SNW33" s="19"/>
      <c r="SNX33" s="9"/>
      <c r="SNY33" s="7"/>
      <c r="SNZ33" s="6"/>
      <c r="SOA33" s="5"/>
      <c r="SOB33" s="6"/>
      <c r="SOC33" s="8"/>
      <c r="SOD33" s="5"/>
      <c r="SOE33" s="4"/>
      <c r="SOF33" s="4"/>
      <c r="SOG33" s="18"/>
      <c r="SOH33" s="7"/>
      <c r="SOI33" s="7"/>
      <c r="SOJ33" s="4"/>
      <c r="SOK33" s="4"/>
      <c r="SOL33" s="4"/>
      <c r="SOM33" s="19"/>
      <c r="SON33" s="9"/>
      <c r="SOO33" s="7"/>
      <c r="SOP33" s="6"/>
      <c r="SOQ33" s="5"/>
      <c r="SOR33" s="6"/>
      <c r="SOS33" s="8"/>
      <c r="SOT33" s="5"/>
      <c r="SOU33" s="4"/>
      <c r="SOV33" s="4"/>
      <c r="SOW33" s="18"/>
      <c r="SOX33" s="7"/>
      <c r="SOY33" s="7"/>
      <c r="SOZ33" s="4"/>
      <c r="SPA33" s="4"/>
      <c r="SPB33" s="4"/>
      <c r="SPC33" s="19"/>
      <c r="SPD33" s="9"/>
      <c r="SPE33" s="7"/>
      <c r="SPF33" s="6"/>
      <c r="SPG33" s="5"/>
      <c r="SPH33" s="6"/>
      <c r="SPI33" s="8"/>
      <c r="SPJ33" s="5"/>
      <c r="SPK33" s="4"/>
      <c r="SPL33" s="4"/>
      <c r="SPM33" s="18"/>
      <c r="SPN33" s="7"/>
      <c r="SPO33" s="7"/>
      <c r="SPP33" s="4"/>
      <c r="SPQ33" s="4"/>
      <c r="SPR33" s="4"/>
      <c r="SPS33" s="19"/>
      <c r="SPT33" s="9"/>
      <c r="SPU33" s="7"/>
      <c r="SPV33" s="6"/>
      <c r="SPW33" s="5"/>
      <c r="SPX33" s="6"/>
      <c r="SPY33" s="8"/>
      <c r="SPZ33" s="5"/>
      <c r="SQA33" s="4"/>
      <c r="SQB33" s="4"/>
      <c r="SQC33" s="18"/>
      <c r="SQD33" s="7"/>
      <c r="SQE33" s="7"/>
      <c r="SQF33" s="4"/>
      <c r="SQG33" s="4"/>
      <c r="SQH33" s="4"/>
      <c r="SQI33" s="19"/>
      <c r="SQJ33" s="9"/>
      <c r="SQK33" s="7"/>
      <c r="SQL33" s="6"/>
      <c r="SQM33" s="5"/>
      <c r="SQN33" s="6"/>
      <c r="SQO33" s="8"/>
      <c r="SQP33" s="5"/>
      <c r="SQQ33" s="4"/>
      <c r="SQR33" s="4"/>
      <c r="SQS33" s="18"/>
      <c r="SQT33" s="7"/>
      <c r="SQU33" s="7"/>
      <c r="SQV33" s="4"/>
      <c r="SQW33" s="4"/>
      <c r="SQX33" s="4"/>
      <c r="SQY33" s="19"/>
      <c r="SQZ33" s="9"/>
      <c r="SRA33" s="7"/>
      <c r="SRB33" s="6"/>
      <c r="SRC33" s="5"/>
      <c r="SRD33" s="6"/>
      <c r="SRE33" s="8"/>
      <c r="SRF33" s="5"/>
      <c r="SRG33" s="4"/>
      <c r="SRH33" s="4"/>
      <c r="SRI33" s="18"/>
      <c r="SRJ33" s="7"/>
      <c r="SRK33" s="7"/>
      <c r="SRL33" s="4"/>
      <c r="SRM33" s="4"/>
      <c r="SRN33" s="4"/>
      <c r="SRO33" s="19"/>
      <c r="SRP33" s="9"/>
      <c r="SRQ33" s="7"/>
      <c r="SRR33" s="6"/>
      <c r="SRS33" s="5"/>
      <c r="SRT33" s="6"/>
      <c r="SRU33" s="8"/>
      <c r="SRV33" s="5"/>
      <c r="SRW33" s="4"/>
      <c r="SRX33" s="4"/>
      <c r="SRY33" s="18"/>
      <c r="SRZ33" s="7"/>
      <c r="SSA33" s="7"/>
      <c r="SSB33" s="4"/>
      <c r="SSC33" s="4"/>
      <c r="SSD33" s="4"/>
      <c r="SSE33" s="19"/>
      <c r="SSF33" s="9"/>
      <c r="SSG33" s="7"/>
      <c r="SSH33" s="6"/>
      <c r="SSI33" s="5"/>
      <c r="SSJ33" s="6"/>
      <c r="SSK33" s="8"/>
      <c r="SSL33" s="5"/>
      <c r="SSM33" s="4"/>
      <c r="SSN33" s="4"/>
      <c r="SSO33" s="18"/>
      <c r="SSP33" s="7"/>
      <c r="SSQ33" s="7"/>
      <c r="SSR33" s="4"/>
      <c r="SSS33" s="4"/>
      <c r="SST33" s="4"/>
      <c r="SSU33" s="19"/>
      <c r="SSV33" s="9"/>
      <c r="SSW33" s="7"/>
      <c r="SSX33" s="6"/>
      <c r="SSY33" s="5"/>
      <c r="SSZ33" s="6"/>
      <c r="STA33" s="8"/>
      <c r="STB33" s="5"/>
      <c r="STC33" s="4"/>
      <c r="STD33" s="4"/>
      <c r="STE33" s="18"/>
      <c r="STF33" s="7"/>
      <c r="STG33" s="7"/>
      <c r="STH33" s="4"/>
      <c r="STI33" s="4"/>
      <c r="STJ33" s="4"/>
      <c r="STK33" s="19"/>
      <c r="STL33" s="9"/>
      <c r="STM33" s="7"/>
      <c r="STN33" s="6"/>
      <c r="STO33" s="5"/>
      <c r="STP33" s="6"/>
      <c r="STQ33" s="8"/>
      <c r="STR33" s="5"/>
      <c r="STS33" s="4"/>
      <c r="STT33" s="4"/>
      <c r="STU33" s="18"/>
      <c r="STV33" s="7"/>
      <c r="STW33" s="7"/>
      <c r="STX33" s="4"/>
      <c r="STY33" s="4"/>
      <c r="STZ33" s="4"/>
      <c r="SUA33" s="19"/>
      <c r="SUB33" s="9"/>
      <c r="SUC33" s="7"/>
      <c r="SUD33" s="6"/>
      <c r="SUE33" s="5"/>
      <c r="SUF33" s="6"/>
      <c r="SUG33" s="8"/>
      <c r="SUH33" s="5"/>
      <c r="SUI33" s="4"/>
      <c r="SUJ33" s="4"/>
      <c r="SUK33" s="18"/>
      <c r="SUL33" s="7"/>
      <c r="SUM33" s="7"/>
      <c r="SUN33" s="4"/>
      <c r="SUO33" s="4"/>
      <c r="SUP33" s="4"/>
      <c r="SUQ33" s="19"/>
      <c r="SUR33" s="9"/>
      <c r="SUS33" s="7"/>
      <c r="SUT33" s="6"/>
      <c r="SUU33" s="5"/>
      <c r="SUV33" s="6"/>
      <c r="SUW33" s="8"/>
      <c r="SUX33" s="5"/>
      <c r="SUY33" s="4"/>
      <c r="SUZ33" s="4"/>
      <c r="SVA33" s="18"/>
      <c r="SVB33" s="7"/>
      <c r="SVC33" s="7"/>
      <c r="SVD33" s="4"/>
      <c r="SVE33" s="4"/>
      <c r="SVF33" s="4"/>
      <c r="SVG33" s="19"/>
      <c r="SVH33" s="9"/>
      <c r="SVI33" s="7"/>
      <c r="SVJ33" s="6"/>
      <c r="SVK33" s="5"/>
      <c r="SVL33" s="6"/>
      <c r="SVM33" s="8"/>
      <c r="SVN33" s="5"/>
      <c r="SVO33" s="4"/>
      <c r="SVP33" s="4"/>
      <c r="SVQ33" s="18"/>
      <c r="SVR33" s="7"/>
      <c r="SVS33" s="7"/>
      <c r="SVT33" s="4"/>
      <c r="SVU33" s="4"/>
      <c r="SVV33" s="4"/>
      <c r="SVW33" s="19"/>
      <c r="SVX33" s="9"/>
      <c r="SVY33" s="7"/>
      <c r="SVZ33" s="6"/>
      <c r="SWA33" s="5"/>
      <c r="SWB33" s="6"/>
      <c r="SWC33" s="8"/>
      <c r="SWD33" s="5"/>
      <c r="SWE33" s="4"/>
      <c r="SWF33" s="4"/>
      <c r="SWG33" s="18"/>
      <c r="SWH33" s="7"/>
      <c r="SWI33" s="7"/>
      <c r="SWJ33" s="4"/>
      <c r="SWK33" s="4"/>
      <c r="SWL33" s="4"/>
      <c r="SWM33" s="19"/>
      <c r="SWN33" s="9"/>
      <c r="SWO33" s="7"/>
      <c r="SWP33" s="6"/>
      <c r="SWQ33" s="5"/>
      <c r="SWR33" s="6"/>
      <c r="SWS33" s="8"/>
      <c r="SWT33" s="5"/>
      <c r="SWU33" s="4"/>
      <c r="SWV33" s="4"/>
      <c r="SWW33" s="18"/>
      <c r="SWX33" s="7"/>
      <c r="SWY33" s="7"/>
      <c r="SWZ33" s="4"/>
      <c r="SXA33" s="4"/>
      <c r="SXB33" s="4"/>
      <c r="SXC33" s="19"/>
      <c r="SXD33" s="9"/>
      <c r="SXE33" s="7"/>
      <c r="SXF33" s="6"/>
      <c r="SXG33" s="5"/>
      <c r="SXH33" s="6"/>
      <c r="SXI33" s="8"/>
      <c r="SXJ33" s="5"/>
      <c r="SXK33" s="4"/>
      <c r="SXL33" s="4"/>
      <c r="SXM33" s="18"/>
      <c r="SXN33" s="7"/>
      <c r="SXO33" s="7"/>
      <c r="SXP33" s="4"/>
      <c r="SXQ33" s="4"/>
      <c r="SXR33" s="4"/>
      <c r="SXS33" s="19"/>
      <c r="SXT33" s="9"/>
      <c r="SXU33" s="7"/>
      <c r="SXV33" s="6"/>
      <c r="SXW33" s="5"/>
      <c r="SXX33" s="6"/>
      <c r="SXY33" s="8"/>
      <c r="SXZ33" s="5"/>
      <c r="SYA33" s="4"/>
      <c r="SYB33" s="4"/>
      <c r="SYC33" s="18"/>
      <c r="SYD33" s="7"/>
      <c r="SYE33" s="7"/>
      <c r="SYF33" s="4"/>
      <c r="SYG33" s="4"/>
      <c r="SYH33" s="4"/>
      <c r="SYI33" s="19"/>
      <c r="SYJ33" s="9"/>
      <c r="SYK33" s="7"/>
      <c r="SYL33" s="6"/>
      <c r="SYM33" s="5"/>
      <c r="SYN33" s="6"/>
      <c r="SYO33" s="8"/>
      <c r="SYP33" s="5"/>
      <c r="SYQ33" s="4"/>
      <c r="SYR33" s="4"/>
      <c r="SYS33" s="18"/>
      <c r="SYT33" s="7"/>
      <c r="SYU33" s="7"/>
      <c r="SYV33" s="4"/>
      <c r="SYW33" s="4"/>
      <c r="SYX33" s="4"/>
      <c r="SYY33" s="19"/>
      <c r="SYZ33" s="9"/>
      <c r="SZA33" s="7"/>
      <c r="SZB33" s="6"/>
      <c r="SZC33" s="5"/>
      <c r="SZD33" s="6"/>
      <c r="SZE33" s="8"/>
      <c r="SZF33" s="5"/>
      <c r="SZG33" s="4"/>
      <c r="SZH33" s="4"/>
      <c r="SZI33" s="18"/>
      <c r="SZJ33" s="7"/>
      <c r="SZK33" s="7"/>
      <c r="SZL33" s="4"/>
      <c r="SZM33" s="4"/>
      <c r="SZN33" s="4"/>
      <c r="SZO33" s="19"/>
      <c r="SZP33" s="9"/>
      <c r="SZQ33" s="7"/>
      <c r="SZR33" s="6"/>
      <c r="SZS33" s="5"/>
      <c r="SZT33" s="6"/>
      <c r="SZU33" s="8"/>
      <c r="SZV33" s="5"/>
      <c r="SZW33" s="4"/>
      <c r="SZX33" s="4"/>
      <c r="SZY33" s="18"/>
      <c r="SZZ33" s="7"/>
      <c r="TAA33" s="7"/>
      <c r="TAB33" s="4"/>
      <c r="TAC33" s="4"/>
      <c r="TAD33" s="4"/>
      <c r="TAE33" s="19"/>
      <c r="TAF33" s="9"/>
      <c r="TAG33" s="7"/>
      <c r="TAH33" s="6"/>
      <c r="TAI33" s="5"/>
      <c r="TAJ33" s="6"/>
      <c r="TAK33" s="8"/>
      <c r="TAL33" s="5"/>
      <c r="TAM33" s="4"/>
      <c r="TAN33" s="4"/>
      <c r="TAO33" s="18"/>
      <c r="TAP33" s="7"/>
      <c r="TAQ33" s="7"/>
      <c r="TAR33" s="4"/>
      <c r="TAS33" s="4"/>
      <c r="TAT33" s="4"/>
      <c r="TAU33" s="19"/>
      <c r="TAV33" s="9"/>
      <c r="TAW33" s="7"/>
      <c r="TAX33" s="6"/>
      <c r="TAY33" s="5"/>
      <c r="TAZ33" s="6"/>
      <c r="TBA33" s="8"/>
      <c r="TBB33" s="5"/>
      <c r="TBC33" s="4"/>
      <c r="TBD33" s="4"/>
      <c r="TBE33" s="18"/>
      <c r="TBF33" s="7"/>
      <c r="TBG33" s="7"/>
      <c r="TBH33" s="4"/>
      <c r="TBI33" s="4"/>
      <c r="TBJ33" s="4"/>
      <c r="TBK33" s="19"/>
      <c r="TBL33" s="9"/>
      <c r="TBM33" s="7"/>
      <c r="TBN33" s="6"/>
      <c r="TBO33" s="5"/>
      <c r="TBP33" s="6"/>
      <c r="TBQ33" s="8"/>
      <c r="TBR33" s="5"/>
      <c r="TBS33" s="4"/>
      <c r="TBT33" s="4"/>
      <c r="TBU33" s="18"/>
      <c r="TBV33" s="7"/>
      <c r="TBW33" s="7"/>
      <c r="TBX33" s="4"/>
      <c r="TBY33" s="4"/>
      <c r="TBZ33" s="4"/>
      <c r="TCA33" s="19"/>
      <c r="TCB33" s="9"/>
      <c r="TCC33" s="7"/>
      <c r="TCD33" s="6"/>
      <c r="TCE33" s="5"/>
      <c r="TCF33" s="6"/>
      <c r="TCG33" s="8"/>
      <c r="TCH33" s="5"/>
      <c r="TCI33" s="4"/>
      <c r="TCJ33" s="4"/>
      <c r="TCK33" s="18"/>
      <c r="TCL33" s="7"/>
      <c r="TCM33" s="7"/>
      <c r="TCN33" s="4"/>
      <c r="TCO33" s="4"/>
      <c r="TCP33" s="4"/>
      <c r="TCQ33" s="19"/>
      <c r="TCR33" s="9"/>
      <c r="TCS33" s="7"/>
      <c r="TCT33" s="6"/>
      <c r="TCU33" s="5"/>
      <c r="TCV33" s="6"/>
      <c r="TCW33" s="8"/>
      <c r="TCX33" s="5"/>
      <c r="TCY33" s="4"/>
      <c r="TCZ33" s="4"/>
      <c r="TDA33" s="18"/>
      <c r="TDB33" s="7"/>
      <c r="TDC33" s="7"/>
      <c r="TDD33" s="4"/>
      <c r="TDE33" s="4"/>
      <c r="TDF33" s="4"/>
      <c r="TDG33" s="19"/>
      <c r="TDH33" s="9"/>
      <c r="TDI33" s="7"/>
      <c r="TDJ33" s="6"/>
      <c r="TDK33" s="5"/>
      <c r="TDL33" s="6"/>
      <c r="TDM33" s="8"/>
      <c r="TDN33" s="5"/>
      <c r="TDO33" s="4"/>
      <c r="TDP33" s="4"/>
      <c r="TDQ33" s="18"/>
      <c r="TDR33" s="7"/>
      <c r="TDS33" s="7"/>
      <c r="TDT33" s="4"/>
      <c r="TDU33" s="4"/>
      <c r="TDV33" s="4"/>
      <c r="TDW33" s="19"/>
      <c r="TDX33" s="9"/>
      <c r="TDY33" s="7"/>
      <c r="TDZ33" s="6"/>
      <c r="TEA33" s="5"/>
      <c r="TEB33" s="6"/>
      <c r="TEC33" s="8"/>
      <c r="TED33" s="5"/>
      <c r="TEE33" s="4"/>
      <c r="TEF33" s="4"/>
      <c r="TEG33" s="18"/>
      <c r="TEH33" s="7"/>
      <c r="TEI33" s="7"/>
      <c r="TEJ33" s="4"/>
      <c r="TEK33" s="4"/>
      <c r="TEL33" s="4"/>
      <c r="TEM33" s="19"/>
      <c r="TEN33" s="9"/>
      <c r="TEO33" s="7"/>
      <c r="TEP33" s="6"/>
      <c r="TEQ33" s="5"/>
      <c r="TER33" s="6"/>
      <c r="TES33" s="8"/>
      <c r="TET33" s="5"/>
      <c r="TEU33" s="4"/>
      <c r="TEV33" s="4"/>
      <c r="TEW33" s="18"/>
      <c r="TEX33" s="7"/>
      <c r="TEY33" s="7"/>
      <c r="TEZ33" s="4"/>
      <c r="TFA33" s="4"/>
      <c r="TFB33" s="4"/>
      <c r="TFC33" s="19"/>
      <c r="TFD33" s="9"/>
      <c r="TFE33" s="7"/>
      <c r="TFF33" s="6"/>
      <c r="TFG33" s="5"/>
      <c r="TFH33" s="6"/>
      <c r="TFI33" s="8"/>
      <c r="TFJ33" s="5"/>
      <c r="TFK33" s="4"/>
      <c r="TFL33" s="4"/>
      <c r="TFM33" s="18"/>
      <c r="TFN33" s="7"/>
      <c r="TFO33" s="7"/>
      <c r="TFP33" s="4"/>
      <c r="TFQ33" s="4"/>
      <c r="TFR33" s="4"/>
      <c r="TFS33" s="19"/>
      <c r="TFT33" s="9"/>
      <c r="TFU33" s="7"/>
      <c r="TFV33" s="6"/>
      <c r="TFW33" s="5"/>
      <c r="TFX33" s="6"/>
      <c r="TFY33" s="8"/>
      <c r="TFZ33" s="5"/>
      <c r="TGA33" s="4"/>
      <c r="TGB33" s="4"/>
      <c r="TGC33" s="18"/>
      <c r="TGD33" s="7"/>
      <c r="TGE33" s="7"/>
      <c r="TGF33" s="4"/>
      <c r="TGG33" s="4"/>
      <c r="TGH33" s="4"/>
      <c r="TGI33" s="19"/>
      <c r="TGJ33" s="9"/>
      <c r="TGK33" s="7"/>
      <c r="TGL33" s="6"/>
      <c r="TGM33" s="5"/>
      <c r="TGN33" s="6"/>
      <c r="TGO33" s="8"/>
      <c r="TGP33" s="5"/>
      <c r="TGQ33" s="4"/>
      <c r="TGR33" s="4"/>
      <c r="TGS33" s="18"/>
      <c r="TGT33" s="7"/>
      <c r="TGU33" s="7"/>
      <c r="TGV33" s="4"/>
      <c r="TGW33" s="4"/>
      <c r="TGX33" s="4"/>
      <c r="TGY33" s="19"/>
      <c r="TGZ33" s="9"/>
      <c r="THA33" s="7"/>
      <c r="THB33" s="6"/>
      <c r="THC33" s="5"/>
      <c r="THD33" s="6"/>
      <c r="THE33" s="8"/>
      <c r="THF33" s="5"/>
      <c r="THG33" s="4"/>
      <c r="THH33" s="4"/>
      <c r="THI33" s="18"/>
      <c r="THJ33" s="7"/>
      <c r="THK33" s="7"/>
      <c r="THL33" s="4"/>
      <c r="THM33" s="4"/>
      <c r="THN33" s="4"/>
      <c r="THO33" s="19"/>
      <c r="THP33" s="9"/>
      <c r="THQ33" s="7"/>
      <c r="THR33" s="6"/>
      <c r="THS33" s="5"/>
      <c r="THT33" s="6"/>
      <c r="THU33" s="8"/>
      <c r="THV33" s="5"/>
      <c r="THW33" s="4"/>
      <c r="THX33" s="4"/>
      <c r="THY33" s="18"/>
      <c r="THZ33" s="7"/>
      <c r="TIA33" s="7"/>
      <c r="TIB33" s="4"/>
      <c r="TIC33" s="4"/>
      <c r="TID33" s="4"/>
      <c r="TIE33" s="19"/>
      <c r="TIF33" s="9"/>
      <c r="TIG33" s="7"/>
      <c r="TIH33" s="6"/>
      <c r="TII33" s="5"/>
      <c r="TIJ33" s="6"/>
      <c r="TIK33" s="8"/>
      <c r="TIL33" s="5"/>
      <c r="TIM33" s="4"/>
      <c r="TIN33" s="4"/>
      <c r="TIO33" s="18"/>
      <c r="TIP33" s="7"/>
      <c r="TIQ33" s="7"/>
      <c r="TIR33" s="4"/>
      <c r="TIS33" s="4"/>
      <c r="TIT33" s="4"/>
      <c r="TIU33" s="19"/>
      <c r="TIV33" s="9"/>
      <c r="TIW33" s="7"/>
      <c r="TIX33" s="6"/>
      <c r="TIY33" s="5"/>
      <c r="TIZ33" s="6"/>
      <c r="TJA33" s="8"/>
      <c r="TJB33" s="5"/>
      <c r="TJC33" s="4"/>
      <c r="TJD33" s="4"/>
      <c r="TJE33" s="18"/>
      <c r="TJF33" s="7"/>
      <c r="TJG33" s="7"/>
      <c r="TJH33" s="4"/>
      <c r="TJI33" s="4"/>
      <c r="TJJ33" s="4"/>
      <c r="TJK33" s="19"/>
      <c r="TJL33" s="9"/>
      <c r="TJM33" s="7"/>
      <c r="TJN33" s="6"/>
      <c r="TJO33" s="5"/>
      <c r="TJP33" s="6"/>
      <c r="TJQ33" s="8"/>
      <c r="TJR33" s="5"/>
      <c r="TJS33" s="4"/>
      <c r="TJT33" s="4"/>
      <c r="TJU33" s="18"/>
      <c r="TJV33" s="7"/>
      <c r="TJW33" s="7"/>
      <c r="TJX33" s="4"/>
      <c r="TJY33" s="4"/>
      <c r="TJZ33" s="4"/>
      <c r="TKA33" s="19"/>
      <c r="TKB33" s="9"/>
      <c r="TKC33" s="7"/>
      <c r="TKD33" s="6"/>
      <c r="TKE33" s="5"/>
      <c r="TKF33" s="6"/>
      <c r="TKG33" s="8"/>
      <c r="TKH33" s="5"/>
      <c r="TKI33" s="4"/>
      <c r="TKJ33" s="4"/>
      <c r="TKK33" s="18"/>
      <c r="TKL33" s="7"/>
      <c r="TKM33" s="7"/>
      <c r="TKN33" s="4"/>
      <c r="TKO33" s="4"/>
      <c r="TKP33" s="4"/>
      <c r="TKQ33" s="19"/>
      <c r="TKR33" s="9"/>
      <c r="TKS33" s="7"/>
      <c r="TKT33" s="6"/>
      <c r="TKU33" s="5"/>
      <c r="TKV33" s="6"/>
      <c r="TKW33" s="8"/>
      <c r="TKX33" s="5"/>
      <c r="TKY33" s="4"/>
      <c r="TKZ33" s="4"/>
      <c r="TLA33" s="18"/>
      <c r="TLB33" s="7"/>
      <c r="TLC33" s="7"/>
      <c r="TLD33" s="4"/>
      <c r="TLE33" s="4"/>
      <c r="TLF33" s="4"/>
      <c r="TLG33" s="19"/>
      <c r="TLH33" s="9"/>
      <c r="TLI33" s="7"/>
      <c r="TLJ33" s="6"/>
      <c r="TLK33" s="5"/>
      <c r="TLL33" s="6"/>
      <c r="TLM33" s="8"/>
      <c r="TLN33" s="5"/>
      <c r="TLO33" s="4"/>
      <c r="TLP33" s="4"/>
      <c r="TLQ33" s="18"/>
      <c r="TLR33" s="7"/>
      <c r="TLS33" s="7"/>
      <c r="TLT33" s="4"/>
      <c r="TLU33" s="4"/>
      <c r="TLV33" s="4"/>
      <c r="TLW33" s="19"/>
      <c r="TLX33" s="9"/>
      <c r="TLY33" s="7"/>
      <c r="TLZ33" s="6"/>
      <c r="TMA33" s="5"/>
      <c r="TMB33" s="6"/>
      <c r="TMC33" s="8"/>
      <c r="TMD33" s="5"/>
      <c r="TME33" s="4"/>
      <c r="TMF33" s="4"/>
      <c r="TMG33" s="18"/>
      <c r="TMH33" s="7"/>
      <c r="TMI33" s="7"/>
      <c r="TMJ33" s="4"/>
      <c r="TMK33" s="4"/>
      <c r="TML33" s="4"/>
      <c r="TMM33" s="19"/>
      <c r="TMN33" s="9"/>
      <c r="TMO33" s="7"/>
      <c r="TMP33" s="6"/>
      <c r="TMQ33" s="5"/>
      <c r="TMR33" s="6"/>
      <c r="TMS33" s="8"/>
      <c r="TMT33" s="5"/>
      <c r="TMU33" s="4"/>
      <c r="TMV33" s="4"/>
      <c r="TMW33" s="18"/>
      <c r="TMX33" s="7"/>
      <c r="TMY33" s="7"/>
      <c r="TMZ33" s="4"/>
      <c r="TNA33" s="4"/>
      <c r="TNB33" s="4"/>
      <c r="TNC33" s="19"/>
      <c r="TND33" s="9"/>
      <c r="TNE33" s="7"/>
      <c r="TNF33" s="6"/>
      <c r="TNG33" s="5"/>
      <c r="TNH33" s="6"/>
      <c r="TNI33" s="8"/>
      <c r="TNJ33" s="5"/>
      <c r="TNK33" s="4"/>
      <c r="TNL33" s="4"/>
      <c r="TNM33" s="18"/>
      <c r="TNN33" s="7"/>
      <c r="TNO33" s="7"/>
      <c r="TNP33" s="4"/>
      <c r="TNQ33" s="4"/>
      <c r="TNR33" s="4"/>
      <c r="TNS33" s="19"/>
      <c r="TNT33" s="9"/>
      <c r="TNU33" s="7"/>
      <c r="TNV33" s="6"/>
      <c r="TNW33" s="5"/>
      <c r="TNX33" s="6"/>
      <c r="TNY33" s="8"/>
      <c r="TNZ33" s="5"/>
      <c r="TOA33" s="4"/>
      <c r="TOB33" s="4"/>
      <c r="TOC33" s="18"/>
      <c r="TOD33" s="7"/>
      <c r="TOE33" s="7"/>
      <c r="TOF33" s="4"/>
      <c r="TOG33" s="4"/>
      <c r="TOH33" s="4"/>
      <c r="TOI33" s="19"/>
      <c r="TOJ33" s="9"/>
      <c r="TOK33" s="7"/>
      <c r="TOL33" s="6"/>
      <c r="TOM33" s="5"/>
      <c r="TON33" s="6"/>
      <c r="TOO33" s="8"/>
      <c r="TOP33" s="5"/>
      <c r="TOQ33" s="4"/>
      <c r="TOR33" s="4"/>
      <c r="TOS33" s="18"/>
      <c r="TOT33" s="7"/>
      <c r="TOU33" s="7"/>
      <c r="TOV33" s="4"/>
      <c r="TOW33" s="4"/>
      <c r="TOX33" s="4"/>
      <c r="TOY33" s="19"/>
      <c r="TOZ33" s="9"/>
      <c r="TPA33" s="7"/>
      <c r="TPB33" s="6"/>
      <c r="TPC33" s="5"/>
      <c r="TPD33" s="6"/>
      <c r="TPE33" s="8"/>
      <c r="TPF33" s="5"/>
      <c r="TPG33" s="4"/>
      <c r="TPH33" s="4"/>
      <c r="TPI33" s="18"/>
      <c r="TPJ33" s="7"/>
      <c r="TPK33" s="7"/>
      <c r="TPL33" s="4"/>
      <c r="TPM33" s="4"/>
      <c r="TPN33" s="4"/>
      <c r="TPO33" s="19"/>
      <c r="TPP33" s="9"/>
      <c r="TPQ33" s="7"/>
      <c r="TPR33" s="6"/>
      <c r="TPS33" s="5"/>
      <c r="TPT33" s="6"/>
      <c r="TPU33" s="8"/>
      <c r="TPV33" s="5"/>
      <c r="TPW33" s="4"/>
      <c r="TPX33" s="4"/>
      <c r="TPY33" s="18"/>
      <c r="TPZ33" s="7"/>
      <c r="TQA33" s="7"/>
      <c r="TQB33" s="4"/>
      <c r="TQC33" s="4"/>
      <c r="TQD33" s="4"/>
      <c r="TQE33" s="19"/>
      <c r="TQF33" s="9"/>
      <c r="TQG33" s="7"/>
      <c r="TQH33" s="6"/>
      <c r="TQI33" s="5"/>
      <c r="TQJ33" s="6"/>
      <c r="TQK33" s="8"/>
      <c r="TQL33" s="5"/>
      <c r="TQM33" s="4"/>
      <c r="TQN33" s="4"/>
      <c r="TQO33" s="18"/>
      <c r="TQP33" s="7"/>
      <c r="TQQ33" s="7"/>
      <c r="TQR33" s="4"/>
      <c r="TQS33" s="4"/>
      <c r="TQT33" s="4"/>
      <c r="TQU33" s="19"/>
      <c r="TQV33" s="9"/>
      <c r="TQW33" s="7"/>
      <c r="TQX33" s="6"/>
      <c r="TQY33" s="5"/>
      <c r="TQZ33" s="6"/>
      <c r="TRA33" s="8"/>
      <c r="TRB33" s="5"/>
      <c r="TRC33" s="4"/>
      <c r="TRD33" s="4"/>
      <c r="TRE33" s="18"/>
      <c r="TRF33" s="7"/>
      <c r="TRG33" s="7"/>
      <c r="TRH33" s="4"/>
      <c r="TRI33" s="4"/>
      <c r="TRJ33" s="4"/>
      <c r="TRK33" s="19"/>
      <c r="TRL33" s="9"/>
      <c r="TRM33" s="7"/>
      <c r="TRN33" s="6"/>
      <c r="TRO33" s="5"/>
      <c r="TRP33" s="6"/>
      <c r="TRQ33" s="8"/>
      <c r="TRR33" s="5"/>
      <c r="TRS33" s="4"/>
      <c r="TRT33" s="4"/>
      <c r="TRU33" s="18"/>
      <c r="TRV33" s="7"/>
      <c r="TRW33" s="7"/>
      <c r="TRX33" s="4"/>
      <c r="TRY33" s="4"/>
      <c r="TRZ33" s="4"/>
      <c r="TSA33" s="19"/>
      <c r="TSB33" s="9"/>
      <c r="TSC33" s="7"/>
      <c r="TSD33" s="6"/>
      <c r="TSE33" s="5"/>
      <c r="TSF33" s="6"/>
      <c r="TSG33" s="8"/>
      <c r="TSH33" s="5"/>
      <c r="TSI33" s="4"/>
      <c r="TSJ33" s="4"/>
      <c r="TSK33" s="18"/>
      <c r="TSL33" s="7"/>
      <c r="TSM33" s="7"/>
      <c r="TSN33" s="4"/>
      <c r="TSO33" s="4"/>
      <c r="TSP33" s="4"/>
      <c r="TSQ33" s="19"/>
      <c r="TSR33" s="9"/>
      <c r="TSS33" s="7"/>
      <c r="TST33" s="6"/>
      <c r="TSU33" s="5"/>
      <c r="TSV33" s="6"/>
      <c r="TSW33" s="8"/>
      <c r="TSX33" s="5"/>
      <c r="TSY33" s="4"/>
      <c r="TSZ33" s="4"/>
      <c r="TTA33" s="18"/>
      <c r="TTB33" s="7"/>
      <c r="TTC33" s="7"/>
      <c r="TTD33" s="4"/>
      <c r="TTE33" s="4"/>
      <c r="TTF33" s="4"/>
      <c r="TTG33" s="19"/>
      <c r="TTH33" s="9"/>
      <c r="TTI33" s="7"/>
      <c r="TTJ33" s="6"/>
      <c r="TTK33" s="5"/>
      <c r="TTL33" s="6"/>
      <c r="TTM33" s="8"/>
      <c r="TTN33" s="5"/>
      <c r="TTO33" s="4"/>
      <c r="TTP33" s="4"/>
      <c r="TTQ33" s="18"/>
      <c r="TTR33" s="7"/>
      <c r="TTS33" s="7"/>
      <c r="TTT33" s="4"/>
      <c r="TTU33" s="4"/>
      <c r="TTV33" s="4"/>
      <c r="TTW33" s="19"/>
      <c r="TTX33" s="9"/>
      <c r="TTY33" s="7"/>
      <c r="TTZ33" s="6"/>
      <c r="TUA33" s="5"/>
      <c r="TUB33" s="6"/>
      <c r="TUC33" s="8"/>
      <c r="TUD33" s="5"/>
      <c r="TUE33" s="4"/>
      <c r="TUF33" s="4"/>
      <c r="TUG33" s="18"/>
      <c r="TUH33" s="7"/>
      <c r="TUI33" s="7"/>
      <c r="TUJ33" s="4"/>
      <c r="TUK33" s="4"/>
      <c r="TUL33" s="4"/>
      <c r="TUM33" s="19"/>
      <c r="TUN33" s="9"/>
      <c r="TUO33" s="7"/>
      <c r="TUP33" s="6"/>
      <c r="TUQ33" s="5"/>
      <c r="TUR33" s="6"/>
      <c r="TUS33" s="8"/>
      <c r="TUT33" s="5"/>
      <c r="TUU33" s="4"/>
      <c r="TUV33" s="4"/>
      <c r="TUW33" s="18"/>
      <c r="TUX33" s="7"/>
      <c r="TUY33" s="7"/>
      <c r="TUZ33" s="4"/>
      <c r="TVA33" s="4"/>
      <c r="TVB33" s="4"/>
      <c r="TVC33" s="19"/>
      <c r="TVD33" s="9"/>
      <c r="TVE33" s="7"/>
      <c r="TVF33" s="6"/>
      <c r="TVG33" s="5"/>
      <c r="TVH33" s="6"/>
      <c r="TVI33" s="8"/>
      <c r="TVJ33" s="5"/>
      <c r="TVK33" s="4"/>
      <c r="TVL33" s="4"/>
      <c r="TVM33" s="18"/>
      <c r="TVN33" s="7"/>
      <c r="TVO33" s="7"/>
      <c r="TVP33" s="4"/>
      <c r="TVQ33" s="4"/>
      <c r="TVR33" s="4"/>
      <c r="TVS33" s="19"/>
      <c r="TVT33" s="9"/>
      <c r="TVU33" s="7"/>
      <c r="TVV33" s="6"/>
      <c r="TVW33" s="5"/>
      <c r="TVX33" s="6"/>
      <c r="TVY33" s="8"/>
      <c r="TVZ33" s="5"/>
      <c r="TWA33" s="4"/>
      <c r="TWB33" s="4"/>
      <c r="TWC33" s="18"/>
      <c r="TWD33" s="7"/>
      <c r="TWE33" s="7"/>
      <c r="TWF33" s="4"/>
      <c r="TWG33" s="4"/>
      <c r="TWH33" s="4"/>
      <c r="TWI33" s="19"/>
      <c r="TWJ33" s="9"/>
      <c r="TWK33" s="7"/>
      <c r="TWL33" s="6"/>
      <c r="TWM33" s="5"/>
      <c r="TWN33" s="6"/>
      <c r="TWO33" s="8"/>
      <c r="TWP33" s="5"/>
      <c r="TWQ33" s="4"/>
      <c r="TWR33" s="4"/>
      <c r="TWS33" s="18"/>
      <c r="TWT33" s="7"/>
      <c r="TWU33" s="7"/>
      <c r="TWV33" s="4"/>
      <c r="TWW33" s="4"/>
      <c r="TWX33" s="4"/>
      <c r="TWY33" s="19"/>
      <c r="TWZ33" s="9"/>
      <c r="TXA33" s="7"/>
      <c r="TXB33" s="6"/>
      <c r="TXC33" s="5"/>
      <c r="TXD33" s="6"/>
      <c r="TXE33" s="8"/>
      <c r="TXF33" s="5"/>
      <c r="TXG33" s="4"/>
      <c r="TXH33" s="4"/>
      <c r="TXI33" s="18"/>
      <c r="TXJ33" s="7"/>
      <c r="TXK33" s="7"/>
      <c r="TXL33" s="4"/>
      <c r="TXM33" s="4"/>
      <c r="TXN33" s="4"/>
      <c r="TXO33" s="19"/>
      <c r="TXP33" s="9"/>
      <c r="TXQ33" s="7"/>
      <c r="TXR33" s="6"/>
      <c r="TXS33" s="5"/>
      <c r="TXT33" s="6"/>
      <c r="TXU33" s="8"/>
      <c r="TXV33" s="5"/>
      <c r="TXW33" s="4"/>
      <c r="TXX33" s="4"/>
      <c r="TXY33" s="18"/>
      <c r="TXZ33" s="7"/>
      <c r="TYA33" s="7"/>
      <c r="TYB33" s="4"/>
      <c r="TYC33" s="4"/>
      <c r="TYD33" s="4"/>
      <c r="TYE33" s="19"/>
      <c r="TYF33" s="9"/>
      <c r="TYG33" s="7"/>
      <c r="TYH33" s="6"/>
      <c r="TYI33" s="5"/>
      <c r="TYJ33" s="6"/>
      <c r="TYK33" s="8"/>
      <c r="TYL33" s="5"/>
      <c r="TYM33" s="4"/>
      <c r="TYN33" s="4"/>
      <c r="TYO33" s="18"/>
      <c r="TYP33" s="7"/>
      <c r="TYQ33" s="7"/>
      <c r="TYR33" s="4"/>
      <c r="TYS33" s="4"/>
      <c r="TYT33" s="4"/>
      <c r="TYU33" s="19"/>
      <c r="TYV33" s="9"/>
      <c r="TYW33" s="7"/>
      <c r="TYX33" s="6"/>
      <c r="TYY33" s="5"/>
      <c r="TYZ33" s="6"/>
      <c r="TZA33" s="8"/>
      <c r="TZB33" s="5"/>
      <c r="TZC33" s="4"/>
      <c r="TZD33" s="4"/>
      <c r="TZE33" s="18"/>
      <c r="TZF33" s="7"/>
      <c r="TZG33" s="7"/>
      <c r="TZH33" s="4"/>
      <c r="TZI33" s="4"/>
      <c r="TZJ33" s="4"/>
      <c r="TZK33" s="19"/>
      <c r="TZL33" s="9"/>
      <c r="TZM33" s="7"/>
      <c r="TZN33" s="6"/>
      <c r="TZO33" s="5"/>
      <c r="TZP33" s="6"/>
      <c r="TZQ33" s="8"/>
      <c r="TZR33" s="5"/>
      <c r="TZS33" s="4"/>
      <c r="TZT33" s="4"/>
      <c r="TZU33" s="18"/>
      <c r="TZV33" s="7"/>
      <c r="TZW33" s="7"/>
      <c r="TZX33" s="4"/>
      <c r="TZY33" s="4"/>
      <c r="TZZ33" s="4"/>
      <c r="UAA33" s="19"/>
      <c r="UAB33" s="9"/>
      <c r="UAC33" s="7"/>
      <c r="UAD33" s="6"/>
      <c r="UAE33" s="5"/>
      <c r="UAF33" s="6"/>
      <c r="UAG33" s="8"/>
      <c r="UAH33" s="5"/>
      <c r="UAI33" s="4"/>
      <c r="UAJ33" s="4"/>
      <c r="UAK33" s="18"/>
      <c r="UAL33" s="7"/>
      <c r="UAM33" s="7"/>
      <c r="UAN33" s="4"/>
      <c r="UAO33" s="4"/>
      <c r="UAP33" s="4"/>
      <c r="UAQ33" s="19"/>
      <c r="UAR33" s="9"/>
      <c r="UAS33" s="7"/>
      <c r="UAT33" s="6"/>
      <c r="UAU33" s="5"/>
      <c r="UAV33" s="6"/>
      <c r="UAW33" s="8"/>
      <c r="UAX33" s="5"/>
      <c r="UAY33" s="4"/>
      <c r="UAZ33" s="4"/>
      <c r="UBA33" s="18"/>
      <c r="UBB33" s="7"/>
      <c r="UBC33" s="7"/>
      <c r="UBD33" s="4"/>
      <c r="UBE33" s="4"/>
      <c r="UBF33" s="4"/>
      <c r="UBG33" s="19"/>
      <c r="UBH33" s="9"/>
      <c r="UBI33" s="7"/>
      <c r="UBJ33" s="6"/>
      <c r="UBK33" s="5"/>
      <c r="UBL33" s="6"/>
      <c r="UBM33" s="8"/>
      <c r="UBN33" s="5"/>
      <c r="UBO33" s="4"/>
      <c r="UBP33" s="4"/>
      <c r="UBQ33" s="18"/>
      <c r="UBR33" s="7"/>
      <c r="UBS33" s="7"/>
      <c r="UBT33" s="4"/>
      <c r="UBU33" s="4"/>
      <c r="UBV33" s="4"/>
      <c r="UBW33" s="19"/>
      <c r="UBX33" s="9"/>
      <c r="UBY33" s="7"/>
      <c r="UBZ33" s="6"/>
      <c r="UCA33" s="5"/>
      <c r="UCB33" s="6"/>
      <c r="UCC33" s="8"/>
      <c r="UCD33" s="5"/>
      <c r="UCE33" s="4"/>
      <c r="UCF33" s="4"/>
      <c r="UCG33" s="18"/>
      <c r="UCH33" s="7"/>
      <c r="UCI33" s="7"/>
      <c r="UCJ33" s="4"/>
      <c r="UCK33" s="4"/>
      <c r="UCL33" s="4"/>
      <c r="UCM33" s="19"/>
      <c r="UCN33" s="9"/>
      <c r="UCO33" s="7"/>
      <c r="UCP33" s="6"/>
      <c r="UCQ33" s="5"/>
      <c r="UCR33" s="6"/>
      <c r="UCS33" s="8"/>
      <c r="UCT33" s="5"/>
      <c r="UCU33" s="4"/>
      <c r="UCV33" s="4"/>
      <c r="UCW33" s="18"/>
      <c r="UCX33" s="7"/>
      <c r="UCY33" s="7"/>
      <c r="UCZ33" s="4"/>
      <c r="UDA33" s="4"/>
      <c r="UDB33" s="4"/>
      <c r="UDC33" s="19"/>
      <c r="UDD33" s="9"/>
      <c r="UDE33" s="7"/>
      <c r="UDF33" s="6"/>
      <c r="UDG33" s="5"/>
      <c r="UDH33" s="6"/>
      <c r="UDI33" s="8"/>
      <c r="UDJ33" s="5"/>
      <c r="UDK33" s="4"/>
      <c r="UDL33" s="4"/>
      <c r="UDM33" s="18"/>
      <c r="UDN33" s="7"/>
      <c r="UDO33" s="7"/>
      <c r="UDP33" s="4"/>
      <c r="UDQ33" s="4"/>
      <c r="UDR33" s="4"/>
      <c r="UDS33" s="19"/>
      <c r="UDT33" s="9"/>
      <c r="UDU33" s="7"/>
      <c r="UDV33" s="6"/>
      <c r="UDW33" s="5"/>
      <c r="UDX33" s="6"/>
      <c r="UDY33" s="8"/>
      <c r="UDZ33" s="5"/>
      <c r="UEA33" s="4"/>
      <c r="UEB33" s="4"/>
      <c r="UEC33" s="18"/>
      <c r="UED33" s="7"/>
      <c r="UEE33" s="7"/>
      <c r="UEF33" s="4"/>
      <c r="UEG33" s="4"/>
      <c r="UEH33" s="4"/>
      <c r="UEI33" s="19"/>
      <c r="UEJ33" s="9"/>
      <c r="UEK33" s="7"/>
      <c r="UEL33" s="6"/>
      <c r="UEM33" s="5"/>
      <c r="UEN33" s="6"/>
      <c r="UEO33" s="8"/>
      <c r="UEP33" s="5"/>
      <c r="UEQ33" s="4"/>
      <c r="UER33" s="4"/>
      <c r="UES33" s="18"/>
      <c r="UET33" s="7"/>
      <c r="UEU33" s="7"/>
      <c r="UEV33" s="4"/>
      <c r="UEW33" s="4"/>
      <c r="UEX33" s="4"/>
      <c r="UEY33" s="19"/>
      <c r="UEZ33" s="9"/>
      <c r="UFA33" s="7"/>
      <c r="UFB33" s="6"/>
      <c r="UFC33" s="5"/>
      <c r="UFD33" s="6"/>
      <c r="UFE33" s="8"/>
      <c r="UFF33" s="5"/>
      <c r="UFG33" s="4"/>
      <c r="UFH33" s="4"/>
      <c r="UFI33" s="18"/>
      <c r="UFJ33" s="7"/>
      <c r="UFK33" s="7"/>
      <c r="UFL33" s="4"/>
      <c r="UFM33" s="4"/>
      <c r="UFN33" s="4"/>
      <c r="UFO33" s="19"/>
      <c r="UFP33" s="9"/>
      <c r="UFQ33" s="7"/>
      <c r="UFR33" s="6"/>
      <c r="UFS33" s="5"/>
      <c r="UFT33" s="6"/>
      <c r="UFU33" s="8"/>
      <c r="UFV33" s="5"/>
      <c r="UFW33" s="4"/>
      <c r="UFX33" s="4"/>
      <c r="UFY33" s="18"/>
      <c r="UFZ33" s="7"/>
      <c r="UGA33" s="7"/>
      <c r="UGB33" s="4"/>
      <c r="UGC33" s="4"/>
      <c r="UGD33" s="4"/>
      <c r="UGE33" s="19"/>
      <c r="UGF33" s="9"/>
      <c r="UGG33" s="7"/>
      <c r="UGH33" s="6"/>
      <c r="UGI33" s="5"/>
      <c r="UGJ33" s="6"/>
      <c r="UGK33" s="8"/>
      <c r="UGL33" s="5"/>
      <c r="UGM33" s="4"/>
      <c r="UGN33" s="4"/>
      <c r="UGO33" s="18"/>
      <c r="UGP33" s="7"/>
      <c r="UGQ33" s="7"/>
      <c r="UGR33" s="4"/>
      <c r="UGS33" s="4"/>
      <c r="UGT33" s="4"/>
      <c r="UGU33" s="19"/>
      <c r="UGV33" s="9"/>
      <c r="UGW33" s="7"/>
      <c r="UGX33" s="6"/>
      <c r="UGY33" s="5"/>
      <c r="UGZ33" s="6"/>
      <c r="UHA33" s="8"/>
      <c r="UHB33" s="5"/>
      <c r="UHC33" s="4"/>
      <c r="UHD33" s="4"/>
      <c r="UHE33" s="18"/>
      <c r="UHF33" s="7"/>
      <c r="UHG33" s="7"/>
      <c r="UHH33" s="4"/>
      <c r="UHI33" s="4"/>
      <c r="UHJ33" s="4"/>
      <c r="UHK33" s="19"/>
      <c r="UHL33" s="9"/>
      <c r="UHM33" s="7"/>
      <c r="UHN33" s="6"/>
      <c r="UHO33" s="5"/>
      <c r="UHP33" s="6"/>
      <c r="UHQ33" s="8"/>
      <c r="UHR33" s="5"/>
      <c r="UHS33" s="4"/>
      <c r="UHT33" s="4"/>
      <c r="UHU33" s="18"/>
      <c r="UHV33" s="7"/>
      <c r="UHW33" s="7"/>
      <c r="UHX33" s="4"/>
      <c r="UHY33" s="4"/>
      <c r="UHZ33" s="4"/>
      <c r="UIA33" s="19"/>
      <c r="UIB33" s="9"/>
      <c r="UIC33" s="7"/>
      <c r="UID33" s="6"/>
      <c r="UIE33" s="5"/>
      <c r="UIF33" s="6"/>
      <c r="UIG33" s="8"/>
      <c r="UIH33" s="5"/>
      <c r="UII33" s="4"/>
      <c r="UIJ33" s="4"/>
      <c r="UIK33" s="18"/>
      <c r="UIL33" s="7"/>
      <c r="UIM33" s="7"/>
      <c r="UIN33" s="4"/>
      <c r="UIO33" s="4"/>
      <c r="UIP33" s="4"/>
      <c r="UIQ33" s="19"/>
      <c r="UIR33" s="9"/>
      <c r="UIS33" s="7"/>
      <c r="UIT33" s="6"/>
      <c r="UIU33" s="5"/>
      <c r="UIV33" s="6"/>
      <c r="UIW33" s="8"/>
      <c r="UIX33" s="5"/>
      <c r="UIY33" s="4"/>
      <c r="UIZ33" s="4"/>
      <c r="UJA33" s="18"/>
      <c r="UJB33" s="7"/>
      <c r="UJC33" s="7"/>
      <c r="UJD33" s="4"/>
      <c r="UJE33" s="4"/>
      <c r="UJF33" s="4"/>
      <c r="UJG33" s="19"/>
      <c r="UJH33" s="9"/>
      <c r="UJI33" s="7"/>
      <c r="UJJ33" s="6"/>
      <c r="UJK33" s="5"/>
      <c r="UJL33" s="6"/>
      <c r="UJM33" s="8"/>
      <c r="UJN33" s="5"/>
      <c r="UJO33" s="4"/>
      <c r="UJP33" s="4"/>
      <c r="UJQ33" s="18"/>
      <c r="UJR33" s="7"/>
      <c r="UJS33" s="7"/>
      <c r="UJT33" s="4"/>
      <c r="UJU33" s="4"/>
      <c r="UJV33" s="4"/>
      <c r="UJW33" s="19"/>
      <c r="UJX33" s="9"/>
      <c r="UJY33" s="7"/>
      <c r="UJZ33" s="6"/>
      <c r="UKA33" s="5"/>
      <c r="UKB33" s="6"/>
      <c r="UKC33" s="8"/>
      <c r="UKD33" s="5"/>
      <c r="UKE33" s="4"/>
      <c r="UKF33" s="4"/>
      <c r="UKG33" s="18"/>
      <c r="UKH33" s="7"/>
      <c r="UKI33" s="7"/>
      <c r="UKJ33" s="4"/>
      <c r="UKK33" s="4"/>
      <c r="UKL33" s="4"/>
      <c r="UKM33" s="19"/>
      <c r="UKN33" s="9"/>
      <c r="UKO33" s="7"/>
      <c r="UKP33" s="6"/>
      <c r="UKQ33" s="5"/>
      <c r="UKR33" s="6"/>
      <c r="UKS33" s="8"/>
      <c r="UKT33" s="5"/>
      <c r="UKU33" s="4"/>
      <c r="UKV33" s="4"/>
      <c r="UKW33" s="18"/>
      <c r="UKX33" s="7"/>
      <c r="UKY33" s="7"/>
      <c r="UKZ33" s="4"/>
      <c r="ULA33" s="4"/>
      <c r="ULB33" s="4"/>
      <c r="ULC33" s="19"/>
      <c r="ULD33" s="9"/>
      <c r="ULE33" s="7"/>
      <c r="ULF33" s="6"/>
      <c r="ULG33" s="5"/>
      <c r="ULH33" s="6"/>
      <c r="ULI33" s="8"/>
      <c r="ULJ33" s="5"/>
      <c r="ULK33" s="4"/>
      <c r="ULL33" s="4"/>
      <c r="ULM33" s="18"/>
      <c r="ULN33" s="7"/>
      <c r="ULO33" s="7"/>
      <c r="ULP33" s="4"/>
      <c r="ULQ33" s="4"/>
      <c r="ULR33" s="4"/>
      <c r="ULS33" s="19"/>
      <c r="ULT33" s="9"/>
      <c r="ULU33" s="7"/>
      <c r="ULV33" s="6"/>
      <c r="ULW33" s="5"/>
      <c r="ULX33" s="6"/>
      <c r="ULY33" s="8"/>
      <c r="ULZ33" s="5"/>
      <c r="UMA33" s="4"/>
      <c r="UMB33" s="4"/>
      <c r="UMC33" s="18"/>
      <c r="UMD33" s="7"/>
      <c r="UME33" s="7"/>
      <c r="UMF33" s="4"/>
      <c r="UMG33" s="4"/>
      <c r="UMH33" s="4"/>
      <c r="UMI33" s="19"/>
      <c r="UMJ33" s="9"/>
      <c r="UMK33" s="7"/>
      <c r="UML33" s="6"/>
      <c r="UMM33" s="5"/>
      <c r="UMN33" s="6"/>
      <c r="UMO33" s="8"/>
      <c r="UMP33" s="5"/>
      <c r="UMQ33" s="4"/>
      <c r="UMR33" s="4"/>
      <c r="UMS33" s="18"/>
      <c r="UMT33" s="7"/>
      <c r="UMU33" s="7"/>
      <c r="UMV33" s="4"/>
      <c r="UMW33" s="4"/>
      <c r="UMX33" s="4"/>
      <c r="UMY33" s="19"/>
      <c r="UMZ33" s="9"/>
      <c r="UNA33" s="7"/>
      <c r="UNB33" s="6"/>
      <c r="UNC33" s="5"/>
      <c r="UND33" s="6"/>
      <c r="UNE33" s="8"/>
      <c r="UNF33" s="5"/>
      <c r="UNG33" s="4"/>
      <c r="UNH33" s="4"/>
      <c r="UNI33" s="18"/>
      <c r="UNJ33" s="7"/>
      <c r="UNK33" s="7"/>
      <c r="UNL33" s="4"/>
      <c r="UNM33" s="4"/>
      <c r="UNN33" s="4"/>
      <c r="UNO33" s="19"/>
      <c r="UNP33" s="9"/>
      <c r="UNQ33" s="7"/>
      <c r="UNR33" s="6"/>
      <c r="UNS33" s="5"/>
      <c r="UNT33" s="6"/>
      <c r="UNU33" s="8"/>
      <c r="UNV33" s="5"/>
      <c r="UNW33" s="4"/>
      <c r="UNX33" s="4"/>
      <c r="UNY33" s="18"/>
      <c r="UNZ33" s="7"/>
      <c r="UOA33" s="7"/>
      <c r="UOB33" s="4"/>
      <c r="UOC33" s="4"/>
      <c r="UOD33" s="4"/>
      <c r="UOE33" s="19"/>
      <c r="UOF33" s="9"/>
      <c r="UOG33" s="7"/>
      <c r="UOH33" s="6"/>
      <c r="UOI33" s="5"/>
      <c r="UOJ33" s="6"/>
      <c r="UOK33" s="8"/>
      <c r="UOL33" s="5"/>
      <c r="UOM33" s="4"/>
      <c r="UON33" s="4"/>
      <c r="UOO33" s="18"/>
      <c r="UOP33" s="7"/>
      <c r="UOQ33" s="7"/>
      <c r="UOR33" s="4"/>
      <c r="UOS33" s="4"/>
      <c r="UOT33" s="4"/>
      <c r="UOU33" s="19"/>
      <c r="UOV33" s="9"/>
      <c r="UOW33" s="7"/>
      <c r="UOX33" s="6"/>
      <c r="UOY33" s="5"/>
      <c r="UOZ33" s="6"/>
      <c r="UPA33" s="8"/>
      <c r="UPB33" s="5"/>
      <c r="UPC33" s="4"/>
      <c r="UPD33" s="4"/>
      <c r="UPE33" s="18"/>
      <c r="UPF33" s="7"/>
      <c r="UPG33" s="7"/>
      <c r="UPH33" s="4"/>
      <c r="UPI33" s="4"/>
      <c r="UPJ33" s="4"/>
      <c r="UPK33" s="19"/>
      <c r="UPL33" s="9"/>
      <c r="UPM33" s="7"/>
      <c r="UPN33" s="6"/>
      <c r="UPO33" s="5"/>
      <c r="UPP33" s="6"/>
      <c r="UPQ33" s="8"/>
      <c r="UPR33" s="5"/>
      <c r="UPS33" s="4"/>
      <c r="UPT33" s="4"/>
      <c r="UPU33" s="18"/>
      <c r="UPV33" s="7"/>
      <c r="UPW33" s="7"/>
      <c r="UPX33" s="4"/>
      <c r="UPY33" s="4"/>
      <c r="UPZ33" s="4"/>
      <c r="UQA33" s="19"/>
      <c r="UQB33" s="9"/>
      <c r="UQC33" s="7"/>
      <c r="UQD33" s="6"/>
      <c r="UQE33" s="5"/>
      <c r="UQF33" s="6"/>
      <c r="UQG33" s="8"/>
      <c r="UQH33" s="5"/>
      <c r="UQI33" s="4"/>
      <c r="UQJ33" s="4"/>
      <c r="UQK33" s="18"/>
      <c r="UQL33" s="7"/>
      <c r="UQM33" s="7"/>
      <c r="UQN33" s="4"/>
      <c r="UQO33" s="4"/>
      <c r="UQP33" s="4"/>
      <c r="UQQ33" s="19"/>
      <c r="UQR33" s="9"/>
      <c r="UQS33" s="7"/>
      <c r="UQT33" s="6"/>
      <c r="UQU33" s="5"/>
      <c r="UQV33" s="6"/>
      <c r="UQW33" s="8"/>
      <c r="UQX33" s="5"/>
      <c r="UQY33" s="4"/>
      <c r="UQZ33" s="4"/>
      <c r="URA33" s="18"/>
      <c r="URB33" s="7"/>
      <c r="URC33" s="7"/>
      <c r="URD33" s="4"/>
      <c r="URE33" s="4"/>
      <c r="URF33" s="4"/>
      <c r="URG33" s="19"/>
      <c r="URH33" s="9"/>
      <c r="URI33" s="7"/>
      <c r="URJ33" s="6"/>
      <c r="URK33" s="5"/>
      <c r="URL33" s="6"/>
      <c r="URM33" s="8"/>
      <c r="URN33" s="5"/>
      <c r="URO33" s="4"/>
      <c r="URP33" s="4"/>
      <c r="URQ33" s="18"/>
      <c r="URR33" s="7"/>
      <c r="URS33" s="7"/>
      <c r="URT33" s="4"/>
      <c r="URU33" s="4"/>
      <c r="URV33" s="4"/>
      <c r="URW33" s="19"/>
      <c r="URX33" s="9"/>
      <c r="URY33" s="7"/>
      <c r="URZ33" s="6"/>
      <c r="USA33" s="5"/>
      <c r="USB33" s="6"/>
      <c r="USC33" s="8"/>
      <c r="USD33" s="5"/>
      <c r="USE33" s="4"/>
      <c r="USF33" s="4"/>
      <c r="USG33" s="18"/>
      <c r="USH33" s="7"/>
      <c r="USI33" s="7"/>
      <c r="USJ33" s="4"/>
      <c r="USK33" s="4"/>
      <c r="USL33" s="4"/>
      <c r="USM33" s="19"/>
      <c r="USN33" s="9"/>
      <c r="USO33" s="7"/>
      <c r="USP33" s="6"/>
      <c r="USQ33" s="5"/>
      <c r="USR33" s="6"/>
      <c r="USS33" s="8"/>
      <c r="UST33" s="5"/>
      <c r="USU33" s="4"/>
      <c r="USV33" s="4"/>
      <c r="USW33" s="18"/>
      <c r="USX33" s="7"/>
      <c r="USY33" s="7"/>
      <c r="USZ33" s="4"/>
      <c r="UTA33" s="4"/>
      <c r="UTB33" s="4"/>
      <c r="UTC33" s="19"/>
      <c r="UTD33" s="9"/>
      <c r="UTE33" s="7"/>
      <c r="UTF33" s="6"/>
      <c r="UTG33" s="5"/>
      <c r="UTH33" s="6"/>
      <c r="UTI33" s="8"/>
      <c r="UTJ33" s="5"/>
      <c r="UTK33" s="4"/>
      <c r="UTL33" s="4"/>
      <c r="UTM33" s="18"/>
      <c r="UTN33" s="7"/>
      <c r="UTO33" s="7"/>
      <c r="UTP33" s="4"/>
      <c r="UTQ33" s="4"/>
      <c r="UTR33" s="4"/>
      <c r="UTS33" s="19"/>
      <c r="UTT33" s="9"/>
      <c r="UTU33" s="7"/>
      <c r="UTV33" s="6"/>
      <c r="UTW33" s="5"/>
      <c r="UTX33" s="6"/>
      <c r="UTY33" s="8"/>
      <c r="UTZ33" s="5"/>
      <c r="UUA33" s="4"/>
      <c r="UUB33" s="4"/>
      <c r="UUC33" s="18"/>
      <c r="UUD33" s="7"/>
      <c r="UUE33" s="7"/>
      <c r="UUF33" s="4"/>
      <c r="UUG33" s="4"/>
      <c r="UUH33" s="4"/>
      <c r="UUI33" s="19"/>
      <c r="UUJ33" s="9"/>
      <c r="UUK33" s="7"/>
      <c r="UUL33" s="6"/>
      <c r="UUM33" s="5"/>
      <c r="UUN33" s="6"/>
      <c r="UUO33" s="8"/>
      <c r="UUP33" s="5"/>
      <c r="UUQ33" s="4"/>
      <c r="UUR33" s="4"/>
      <c r="UUS33" s="18"/>
      <c r="UUT33" s="7"/>
      <c r="UUU33" s="7"/>
      <c r="UUV33" s="4"/>
      <c r="UUW33" s="4"/>
      <c r="UUX33" s="4"/>
      <c r="UUY33" s="19"/>
      <c r="UUZ33" s="9"/>
      <c r="UVA33" s="7"/>
      <c r="UVB33" s="6"/>
      <c r="UVC33" s="5"/>
      <c r="UVD33" s="6"/>
      <c r="UVE33" s="8"/>
      <c r="UVF33" s="5"/>
      <c r="UVG33" s="4"/>
      <c r="UVH33" s="4"/>
      <c r="UVI33" s="18"/>
      <c r="UVJ33" s="7"/>
      <c r="UVK33" s="7"/>
      <c r="UVL33" s="4"/>
      <c r="UVM33" s="4"/>
      <c r="UVN33" s="4"/>
      <c r="UVO33" s="19"/>
      <c r="UVP33" s="9"/>
      <c r="UVQ33" s="7"/>
      <c r="UVR33" s="6"/>
      <c r="UVS33" s="5"/>
      <c r="UVT33" s="6"/>
      <c r="UVU33" s="8"/>
      <c r="UVV33" s="5"/>
      <c r="UVW33" s="4"/>
      <c r="UVX33" s="4"/>
      <c r="UVY33" s="18"/>
      <c r="UVZ33" s="7"/>
      <c r="UWA33" s="7"/>
      <c r="UWB33" s="4"/>
      <c r="UWC33" s="4"/>
      <c r="UWD33" s="4"/>
      <c r="UWE33" s="19"/>
      <c r="UWF33" s="9"/>
      <c r="UWG33" s="7"/>
      <c r="UWH33" s="6"/>
      <c r="UWI33" s="5"/>
      <c r="UWJ33" s="6"/>
      <c r="UWK33" s="8"/>
      <c r="UWL33" s="5"/>
      <c r="UWM33" s="4"/>
      <c r="UWN33" s="4"/>
      <c r="UWO33" s="18"/>
      <c r="UWP33" s="7"/>
      <c r="UWQ33" s="7"/>
      <c r="UWR33" s="4"/>
      <c r="UWS33" s="4"/>
      <c r="UWT33" s="4"/>
      <c r="UWU33" s="19"/>
      <c r="UWV33" s="9"/>
      <c r="UWW33" s="7"/>
      <c r="UWX33" s="6"/>
      <c r="UWY33" s="5"/>
      <c r="UWZ33" s="6"/>
      <c r="UXA33" s="8"/>
      <c r="UXB33" s="5"/>
      <c r="UXC33" s="4"/>
      <c r="UXD33" s="4"/>
      <c r="UXE33" s="18"/>
      <c r="UXF33" s="7"/>
      <c r="UXG33" s="7"/>
      <c r="UXH33" s="4"/>
      <c r="UXI33" s="4"/>
      <c r="UXJ33" s="4"/>
      <c r="UXK33" s="19"/>
      <c r="UXL33" s="9"/>
      <c r="UXM33" s="7"/>
      <c r="UXN33" s="6"/>
      <c r="UXO33" s="5"/>
      <c r="UXP33" s="6"/>
      <c r="UXQ33" s="8"/>
      <c r="UXR33" s="5"/>
      <c r="UXS33" s="4"/>
      <c r="UXT33" s="4"/>
      <c r="UXU33" s="18"/>
      <c r="UXV33" s="7"/>
      <c r="UXW33" s="7"/>
      <c r="UXX33" s="4"/>
      <c r="UXY33" s="4"/>
      <c r="UXZ33" s="4"/>
      <c r="UYA33" s="19"/>
      <c r="UYB33" s="9"/>
      <c r="UYC33" s="7"/>
      <c r="UYD33" s="6"/>
      <c r="UYE33" s="5"/>
      <c r="UYF33" s="6"/>
      <c r="UYG33" s="8"/>
      <c r="UYH33" s="5"/>
      <c r="UYI33" s="4"/>
      <c r="UYJ33" s="4"/>
      <c r="UYK33" s="18"/>
      <c r="UYL33" s="7"/>
      <c r="UYM33" s="7"/>
      <c r="UYN33" s="4"/>
      <c r="UYO33" s="4"/>
      <c r="UYP33" s="4"/>
      <c r="UYQ33" s="19"/>
      <c r="UYR33" s="9"/>
      <c r="UYS33" s="7"/>
      <c r="UYT33" s="6"/>
      <c r="UYU33" s="5"/>
      <c r="UYV33" s="6"/>
      <c r="UYW33" s="8"/>
      <c r="UYX33" s="5"/>
      <c r="UYY33" s="4"/>
      <c r="UYZ33" s="4"/>
      <c r="UZA33" s="18"/>
      <c r="UZB33" s="7"/>
      <c r="UZC33" s="7"/>
      <c r="UZD33" s="4"/>
      <c r="UZE33" s="4"/>
      <c r="UZF33" s="4"/>
      <c r="UZG33" s="19"/>
      <c r="UZH33" s="9"/>
      <c r="UZI33" s="7"/>
      <c r="UZJ33" s="6"/>
      <c r="UZK33" s="5"/>
      <c r="UZL33" s="6"/>
      <c r="UZM33" s="8"/>
      <c r="UZN33" s="5"/>
      <c r="UZO33" s="4"/>
      <c r="UZP33" s="4"/>
      <c r="UZQ33" s="18"/>
      <c r="UZR33" s="7"/>
      <c r="UZS33" s="7"/>
      <c r="UZT33" s="4"/>
      <c r="UZU33" s="4"/>
      <c r="UZV33" s="4"/>
      <c r="UZW33" s="19"/>
      <c r="UZX33" s="9"/>
      <c r="UZY33" s="7"/>
      <c r="UZZ33" s="6"/>
      <c r="VAA33" s="5"/>
      <c r="VAB33" s="6"/>
      <c r="VAC33" s="8"/>
      <c r="VAD33" s="5"/>
      <c r="VAE33" s="4"/>
      <c r="VAF33" s="4"/>
      <c r="VAG33" s="18"/>
      <c r="VAH33" s="7"/>
      <c r="VAI33" s="7"/>
      <c r="VAJ33" s="4"/>
      <c r="VAK33" s="4"/>
      <c r="VAL33" s="4"/>
      <c r="VAM33" s="19"/>
      <c r="VAN33" s="9"/>
      <c r="VAO33" s="7"/>
      <c r="VAP33" s="6"/>
      <c r="VAQ33" s="5"/>
      <c r="VAR33" s="6"/>
      <c r="VAS33" s="8"/>
      <c r="VAT33" s="5"/>
      <c r="VAU33" s="4"/>
      <c r="VAV33" s="4"/>
      <c r="VAW33" s="18"/>
      <c r="VAX33" s="7"/>
      <c r="VAY33" s="7"/>
      <c r="VAZ33" s="4"/>
      <c r="VBA33" s="4"/>
      <c r="VBB33" s="4"/>
      <c r="VBC33" s="19"/>
      <c r="VBD33" s="9"/>
      <c r="VBE33" s="7"/>
      <c r="VBF33" s="6"/>
      <c r="VBG33" s="5"/>
      <c r="VBH33" s="6"/>
      <c r="VBI33" s="8"/>
      <c r="VBJ33" s="5"/>
      <c r="VBK33" s="4"/>
      <c r="VBL33" s="4"/>
      <c r="VBM33" s="18"/>
      <c r="VBN33" s="7"/>
      <c r="VBO33" s="7"/>
      <c r="VBP33" s="4"/>
      <c r="VBQ33" s="4"/>
      <c r="VBR33" s="4"/>
      <c r="VBS33" s="19"/>
      <c r="VBT33" s="9"/>
      <c r="VBU33" s="7"/>
      <c r="VBV33" s="6"/>
      <c r="VBW33" s="5"/>
      <c r="VBX33" s="6"/>
      <c r="VBY33" s="8"/>
      <c r="VBZ33" s="5"/>
      <c r="VCA33" s="4"/>
      <c r="VCB33" s="4"/>
      <c r="VCC33" s="18"/>
      <c r="VCD33" s="7"/>
      <c r="VCE33" s="7"/>
      <c r="VCF33" s="4"/>
      <c r="VCG33" s="4"/>
      <c r="VCH33" s="4"/>
      <c r="VCI33" s="19"/>
      <c r="VCJ33" s="9"/>
      <c r="VCK33" s="7"/>
      <c r="VCL33" s="6"/>
      <c r="VCM33" s="5"/>
      <c r="VCN33" s="6"/>
      <c r="VCO33" s="8"/>
      <c r="VCP33" s="5"/>
      <c r="VCQ33" s="4"/>
      <c r="VCR33" s="4"/>
      <c r="VCS33" s="18"/>
      <c r="VCT33" s="7"/>
      <c r="VCU33" s="7"/>
      <c r="VCV33" s="4"/>
      <c r="VCW33" s="4"/>
      <c r="VCX33" s="4"/>
      <c r="VCY33" s="19"/>
      <c r="VCZ33" s="9"/>
      <c r="VDA33" s="7"/>
      <c r="VDB33" s="6"/>
      <c r="VDC33" s="5"/>
      <c r="VDD33" s="6"/>
      <c r="VDE33" s="8"/>
      <c r="VDF33" s="5"/>
      <c r="VDG33" s="4"/>
      <c r="VDH33" s="4"/>
      <c r="VDI33" s="18"/>
      <c r="VDJ33" s="7"/>
      <c r="VDK33" s="7"/>
      <c r="VDL33" s="4"/>
      <c r="VDM33" s="4"/>
      <c r="VDN33" s="4"/>
      <c r="VDO33" s="19"/>
      <c r="VDP33" s="9"/>
      <c r="VDQ33" s="7"/>
      <c r="VDR33" s="6"/>
      <c r="VDS33" s="5"/>
      <c r="VDT33" s="6"/>
      <c r="VDU33" s="8"/>
      <c r="VDV33" s="5"/>
      <c r="VDW33" s="4"/>
      <c r="VDX33" s="4"/>
      <c r="VDY33" s="18"/>
      <c r="VDZ33" s="7"/>
      <c r="VEA33" s="7"/>
      <c r="VEB33" s="4"/>
      <c r="VEC33" s="4"/>
      <c r="VED33" s="4"/>
      <c r="VEE33" s="19"/>
      <c r="VEF33" s="9"/>
      <c r="VEG33" s="7"/>
      <c r="VEH33" s="6"/>
      <c r="VEI33" s="5"/>
      <c r="VEJ33" s="6"/>
      <c r="VEK33" s="8"/>
      <c r="VEL33" s="5"/>
      <c r="VEM33" s="4"/>
      <c r="VEN33" s="4"/>
      <c r="VEO33" s="18"/>
      <c r="VEP33" s="7"/>
      <c r="VEQ33" s="7"/>
      <c r="VER33" s="4"/>
      <c r="VES33" s="4"/>
      <c r="VET33" s="4"/>
      <c r="VEU33" s="19"/>
      <c r="VEV33" s="9"/>
      <c r="VEW33" s="7"/>
      <c r="VEX33" s="6"/>
      <c r="VEY33" s="5"/>
      <c r="VEZ33" s="6"/>
      <c r="VFA33" s="8"/>
      <c r="VFB33" s="5"/>
      <c r="VFC33" s="4"/>
      <c r="VFD33" s="4"/>
      <c r="VFE33" s="18"/>
      <c r="VFF33" s="7"/>
      <c r="VFG33" s="7"/>
      <c r="VFH33" s="4"/>
      <c r="VFI33" s="4"/>
      <c r="VFJ33" s="4"/>
      <c r="VFK33" s="19"/>
      <c r="VFL33" s="9"/>
      <c r="VFM33" s="7"/>
      <c r="VFN33" s="6"/>
      <c r="VFO33" s="5"/>
      <c r="VFP33" s="6"/>
      <c r="VFQ33" s="8"/>
      <c r="VFR33" s="5"/>
      <c r="VFS33" s="4"/>
      <c r="VFT33" s="4"/>
      <c r="VFU33" s="18"/>
      <c r="VFV33" s="7"/>
      <c r="VFW33" s="7"/>
      <c r="VFX33" s="4"/>
      <c r="VFY33" s="4"/>
      <c r="VFZ33" s="4"/>
      <c r="VGA33" s="19"/>
      <c r="VGB33" s="9"/>
      <c r="VGC33" s="7"/>
      <c r="VGD33" s="6"/>
      <c r="VGE33" s="5"/>
      <c r="VGF33" s="6"/>
      <c r="VGG33" s="8"/>
      <c r="VGH33" s="5"/>
      <c r="VGI33" s="4"/>
      <c r="VGJ33" s="4"/>
      <c r="VGK33" s="18"/>
      <c r="VGL33" s="7"/>
      <c r="VGM33" s="7"/>
      <c r="VGN33" s="4"/>
      <c r="VGO33" s="4"/>
      <c r="VGP33" s="4"/>
      <c r="VGQ33" s="19"/>
      <c r="VGR33" s="9"/>
      <c r="VGS33" s="7"/>
      <c r="VGT33" s="6"/>
      <c r="VGU33" s="5"/>
      <c r="VGV33" s="6"/>
      <c r="VGW33" s="8"/>
      <c r="VGX33" s="5"/>
      <c r="VGY33" s="4"/>
      <c r="VGZ33" s="4"/>
      <c r="VHA33" s="18"/>
      <c r="VHB33" s="7"/>
      <c r="VHC33" s="7"/>
      <c r="VHD33" s="4"/>
      <c r="VHE33" s="4"/>
      <c r="VHF33" s="4"/>
      <c r="VHG33" s="19"/>
      <c r="VHH33" s="9"/>
      <c r="VHI33" s="7"/>
      <c r="VHJ33" s="6"/>
      <c r="VHK33" s="5"/>
      <c r="VHL33" s="6"/>
      <c r="VHM33" s="8"/>
      <c r="VHN33" s="5"/>
      <c r="VHO33" s="4"/>
      <c r="VHP33" s="4"/>
      <c r="VHQ33" s="18"/>
      <c r="VHR33" s="7"/>
      <c r="VHS33" s="7"/>
      <c r="VHT33" s="4"/>
      <c r="VHU33" s="4"/>
      <c r="VHV33" s="4"/>
      <c r="VHW33" s="19"/>
      <c r="VHX33" s="9"/>
      <c r="VHY33" s="7"/>
      <c r="VHZ33" s="6"/>
      <c r="VIA33" s="5"/>
      <c r="VIB33" s="6"/>
      <c r="VIC33" s="8"/>
      <c r="VID33" s="5"/>
      <c r="VIE33" s="4"/>
      <c r="VIF33" s="4"/>
      <c r="VIG33" s="18"/>
      <c r="VIH33" s="7"/>
      <c r="VII33" s="7"/>
      <c r="VIJ33" s="4"/>
      <c r="VIK33" s="4"/>
      <c r="VIL33" s="4"/>
      <c r="VIM33" s="19"/>
      <c r="VIN33" s="9"/>
      <c r="VIO33" s="7"/>
      <c r="VIP33" s="6"/>
      <c r="VIQ33" s="5"/>
      <c r="VIR33" s="6"/>
      <c r="VIS33" s="8"/>
      <c r="VIT33" s="5"/>
      <c r="VIU33" s="4"/>
      <c r="VIV33" s="4"/>
      <c r="VIW33" s="18"/>
      <c r="VIX33" s="7"/>
      <c r="VIY33" s="7"/>
      <c r="VIZ33" s="4"/>
      <c r="VJA33" s="4"/>
      <c r="VJB33" s="4"/>
      <c r="VJC33" s="19"/>
      <c r="VJD33" s="9"/>
      <c r="VJE33" s="7"/>
      <c r="VJF33" s="6"/>
      <c r="VJG33" s="5"/>
      <c r="VJH33" s="6"/>
      <c r="VJI33" s="8"/>
      <c r="VJJ33" s="5"/>
      <c r="VJK33" s="4"/>
      <c r="VJL33" s="4"/>
      <c r="VJM33" s="18"/>
      <c r="VJN33" s="7"/>
      <c r="VJO33" s="7"/>
      <c r="VJP33" s="4"/>
      <c r="VJQ33" s="4"/>
      <c r="VJR33" s="4"/>
      <c r="VJS33" s="19"/>
      <c r="VJT33" s="9"/>
      <c r="VJU33" s="7"/>
      <c r="VJV33" s="6"/>
      <c r="VJW33" s="5"/>
      <c r="VJX33" s="6"/>
      <c r="VJY33" s="8"/>
      <c r="VJZ33" s="5"/>
      <c r="VKA33" s="4"/>
      <c r="VKB33" s="4"/>
      <c r="VKC33" s="18"/>
      <c r="VKD33" s="7"/>
      <c r="VKE33" s="7"/>
      <c r="VKF33" s="4"/>
      <c r="VKG33" s="4"/>
      <c r="VKH33" s="4"/>
      <c r="VKI33" s="19"/>
      <c r="VKJ33" s="9"/>
      <c r="VKK33" s="7"/>
      <c r="VKL33" s="6"/>
      <c r="VKM33" s="5"/>
      <c r="VKN33" s="6"/>
      <c r="VKO33" s="8"/>
      <c r="VKP33" s="5"/>
      <c r="VKQ33" s="4"/>
      <c r="VKR33" s="4"/>
      <c r="VKS33" s="18"/>
      <c r="VKT33" s="7"/>
      <c r="VKU33" s="7"/>
      <c r="VKV33" s="4"/>
      <c r="VKW33" s="4"/>
      <c r="VKX33" s="4"/>
      <c r="VKY33" s="19"/>
      <c r="VKZ33" s="9"/>
      <c r="VLA33" s="7"/>
      <c r="VLB33" s="6"/>
      <c r="VLC33" s="5"/>
      <c r="VLD33" s="6"/>
      <c r="VLE33" s="8"/>
      <c r="VLF33" s="5"/>
      <c r="VLG33" s="4"/>
      <c r="VLH33" s="4"/>
      <c r="VLI33" s="18"/>
      <c r="VLJ33" s="7"/>
      <c r="VLK33" s="7"/>
      <c r="VLL33" s="4"/>
      <c r="VLM33" s="4"/>
      <c r="VLN33" s="4"/>
      <c r="VLO33" s="19"/>
      <c r="VLP33" s="9"/>
      <c r="VLQ33" s="7"/>
      <c r="VLR33" s="6"/>
      <c r="VLS33" s="5"/>
      <c r="VLT33" s="6"/>
      <c r="VLU33" s="8"/>
      <c r="VLV33" s="5"/>
      <c r="VLW33" s="4"/>
      <c r="VLX33" s="4"/>
      <c r="VLY33" s="18"/>
      <c r="VLZ33" s="7"/>
      <c r="VMA33" s="7"/>
      <c r="VMB33" s="4"/>
      <c r="VMC33" s="4"/>
      <c r="VMD33" s="4"/>
      <c r="VME33" s="19"/>
      <c r="VMF33" s="9"/>
      <c r="VMG33" s="7"/>
      <c r="VMH33" s="6"/>
      <c r="VMI33" s="5"/>
      <c r="VMJ33" s="6"/>
      <c r="VMK33" s="8"/>
      <c r="VML33" s="5"/>
      <c r="VMM33" s="4"/>
      <c r="VMN33" s="4"/>
      <c r="VMO33" s="18"/>
      <c r="VMP33" s="7"/>
      <c r="VMQ33" s="7"/>
      <c r="VMR33" s="4"/>
      <c r="VMS33" s="4"/>
      <c r="VMT33" s="4"/>
      <c r="VMU33" s="19"/>
      <c r="VMV33" s="9"/>
      <c r="VMW33" s="7"/>
      <c r="VMX33" s="6"/>
      <c r="VMY33" s="5"/>
      <c r="VMZ33" s="6"/>
      <c r="VNA33" s="8"/>
      <c r="VNB33" s="5"/>
      <c r="VNC33" s="4"/>
      <c r="VND33" s="4"/>
      <c r="VNE33" s="18"/>
      <c r="VNF33" s="7"/>
      <c r="VNG33" s="7"/>
      <c r="VNH33" s="4"/>
      <c r="VNI33" s="4"/>
      <c r="VNJ33" s="4"/>
      <c r="VNK33" s="19"/>
      <c r="VNL33" s="9"/>
      <c r="VNM33" s="7"/>
      <c r="VNN33" s="6"/>
      <c r="VNO33" s="5"/>
      <c r="VNP33" s="6"/>
      <c r="VNQ33" s="8"/>
      <c r="VNR33" s="5"/>
      <c r="VNS33" s="4"/>
      <c r="VNT33" s="4"/>
      <c r="VNU33" s="18"/>
      <c r="VNV33" s="7"/>
      <c r="VNW33" s="7"/>
      <c r="VNX33" s="4"/>
      <c r="VNY33" s="4"/>
      <c r="VNZ33" s="4"/>
      <c r="VOA33" s="19"/>
      <c r="VOB33" s="9"/>
      <c r="VOC33" s="7"/>
      <c r="VOD33" s="6"/>
      <c r="VOE33" s="5"/>
      <c r="VOF33" s="6"/>
      <c r="VOG33" s="8"/>
      <c r="VOH33" s="5"/>
      <c r="VOI33" s="4"/>
      <c r="VOJ33" s="4"/>
      <c r="VOK33" s="18"/>
      <c r="VOL33" s="7"/>
      <c r="VOM33" s="7"/>
      <c r="VON33" s="4"/>
      <c r="VOO33" s="4"/>
      <c r="VOP33" s="4"/>
      <c r="VOQ33" s="19"/>
      <c r="VOR33" s="9"/>
      <c r="VOS33" s="7"/>
      <c r="VOT33" s="6"/>
      <c r="VOU33" s="5"/>
      <c r="VOV33" s="6"/>
      <c r="VOW33" s="8"/>
      <c r="VOX33" s="5"/>
      <c r="VOY33" s="4"/>
      <c r="VOZ33" s="4"/>
      <c r="VPA33" s="18"/>
      <c r="VPB33" s="7"/>
      <c r="VPC33" s="7"/>
      <c r="VPD33" s="4"/>
      <c r="VPE33" s="4"/>
      <c r="VPF33" s="4"/>
      <c r="VPG33" s="19"/>
      <c r="VPH33" s="9"/>
      <c r="VPI33" s="7"/>
      <c r="VPJ33" s="6"/>
      <c r="VPK33" s="5"/>
      <c r="VPL33" s="6"/>
      <c r="VPM33" s="8"/>
      <c r="VPN33" s="5"/>
      <c r="VPO33" s="4"/>
      <c r="VPP33" s="4"/>
      <c r="VPQ33" s="18"/>
      <c r="VPR33" s="7"/>
      <c r="VPS33" s="7"/>
      <c r="VPT33" s="4"/>
      <c r="VPU33" s="4"/>
      <c r="VPV33" s="4"/>
      <c r="VPW33" s="19"/>
      <c r="VPX33" s="9"/>
      <c r="VPY33" s="7"/>
      <c r="VPZ33" s="6"/>
      <c r="VQA33" s="5"/>
      <c r="VQB33" s="6"/>
      <c r="VQC33" s="8"/>
      <c r="VQD33" s="5"/>
      <c r="VQE33" s="4"/>
      <c r="VQF33" s="4"/>
      <c r="VQG33" s="18"/>
      <c r="VQH33" s="7"/>
      <c r="VQI33" s="7"/>
      <c r="VQJ33" s="4"/>
      <c r="VQK33" s="4"/>
      <c r="VQL33" s="4"/>
      <c r="VQM33" s="19"/>
      <c r="VQN33" s="9"/>
      <c r="VQO33" s="7"/>
      <c r="VQP33" s="6"/>
      <c r="VQQ33" s="5"/>
      <c r="VQR33" s="6"/>
      <c r="VQS33" s="8"/>
      <c r="VQT33" s="5"/>
      <c r="VQU33" s="4"/>
      <c r="VQV33" s="4"/>
      <c r="VQW33" s="18"/>
      <c r="VQX33" s="7"/>
      <c r="VQY33" s="7"/>
      <c r="VQZ33" s="4"/>
      <c r="VRA33" s="4"/>
      <c r="VRB33" s="4"/>
      <c r="VRC33" s="19"/>
      <c r="VRD33" s="9"/>
      <c r="VRE33" s="7"/>
      <c r="VRF33" s="6"/>
      <c r="VRG33" s="5"/>
      <c r="VRH33" s="6"/>
      <c r="VRI33" s="8"/>
      <c r="VRJ33" s="5"/>
      <c r="VRK33" s="4"/>
      <c r="VRL33" s="4"/>
      <c r="VRM33" s="18"/>
      <c r="VRN33" s="7"/>
      <c r="VRO33" s="7"/>
      <c r="VRP33" s="4"/>
      <c r="VRQ33" s="4"/>
      <c r="VRR33" s="4"/>
      <c r="VRS33" s="19"/>
      <c r="VRT33" s="9"/>
      <c r="VRU33" s="7"/>
      <c r="VRV33" s="6"/>
      <c r="VRW33" s="5"/>
      <c r="VRX33" s="6"/>
      <c r="VRY33" s="8"/>
      <c r="VRZ33" s="5"/>
      <c r="VSA33" s="4"/>
      <c r="VSB33" s="4"/>
      <c r="VSC33" s="18"/>
      <c r="VSD33" s="7"/>
      <c r="VSE33" s="7"/>
      <c r="VSF33" s="4"/>
      <c r="VSG33" s="4"/>
      <c r="VSH33" s="4"/>
      <c r="VSI33" s="19"/>
      <c r="VSJ33" s="9"/>
      <c r="VSK33" s="7"/>
      <c r="VSL33" s="6"/>
      <c r="VSM33" s="5"/>
      <c r="VSN33" s="6"/>
      <c r="VSO33" s="8"/>
      <c r="VSP33" s="5"/>
      <c r="VSQ33" s="4"/>
      <c r="VSR33" s="4"/>
      <c r="VSS33" s="18"/>
      <c r="VST33" s="7"/>
      <c r="VSU33" s="7"/>
      <c r="VSV33" s="4"/>
      <c r="VSW33" s="4"/>
      <c r="VSX33" s="4"/>
      <c r="VSY33" s="19"/>
      <c r="VSZ33" s="9"/>
      <c r="VTA33" s="7"/>
      <c r="VTB33" s="6"/>
      <c r="VTC33" s="5"/>
      <c r="VTD33" s="6"/>
      <c r="VTE33" s="8"/>
      <c r="VTF33" s="5"/>
      <c r="VTG33" s="4"/>
      <c r="VTH33" s="4"/>
      <c r="VTI33" s="18"/>
      <c r="VTJ33" s="7"/>
      <c r="VTK33" s="7"/>
      <c r="VTL33" s="4"/>
      <c r="VTM33" s="4"/>
      <c r="VTN33" s="4"/>
      <c r="VTO33" s="19"/>
      <c r="VTP33" s="9"/>
      <c r="VTQ33" s="7"/>
      <c r="VTR33" s="6"/>
      <c r="VTS33" s="5"/>
      <c r="VTT33" s="6"/>
      <c r="VTU33" s="8"/>
      <c r="VTV33" s="5"/>
      <c r="VTW33" s="4"/>
      <c r="VTX33" s="4"/>
      <c r="VTY33" s="18"/>
      <c r="VTZ33" s="7"/>
      <c r="VUA33" s="7"/>
      <c r="VUB33" s="4"/>
      <c r="VUC33" s="4"/>
      <c r="VUD33" s="4"/>
      <c r="VUE33" s="19"/>
      <c r="VUF33" s="9"/>
      <c r="VUG33" s="7"/>
      <c r="VUH33" s="6"/>
      <c r="VUI33" s="5"/>
      <c r="VUJ33" s="6"/>
      <c r="VUK33" s="8"/>
      <c r="VUL33" s="5"/>
      <c r="VUM33" s="4"/>
      <c r="VUN33" s="4"/>
      <c r="VUO33" s="18"/>
      <c r="VUP33" s="7"/>
      <c r="VUQ33" s="7"/>
      <c r="VUR33" s="4"/>
      <c r="VUS33" s="4"/>
      <c r="VUT33" s="4"/>
      <c r="VUU33" s="19"/>
      <c r="VUV33" s="9"/>
      <c r="VUW33" s="7"/>
      <c r="VUX33" s="6"/>
      <c r="VUY33" s="5"/>
      <c r="VUZ33" s="6"/>
      <c r="VVA33" s="8"/>
      <c r="VVB33" s="5"/>
      <c r="VVC33" s="4"/>
      <c r="VVD33" s="4"/>
      <c r="VVE33" s="18"/>
      <c r="VVF33" s="7"/>
      <c r="VVG33" s="7"/>
      <c r="VVH33" s="4"/>
      <c r="VVI33" s="4"/>
      <c r="VVJ33" s="4"/>
      <c r="VVK33" s="19"/>
      <c r="VVL33" s="9"/>
      <c r="VVM33" s="7"/>
      <c r="VVN33" s="6"/>
      <c r="VVO33" s="5"/>
      <c r="VVP33" s="6"/>
      <c r="VVQ33" s="8"/>
      <c r="VVR33" s="5"/>
      <c r="VVS33" s="4"/>
      <c r="VVT33" s="4"/>
      <c r="VVU33" s="18"/>
      <c r="VVV33" s="7"/>
      <c r="VVW33" s="7"/>
      <c r="VVX33" s="4"/>
      <c r="VVY33" s="4"/>
      <c r="VVZ33" s="4"/>
      <c r="VWA33" s="19"/>
      <c r="VWB33" s="9"/>
      <c r="VWC33" s="7"/>
      <c r="VWD33" s="6"/>
      <c r="VWE33" s="5"/>
      <c r="VWF33" s="6"/>
      <c r="VWG33" s="8"/>
      <c r="VWH33" s="5"/>
      <c r="VWI33" s="4"/>
      <c r="VWJ33" s="4"/>
      <c r="VWK33" s="18"/>
      <c r="VWL33" s="7"/>
      <c r="VWM33" s="7"/>
      <c r="VWN33" s="4"/>
      <c r="VWO33" s="4"/>
      <c r="VWP33" s="4"/>
      <c r="VWQ33" s="19"/>
      <c r="VWR33" s="9"/>
      <c r="VWS33" s="7"/>
      <c r="VWT33" s="6"/>
      <c r="VWU33" s="5"/>
      <c r="VWV33" s="6"/>
      <c r="VWW33" s="8"/>
      <c r="VWX33" s="5"/>
      <c r="VWY33" s="4"/>
      <c r="VWZ33" s="4"/>
      <c r="VXA33" s="18"/>
      <c r="VXB33" s="7"/>
      <c r="VXC33" s="7"/>
      <c r="VXD33" s="4"/>
      <c r="VXE33" s="4"/>
      <c r="VXF33" s="4"/>
      <c r="VXG33" s="19"/>
      <c r="VXH33" s="9"/>
      <c r="VXI33" s="7"/>
      <c r="VXJ33" s="6"/>
      <c r="VXK33" s="5"/>
      <c r="VXL33" s="6"/>
      <c r="VXM33" s="8"/>
      <c r="VXN33" s="5"/>
      <c r="VXO33" s="4"/>
      <c r="VXP33" s="4"/>
      <c r="VXQ33" s="18"/>
      <c r="VXR33" s="7"/>
      <c r="VXS33" s="7"/>
      <c r="VXT33" s="4"/>
      <c r="VXU33" s="4"/>
      <c r="VXV33" s="4"/>
      <c r="VXW33" s="19"/>
      <c r="VXX33" s="9"/>
      <c r="VXY33" s="7"/>
      <c r="VXZ33" s="6"/>
      <c r="VYA33" s="5"/>
      <c r="VYB33" s="6"/>
      <c r="VYC33" s="8"/>
      <c r="VYD33" s="5"/>
      <c r="VYE33" s="4"/>
      <c r="VYF33" s="4"/>
      <c r="VYG33" s="18"/>
      <c r="VYH33" s="7"/>
      <c r="VYI33" s="7"/>
      <c r="VYJ33" s="4"/>
      <c r="VYK33" s="4"/>
      <c r="VYL33" s="4"/>
      <c r="VYM33" s="19"/>
      <c r="VYN33" s="9"/>
      <c r="VYO33" s="7"/>
      <c r="VYP33" s="6"/>
      <c r="VYQ33" s="5"/>
      <c r="VYR33" s="6"/>
      <c r="VYS33" s="8"/>
      <c r="VYT33" s="5"/>
      <c r="VYU33" s="4"/>
      <c r="VYV33" s="4"/>
      <c r="VYW33" s="18"/>
      <c r="VYX33" s="7"/>
      <c r="VYY33" s="7"/>
      <c r="VYZ33" s="4"/>
      <c r="VZA33" s="4"/>
      <c r="VZB33" s="4"/>
      <c r="VZC33" s="19"/>
      <c r="VZD33" s="9"/>
      <c r="VZE33" s="7"/>
      <c r="VZF33" s="6"/>
      <c r="VZG33" s="5"/>
      <c r="VZH33" s="6"/>
      <c r="VZI33" s="8"/>
      <c r="VZJ33" s="5"/>
      <c r="VZK33" s="4"/>
      <c r="VZL33" s="4"/>
      <c r="VZM33" s="18"/>
      <c r="VZN33" s="7"/>
      <c r="VZO33" s="7"/>
      <c r="VZP33" s="4"/>
      <c r="VZQ33" s="4"/>
      <c r="VZR33" s="4"/>
      <c r="VZS33" s="19"/>
      <c r="VZT33" s="9"/>
      <c r="VZU33" s="7"/>
      <c r="VZV33" s="6"/>
      <c r="VZW33" s="5"/>
      <c r="VZX33" s="6"/>
      <c r="VZY33" s="8"/>
      <c r="VZZ33" s="5"/>
      <c r="WAA33" s="4"/>
      <c r="WAB33" s="4"/>
      <c r="WAC33" s="18"/>
      <c r="WAD33" s="7"/>
      <c r="WAE33" s="7"/>
      <c r="WAF33" s="4"/>
      <c r="WAG33" s="4"/>
      <c r="WAH33" s="4"/>
      <c r="WAI33" s="19"/>
      <c r="WAJ33" s="9"/>
      <c r="WAK33" s="7"/>
      <c r="WAL33" s="6"/>
      <c r="WAM33" s="5"/>
      <c r="WAN33" s="6"/>
      <c r="WAO33" s="8"/>
      <c r="WAP33" s="5"/>
      <c r="WAQ33" s="4"/>
      <c r="WAR33" s="4"/>
      <c r="WAS33" s="18"/>
      <c r="WAT33" s="7"/>
      <c r="WAU33" s="7"/>
      <c r="WAV33" s="4"/>
      <c r="WAW33" s="4"/>
      <c r="WAX33" s="4"/>
      <c r="WAY33" s="19"/>
      <c r="WAZ33" s="9"/>
      <c r="WBA33" s="7"/>
      <c r="WBB33" s="6"/>
      <c r="WBC33" s="5"/>
      <c r="WBD33" s="6"/>
      <c r="WBE33" s="8"/>
      <c r="WBF33" s="5"/>
      <c r="WBG33" s="4"/>
      <c r="WBH33" s="4"/>
      <c r="WBI33" s="18"/>
      <c r="WBJ33" s="7"/>
      <c r="WBK33" s="7"/>
      <c r="WBL33" s="4"/>
      <c r="WBM33" s="4"/>
      <c r="WBN33" s="4"/>
      <c r="WBO33" s="19"/>
      <c r="WBP33" s="9"/>
      <c r="WBQ33" s="7"/>
      <c r="WBR33" s="6"/>
      <c r="WBS33" s="5"/>
      <c r="WBT33" s="6"/>
      <c r="WBU33" s="8"/>
      <c r="WBV33" s="5"/>
      <c r="WBW33" s="4"/>
      <c r="WBX33" s="4"/>
      <c r="WBY33" s="18"/>
      <c r="WBZ33" s="7"/>
      <c r="WCA33" s="7"/>
      <c r="WCB33" s="4"/>
      <c r="WCC33" s="4"/>
      <c r="WCD33" s="4"/>
      <c r="WCE33" s="19"/>
      <c r="WCF33" s="9"/>
      <c r="WCG33" s="7"/>
      <c r="WCH33" s="6"/>
      <c r="WCI33" s="5"/>
      <c r="WCJ33" s="6"/>
      <c r="WCK33" s="8"/>
      <c r="WCL33" s="5"/>
      <c r="WCM33" s="4"/>
      <c r="WCN33" s="4"/>
      <c r="WCO33" s="18"/>
      <c r="WCP33" s="7"/>
      <c r="WCQ33" s="7"/>
      <c r="WCR33" s="4"/>
      <c r="WCS33" s="4"/>
      <c r="WCT33" s="4"/>
      <c r="WCU33" s="19"/>
      <c r="WCV33" s="9"/>
      <c r="WCW33" s="7"/>
      <c r="WCX33" s="6"/>
      <c r="WCY33" s="5"/>
      <c r="WCZ33" s="6"/>
      <c r="WDA33" s="8"/>
      <c r="WDB33" s="5"/>
      <c r="WDC33" s="4"/>
      <c r="WDD33" s="4"/>
      <c r="WDE33" s="18"/>
      <c r="WDF33" s="7"/>
      <c r="WDG33" s="7"/>
      <c r="WDH33" s="4"/>
      <c r="WDI33" s="4"/>
      <c r="WDJ33" s="4"/>
      <c r="WDK33" s="19"/>
      <c r="WDL33" s="9"/>
      <c r="WDM33" s="7"/>
      <c r="WDN33" s="6"/>
      <c r="WDO33" s="5"/>
      <c r="WDP33" s="6"/>
      <c r="WDQ33" s="8"/>
      <c r="WDR33" s="5"/>
      <c r="WDS33" s="4"/>
      <c r="WDT33" s="4"/>
      <c r="WDU33" s="18"/>
      <c r="WDV33" s="7"/>
      <c r="WDW33" s="7"/>
      <c r="WDX33" s="4"/>
      <c r="WDY33" s="4"/>
      <c r="WDZ33" s="4"/>
      <c r="WEA33" s="19"/>
      <c r="WEB33" s="9"/>
      <c r="WEC33" s="7"/>
      <c r="WED33" s="6"/>
      <c r="WEE33" s="5"/>
      <c r="WEF33" s="6"/>
      <c r="WEG33" s="8"/>
      <c r="WEH33" s="5"/>
      <c r="WEI33" s="4"/>
      <c r="WEJ33" s="4"/>
      <c r="WEK33" s="18"/>
      <c r="WEL33" s="7"/>
      <c r="WEM33" s="7"/>
      <c r="WEN33" s="4"/>
      <c r="WEO33" s="4"/>
      <c r="WEP33" s="4"/>
      <c r="WEQ33" s="19"/>
      <c r="WER33" s="9"/>
      <c r="WES33" s="7"/>
      <c r="WET33" s="6"/>
      <c r="WEU33" s="5"/>
      <c r="WEV33" s="6"/>
      <c r="WEW33" s="8"/>
      <c r="WEX33" s="5"/>
      <c r="WEY33" s="4"/>
      <c r="WEZ33" s="4"/>
      <c r="WFA33" s="18"/>
      <c r="WFB33" s="7"/>
      <c r="WFC33" s="7"/>
      <c r="WFD33" s="4"/>
      <c r="WFE33" s="4"/>
      <c r="WFF33" s="4"/>
      <c r="WFG33" s="19"/>
      <c r="WFH33" s="9"/>
      <c r="WFI33" s="7"/>
      <c r="WFJ33" s="6"/>
      <c r="WFK33" s="5"/>
      <c r="WFL33" s="6"/>
      <c r="WFM33" s="8"/>
      <c r="WFN33" s="5"/>
      <c r="WFO33" s="4"/>
      <c r="WFP33" s="4"/>
      <c r="WFQ33" s="18"/>
      <c r="WFR33" s="7"/>
      <c r="WFS33" s="7"/>
      <c r="WFT33" s="4"/>
      <c r="WFU33" s="4"/>
      <c r="WFV33" s="4"/>
      <c r="WFW33" s="19"/>
      <c r="WFX33" s="9"/>
      <c r="WFY33" s="7"/>
      <c r="WFZ33" s="6"/>
      <c r="WGA33" s="5"/>
      <c r="WGB33" s="6"/>
      <c r="WGC33" s="8"/>
      <c r="WGD33" s="5"/>
      <c r="WGE33" s="4"/>
      <c r="WGF33" s="4"/>
      <c r="WGG33" s="18"/>
      <c r="WGH33" s="7"/>
      <c r="WGI33" s="7"/>
      <c r="WGJ33" s="4"/>
      <c r="WGK33" s="4"/>
      <c r="WGL33" s="4"/>
      <c r="WGM33" s="19"/>
      <c r="WGN33" s="9"/>
      <c r="WGO33" s="7"/>
      <c r="WGP33" s="6"/>
      <c r="WGQ33" s="5"/>
      <c r="WGR33" s="6"/>
      <c r="WGS33" s="8"/>
      <c r="WGT33" s="5"/>
      <c r="WGU33" s="4"/>
      <c r="WGV33" s="4"/>
      <c r="WGW33" s="18"/>
      <c r="WGX33" s="7"/>
      <c r="WGY33" s="7"/>
      <c r="WGZ33" s="4"/>
      <c r="WHA33" s="4"/>
      <c r="WHB33" s="4"/>
      <c r="WHC33" s="19"/>
      <c r="WHD33" s="9"/>
      <c r="WHE33" s="7"/>
      <c r="WHF33" s="6"/>
      <c r="WHG33" s="5"/>
      <c r="WHH33" s="6"/>
      <c r="WHI33" s="8"/>
      <c r="WHJ33" s="5"/>
      <c r="WHK33" s="4"/>
      <c r="WHL33" s="4"/>
      <c r="WHM33" s="18"/>
      <c r="WHN33" s="7"/>
      <c r="WHO33" s="7"/>
      <c r="WHP33" s="4"/>
      <c r="WHQ33" s="4"/>
      <c r="WHR33" s="4"/>
      <c r="WHS33" s="19"/>
      <c r="WHT33" s="9"/>
      <c r="WHU33" s="7"/>
      <c r="WHV33" s="6"/>
      <c r="WHW33" s="5"/>
      <c r="WHX33" s="6"/>
      <c r="WHY33" s="8"/>
      <c r="WHZ33" s="5"/>
      <c r="WIA33" s="4"/>
      <c r="WIB33" s="4"/>
      <c r="WIC33" s="18"/>
      <c r="WID33" s="7"/>
      <c r="WIE33" s="7"/>
      <c r="WIF33" s="4"/>
      <c r="WIG33" s="4"/>
      <c r="WIH33" s="4"/>
      <c r="WII33" s="19"/>
      <c r="WIJ33" s="9"/>
      <c r="WIK33" s="7"/>
      <c r="WIL33" s="6"/>
      <c r="WIM33" s="5"/>
      <c r="WIN33" s="6"/>
      <c r="WIO33" s="8"/>
      <c r="WIP33" s="5"/>
      <c r="WIQ33" s="4"/>
      <c r="WIR33" s="4"/>
      <c r="WIS33" s="18"/>
      <c r="WIT33" s="7"/>
      <c r="WIU33" s="7"/>
      <c r="WIV33" s="4"/>
      <c r="WIW33" s="4"/>
      <c r="WIX33" s="4"/>
      <c r="WIY33" s="19"/>
      <c r="WIZ33" s="9"/>
      <c r="WJA33" s="7"/>
      <c r="WJB33" s="6"/>
      <c r="WJC33" s="5"/>
      <c r="WJD33" s="6"/>
      <c r="WJE33" s="8"/>
      <c r="WJF33" s="5"/>
      <c r="WJG33" s="4"/>
      <c r="WJH33" s="4"/>
      <c r="WJI33" s="18"/>
      <c r="WJJ33" s="7"/>
      <c r="WJK33" s="7"/>
      <c r="WJL33" s="4"/>
      <c r="WJM33" s="4"/>
      <c r="WJN33" s="4"/>
      <c r="WJO33" s="19"/>
      <c r="WJP33" s="9"/>
      <c r="WJQ33" s="7"/>
      <c r="WJR33" s="6"/>
      <c r="WJS33" s="5"/>
      <c r="WJT33" s="6"/>
      <c r="WJU33" s="8"/>
      <c r="WJV33" s="5"/>
      <c r="WJW33" s="4"/>
      <c r="WJX33" s="4"/>
      <c r="WJY33" s="18"/>
      <c r="WJZ33" s="7"/>
      <c r="WKA33" s="7"/>
      <c r="WKB33" s="4"/>
      <c r="WKC33" s="4"/>
      <c r="WKD33" s="4"/>
      <c r="WKE33" s="19"/>
      <c r="WKF33" s="9"/>
      <c r="WKG33" s="7"/>
      <c r="WKH33" s="6"/>
      <c r="WKI33" s="5"/>
      <c r="WKJ33" s="6"/>
      <c r="WKK33" s="8"/>
      <c r="WKL33" s="5"/>
      <c r="WKM33" s="4"/>
      <c r="WKN33" s="4"/>
      <c r="WKO33" s="18"/>
      <c r="WKP33" s="7"/>
      <c r="WKQ33" s="7"/>
      <c r="WKR33" s="4"/>
      <c r="WKS33" s="4"/>
      <c r="WKT33" s="4"/>
      <c r="WKU33" s="19"/>
      <c r="WKV33" s="9"/>
      <c r="WKW33" s="7"/>
      <c r="WKX33" s="6"/>
      <c r="WKY33" s="5"/>
      <c r="WKZ33" s="6"/>
      <c r="WLA33" s="8"/>
      <c r="WLB33" s="5"/>
      <c r="WLC33" s="4"/>
      <c r="WLD33" s="4"/>
      <c r="WLE33" s="18"/>
      <c r="WLF33" s="7"/>
      <c r="WLG33" s="7"/>
      <c r="WLH33" s="4"/>
      <c r="WLI33" s="4"/>
      <c r="WLJ33" s="4"/>
      <c r="WLK33" s="19"/>
      <c r="WLL33" s="9"/>
      <c r="WLM33" s="7"/>
      <c r="WLN33" s="6"/>
      <c r="WLO33" s="5"/>
      <c r="WLP33" s="6"/>
      <c r="WLQ33" s="8"/>
      <c r="WLR33" s="5"/>
      <c r="WLS33" s="4"/>
      <c r="WLT33" s="4"/>
      <c r="WLU33" s="18"/>
      <c r="WLV33" s="7"/>
      <c r="WLW33" s="7"/>
      <c r="WLX33" s="4"/>
      <c r="WLY33" s="4"/>
      <c r="WLZ33" s="4"/>
      <c r="WMA33" s="19"/>
      <c r="WMB33" s="9"/>
      <c r="WMC33" s="7"/>
      <c r="WMD33" s="6"/>
      <c r="WME33" s="5"/>
      <c r="WMF33" s="6"/>
      <c r="WMG33" s="8"/>
      <c r="WMH33" s="5"/>
      <c r="WMI33" s="4"/>
      <c r="WMJ33" s="4"/>
      <c r="WMK33" s="18"/>
      <c r="WML33" s="7"/>
      <c r="WMM33" s="7"/>
      <c r="WMN33" s="4"/>
      <c r="WMO33" s="4"/>
      <c r="WMP33" s="4"/>
      <c r="WMQ33" s="19"/>
      <c r="WMR33" s="9"/>
      <c r="WMS33" s="7"/>
      <c r="WMT33" s="6"/>
      <c r="WMU33" s="5"/>
      <c r="WMV33" s="6"/>
      <c r="WMW33" s="8"/>
      <c r="WMX33" s="5"/>
      <c r="WMY33" s="4"/>
      <c r="WMZ33" s="4"/>
      <c r="WNA33" s="18"/>
      <c r="WNB33" s="7"/>
      <c r="WNC33" s="7"/>
      <c r="WND33" s="4"/>
      <c r="WNE33" s="4"/>
      <c r="WNF33" s="4"/>
      <c r="WNG33" s="19"/>
      <c r="WNH33" s="9"/>
      <c r="WNI33" s="7"/>
      <c r="WNJ33" s="6"/>
      <c r="WNK33" s="5"/>
      <c r="WNL33" s="6"/>
      <c r="WNM33" s="8"/>
      <c r="WNN33" s="5"/>
      <c r="WNO33" s="4"/>
      <c r="WNP33" s="4"/>
      <c r="WNQ33" s="18"/>
      <c r="WNR33" s="7"/>
      <c r="WNS33" s="7"/>
      <c r="WNT33" s="4"/>
      <c r="WNU33" s="4"/>
      <c r="WNV33" s="4"/>
      <c r="WNW33" s="19"/>
      <c r="WNX33" s="9"/>
      <c r="WNY33" s="7"/>
      <c r="WNZ33" s="6"/>
      <c r="WOA33" s="5"/>
      <c r="WOB33" s="6"/>
      <c r="WOC33" s="8"/>
      <c r="WOD33" s="5"/>
      <c r="WOE33" s="4"/>
      <c r="WOF33" s="4"/>
      <c r="WOG33" s="18"/>
      <c r="WOH33" s="7"/>
      <c r="WOI33" s="7"/>
      <c r="WOJ33" s="4"/>
      <c r="WOK33" s="4"/>
      <c r="WOL33" s="4"/>
      <c r="WOM33" s="19"/>
      <c r="WON33" s="9"/>
      <c r="WOO33" s="7"/>
      <c r="WOP33" s="6"/>
      <c r="WOQ33" s="5"/>
      <c r="WOR33" s="6"/>
      <c r="WOS33" s="8"/>
      <c r="WOT33" s="5"/>
      <c r="WOU33" s="4"/>
      <c r="WOV33" s="4"/>
      <c r="WOW33" s="18"/>
      <c r="WOX33" s="7"/>
      <c r="WOY33" s="7"/>
      <c r="WOZ33" s="4"/>
      <c r="WPA33" s="4"/>
      <c r="WPB33" s="4"/>
      <c r="WPC33" s="19"/>
      <c r="WPD33" s="9"/>
      <c r="WPE33" s="7"/>
      <c r="WPF33" s="6"/>
      <c r="WPG33" s="5"/>
      <c r="WPH33" s="6"/>
      <c r="WPI33" s="8"/>
      <c r="WPJ33" s="5"/>
      <c r="WPK33" s="4"/>
      <c r="WPL33" s="4"/>
      <c r="WPM33" s="18"/>
      <c r="WPN33" s="7"/>
      <c r="WPO33" s="7"/>
      <c r="WPP33" s="4"/>
      <c r="WPQ33" s="4"/>
      <c r="WPR33" s="4"/>
      <c r="WPS33" s="19"/>
      <c r="WPT33" s="9"/>
      <c r="WPU33" s="7"/>
      <c r="WPV33" s="6"/>
      <c r="WPW33" s="5"/>
      <c r="WPX33" s="6"/>
      <c r="WPY33" s="8"/>
      <c r="WPZ33" s="5"/>
      <c r="WQA33" s="4"/>
      <c r="WQB33" s="4"/>
      <c r="WQC33" s="18"/>
      <c r="WQD33" s="7"/>
      <c r="WQE33" s="7"/>
      <c r="WQF33" s="4"/>
      <c r="WQG33" s="4"/>
      <c r="WQH33" s="4"/>
      <c r="WQI33" s="19"/>
      <c r="WQJ33" s="9"/>
      <c r="WQK33" s="7"/>
      <c r="WQL33" s="6"/>
      <c r="WQM33" s="5"/>
      <c r="WQN33" s="6"/>
      <c r="WQO33" s="8"/>
      <c r="WQP33" s="5"/>
      <c r="WQQ33" s="4"/>
      <c r="WQR33" s="4"/>
      <c r="WQS33" s="18"/>
      <c r="WQT33" s="7"/>
      <c r="WQU33" s="7"/>
      <c r="WQV33" s="4"/>
      <c r="WQW33" s="4"/>
      <c r="WQX33" s="4"/>
      <c r="WQY33" s="19"/>
      <c r="WQZ33" s="9"/>
      <c r="WRA33" s="7"/>
      <c r="WRB33" s="6"/>
      <c r="WRC33" s="5"/>
      <c r="WRD33" s="6"/>
      <c r="WRE33" s="8"/>
      <c r="WRF33" s="5"/>
      <c r="WRG33" s="4"/>
      <c r="WRH33" s="4"/>
      <c r="WRI33" s="18"/>
      <c r="WRJ33" s="7"/>
      <c r="WRK33" s="7"/>
      <c r="WRL33" s="4"/>
      <c r="WRM33" s="4"/>
      <c r="WRN33" s="4"/>
      <c r="WRO33" s="19"/>
      <c r="WRP33" s="9"/>
      <c r="WRQ33" s="7"/>
      <c r="WRR33" s="6"/>
      <c r="WRS33" s="5"/>
      <c r="WRT33" s="6"/>
      <c r="WRU33" s="8"/>
      <c r="WRV33" s="5"/>
      <c r="WRW33" s="4"/>
      <c r="WRX33" s="4"/>
      <c r="WRY33" s="18"/>
      <c r="WRZ33" s="7"/>
      <c r="WSA33" s="7"/>
      <c r="WSB33" s="4"/>
      <c r="WSC33" s="4"/>
      <c r="WSD33" s="4"/>
      <c r="WSE33" s="19"/>
      <c r="WSF33" s="9"/>
      <c r="WSG33" s="7"/>
      <c r="WSH33" s="6"/>
      <c r="WSI33" s="5"/>
      <c r="WSJ33" s="6"/>
      <c r="WSK33" s="8"/>
      <c r="WSL33" s="5"/>
      <c r="WSM33" s="4"/>
      <c r="WSN33" s="4"/>
      <c r="WSO33" s="18"/>
      <c r="WSP33" s="7"/>
      <c r="WSQ33" s="7"/>
      <c r="WSR33" s="4"/>
      <c r="WSS33" s="4"/>
      <c r="WST33" s="4"/>
      <c r="WSU33" s="19"/>
      <c r="WSV33" s="9"/>
      <c r="WSW33" s="7"/>
      <c r="WSX33" s="6"/>
      <c r="WSY33" s="5"/>
      <c r="WSZ33" s="6"/>
      <c r="WTA33" s="8"/>
      <c r="WTB33" s="5"/>
      <c r="WTC33" s="4"/>
      <c r="WTD33" s="4"/>
      <c r="WTE33" s="18"/>
      <c r="WTF33" s="7"/>
      <c r="WTG33" s="7"/>
      <c r="WTH33" s="4"/>
      <c r="WTI33" s="4"/>
      <c r="WTJ33" s="4"/>
      <c r="WTK33" s="19"/>
      <c r="WTL33" s="9"/>
      <c r="WTM33" s="7"/>
      <c r="WTN33" s="6"/>
      <c r="WTO33" s="5"/>
      <c r="WTP33" s="6"/>
      <c r="WTQ33" s="8"/>
      <c r="WTR33" s="5"/>
      <c r="WTS33" s="4"/>
      <c r="WTT33" s="4"/>
      <c r="WTU33" s="18"/>
      <c r="WTV33" s="7"/>
      <c r="WTW33" s="7"/>
      <c r="WTX33" s="4"/>
      <c r="WTY33" s="4"/>
      <c r="WTZ33" s="4"/>
      <c r="WUA33" s="19"/>
      <c r="WUB33" s="9"/>
      <c r="WUC33" s="7"/>
      <c r="WUD33" s="6"/>
      <c r="WUE33" s="5"/>
      <c r="WUF33" s="6"/>
      <c r="WUG33" s="8"/>
      <c r="WUH33" s="5"/>
      <c r="WUI33" s="4"/>
      <c r="WUJ33" s="4"/>
      <c r="WUK33" s="18"/>
      <c r="WUL33" s="7"/>
      <c r="WUM33" s="7"/>
      <c r="WUN33" s="4"/>
      <c r="WUO33" s="4"/>
      <c r="WUP33" s="4"/>
      <c r="WUQ33" s="19"/>
      <c r="WUR33" s="9"/>
      <c r="WUS33" s="7"/>
      <c r="WUT33" s="6"/>
      <c r="WUU33" s="5"/>
      <c r="WUV33" s="6"/>
      <c r="WUW33" s="8"/>
      <c r="WUX33" s="5"/>
      <c r="WUY33" s="4"/>
      <c r="WUZ33" s="4"/>
      <c r="WVA33" s="18"/>
      <c r="WVB33" s="7"/>
      <c r="WVC33" s="7"/>
      <c r="WVD33" s="4"/>
      <c r="WVE33" s="4"/>
      <c r="WVF33" s="4"/>
      <c r="WVG33" s="19"/>
      <c r="WVH33" s="9"/>
      <c r="WVI33" s="7"/>
      <c r="WVJ33" s="6"/>
      <c r="WVK33" s="5"/>
      <c r="WVL33" s="6"/>
      <c r="WVM33" s="8"/>
      <c r="WVN33" s="5"/>
      <c r="WVO33" s="4"/>
      <c r="WVP33" s="4"/>
      <c r="WVQ33" s="18"/>
      <c r="WVR33" s="7"/>
      <c r="WVS33" s="7"/>
      <c r="WVT33" s="4"/>
      <c r="WVU33" s="4"/>
      <c r="WVV33" s="4"/>
      <c r="WVW33" s="19"/>
      <c r="WVX33" s="9"/>
      <c r="WVY33" s="7"/>
      <c r="WVZ33" s="6"/>
      <c r="WWA33" s="5"/>
      <c r="WWB33" s="6"/>
      <c r="WWC33" s="8"/>
      <c r="WWD33" s="5"/>
      <c r="WWE33" s="4"/>
      <c r="WWF33" s="4"/>
      <c r="WWG33" s="18"/>
      <c r="WWH33" s="7"/>
      <c r="WWI33" s="7"/>
      <c r="WWJ33" s="4"/>
      <c r="WWK33" s="4"/>
      <c r="WWL33" s="4"/>
      <c r="WWM33" s="19"/>
      <c r="WWN33" s="9"/>
      <c r="WWO33" s="7"/>
      <c r="WWP33" s="6"/>
      <c r="WWQ33" s="5"/>
      <c r="WWR33" s="6"/>
      <c r="WWS33" s="8"/>
      <c r="WWT33" s="5"/>
      <c r="WWU33" s="4"/>
      <c r="WWV33" s="4"/>
      <c r="WWW33" s="18"/>
      <c r="WWX33" s="7"/>
      <c r="WWY33" s="7"/>
      <c r="WWZ33" s="4"/>
      <c r="WXA33" s="4"/>
      <c r="WXB33" s="4"/>
      <c r="WXC33" s="19"/>
      <c r="WXD33" s="9"/>
      <c r="WXE33" s="7"/>
      <c r="WXF33" s="6"/>
      <c r="WXG33" s="5"/>
      <c r="WXH33" s="6"/>
      <c r="WXI33" s="8"/>
      <c r="WXJ33" s="5"/>
      <c r="WXK33" s="4"/>
      <c r="WXL33" s="4"/>
      <c r="WXM33" s="18"/>
      <c r="WXN33" s="7"/>
      <c r="WXO33" s="7"/>
      <c r="WXP33" s="4"/>
      <c r="WXQ33" s="4"/>
      <c r="WXR33" s="4"/>
      <c r="WXS33" s="19"/>
      <c r="WXT33" s="9"/>
      <c r="WXU33" s="7"/>
      <c r="WXV33" s="6"/>
      <c r="WXW33" s="5"/>
      <c r="WXX33" s="6"/>
      <c r="WXY33" s="8"/>
      <c r="WXZ33" s="5"/>
      <c r="WYA33" s="4"/>
      <c r="WYB33" s="4"/>
      <c r="WYC33" s="18"/>
      <c r="WYD33" s="7"/>
      <c r="WYE33" s="7"/>
      <c r="WYF33" s="4"/>
      <c r="WYG33" s="4"/>
      <c r="WYH33" s="4"/>
      <c r="WYI33" s="19"/>
      <c r="WYJ33" s="9"/>
      <c r="WYK33" s="7"/>
      <c r="WYL33" s="6"/>
      <c r="WYM33" s="5"/>
      <c r="WYN33" s="6"/>
      <c r="WYO33" s="8"/>
      <c r="WYP33" s="5"/>
      <c r="WYQ33" s="4"/>
      <c r="WYR33" s="4"/>
      <c r="WYS33" s="18"/>
      <c r="WYT33" s="7"/>
      <c r="WYU33" s="7"/>
      <c r="WYV33" s="4"/>
      <c r="WYW33" s="4"/>
      <c r="WYX33" s="4"/>
      <c r="WYY33" s="19"/>
      <c r="WYZ33" s="9"/>
      <c r="WZA33" s="7"/>
      <c r="WZB33" s="6"/>
      <c r="WZC33" s="5"/>
      <c r="WZD33" s="6"/>
      <c r="WZE33" s="8"/>
      <c r="WZF33" s="5"/>
      <c r="WZG33" s="4"/>
      <c r="WZH33" s="4"/>
      <c r="WZI33" s="18"/>
      <c r="WZJ33" s="7"/>
      <c r="WZK33" s="7"/>
      <c r="WZL33" s="4"/>
      <c r="WZM33" s="4"/>
      <c r="WZN33" s="4"/>
      <c r="WZO33" s="19"/>
      <c r="WZP33" s="9"/>
      <c r="WZQ33" s="7"/>
      <c r="WZR33" s="6"/>
      <c r="WZS33" s="5"/>
      <c r="WZT33" s="6"/>
      <c r="WZU33" s="8"/>
      <c r="WZV33" s="5"/>
      <c r="WZW33" s="4"/>
      <c r="WZX33" s="4"/>
      <c r="WZY33" s="18"/>
      <c r="WZZ33" s="7"/>
      <c r="XAA33" s="7"/>
      <c r="XAB33" s="4"/>
      <c r="XAC33" s="4"/>
      <c r="XAD33" s="4"/>
      <c r="XAE33" s="19"/>
      <c r="XAF33" s="9"/>
      <c r="XAG33" s="7"/>
      <c r="XAH33" s="6"/>
      <c r="XAI33" s="5"/>
      <c r="XAJ33" s="6"/>
      <c r="XAK33" s="8"/>
      <c r="XAL33" s="5"/>
      <c r="XAM33" s="4"/>
      <c r="XAN33" s="4"/>
      <c r="XAO33" s="18"/>
      <c r="XAP33" s="7"/>
      <c r="XAQ33" s="7"/>
      <c r="XAR33" s="4"/>
      <c r="XAS33" s="4"/>
      <c r="XAT33" s="4"/>
      <c r="XAU33" s="19"/>
      <c r="XAV33" s="9"/>
      <c r="XAW33" s="7"/>
      <c r="XAX33" s="6"/>
      <c r="XAY33" s="5"/>
      <c r="XAZ33" s="6"/>
      <c r="XBA33" s="8"/>
      <c r="XBB33" s="5"/>
      <c r="XBC33" s="4"/>
      <c r="XBD33" s="4"/>
      <c r="XBE33" s="18"/>
      <c r="XBF33" s="7"/>
      <c r="XBG33" s="7"/>
      <c r="XBH33" s="4"/>
      <c r="XBI33" s="4"/>
      <c r="XBJ33" s="4"/>
      <c r="XBK33" s="19"/>
      <c r="XBL33" s="9"/>
      <c r="XBM33" s="7"/>
      <c r="XBN33" s="6"/>
      <c r="XBO33" s="5"/>
      <c r="XBP33" s="6"/>
      <c r="XBQ33" s="8"/>
      <c r="XBR33" s="5"/>
      <c r="XBS33" s="4"/>
      <c r="XBT33" s="4"/>
      <c r="XBU33" s="18"/>
      <c r="XBV33" s="7"/>
      <c r="XBW33" s="7"/>
      <c r="XBX33" s="4"/>
      <c r="XBY33" s="4"/>
      <c r="XBZ33" s="4"/>
      <c r="XCA33" s="19"/>
      <c r="XCB33" s="9"/>
      <c r="XCC33" s="7"/>
      <c r="XCD33" s="6"/>
      <c r="XCE33" s="5"/>
      <c r="XCF33" s="6"/>
      <c r="XCG33" s="8"/>
      <c r="XCH33" s="5"/>
      <c r="XCI33" s="4"/>
      <c r="XCJ33" s="4"/>
      <c r="XCK33" s="18"/>
      <c r="XCL33" s="7"/>
      <c r="XCM33" s="7"/>
      <c r="XCN33" s="4"/>
      <c r="XCO33" s="4"/>
      <c r="XCP33" s="4"/>
      <c r="XCQ33" s="19"/>
      <c r="XCR33" s="9"/>
      <c r="XCS33" s="7"/>
      <c r="XCT33" s="6"/>
      <c r="XCU33" s="5"/>
      <c r="XCV33" s="6"/>
      <c r="XCW33" s="8"/>
      <c r="XCX33" s="5"/>
      <c r="XCY33" s="4"/>
      <c r="XCZ33" s="4"/>
      <c r="XDA33" s="18"/>
      <c r="XDB33" s="7"/>
      <c r="XDC33" s="7"/>
      <c r="XDD33" s="4"/>
      <c r="XDE33" s="4"/>
      <c r="XDF33" s="4"/>
      <c r="XDG33" s="19"/>
      <c r="XDH33" s="9"/>
      <c r="XDI33" s="7"/>
      <c r="XDJ33" s="6"/>
      <c r="XDK33" s="5"/>
      <c r="XDL33" s="6"/>
      <c r="XDM33" s="8"/>
      <c r="XDN33" s="5"/>
      <c r="XDO33" s="4"/>
      <c r="XDP33" s="4"/>
      <c r="XDQ33" s="18"/>
      <c r="XDR33" s="7"/>
      <c r="XDS33" s="7"/>
      <c r="XDT33" s="4"/>
      <c r="XDU33" s="4"/>
      <c r="XDV33" s="4"/>
      <c r="XDW33" s="19"/>
      <c r="XDX33" s="9"/>
      <c r="XDY33" s="7"/>
      <c r="XDZ33" s="6"/>
      <c r="XEA33" s="5"/>
      <c r="XEB33" s="6"/>
      <c r="XEC33" s="8"/>
      <c r="XED33" s="5"/>
      <c r="XEE33" s="4"/>
      <c r="XEF33" s="4"/>
      <c r="XEG33" s="18"/>
      <c r="XEH33" s="7"/>
      <c r="XEI33" s="7"/>
      <c r="XEJ33" s="4"/>
      <c r="XEK33" s="4"/>
      <c r="XEL33" s="4"/>
      <c r="XEM33" s="19"/>
      <c r="XEN33" s="9"/>
      <c r="XEO33" s="7"/>
      <c r="XEP33" s="6"/>
      <c r="XEQ33" s="5"/>
      <c r="XER33" s="6"/>
      <c r="XES33" s="8"/>
      <c r="XET33" s="5"/>
      <c r="XEU33" s="4"/>
      <c r="XEV33" s="4"/>
      <c r="XEW33" s="18"/>
      <c r="XEX33" s="7"/>
      <c r="XEY33" s="7"/>
      <c r="XEZ33" s="4"/>
      <c r="XFA33" s="4"/>
      <c r="XFB33" s="4"/>
      <c r="XFC33" s="19"/>
    </row>
    <row r="34" spans="1:16383" ht="19.5" customHeight="1" x14ac:dyDescent="0.25">
      <c r="A34" s="50">
        <v>1987</v>
      </c>
      <c r="B34" s="7">
        <f>SUMIF('Cost Database'!F:F,A34,'Cost Database'!D:D)</f>
        <v>482366272</v>
      </c>
      <c r="C34" s="6">
        <f t="shared" si="0"/>
        <v>0.64129312413453721</v>
      </c>
      <c r="D34" s="22">
        <v>765401358</v>
      </c>
      <c r="E34" s="6">
        <f t="shared" si="1"/>
        <v>1.3202063581932222</v>
      </c>
      <c r="F34" s="22">
        <v>284700000</v>
      </c>
      <c r="G34" s="6">
        <f t="shared" si="2"/>
        <v>3.9051094890510951E-2</v>
      </c>
      <c r="H34" s="6">
        <f t="shared" si="3"/>
        <v>0.62803828733212153</v>
      </c>
      <c r="I34" s="22">
        <v>76540135.799999997</v>
      </c>
      <c r="J34" s="22">
        <v>28470000</v>
      </c>
      <c r="K34" s="34">
        <f t="shared" si="4"/>
        <v>0.62803828733212153</v>
      </c>
      <c r="L34" s="4">
        <f t="shared" si="6"/>
        <v>78836339.873999998</v>
      </c>
      <c r="M34" s="4">
        <f t="shared" si="7"/>
        <v>73312606.054355055</v>
      </c>
      <c r="N34" s="34">
        <f t="shared" si="5"/>
        <v>7.0065832945482229E-2</v>
      </c>
      <c r="O34" t="str">
        <f>VLOOKUP(P34,'Cost Database'!B:C,2,FALSE)</f>
        <v>Beverly Hills Cop II</v>
      </c>
      <c r="P34" s="49" cm="1">
        <f t="array" ref="P34">MAX(IF('Cost Database'!F:F='Year Based Data'!A34,'Cost Database'!B:B))</f>
        <v>276665036</v>
      </c>
      <c r="Q34" s="7"/>
      <c r="R34" s="6"/>
      <c r="S34" s="5"/>
      <c r="T34" s="6"/>
      <c r="U34" s="8"/>
      <c r="V34" s="5"/>
      <c r="W34" s="4"/>
      <c r="X34" s="4"/>
      <c r="Y34" s="18"/>
      <c r="Z34" s="7"/>
      <c r="AA34" s="7"/>
      <c r="AB34" s="4"/>
      <c r="AC34" s="4"/>
      <c r="AD34" s="4"/>
      <c r="AE34" s="19"/>
      <c r="AF34" s="9"/>
      <c r="AG34" s="7"/>
      <c r="AH34" s="6"/>
      <c r="AI34" s="5"/>
      <c r="AJ34" s="6"/>
      <c r="AK34" s="8"/>
      <c r="AL34" s="5"/>
      <c r="AM34" s="4"/>
      <c r="AN34" s="4"/>
      <c r="AO34" s="18"/>
      <c r="AP34" s="7"/>
      <c r="AQ34" s="7"/>
      <c r="AR34" s="4"/>
      <c r="AS34" s="4"/>
      <c r="AT34" s="4"/>
      <c r="AU34" s="19"/>
      <c r="AV34" s="9"/>
      <c r="AW34" s="7"/>
      <c r="AX34" s="6"/>
      <c r="AY34" s="5"/>
      <c r="AZ34" s="6"/>
      <c r="BA34" s="8"/>
      <c r="BB34" s="5"/>
      <c r="BC34" s="4"/>
      <c r="BD34" s="4"/>
      <c r="BE34" s="18"/>
      <c r="BF34" s="7"/>
      <c r="BG34" s="7"/>
      <c r="BH34" s="4"/>
      <c r="BI34" s="4"/>
      <c r="BJ34" s="4"/>
      <c r="BK34" s="19"/>
      <c r="BL34" s="9"/>
      <c r="BM34" s="7"/>
      <c r="BN34" s="6"/>
      <c r="BO34" s="5"/>
      <c r="BP34" s="6"/>
      <c r="BQ34" s="8"/>
      <c r="BR34" s="5"/>
      <c r="BS34" s="4"/>
      <c r="BT34" s="4"/>
      <c r="BU34" s="18"/>
      <c r="BV34" s="7"/>
      <c r="BW34" s="7"/>
      <c r="BX34" s="4"/>
      <c r="BY34" s="4"/>
      <c r="BZ34" s="4"/>
      <c r="CA34" s="19"/>
      <c r="CB34" s="9"/>
      <c r="CC34" s="7"/>
      <c r="CD34" s="6"/>
      <c r="CE34" s="5"/>
      <c r="CF34" s="6"/>
      <c r="CG34" s="8"/>
      <c r="CH34" s="5"/>
      <c r="CI34" s="4"/>
      <c r="CJ34" s="4"/>
      <c r="CK34" s="18"/>
      <c r="CL34" s="7"/>
      <c r="CM34" s="7"/>
      <c r="CN34" s="4"/>
      <c r="CO34" s="4"/>
      <c r="CP34" s="4"/>
      <c r="CQ34" s="19"/>
      <c r="CR34" s="9"/>
      <c r="CS34" s="7"/>
      <c r="CT34" s="6"/>
      <c r="CU34" s="5"/>
      <c r="CV34" s="6"/>
      <c r="CW34" s="8"/>
      <c r="CX34" s="5"/>
      <c r="CY34" s="4"/>
      <c r="CZ34" s="4"/>
      <c r="DA34" s="18"/>
      <c r="DB34" s="7"/>
      <c r="DC34" s="7"/>
      <c r="DD34" s="4"/>
      <c r="DE34" s="4"/>
      <c r="DF34" s="4"/>
      <c r="DG34" s="19"/>
      <c r="DH34" s="9"/>
      <c r="DI34" s="7"/>
      <c r="DJ34" s="6"/>
      <c r="DK34" s="5"/>
      <c r="DL34" s="6"/>
      <c r="DM34" s="8"/>
      <c r="DN34" s="5"/>
      <c r="DO34" s="4"/>
      <c r="DP34" s="4"/>
      <c r="DQ34" s="18"/>
      <c r="DR34" s="7"/>
      <c r="DS34" s="7"/>
      <c r="DT34" s="4"/>
      <c r="DU34" s="4"/>
      <c r="DV34" s="4"/>
      <c r="DW34" s="19"/>
      <c r="DX34" s="9"/>
      <c r="DY34" s="7"/>
      <c r="DZ34" s="6"/>
      <c r="EA34" s="5"/>
      <c r="EB34" s="6"/>
      <c r="EC34" s="8"/>
      <c r="ED34" s="5"/>
      <c r="EE34" s="4"/>
      <c r="EF34" s="4"/>
      <c r="EG34" s="18"/>
      <c r="EH34" s="7"/>
      <c r="EI34" s="7"/>
      <c r="EJ34" s="4"/>
      <c r="EK34" s="4"/>
      <c r="EL34" s="4"/>
      <c r="EM34" s="19"/>
      <c r="EN34" s="9"/>
      <c r="EO34" s="7"/>
      <c r="EP34" s="6"/>
      <c r="EQ34" s="5"/>
      <c r="ER34" s="6"/>
      <c r="ES34" s="8"/>
      <c r="ET34" s="5"/>
      <c r="EU34" s="4"/>
      <c r="EV34" s="4"/>
      <c r="EW34" s="18"/>
      <c r="EX34" s="7"/>
      <c r="EY34" s="7"/>
      <c r="EZ34" s="4"/>
      <c r="FA34" s="4"/>
      <c r="FB34" s="4"/>
      <c r="FC34" s="19"/>
      <c r="FD34" s="9"/>
      <c r="FE34" s="7"/>
      <c r="FF34" s="6"/>
      <c r="FG34" s="5"/>
      <c r="FH34" s="6"/>
      <c r="FI34" s="8"/>
      <c r="FJ34" s="5"/>
      <c r="FK34" s="4"/>
      <c r="FL34" s="4"/>
      <c r="FM34" s="18"/>
      <c r="FN34" s="7"/>
      <c r="FO34" s="7"/>
      <c r="FP34" s="4"/>
      <c r="FQ34" s="4"/>
      <c r="FR34" s="4"/>
      <c r="FS34" s="19"/>
      <c r="FT34" s="9"/>
      <c r="FU34" s="7"/>
      <c r="FV34" s="6"/>
      <c r="FW34" s="5"/>
      <c r="FX34" s="6"/>
      <c r="FY34" s="8"/>
      <c r="FZ34" s="5"/>
      <c r="GA34" s="4"/>
      <c r="GB34" s="4"/>
      <c r="GC34" s="18"/>
      <c r="GD34" s="7"/>
      <c r="GE34" s="7"/>
      <c r="GF34" s="4"/>
      <c r="GG34" s="4"/>
      <c r="GH34" s="4"/>
      <c r="GI34" s="19"/>
      <c r="GJ34" s="9"/>
      <c r="GK34" s="7"/>
      <c r="GL34" s="6"/>
      <c r="GM34" s="5"/>
      <c r="GN34" s="6"/>
      <c r="GO34" s="8"/>
      <c r="GP34" s="5"/>
      <c r="GQ34" s="4"/>
      <c r="GR34" s="4"/>
      <c r="GS34" s="18"/>
      <c r="GT34" s="7"/>
      <c r="GU34" s="7"/>
      <c r="GV34" s="4"/>
      <c r="GW34" s="4"/>
      <c r="GX34" s="4"/>
      <c r="GY34" s="19"/>
      <c r="GZ34" s="9"/>
      <c r="HA34" s="7"/>
      <c r="HB34" s="6"/>
      <c r="HC34" s="5"/>
      <c r="HD34" s="6"/>
      <c r="HE34" s="8"/>
      <c r="HF34" s="5"/>
      <c r="HG34" s="4"/>
      <c r="HH34" s="4"/>
      <c r="HI34" s="18"/>
      <c r="HJ34" s="7"/>
      <c r="HK34" s="7"/>
      <c r="HL34" s="4"/>
      <c r="HM34" s="4"/>
      <c r="HN34" s="4"/>
      <c r="HO34" s="19"/>
      <c r="HP34" s="9"/>
      <c r="HQ34" s="7"/>
      <c r="HR34" s="6"/>
      <c r="HS34" s="5"/>
      <c r="HT34" s="6"/>
      <c r="HU34" s="8"/>
      <c r="HV34" s="5"/>
      <c r="HW34" s="4"/>
      <c r="HX34" s="4"/>
      <c r="HY34" s="18"/>
      <c r="HZ34" s="7"/>
      <c r="IA34" s="7"/>
      <c r="IB34" s="4"/>
      <c r="IC34" s="4"/>
      <c r="ID34" s="4"/>
      <c r="IE34" s="19"/>
      <c r="IF34" s="9"/>
      <c r="IG34" s="7"/>
      <c r="IH34" s="6"/>
      <c r="II34" s="5"/>
      <c r="IJ34" s="6"/>
      <c r="IK34" s="8"/>
      <c r="IL34" s="5"/>
      <c r="IM34" s="4"/>
      <c r="IN34" s="4"/>
      <c r="IO34" s="18"/>
      <c r="IP34" s="7"/>
      <c r="IQ34" s="7"/>
      <c r="IR34" s="4"/>
      <c r="IS34" s="4"/>
      <c r="IT34" s="4"/>
      <c r="IU34" s="19"/>
      <c r="IV34" s="9"/>
      <c r="IW34" s="7"/>
      <c r="IX34" s="6"/>
      <c r="IY34" s="5"/>
      <c r="IZ34" s="6"/>
      <c r="JA34" s="8"/>
      <c r="JB34" s="5"/>
      <c r="JC34" s="4"/>
      <c r="JD34" s="4"/>
      <c r="JE34" s="18"/>
      <c r="JF34" s="7"/>
      <c r="JG34" s="7"/>
      <c r="JH34" s="4"/>
      <c r="JI34" s="4"/>
      <c r="JJ34" s="4"/>
      <c r="JK34" s="19"/>
      <c r="JL34" s="9"/>
      <c r="JM34" s="7"/>
      <c r="JN34" s="6"/>
      <c r="JO34" s="5"/>
      <c r="JP34" s="6"/>
      <c r="JQ34" s="8"/>
      <c r="JR34" s="5"/>
      <c r="JS34" s="4"/>
      <c r="JT34" s="4"/>
      <c r="JU34" s="18"/>
      <c r="JV34" s="7"/>
      <c r="JW34" s="7"/>
      <c r="JX34" s="4"/>
      <c r="JY34" s="4"/>
      <c r="JZ34" s="4"/>
      <c r="KA34" s="19"/>
      <c r="KB34" s="9"/>
      <c r="KC34" s="7"/>
      <c r="KD34" s="6"/>
      <c r="KE34" s="5"/>
      <c r="KF34" s="6"/>
      <c r="KG34" s="8"/>
      <c r="KH34" s="5"/>
      <c r="KI34" s="4"/>
      <c r="KJ34" s="4"/>
      <c r="KK34" s="18"/>
      <c r="KL34" s="7"/>
      <c r="KM34" s="7"/>
      <c r="KN34" s="4"/>
      <c r="KO34" s="4"/>
      <c r="KP34" s="4"/>
      <c r="KQ34" s="19"/>
      <c r="KR34" s="9"/>
      <c r="KS34" s="7"/>
      <c r="KT34" s="6"/>
      <c r="KU34" s="5"/>
      <c r="KV34" s="6"/>
      <c r="KW34" s="8"/>
      <c r="KX34" s="5"/>
      <c r="KY34" s="4"/>
      <c r="KZ34" s="4"/>
      <c r="LA34" s="18"/>
      <c r="LB34" s="7"/>
      <c r="LC34" s="7"/>
      <c r="LD34" s="4"/>
      <c r="LE34" s="4"/>
      <c r="LF34" s="4"/>
      <c r="LG34" s="19"/>
      <c r="LH34" s="9"/>
      <c r="LI34" s="7"/>
      <c r="LJ34" s="6"/>
      <c r="LK34" s="5"/>
      <c r="LL34" s="6"/>
      <c r="LM34" s="8"/>
      <c r="LN34" s="5"/>
      <c r="LO34" s="4"/>
      <c r="LP34" s="4"/>
      <c r="LQ34" s="18"/>
      <c r="LR34" s="7"/>
      <c r="LS34" s="7"/>
      <c r="LT34" s="4"/>
      <c r="LU34" s="4"/>
      <c r="LV34" s="4"/>
      <c r="LW34" s="19"/>
      <c r="LX34" s="9"/>
      <c r="LY34" s="7"/>
      <c r="LZ34" s="6"/>
      <c r="MA34" s="5"/>
      <c r="MB34" s="6"/>
      <c r="MC34" s="8"/>
      <c r="MD34" s="5"/>
      <c r="ME34" s="4"/>
      <c r="MF34" s="4"/>
      <c r="MG34" s="18"/>
      <c r="MH34" s="7"/>
      <c r="MI34" s="7"/>
      <c r="MJ34" s="4"/>
      <c r="MK34" s="4"/>
      <c r="ML34" s="4"/>
      <c r="MM34" s="19"/>
      <c r="MN34" s="9"/>
      <c r="MO34" s="7"/>
      <c r="MP34" s="6"/>
      <c r="MQ34" s="5"/>
      <c r="MR34" s="6"/>
      <c r="MS34" s="8"/>
      <c r="MT34" s="5"/>
      <c r="MU34" s="4"/>
      <c r="MV34" s="4"/>
      <c r="MW34" s="18"/>
      <c r="MX34" s="7"/>
      <c r="MY34" s="7"/>
      <c r="MZ34" s="4"/>
      <c r="NA34" s="4"/>
      <c r="NB34" s="4"/>
      <c r="NC34" s="19"/>
      <c r="ND34" s="9"/>
      <c r="NE34" s="7"/>
      <c r="NF34" s="6"/>
      <c r="NG34" s="5"/>
      <c r="NH34" s="6"/>
      <c r="NI34" s="8"/>
      <c r="NJ34" s="5"/>
      <c r="NK34" s="4"/>
      <c r="NL34" s="4"/>
      <c r="NM34" s="18"/>
      <c r="NN34" s="7"/>
      <c r="NO34" s="7"/>
      <c r="NP34" s="4"/>
      <c r="NQ34" s="4"/>
      <c r="NR34" s="4"/>
      <c r="NS34" s="19"/>
      <c r="NT34" s="9"/>
      <c r="NU34" s="7"/>
      <c r="NV34" s="6"/>
      <c r="NW34" s="5"/>
      <c r="NX34" s="6"/>
      <c r="NY34" s="8"/>
      <c r="NZ34" s="5"/>
      <c r="OA34" s="4"/>
      <c r="OB34" s="4"/>
      <c r="OC34" s="18"/>
      <c r="OD34" s="7"/>
      <c r="OE34" s="7"/>
      <c r="OF34" s="4"/>
      <c r="OG34" s="4"/>
      <c r="OH34" s="4"/>
      <c r="OI34" s="19"/>
      <c r="OJ34" s="9"/>
      <c r="OK34" s="7"/>
      <c r="OL34" s="6"/>
      <c r="OM34" s="5"/>
      <c r="ON34" s="6"/>
      <c r="OO34" s="8"/>
      <c r="OP34" s="5"/>
      <c r="OQ34" s="4"/>
      <c r="OR34" s="4"/>
      <c r="OS34" s="18"/>
      <c r="OT34" s="7"/>
      <c r="OU34" s="7"/>
      <c r="OV34" s="4"/>
      <c r="OW34" s="4"/>
      <c r="OX34" s="4"/>
      <c r="OY34" s="19"/>
      <c r="OZ34" s="9"/>
      <c r="PA34" s="7"/>
      <c r="PB34" s="6"/>
      <c r="PC34" s="5"/>
      <c r="PD34" s="6"/>
      <c r="PE34" s="8"/>
      <c r="PF34" s="5"/>
      <c r="PG34" s="4"/>
      <c r="PH34" s="4"/>
      <c r="PI34" s="18"/>
      <c r="PJ34" s="7"/>
      <c r="PK34" s="7"/>
      <c r="PL34" s="4"/>
      <c r="PM34" s="4"/>
      <c r="PN34" s="4"/>
      <c r="PO34" s="19"/>
      <c r="PP34" s="9"/>
      <c r="PQ34" s="7"/>
      <c r="PR34" s="6"/>
      <c r="PS34" s="5"/>
      <c r="PT34" s="6"/>
      <c r="PU34" s="8"/>
      <c r="PV34" s="5"/>
      <c r="PW34" s="4"/>
      <c r="PX34" s="4"/>
      <c r="PY34" s="18"/>
      <c r="PZ34" s="7"/>
      <c r="QA34" s="7"/>
      <c r="QB34" s="4"/>
      <c r="QC34" s="4"/>
      <c r="QD34" s="4"/>
      <c r="QE34" s="19"/>
      <c r="QF34" s="9"/>
      <c r="QG34" s="7"/>
      <c r="QH34" s="6"/>
      <c r="QI34" s="5"/>
      <c r="QJ34" s="6"/>
      <c r="QK34" s="8"/>
      <c r="QL34" s="5"/>
      <c r="QM34" s="4"/>
      <c r="QN34" s="4"/>
      <c r="QO34" s="18"/>
      <c r="QP34" s="7"/>
      <c r="QQ34" s="7"/>
      <c r="QR34" s="4"/>
      <c r="QS34" s="4"/>
      <c r="QT34" s="4"/>
      <c r="QU34" s="19"/>
      <c r="QV34" s="9"/>
      <c r="QW34" s="7"/>
      <c r="QX34" s="6"/>
      <c r="QY34" s="5"/>
      <c r="QZ34" s="6"/>
      <c r="RA34" s="8"/>
      <c r="RB34" s="5"/>
      <c r="RC34" s="4"/>
      <c r="RD34" s="4"/>
      <c r="RE34" s="18"/>
      <c r="RF34" s="7"/>
      <c r="RG34" s="7"/>
      <c r="RH34" s="4"/>
      <c r="RI34" s="4"/>
      <c r="RJ34" s="4"/>
      <c r="RK34" s="19"/>
      <c r="RL34" s="9"/>
      <c r="RM34" s="7"/>
      <c r="RN34" s="6"/>
      <c r="RO34" s="5"/>
      <c r="RP34" s="6"/>
      <c r="RQ34" s="8"/>
      <c r="RR34" s="5"/>
      <c r="RS34" s="4"/>
      <c r="RT34" s="4"/>
      <c r="RU34" s="18"/>
      <c r="RV34" s="7"/>
      <c r="RW34" s="7"/>
      <c r="RX34" s="4"/>
      <c r="RY34" s="4"/>
      <c r="RZ34" s="4"/>
      <c r="SA34" s="19"/>
      <c r="SB34" s="9"/>
      <c r="SC34" s="7"/>
      <c r="SD34" s="6"/>
      <c r="SE34" s="5"/>
      <c r="SF34" s="6"/>
      <c r="SG34" s="8"/>
      <c r="SH34" s="5"/>
      <c r="SI34" s="4"/>
      <c r="SJ34" s="4"/>
      <c r="SK34" s="18"/>
      <c r="SL34" s="7"/>
      <c r="SM34" s="7"/>
      <c r="SN34" s="4"/>
      <c r="SO34" s="4"/>
      <c r="SP34" s="4"/>
      <c r="SQ34" s="19"/>
      <c r="SR34" s="9"/>
      <c r="SS34" s="7"/>
      <c r="ST34" s="6"/>
      <c r="SU34" s="5"/>
      <c r="SV34" s="6"/>
      <c r="SW34" s="8"/>
      <c r="SX34" s="5"/>
      <c r="SY34" s="4"/>
      <c r="SZ34" s="4"/>
      <c r="TA34" s="18"/>
      <c r="TB34" s="7"/>
      <c r="TC34" s="7"/>
      <c r="TD34" s="4"/>
      <c r="TE34" s="4"/>
      <c r="TF34" s="4"/>
      <c r="TG34" s="19"/>
      <c r="TH34" s="9"/>
      <c r="TI34" s="7"/>
      <c r="TJ34" s="6"/>
      <c r="TK34" s="5"/>
      <c r="TL34" s="6"/>
      <c r="TM34" s="8"/>
      <c r="TN34" s="5"/>
      <c r="TO34" s="4"/>
      <c r="TP34" s="4"/>
      <c r="TQ34" s="18"/>
      <c r="TR34" s="7"/>
      <c r="TS34" s="7"/>
      <c r="TT34" s="4"/>
      <c r="TU34" s="4"/>
      <c r="TV34" s="4"/>
      <c r="TW34" s="19"/>
      <c r="TX34" s="9"/>
      <c r="TY34" s="7"/>
      <c r="TZ34" s="6"/>
      <c r="UA34" s="5"/>
      <c r="UB34" s="6"/>
      <c r="UC34" s="8"/>
      <c r="UD34" s="5"/>
      <c r="UE34" s="4"/>
      <c r="UF34" s="4"/>
      <c r="UG34" s="18"/>
      <c r="UH34" s="7"/>
      <c r="UI34" s="7"/>
      <c r="UJ34" s="4"/>
      <c r="UK34" s="4"/>
      <c r="UL34" s="4"/>
      <c r="UM34" s="19"/>
      <c r="UN34" s="9"/>
      <c r="UO34" s="7"/>
      <c r="UP34" s="6"/>
      <c r="UQ34" s="5"/>
      <c r="UR34" s="6"/>
      <c r="US34" s="8"/>
      <c r="UT34" s="5"/>
      <c r="UU34" s="4"/>
      <c r="UV34" s="4"/>
      <c r="UW34" s="18"/>
      <c r="UX34" s="7"/>
      <c r="UY34" s="7"/>
      <c r="UZ34" s="4"/>
      <c r="VA34" s="4"/>
      <c r="VB34" s="4"/>
      <c r="VC34" s="19"/>
      <c r="VD34" s="9"/>
      <c r="VE34" s="7"/>
      <c r="VF34" s="6"/>
      <c r="VG34" s="5"/>
      <c r="VH34" s="6"/>
      <c r="VI34" s="8"/>
      <c r="VJ34" s="5"/>
      <c r="VK34" s="4"/>
      <c r="VL34" s="4"/>
      <c r="VM34" s="18"/>
      <c r="VN34" s="7"/>
      <c r="VO34" s="7"/>
      <c r="VP34" s="4"/>
      <c r="VQ34" s="4"/>
      <c r="VR34" s="4"/>
      <c r="VS34" s="19"/>
      <c r="VT34" s="9"/>
      <c r="VU34" s="7"/>
      <c r="VV34" s="6"/>
      <c r="VW34" s="5"/>
      <c r="VX34" s="6"/>
      <c r="VY34" s="8"/>
      <c r="VZ34" s="5"/>
      <c r="WA34" s="4"/>
      <c r="WB34" s="4"/>
      <c r="WC34" s="18"/>
      <c r="WD34" s="7"/>
      <c r="WE34" s="7"/>
      <c r="WF34" s="4"/>
      <c r="WG34" s="4"/>
      <c r="WH34" s="4"/>
      <c r="WI34" s="19"/>
      <c r="WJ34" s="9"/>
      <c r="WK34" s="7"/>
      <c r="WL34" s="6"/>
      <c r="WM34" s="5"/>
      <c r="WN34" s="6"/>
      <c r="WO34" s="8"/>
      <c r="WP34" s="5"/>
      <c r="WQ34" s="4"/>
      <c r="WR34" s="4"/>
      <c r="WS34" s="18"/>
      <c r="WT34" s="7"/>
      <c r="WU34" s="7"/>
      <c r="WV34" s="4"/>
      <c r="WW34" s="4"/>
      <c r="WX34" s="4"/>
      <c r="WY34" s="19"/>
      <c r="WZ34" s="9"/>
      <c r="XA34" s="7"/>
      <c r="XB34" s="6"/>
      <c r="XC34" s="5"/>
      <c r="XD34" s="6"/>
      <c r="XE34" s="8"/>
      <c r="XF34" s="5"/>
      <c r="XG34" s="4"/>
      <c r="XH34" s="4"/>
      <c r="XI34" s="18"/>
      <c r="XJ34" s="7"/>
      <c r="XK34" s="7"/>
      <c r="XL34" s="4"/>
      <c r="XM34" s="4"/>
      <c r="XN34" s="4"/>
      <c r="XO34" s="19"/>
      <c r="XP34" s="9"/>
      <c r="XQ34" s="7"/>
      <c r="XR34" s="6"/>
      <c r="XS34" s="5"/>
      <c r="XT34" s="6"/>
      <c r="XU34" s="8"/>
      <c r="XV34" s="5"/>
      <c r="XW34" s="4"/>
      <c r="XX34" s="4"/>
      <c r="XY34" s="18"/>
      <c r="XZ34" s="7"/>
      <c r="YA34" s="7"/>
      <c r="YB34" s="4"/>
      <c r="YC34" s="4"/>
      <c r="YD34" s="4"/>
      <c r="YE34" s="19"/>
      <c r="YF34" s="9"/>
      <c r="YG34" s="7"/>
      <c r="YH34" s="6"/>
      <c r="YI34" s="5"/>
      <c r="YJ34" s="6"/>
      <c r="YK34" s="8"/>
      <c r="YL34" s="5"/>
      <c r="YM34" s="4"/>
      <c r="YN34" s="4"/>
      <c r="YO34" s="18"/>
      <c r="YP34" s="7"/>
      <c r="YQ34" s="7"/>
      <c r="YR34" s="4"/>
      <c r="YS34" s="4"/>
      <c r="YT34" s="4"/>
      <c r="YU34" s="19"/>
      <c r="YV34" s="9"/>
      <c r="YW34" s="7"/>
      <c r="YX34" s="6"/>
      <c r="YY34" s="5"/>
      <c r="YZ34" s="6"/>
      <c r="ZA34" s="8"/>
      <c r="ZB34" s="5"/>
      <c r="ZC34" s="4"/>
      <c r="ZD34" s="4"/>
      <c r="ZE34" s="18"/>
      <c r="ZF34" s="7"/>
      <c r="ZG34" s="7"/>
      <c r="ZH34" s="4"/>
      <c r="ZI34" s="4"/>
      <c r="ZJ34" s="4"/>
      <c r="ZK34" s="19"/>
      <c r="ZL34" s="9"/>
      <c r="ZM34" s="7"/>
      <c r="ZN34" s="6"/>
      <c r="ZO34" s="5"/>
      <c r="ZP34" s="6"/>
      <c r="ZQ34" s="8"/>
      <c r="ZR34" s="5"/>
      <c r="ZS34" s="4"/>
      <c r="ZT34" s="4"/>
      <c r="ZU34" s="18"/>
      <c r="ZV34" s="7"/>
      <c r="ZW34" s="7"/>
      <c r="ZX34" s="4"/>
      <c r="ZY34" s="4"/>
      <c r="ZZ34" s="4"/>
      <c r="AAA34" s="19"/>
      <c r="AAB34" s="9"/>
      <c r="AAC34" s="7"/>
      <c r="AAD34" s="6"/>
      <c r="AAE34" s="5"/>
      <c r="AAF34" s="6"/>
      <c r="AAG34" s="8"/>
      <c r="AAH34" s="5"/>
      <c r="AAI34" s="4"/>
      <c r="AAJ34" s="4"/>
      <c r="AAK34" s="18"/>
      <c r="AAL34" s="7"/>
      <c r="AAM34" s="7"/>
      <c r="AAN34" s="4"/>
      <c r="AAO34" s="4"/>
      <c r="AAP34" s="4"/>
      <c r="AAQ34" s="19"/>
      <c r="AAR34" s="9"/>
      <c r="AAS34" s="7"/>
      <c r="AAT34" s="6"/>
      <c r="AAU34" s="5"/>
      <c r="AAV34" s="6"/>
      <c r="AAW34" s="8"/>
      <c r="AAX34" s="5"/>
      <c r="AAY34" s="4"/>
      <c r="AAZ34" s="4"/>
      <c r="ABA34" s="18"/>
      <c r="ABB34" s="7"/>
      <c r="ABC34" s="7"/>
      <c r="ABD34" s="4"/>
      <c r="ABE34" s="4"/>
      <c r="ABF34" s="4"/>
      <c r="ABG34" s="19"/>
      <c r="ABH34" s="9"/>
      <c r="ABI34" s="7"/>
      <c r="ABJ34" s="6"/>
      <c r="ABK34" s="5"/>
      <c r="ABL34" s="6"/>
      <c r="ABM34" s="8"/>
      <c r="ABN34" s="5"/>
      <c r="ABO34" s="4"/>
      <c r="ABP34" s="4"/>
      <c r="ABQ34" s="18"/>
      <c r="ABR34" s="7"/>
      <c r="ABS34" s="7"/>
      <c r="ABT34" s="4"/>
      <c r="ABU34" s="4"/>
      <c r="ABV34" s="4"/>
      <c r="ABW34" s="19"/>
      <c r="ABX34" s="9"/>
      <c r="ABY34" s="7"/>
      <c r="ABZ34" s="6"/>
      <c r="ACA34" s="5"/>
      <c r="ACB34" s="6"/>
      <c r="ACC34" s="8"/>
      <c r="ACD34" s="5"/>
      <c r="ACE34" s="4"/>
      <c r="ACF34" s="4"/>
      <c r="ACG34" s="18"/>
      <c r="ACH34" s="7"/>
      <c r="ACI34" s="7"/>
      <c r="ACJ34" s="4"/>
      <c r="ACK34" s="4"/>
      <c r="ACL34" s="4"/>
      <c r="ACM34" s="19"/>
      <c r="ACN34" s="9"/>
      <c r="ACO34" s="7"/>
      <c r="ACP34" s="6"/>
      <c r="ACQ34" s="5"/>
      <c r="ACR34" s="6"/>
      <c r="ACS34" s="8"/>
      <c r="ACT34" s="5"/>
      <c r="ACU34" s="4"/>
      <c r="ACV34" s="4"/>
      <c r="ACW34" s="18"/>
      <c r="ACX34" s="7"/>
      <c r="ACY34" s="7"/>
      <c r="ACZ34" s="4"/>
      <c r="ADA34" s="4"/>
      <c r="ADB34" s="4"/>
      <c r="ADC34" s="19"/>
      <c r="ADD34" s="9"/>
      <c r="ADE34" s="7"/>
      <c r="ADF34" s="6"/>
      <c r="ADG34" s="5"/>
      <c r="ADH34" s="6"/>
      <c r="ADI34" s="8"/>
      <c r="ADJ34" s="5"/>
      <c r="ADK34" s="4"/>
      <c r="ADL34" s="4"/>
      <c r="ADM34" s="18"/>
      <c r="ADN34" s="7"/>
      <c r="ADO34" s="7"/>
      <c r="ADP34" s="4"/>
      <c r="ADQ34" s="4"/>
      <c r="ADR34" s="4"/>
      <c r="ADS34" s="19"/>
      <c r="ADT34" s="9"/>
      <c r="ADU34" s="7"/>
      <c r="ADV34" s="6"/>
      <c r="ADW34" s="5"/>
      <c r="ADX34" s="6"/>
      <c r="ADY34" s="8"/>
      <c r="ADZ34" s="5"/>
      <c r="AEA34" s="4"/>
      <c r="AEB34" s="4"/>
      <c r="AEC34" s="18"/>
      <c r="AED34" s="7"/>
      <c r="AEE34" s="7"/>
      <c r="AEF34" s="4"/>
      <c r="AEG34" s="4"/>
      <c r="AEH34" s="4"/>
      <c r="AEI34" s="19"/>
      <c r="AEJ34" s="9"/>
      <c r="AEK34" s="7"/>
      <c r="AEL34" s="6"/>
      <c r="AEM34" s="5"/>
      <c r="AEN34" s="6"/>
      <c r="AEO34" s="8"/>
      <c r="AEP34" s="5"/>
      <c r="AEQ34" s="4"/>
      <c r="AER34" s="4"/>
      <c r="AES34" s="18"/>
      <c r="AET34" s="7"/>
      <c r="AEU34" s="7"/>
      <c r="AEV34" s="4"/>
      <c r="AEW34" s="4"/>
      <c r="AEX34" s="4"/>
      <c r="AEY34" s="19"/>
      <c r="AEZ34" s="9"/>
      <c r="AFA34" s="7"/>
      <c r="AFB34" s="6"/>
      <c r="AFC34" s="5"/>
      <c r="AFD34" s="6"/>
      <c r="AFE34" s="8"/>
      <c r="AFF34" s="5"/>
      <c r="AFG34" s="4"/>
      <c r="AFH34" s="4"/>
      <c r="AFI34" s="18"/>
      <c r="AFJ34" s="7"/>
      <c r="AFK34" s="7"/>
      <c r="AFL34" s="4"/>
      <c r="AFM34" s="4"/>
      <c r="AFN34" s="4"/>
      <c r="AFO34" s="19"/>
      <c r="AFP34" s="9"/>
      <c r="AFQ34" s="7"/>
      <c r="AFR34" s="6"/>
      <c r="AFS34" s="5"/>
      <c r="AFT34" s="6"/>
      <c r="AFU34" s="8"/>
      <c r="AFV34" s="5"/>
      <c r="AFW34" s="4"/>
      <c r="AFX34" s="4"/>
      <c r="AFY34" s="18"/>
      <c r="AFZ34" s="7"/>
      <c r="AGA34" s="7"/>
      <c r="AGB34" s="4"/>
      <c r="AGC34" s="4"/>
      <c r="AGD34" s="4"/>
      <c r="AGE34" s="19"/>
      <c r="AGF34" s="9"/>
      <c r="AGG34" s="7"/>
      <c r="AGH34" s="6"/>
      <c r="AGI34" s="5"/>
      <c r="AGJ34" s="6"/>
      <c r="AGK34" s="8"/>
      <c r="AGL34" s="5"/>
      <c r="AGM34" s="4"/>
      <c r="AGN34" s="4"/>
      <c r="AGO34" s="18"/>
      <c r="AGP34" s="7"/>
      <c r="AGQ34" s="7"/>
      <c r="AGR34" s="4"/>
      <c r="AGS34" s="4"/>
      <c r="AGT34" s="4"/>
      <c r="AGU34" s="19"/>
      <c r="AGV34" s="9"/>
      <c r="AGW34" s="7"/>
      <c r="AGX34" s="6"/>
      <c r="AGY34" s="5"/>
      <c r="AGZ34" s="6"/>
      <c r="AHA34" s="8"/>
      <c r="AHB34" s="5"/>
      <c r="AHC34" s="4"/>
      <c r="AHD34" s="4"/>
      <c r="AHE34" s="18"/>
      <c r="AHF34" s="7"/>
      <c r="AHG34" s="7"/>
      <c r="AHH34" s="4"/>
      <c r="AHI34" s="4"/>
      <c r="AHJ34" s="4"/>
      <c r="AHK34" s="19"/>
      <c r="AHL34" s="9"/>
      <c r="AHM34" s="7"/>
      <c r="AHN34" s="6"/>
      <c r="AHO34" s="5"/>
      <c r="AHP34" s="6"/>
      <c r="AHQ34" s="8"/>
      <c r="AHR34" s="5"/>
      <c r="AHS34" s="4"/>
      <c r="AHT34" s="4"/>
      <c r="AHU34" s="18"/>
      <c r="AHV34" s="7"/>
      <c r="AHW34" s="7"/>
      <c r="AHX34" s="4"/>
      <c r="AHY34" s="4"/>
      <c r="AHZ34" s="4"/>
      <c r="AIA34" s="19"/>
      <c r="AIB34" s="9"/>
      <c r="AIC34" s="7"/>
      <c r="AID34" s="6"/>
      <c r="AIE34" s="5"/>
      <c r="AIF34" s="6"/>
      <c r="AIG34" s="8"/>
      <c r="AIH34" s="5"/>
      <c r="AII34" s="4"/>
      <c r="AIJ34" s="4"/>
      <c r="AIK34" s="18"/>
      <c r="AIL34" s="7"/>
      <c r="AIM34" s="7"/>
      <c r="AIN34" s="4"/>
      <c r="AIO34" s="4"/>
      <c r="AIP34" s="4"/>
      <c r="AIQ34" s="19"/>
      <c r="AIR34" s="9"/>
      <c r="AIS34" s="7"/>
      <c r="AIT34" s="6"/>
      <c r="AIU34" s="5"/>
      <c r="AIV34" s="6"/>
      <c r="AIW34" s="8"/>
      <c r="AIX34" s="5"/>
      <c r="AIY34" s="4"/>
      <c r="AIZ34" s="4"/>
      <c r="AJA34" s="18"/>
      <c r="AJB34" s="7"/>
      <c r="AJC34" s="7"/>
      <c r="AJD34" s="4"/>
      <c r="AJE34" s="4"/>
      <c r="AJF34" s="4"/>
      <c r="AJG34" s="19"/>
      <c r="AJH34" s="9"/>
      <c r="AJI34" s="7"/>
      <c r="AJJ34" s="6"/>
      <c r="AJK34" s="5"/>
      <c r="AJL34" s="6"/>
      <c r="AJM34" s="8"/>
      <c r="AJN34" s="5"/>
      <c r="AJO34" s="4"/>
      <c r="AJP34" s="4"/>
      <c r="AJQ34" s="18"/>
      <c r="AJR34" s="7"/>
      <c r="AJS34" s="7"/>
      <c r="AJT34" s="4"/>
      <c r="AJU34" s="4"/>
      <c r="AJV34" s="4"/>
      <c r="AJW34" s="19"/>
      <c r="AJX34" s="9"/>
      <c r="AJY34" s="7"/>
      <c r="AJZ34" s="6"/>
      <c r="AKA34" s="5"/>
      <c r="AKB34" s="6"/>
      <c r="AKC34" s="8"/>
      <c r="AKD34" s="5"/>
      <c r="AKE34" s="4"/>
      <c r="AKF34" s="4"/>
      <c r="AKG34" s="18"/>
      <c r="AKH34" s="7"/>
      <c r="AKI34" s="7"/>
      <c r="AKJ34" s="4"/>
      <c r="AKK34" s="4"/>
      <c r="AKL34" s="4"/>
      <c r="AKM34" s="19"/>
      <c r="AKN34" s="9"/>
      <c r="AKO34" s="7"/>
      <c r="AKP34" s="6"/>
      <c r="AKQ34" s="5"/>
      <c r="AKR34" s="6"/>
      <c r="AKS34" s="8"/>
      <c r="AKT34" s="5"/>
      <c r="AKU34" s="4"/>
      <c r="AKV34" s="4"/>
      <c r="AKW34" s="18"/>
      <c r="AKX34" s="7"/>
      <c r="AKY34" s="7"/>
      <c r="AKZ34" s="4"/>
      <c r="ALA34" s="4"/>
      <c r="ALB34" s="4"/>
      <c r="ALC34" s="19"/>
      <c r="ALD34" s="9"/>
      <c r="ALE34" s="7"/>
      <c r="ALF34" s="6"/>
      <c r="ALG34" s="5"/>
      <c r="ALH34" s="6"/>
      <c r="ALI34" s="8"/>
      <c r="ALJ34" s="5"/>
      <c r="ALK34" s="4"/>
      <c r="ALL34" s="4"/>
      <c r="ALM34" s="18"/>
      <c r="ALN34" s="7"/>
      <c r="ALO34" s="7"/>
      <c r="ALP34" s="4"/>
      <c r="ALQ34" s="4"/>
      <c r="ALR34" s="4"/>
      <c r="ALS34" s="19"/>
      <c r="ALT34" s="9"/>
      <c r="ALU34" s="7"/>
      <c r="ALV34" s="6"/>
      <c r="ALW34" s="5"/>
      <c r="ALX34" s="6"/>
      <c r="ALY34" s="8"/>
      <c r="ALZ34" s="5"/>
      <c r="AMA34" s="4"/>
      <c r="AMB34" s="4"/>
      <c r="AMC34" s="18"/>
      <c r="AMD34" s="7"/>
      <c r="AME34" s="7"/>
      <c r="AMF34" s="4"/>
      <c r="AMG34" s="4"/>
      <c r="AMH34" s="4"/>
      <c r="AMI34" s="19"/>
      <c r="AMJ34" s="9"/>
      <c r="AMK34" s="7"/>
      <c r="AML34" s="6"/>
      <c r="AMM34" s="5"/>
      <c r="AMN34" s="6"/>
      <c r="AMO34" s="8"/>
      <c r="AMP34" s="5"/>
      <c r="AMQ34" s="4"/>
      <c r="AMR34" s="4"/>
      <c r="AMS34" s="18"/>
      <c r="AMT34" s="7"/>
      <c r="AMU34" s="7"/>
      <c r="AMV34" s="4"/>
      <c r="AMW34" s="4"/>
      <c r="AMX34" s="4"/>
      <c r="AMY34" s="19"/>
      <c r="AMZ34" s="9"/>
      <c r="ANA34" s="7"/>
      <c r="ANB34" s="6"/>
      <c r="ANC34" s="5"/>
      <c r="AND34" s="6"/>
      <c r="ANE34" s="8"/>
      <c r="ANF34" s="5"/>
      <c r="ANG34" s="4"/>
      <c r="ANH34" s="4"/>
      <c r="ANI34" s="18"/>
      <c r="ANJ34" s="7"/>
      <c r="ANK34" s="7"/>
      <c r="ANL34" s="4"/>
      <c r="ANM34" s="4"/>
      <c r="ANN34" s="4"/>
      <c r="ANO34" s="19"/>
      <c r="ANP34" s="9"/>
      <c r="ANQ34" s="7"/>
      <c r="ANR34" s="6"/>
      <c r="ANS34" s="5"/>
      <c r="ANT34" s="6"/>
      <c r="ANU34" s="8"/>
      <c r="ANV34" s="5"/>
      <c r="ANW34" s="4"/>
      <c r="ANX34" s="4"/>
      <c r="ANY34" s="18"/>
      <c r="ANZ34" s="7"/>
      <c r="AOA34" s="7"/>
      <c r="AOB34" s="4"/>
      <c r="AOC34" s="4"/>
      <c r="AOD34" s="4"/>
      <c r="AOE34" s="19"/>
      <c r="AOF34" s="9"/>
      <c r="AOG34" s="7"/>
      <c r="AOH34" s="6"/>
      <c r="AOI34" s="5"/>
      <c r="AOJ34" s="6"/>
      <c r="AOK34" s="8"/>
      <c r="AOL34" s="5"/>
      <c r="AOM34" s="4"/>
      <c r="AON34" s="4"/>
      <c r="AOO34" s="18"/>
      <c r="AOP34" s="7"/>
      <c r="AOQ34" s="7"/>
      <c r="AOR34" s="4"/>
      <c r="AOS34" s="4"/>
      <c r="AOT34" s="4"/>
      <c r="AOU34" s="19"/>
      <c r="AOV34" s="9"/>
      <c r="AOW34" s="7"/>
      <c r="AOX34" s="6"/>
      <c r="AOY34" s="5"/>
      <c r="AOZ34" s="6"/>
      <c r="APA34" s="8"/>
      <c r="APB34" s="5"/>
      <c r="APC34" s="4"/>
      <c r="APD34" s="4"/>
      <c r="APE34" s="18"/>
      <c r="APF34" s="7"/>
      <c r="APG34" s="7"/>
      <c r="APH34" s="4"/>
      <c r="API34" s="4"/>
      <c r="APJ34" s="4"/>
      <c r="APK34" s="19"/>
      <c r="APL34" s="9"/>
      <c r="APM34" s="7"/>
      <c r="APN34" s="6"/>
      <c r="APO34" s="5"/>
      <c r="APP34" s="6"/>
      <c r="APQ34" s="8"/>
      <c r="APR34" s="5"/>
      <c r="APS34" s="4"/>
      <c r="APT34" s="4"/>
      <c r="APU34" s="18"/>
      <c r="APV34" s="7"/>
      <c r="APW34" s="7"/>
      <c r="APX34" s="4"/>
      <c r="APY34" s="4"/>
      <c r="APZ34" s="4"/>
      <c r="AQA34" s="19"/>
      <c r="AQB34" s="9"/>
      <c r="AQC34" s="7"/>
      <c r="AQD34" s="6"/>
      <c r="AQE34" s="5"/>
      <c r="AQF34" s="6"/>
      <c r="AQG34" s="8"/>
      <c r="AQH34" s="5"/>
      <c r="AQI34" s="4"/>
      <c r="AQJ34" s="4"/>
      <c r="AQK34" s="18"/>
      <c r="AQL34" s="7"/>
      <c r="AQM34" s="7"/>
      <c r="AQN34" s="4"/>
      <c r="AQO34" s="4"/>
      <c r="AQP34" s="4"/>
      <c r="AQQ34" s="19"/>
      <c r="AQR34" s="9"/>
      <c r="AQS34" s="7"/>
      <c r="AQT34" s="6"/>
      <c r="AQU34" s="5"/>
      <c r="AQV34" s="6"/>
      <c r="AQW34" s="8"/>
      <c r="AQX34" s="5"/>
      <c r="AQY34" s="4"/>
      <c r="AQZ34" s="4"/>
      <c r="ARA34" s="18"/>
      <c r="ARB34" s="7"/>
      <c r="ARC34" s="7"/>
      <c r="ARD34" s="4"/>
      <c r="ARE34" s="4"/>
      <c r="ARF34" s="4"/>
      <c r="ARG34" s="19"/>
      <c r="ARH34" s="9"/>
      <c r="ARI34" s="7"/>
      <c r="ARJ34" s="6"/>
      <c r="ARK34" s="5"/>
      <c r="ARL34" s="6"/>
      <c r="ARM34" s="8"/>
      <c r="ARN34" s="5"/>
      <c r="ARO34" s="4"/>
      <c r="ARP34" s="4"/>
      <c r="ARQ34" s="18"/>
      <c r="ARR34" s="7"/>
      <c r="ARS34" s="7"/>
      <c r="ART34" s="4"/>
      <c r="ARU34" s="4"/>
      <c r="ARV34" s="4"/>
      <c r="ARW34" s="19"/>
      <c r="ARX34" s="9"/>
      <c r="ARY34" s="7"/>
      <c r="ARZ34" s="6"/>
      <c r="ASA34" s="5"/>
      <c r="ASB34" s="6"/>
      <c r="ASC34" s="8"/>
      <c r="ASD34" s="5"/>
      <c r="ASE34" s="4"/>
      <c r="ASF34" s="4"/>
      <c r="ASG34" s="18"/>
      <c r="ASH34" s="7"/>
      <c r="ASI34" s="7"/>
      <c r="ASJ34" s="4"/>
      <c r="ASK34" s="4"/>
      <c r="ASL34" s="4"/>
      <c r="ASM34" s="19"/>
      <c r="ASN34" s="9"/>
      <c r="ASO34" s="7"/>
      <c r="ASP34" s="6"/>
      <c r="ASQ34" s="5"/>
      <c r="ASR34" s="6"/>
      <c r="ASS34" s="8"/>
      <c r="AST34" s="5"/>
      <c r="ASU34" s="4"/>
      <c r="ASV34" s="4"/>
      <c r="ASW34" s="18"/>
      <c r="ASX34" s="7"/>
      <c r="ASY34" s="7"/>
      <c r="ASZ34" s="4"/>
      <c r="ATA34" s="4"/>
      <c r="ATB34" s="4"/>
      <c r="ATC34" s="19"/>
      <c r="ATD34" s="9"/>
      <c r="ATE34" s="7"/>
      <c r="ATF34" s="6"/>
      <c r="ATG34" s="5"/>
      <c r="ATH34" s="6"/>
      <c r="ATI34" s="8"/>
      <c r="ATJ34" s="5"/>
      <c r="ATK34" s="4"/>
      <c r="ATL34" s="4"/>
      <c r="ATM34" s="18"/>
      <c r="ATN34" s="7"/>
      <c r="ATO34" s="7"/>
      <c r="ATP34" s="4"/>
      <c r="ATQ34" s="4"/>
      <c r="ATR34" s="4"/>
      <c r="ATS34" s="19"/>
      <c r="ATT34" s="9"/>
      <c r="ATU34" s="7"/>
      <c r="ATV34" s="6"/>
      <c r="ATW34" s="5"/>
      <c r="ATX34" s="6"/>
      <c r="ATY34" s="8"/>
      <c r="ATZ34" s="5"/>
      <c r="AUA34" s="4"/>
      <c r="AUB34" s="4"/>
      <c r="AUC34" s="18"/>
      <c r="AUD34" s="7"/>
      <c r="AUE34" s="7"/>
      <c r="AUF34" s="4"/>
      <c r="AUG34" s="4"/>
      <c r="AUH34" s="4"/>
      <c r="AUI34" s="19"/>
      <c r="AUJ34" s="9"/>
      <c r="AUK34" s="7"/>
      <c r="AUL34" s="6"/>
      <c r="AUM34" s="5"/>
      <c r="AUN34" s="6"/>
      <c r="AUO34" s="8"/>
      <c r="AUP34" s="5"/>
      <c r="AUQ34" s="4"/>
      <c r="AUR34" s="4"/>
      <c r="AUS34" s="18"/>
      <c r="AUT34" s="7"/>
      <c r="AUU34" s="7"/>
      <c r="AUV34" s="4"/>
      <c r="AUW34" s="4"/>
      <c r="AUX34" s="4"/>
      <c r="AUY34" s="19"/>
      <c r="AUZ34" s="9"/>
      <c r="AVA34" s="7"/>
      <c r="AVB34" s="6"/>
      <c r="AVC34" s="5"/>
      <c r="AVD34" s="6"/>
      <c r="AVE34" s="8"/>
      <c r="AVF34" s="5"/>
      <c r="AVG34" s="4"/>
      <c r="AVH34" s="4"/>
      <c r="AVI34" s="18"/>
      <c r="AVJ34" s="7"/>
      <c r="AVK34" s="7"/>
      <c r="AVL34" s="4"/>
      <c r="AVM34" s="4"/>
      <c r="AVN34" s="4"/>
      <c r="AVO34" s="19"/>
      <c r="AVP34" s="9"/>
      <c r="AVQ34" s="7"/>
      <c r="AVR34" s="6"/>
      <c r="AVS34" s="5"/>
      <c r="AVT34" s="6"/>
      <c r="AVU34" s="8"/>
      <c r="AVV34" s="5"/>
      <c r="AVW34" s="4"/>
      <c r="AVX34" s="4"/>
      <c r="AVY34" s="18"/>
      <c r="AVZ34" s="7"/>
      <c r="AWA34" s="7"/>
      <c r="AWB34" s="4"/>
      <c r="AWC34" s="4"/>
      <c r="AWD34" s="4"/>
      <c r="AWE34" s="19"/>
      <c r="AWF34" s="9"/>
      <c r="AWG34" s="7"/>
      <c r="AWH34" s="6"/>
      <c r="AWI34" s="5"/>
      <c r="AWJ34" s="6"/>
      <c r="AWK34" s="8"/>
      <c r="AWL34" s="5"/>
      <c r="AWM34" s="4"/>
      <c r="AWN34" s="4"/>
      <c r="AWO34" s="18"/>
      <c r="AWP34" s="7"/>
      <c r="AWQ34" s="7"/>
      <c r="AWR34" s="4"/>
      <c r="AWS34" s="4"/>
      <c r="AWT34" s="4"/>
      <c r="AWU34" s="19"/>
      <c r="AWV34" s="9"/>
      <c r="AWW34" s="7"/>
      <c r="AWX34" s="6"/>
      <c r="AWY34" s="5"/>
      <c r="AWZ34" s="6"/>
      <c r="AXA34" s="8"/>
      <c r="AXB34" s="5"/>
      <c r="AXC34" s="4"/>
      <c r="AXD34" s="4"/>
      <c r="AXE34" s="18"/>
      <c r="AXF34" s="7"/>
      <c r="AXG34" s="7"/>
      <c r="AXH34" s="4"/>
      <c r="AXI34" s="4"/>
      <c r="AXJ34" s="4"/>
      <c r="AXK34" s="19"/>
      <c r="AXL34" s="9"/>
      <c r="AXM34" s="7"/>
      <c r="AXN34" s="6"/>
      <c r="AXO34" s="5"/>
      <c r="AXP34" s="6"/>
      <c r="AXQ34" s="8"/>
      <c r="AXR34" s="5"/>
      <c r="AXS34" s="4"/>
      <c r="AXT34" s="4"/>
      <c r="AXU34" s="18"/>
      <c r="AXV34" s="7"/>
      <c r="AXW34" s="7"/>
      <c r="AXX34" s="4"/>
      <c r="AXY34" s="4"/>
      <c r="AXZ34" s="4"/>
      <c r="AYA34" s="19"/>
      <c r="AYB34" s="9"/>
      <c r="AYC34" s="7"/>
      <c r="AYD34" s="6"/>
      <c r="AYE34" s="5"/>
      <c r="AYF34" s="6"/>
      <c r="AYG34" s="8"/>
      <c r="AYH34" s="5"/>
      <c r="AYI34" s="4"/>
      <c r="AYJ34" s="4"/>
      <c r="AYK34" s="18"/>
      <c r="AYL34" s="7"/>
      <c r="AYM34" s="7"/>
      <c r="AYN34" s="4"/>
      <c r="AYO34" s="4"/>
      <c r="AYP34" s="4"/>
      <c r="AYQ34" s="19"/>
      <c r="AYR34" s="9"/>
      <c r="AYS34" s="7"/>
      <c r="AYT34" s="6"/>
      <c r="AYU34" s="5"/>
      <c r="AYV34" s="6"/>
      <c r="AYW34" s="8"/>
      <c r="AYX34" s="5"/>
      <c r="AYY34" s="4"/>
      <c r="AYZ34" s="4"/>
      <c r="AZA34" s="18"/>
      <c r="AZB34" s="7"/>
      <c r="AZC34" s="7"/>
      <c r="AZD34" s="4"/>
      <c r="AZE34" s="4"/>
      <c r="AZF34" s="4"/>
      <c r="AZG34" s="19"/>
      <c r="AZH34" s="9"/>
      <c r="AZI34" s="7"/>
      <c r="AZJ34" s="6"/>
      <c r="AZK34" s="5"/>
      <c r="AZL34" s="6"/>
      <c r="AZM34" s="8"/>
      <c r="AZN34" s="5"/>
      <c r="AZO34" s="4"/>
      <c r="AZP34" s="4"/>
      <c r="AZQ34" s="18"/>
      <c r="AZR34" s="7"/>
      <c r="AZS34" s="7"/>
      <c r="AZT34" s="4"/>
      <c r="AZU34" s="4"/>
      <c r="AZV34" s="4"/>
      <c r="AZW34" s="19"/>
      <c r="AZX34" s="9"/>
      <c r="AZY34" s="7"/>
      <c r="AZZ34" s="6"/>
      <c r="BAA34" s="5"/>
      <c r="BAB34" s="6"/>
      <c r="BAC34" s="8"/>
      <c r="BAD34" s="5"/>
      <c r="BAE34" s="4"/>
      <c r="BAF34" s="4"/>
      <c r="BAG34" s="18"/>
      <c r="BAH34" s="7"/>
      <c r="BAI34" s="7"/>
      <c r="BAJ34" s="4"/>
      <c r="BAK34" s="4"/>
      <c r="BAL34" s="4"/>
      <c r="BAM34" s="19"/>
      <c r="BAN34" s="9"/>
      <c r="BAO34" s="7"/>
      <c r="BAP34" s="6"/>
      <c r="BAQ34" s="5"/>
      <c r="BAR34" s="6"/>
      <c r="BAS34" s="8"/>
      <c r="BAT34" s="5"/>
      <c r="BAU34" s="4"/>
      <c r="BAV34" s="4"/>
      <c r="BAW34" s="18"/>
      <c r="BAX34" s="7"/>
      <c r="BAY34" s="7"/>
      <c r="BAZ34" s="4"/>
      <c r="BBA34" s="4"/>
      <c r="BBB34" s="4"/>
      <c r="BBC34" s="19"/>
      <c r="BBD34" s="9"/>
      <c r="BBE34" s="7"/>
      <c r="BBF34" s="6"/>
      <c r="BBG34" s="5"/>
      <c r="BBH34" s="6"/>
      <c r="BBI34" s="8"/>
      <c r="BBJ34" s="5"/>
      <c r="BBK34" s="4"/>
      <c r="BBL34" s="4"/>
      <c r="BBM34" s="18"/>
      <c r="BBN34" s="7"/>
      <c r="BBO34" s="7"/>
      <c r="BBP34" s="4"/>
      <c r="BBQ34" s="4"/>
      <c r="BBR34" s="4"/>
      <c r="BBS34" s="19"/>
      <c r="BBT34" s="9"/>
      <c r="BBU34" s="7"/>
      <c r="BBV34" s="6"/>
      <c r="BBW34" s="5"/>
      <c r="BBX34" s="6"/>
      <c r="BBY34" s="8"/>
      <c r="BBZ34" s="5"/>
      <c r="BCA34" s="4"/>
      <c r="BCB34" s="4"/>
      <c r="BCC34" s="18"/>
      <c r="BCD34" s="7"/>
      <c r="BCE34" s="7"/>
      <c r="BCF34" s="4"/>
      <c r="BCG34" s="4"/>
      <c r="BCH34" s="4"/>
      <c r="BCI34" s="19"/>
      <c r="BCJ34" s="9"/>
      <c r="BCK34" s="7"/>
      <c r="BCL34" s="6"/>
      <c r="BCM34" s="5"/>
      <c r="BCN34" s="6"/>
      <c r="BCO34" s="8"/>
      <c r="BCP34" s="5"/>
      <c r="BCQ34" s="4"/>
      <c r="BCR34" s="4"/>
      <c r="BCS34" s="18"/>
      <c r="BCT34" s="7"/>
      <c r="BCU34" s="7"/>
      <c r="BCV34" s="4"/>
      <c r="BCW34" s="4"/>
      <c r="BCX34" s="4"/>
      <c r="BCY34" s="19"/>
      <c r="BCZ34" s="9"/>
      <c r="BDA34" s="7"/>
      <c r="BDB34" s="6"/>
      <c r="BDC34" s="5"/>
      <c r="BDD34" s="6"/>
      <c r="BDE34" s="8"/>
      <c r="BDF34" s="5"/>
      <c r="BDG34" s="4"/>
      <c r="BDH34" s="4"/>
      <c r="BDI34" s="18"/>
      <c r="BDJ34" s="7"/>
      <c r="BDK34" s="7"/>
      <c r="BDL34" s="4"/>
      <c r="BDM34" s="4"/>
      <c r="BDN34" s="4"/>
      <c r="BDO34" s="19"/>
      <c r="BDP34" s="9"/>
      <c r="BDQ34" s="7"/>
      <c r="BDR34" s="6"/>
      <c r="BDS34" s="5"/>
      <c r="BDT34" s="6"/>
      <c r="BDU34" s="8"/>
      <c r="BDV34" s="5"/>
      <c r="BDW34" s="4"/>
      <c r="BDX34" s="4"/>
      <c r="BDY34" s="18"/>
      <c r="BDZ34" s="7"/>
      <c r="BEA34" s="7"/>
      <c r="BEB34" s="4"/>
      <c r="BEC34" s="4"/>
      <c r="BED34" s="4"/>
      <c r="BEE34" s="19"/>
      <c r="BEF34" s="9"/>
      <c r="BEG34" s="7"/>
      <c r="BEH34" s="6"/>
      <c r="BEI34" s="5"/>
      <c r="BEJ34" s="6"/>
      <c r="BEK34" s="8"/>
      <c r="BEL34" s="5"/>
      <c r="BEM34" s="4"/>
      <c r="BEN34" s="4"/>
      <c r="BEO34" s="18"/>
      <c r="BEP34" s="7"/>
      <c r="BEQ34" s="7"/>
      <c r="BER34" s="4"/>
      <c r="BES34" s="4"/>
      <c r="BET34" s="4"/>
      <c r="BEU34" s="19"/>
      <c r="BEV34" s="9"/>
      <c r="BEW34" s="7"/>
      <c r="BEX34" s="6"/>
      <c r="BEY34" s="5"/>
      <c r="BEZ34" s="6"/>
      <c r="BFA34" s="8"/>
      <c r="BFB34" s="5"/>
      <c r="BFC34" s="4"/>
      <c r="BFD34" s="4"/>
      <c r="BFE34" s="18"/>
      <c r="BFF34" s="7"/>
      <c r="BFG34" s="7"/>
      <c r="BFH34" s="4"/>
      <c r="BFI34" s="4"/>
      <c r="BFJ34" s="4"/>
      <c r="BFK34" s="19"/>
      <c r="BFL34" s="9"/>
      <c r="BFM34" s="7"/>
      <c r="BFN34" s="6"/>
      <c r="BFO34" s="5"/>
      <c r="BFP34" s="6"/>
      <c r="BFQ34" s="8"/>
      <c r="BFR34" s="5"/>
      <c r="BFS34" s="4"/>
      <c r="BFT34" s="4"/>
      <c r="BFU34" s="18"/>
      <c r="BFV34" s="7"/>
      <c r="BFW34" s="7"/>
      <c r="BFX34" s="4"/>
      <c r="BFY34" s="4"/>
      <c r="BFZ34" s="4"/>
      <c r="BGA34" s="19"/>
      <c r="BGB34" s="9"/>
      <c r="BGC34" s="7"/>
      <c r="BGD34" s="6"/>
      <c r="BGE34" s="5"/>
      <c r="BGF34" s="6"/>
      <c r="BGG34" s="8"/>
      <c r="BGH34" s="5"/>
      <c r="BGI34" s="4"/>
      <c r="BGJ34" s="4"/>
      <c r="BGK34" s="18"/>
      <c r="BGL34" s="7"/>
      <c r="BGM34" s="7"/>
      <c r="BGN34" s="4"/>
      <c r="BGO34" s="4"/>
      <c r="BGP34" s="4"/>
      <c r="BGQ34" s="19"/>
      <c r="BGR34" s="9"/>
      <c r="BGS34" s="7"/>
      <c r="BGT34" s="6"/>
      <c r="BGU34" s="5"/>
      <c r="BGV34" s="6"/>
      <c r="BGW34" s="8"/>
      <c r="BGX34" s="5"/>
      <c r="BGY34" s="4"/>
      <c r="BGZ34" s="4"/>
      <c r="BHA34" s="18"/>
      <c r="BHB34" s="7"/>
      <c r="BHC34" s="7"/>
      <c r="BHD34" s="4"/>
      <c r="BHE34" s="4"/>
      <c r="BHF34" s="4"/>
      <c r="BHG34" s="19"/>
      <c r="BHH34" s="9"/>
      <c r="BHI34" s="7"/>
      <c r="BHJ34" s="6"/>
      <c r="BHK34" s="5"/>
      <c r="BHL34" s="6"/>
      <c r="BHM34" s="8"/>
      <c r="BHN34" s="5"/>
      <c r="BHO34" s="4"/>
      <c r="BHP34" s="4"/>
      <c r="BHQ34" s="18"/>
      <c r="BHR34" s="7"/>
      <c r="BHS34" s="7"/>
      <c r="BHT34" s="4"/>
      <c r="BHU34" s="4"/>
      <c r="BHV34" s="4"/>
      <c r="BHW34" s="19"/>
      <c r="BHX34" s="9"/>
      <c r="BHY34" s="7"/>
      <c r="BHZ34" s="6"/>
      <c r="BIA34" s="5"/>
      <c r="BIB34" s="6"/>
      <c r="BIC34" s="8"/>
      <c r="BID34" s="5"/>
      <c r="BIE34" s="4"/>
      <c r="BIF34" s="4"/>
      <c r="BIG34" s="18"/>
      <c r="BIH34" s="7"/>
      <c r="BII34" s="7"/>
      <c r="BIJ34" s="4"/>
      <c r="BIK34" s="4"/>
      <c r="BIL34" s="4"/>
      <c r="BIM34" s="19"/>
      <c r="BIN34" s="9"/>
      <c r="BIO34" s="7"/>
      <c r="BIP34" s="6"/>
      <c r="BIQ34" s="5"/>
      <c r="BIR34" s="6"/>
      <c r="BIS34" s="8"/>
      <c r="BIT34" s="5"/>
      <c r="BIU34" s="4"/>
      <c r="BIV34" s="4"/>
      <c r="BIW34" s="18"/>
      <c r="BIX34" s="7"/>
      <c r="BIY34" s="7"/>
      <c r="BIZ34" s="4"/>
      <c r="BJA34" s="4"/>
      <c r="BJB34" s="4"/>
      <c r="BJC34" s="19"/>
      <c r="BJD34" s="9"/>
      <c r="BJE34" s="7"/>
      <c r="BJF34" s="6"/>
      <c r="BJG34" s="5"/>
      <c r="BJH34" s="6"/>
      <c r="BJI34" s="8"/>
      <c r="BJJ34" s="5"/>
      <c r="BJK34" s="4"/>
      <c r="BJL34" s="4"/>
      <c r="BJM34" s="18"/>
      <c r="BJN34" s="7"/>
      <c r="BJO34" s="7"/>
      <c r="BJP34" s="4"/>
      <c r="BJQ34" s="4"/>
      <c r="BJR34" s="4"/>
      <c r="BJS34" s="19"/>
      <c r="BJT34" s="9"/>
      <c r="BJU34" s="7"/>
      <c r="BJV34" s="6"/>
      <c r="BJW34" s="5"/>
      <c r="BJX34" s="6"/>
      <c r="BJY34" s="8"/>
      <c r="BJZ34" s="5"/>
      <c r="BKA34" s="4"/>
      <c r="BKB34" s="4"/>
      <c r="BKC34" s="18"/>
      <c r="BKD34" s="7"/>
      <c r="BKE34" s="7"/>
      <c r="BKF34" s="4"/>
      <c r="BKG34" s="4"/>
      <c r="BKH34" s="4"/>
      <c r="BKI34" s="19"/>
      <c r="BKJ34" s="9"/>
      <c r="BKK34" s="7"/>
      <c r="BKL34" s="6"/>
      <c r="BKM34" s="5"/>
      <c r="BKN34" s="6"/>
      <c r="BKO34" s="8"/>
      <c r="BKP34" s="5"/>
      <c r="BKQ34" s="4"/>
      <c r="BKR34" s="4"/>
      <c r="BKS34" s="18"/>
      <c r="BKT34" s="7"/>
      <c r="BKU34" s="7"/>
      <c r="BKV34" s="4"/>
      <c r="BKW34" s="4"/>
      <c r="BKX34" s="4"/>
      <c r="BKY34" s="19"/>
      <c r="BKZ34" s="9"/>
      <c r="BLA34" s="7"/>
      <c r="BLB34" s="6"/>
      <c r="BLC34" s="5"/>
      <c r="BLD34" s="6"/>
      <c r="BLE34" s="8"/>
      <c r="BLF34" s="5"/>
      <c r="BLG34" s="4"/>
      <c r="BLH34" s="4"/>
      <c r="BLI34" s="18"/>
      <c r="BLJ34" s="7"/>
      <c r="BLK34" s="7"/>
      <c r="BLL34" s="4"/>
      <c r="BLM34" s="4"/>
      <c r="BLN34" s="4"/>
      <c r="BLO34" s="19"/>
      <c r="BLP34" s="9"/>
      <c r="BLQ34" s="7"/>
      <c r="BLR34" s="6"/>
      <c r="BLS34" s="5"/>
      <c r="BLT34" s="6"/>
      <c r="BLU34" s="8"/>
      <c r="BLV34" s="5"/>
      <c r="BLW34" s="4"/>
      <c r="BLX34" s="4"/>
      <c r="BLY34" s="18"/>
      <c r="BLZ34" s="7"/>
      <c r="BMA34" s="7"/>
      <c r="BMB34" s="4"/>
      <c r="BMC34" s="4"/>
      <c r="BMD34" s="4"/>
      <c r="BME34" s="19"/>
      <c r="BMF34" s="9"/>
      <c r="BMG34" s="7"/>
      <c r="BMH34" s="6"/>
      <c r="BMI34" s="5"/>
      <c r="BMJ34" s="6"/>
      <c r="BMK34" s="8"/>
      <c r="BML34" s="5"/>
      <c r="BMM34" s="4"/>
      <c r="BMN34" s="4"/>
      <c r="BMO34" s="18"/>
      <c r="BMP34" s="7"/>
      <c r="BMQ34" s="7"/>
      <c r="BMR34" s="4"/>
      <c r="BMS34" s="4"/>
      <c r="BMT34" s="4"/>
      <c r="BMU34" s="19"/>
      <c r="BMV34" s="9"/>
      <c r="BMW34" s="7"/>
      <c r="BMX34" s="6"/>
      <c r="BMY34" s="5"/>
      <c r="BMZ34" s="6"/>
      <c r="BNA34" s="8"/>
      <c r="BNB34" s="5"/>
      <c r="BNC34" s="4"/>
      <c r="BND34" s="4"/>
      <c r="BNE34" s="18"/>
      <c r="BNF34" s="7"/>
      <c r="BNG34" s="7"/>
      <c r="BNH34" s="4"/>
      <c r="BNI34" s="4"/>
      <c r="BNJ34" s="4"/>
      <c r="BNK34" s="19"/>
      <c r="BNL34" s="9"/>
      <c r="BNM34" s="7"/>
      <c r="BNN34" s="6"/>
      <c r="BNO34" s="5"/>
      <c r="BNP34" s="6"/>
      <c r="BNQ34" s="8"/>
      <c r="BNR34" s="5"/>
      <c r="BNS34" s="4"/>
      <c r="BNT34" s="4"/>
      <c r="BNU34" s="18"/>
      <c r="BNV34" s="7"/>
      <c r="BNW34" s="7"/>
      <c r="BNX34" s="4"/>
      <c r="BNY34" s="4"/>
      <c r="BNZ34" s="4"/>
      <c r="BOA34" s="19"/>
      <c r="BOB34" s="9"/>
      <c r="BOC34" s="7"/>
      <c r="BOD34" s="6"/>
      <c r="BOE34" s="5"/>
      <c r="BOF34" s="6"/>
      <c r="BOG34" s="8"/>
      <c r="BOH34" s="5"/>
      <c r="BOI34" s="4"/>
      <c r="BOJ34" s="4"/>
      <c r="BOK34" s="18"/>
      <c r="BOL34" s="7"/>
      <c r="BOM34" s="7"/>
      <c r="BON34" s="4"/>
      <c r="BOO34" s="4"/>
      <c r="BOP34" s="4"/>
      <c r="BOQ34" s="19"/>
      <c r="BOR34" s="9"/>
      <c r="BOS34" s="7"/>
      <c r="BOT34" s="6"/>
      <c r="BOU34" s="5"/>
      <c r="BOV34" s="6"/>
      <c r="BOW34" s="8"/>
      <c r="BOX34" s="5"/>
      <c r="BOY34" s="4"/>
      <c r="BOZ34" s="4"/>
      <c r="BPA34" s="18"/>
      <c r="BPB34" s="7"/>
      <c r="BPC34" s="7"/>
      <c r="BPD34" s="4"/>
      <c r="BPE34" s="4"/>
      <c r="BPF34" s="4"/>
      <c r="BPG34" s="19"/>
      <c r="BPH34" s="9"/>
      <c r="BPI34" s="7"/>
      <c r="BPJ34" s="6"/>
      <c r="BPK34" s="5"/>
      <c r="BPL34" s="6"/>
      <c r="BPM34" s="8"/>
      <c r="BPN34" s="5"/>
      <c r="BPO34" s="4"/>
      <c r="BPP34" s="4"/>
      <c r="BPQ34" s="18"/>
      <c r="BPR34" s="7"/>
      <c r="BPS34" s="7"/>
      <c r="BPT34" s="4"/>
      <c r="BPU34" s="4"/>
      <c r="BPV34" s="4"/>
      <c r="BPW34" s="19"/>
      <c r="BPX34" s="9"/>
      <c r="BPY34" s="7"/>
      <c r="BPZ34" s="6"/>
      <c r="BQA34" s="5"/>
      <c r="BQB34" s="6"/>
      <c r="BQC34" s="8"/>
      <c r="BQD34" s="5"/>
      <c r="BQE34" s="4"/>
      <c r="BQF34" s="4"/>
      <c r="BQG34" s="18"/>
      <c r="BQH34" s="7"/>
      <c r="BQI34" s="7"/>
      <c r="BQJ34" s="4"/>
      <c r="BQK34" s="4"/>
      <c r="BQL34" s="4"/>
      <c r="BQM34" s="19"/>
      <c r="BQN34" s="9"/>
      <c r="BQO34" s="7"/>
      <c r="BQP34" s="6"/>
      <c r="BQQ34" s="5"/>
      <c r="BQR34" s="6"/>
      <c r="BQS34" s="8"/>
      <c r="BQT34" s="5"/>
      <c r="BQU34" s="4"/>
      <c r="BQV34" s="4"/>
      <c r="BQW34" s="18"/>
      <c r="BQX34" s="7"/>
      <c r="BQY34" s="7"/>
      <c r="BQZ34" s="4"/>
      <c r="BRA34" s="4"/>
      <c r="BRB34" s="4"/>
      <c r="BRC34" s="19"/>
      <c r="BRD34" s="9"/>
      <c r="BRE34" s="7"/>
      <c r="BRF34" s="6"/>
      <c r="BRG34" s="5"/>
      <c r="BRH34" s="6"/>
      <c r="BRI34" s="8"/>
      <c r="BRJ34" s="5"/>
      <c r="BRK34" s="4"/>
      <c r="BRL34" s="4"/>
      <c r="BRM34" s="18"/>
      <c r="BRN34" s="7"/>
      <c r="BRO34" s="7"/>
      <c r="BRP34" s="4"/>
      <c r="BRQ34" s="4"/>
      <c r="BRR34" s="4"/>
      <c r="BRS34" s="19"/>
      <c r="BRT34" s="9"/>
      <c r="BRU34" s="7"/>
      <c r="BRV34" s="6"/>
      <c r="BRW34" s="5"/>
      <c r="BRX34" s="6"/>
      <c r="BRY34" s="8"/>
      <c r="BRZ34" s="5"/>
      <c r="BSA34" s="4"/>
      <c r="BSB34" s="4"/>
      <c r="BSC34" s="18"/>
      <c r="BSD34" s="7"/>
      <c r="BSE34" s="7"/>
      <c r="BSF34" s="4"/>
      <c r="BSG34" s="4"/>
      <c r="BSH34" s="4"/>
      <c r="BSI34" s="19"/>
      <c r="BSJ34" s="9"/>
      <c r="BSK34" s="7"/>
      <c r="BSL34" s="6"/>
      <c r="BSM34" s="5"/>
      <c r="BSN34" s="6"/>
      <c r="BSO34" s="8"/>
      <c r="BSP34" s="5"/>
      <c r="BSQ34" s="4"/>
      <c r="BSR34" s="4"/>
      <c r="BSS34" s="18"/>
      <c r="BST34" s="7"/>
      <c r="BSU34" s="7"/>
      <c r="BSV34" s="4"/>
      <c r="BSW34" s="4"/>
      <c r="BSX34" s="4"/>
      <c r="BSY34" s="19"/>
      <c r="BSZ34" s="9"/>
      <c r="BTA34" s="7"/>
      <c r="BTB34" s="6"/>
      <c r="BTC34" s="5"/>
      <c r="BTD34" s="6"/>
      <c r="BTE34" s="8"/>
      <c r="BTF34" s="5"/>
      <c r="BTG34" s="4"/>
      <c r="BTH34" s="4"/>
      <c r="BTI34" s="18"/>
      <c r="BTJ34" s="7"/>
      <c r="BTK34" s="7"/>
      <c r="BTL34" s="4"/>
      <c r="BTM34" s="4"/>
      <c r="BTN34" s="4"/>
      <c r="BTO34" s="19"/>
      <c r="BTP34" s="9"/>
      <c r="BTQ34" s="7"/>
      <c r="BTR34" s="6"/>
      <c r="BTS34" s="5"/>
      <c r="BTT34" s="6"/>
      <c r="BTU34" s="8"/>
      <c r="BTV34" s="5"/>
      <c r="BTW34" s="4"/>
      <c r="BTX34" s="4"/>
      <c r="BTY34" s="18"/>
      <c r="BTZ34" s="7"/>
      <c r="BUA34" s="7"/>
      <c r="BUB34" s="4"/>
      <c r="BUC34" s="4"/>
      <c r="BUD34" s="4"/>
      <c r="BUE34" s="19"/>
      <c r="BUF34" s="9"/>
      <c r="BUG34" s="7"/>
      <c r="BUH34" s="6"/>
      <c r="BUI34" s="5"/>
      <c r="BUJ34" s="6"/>
      <c r="BUK34" s="8"/>
      <c r="BUL34" s="5"/>
      <c r="BUM34" s="4"/>
      <c r="BUN34" s="4"/>
      <c r="BUO34" s="18"/>
      <c r="BUP34" s="7"/>
      <c r="BUQ34" s="7"/>
      <c r="BUR34" s="4"/>
      <c r="BUS34" s="4"/>
      <c r="BUT34" s="4"/>
      <c r="BUU34" s="19"/>
      <c r="BUV34" s="9"/>
      <c r="BUW34" s="7"/>
      <c r="BUX34" s="6"/>
      <c r="BUY34" s="5"/>
      <c r="BUZ34" s="6"/>
      <c r="BVA34" s="8"/>
      <c r="BVB34" s="5"/>
      <c r="BVC34" s="4"/>
      <c r="BVD34" s="4"/>
      <c r="BVE34" s="18"/>
      <c r="BVF34" s="7"/>
      <c r="BVG34" s="7"/>
      <c r="BVH34" s="4"/>
      <c r="BVI34" s="4"/>
      <c r="BVJ34" s="4"/>
      <c r="BVK34" s="19"/>
      <c r="BVL34" s="9"/>
      <c r="BVM34" s="7"/>
      <c r="BVN34" s="6"/>
      <c r="BVO34" s="5"/>
      <c r="BVP34" s="6"/>
      <c r="BVQ34" s="8"/>
      <c r="BVR34" s="5"/>
      <c r="BVS34" s="4"/>
      <c r="BVT34" s="4"/>
      <c r="BVU34" s="18"/>
      <c r="BVV34" s="7"/>
      <c r="BVW34" s="7"/>
      <c r="BVX34" s="4"/>
      <c r="BVY34" s="4"/>
      <c r="BVZ34" s="4"/>
      <c r="BWA34" s="19"/>
      <c r="BWB34" s="9"/>
      <c r="BWC34" s="7"/>
      <c r="BWD34" s="6"/>
      <c r="BWE34" s="5"/>
      <c r="BWF34" s="6"/>
      <c r="BWG34" s="8"/>
      <c r="BWH34" s="5"/>
      <c r="BWI34" s="4"/>
      <c r="BWJ34" s="4"/>
      <c r="BWK34" s="18"/>
      <c r="BWL34" s="7"/>
      <c r="BWM34" s="7"/>
      <c r="BWN34" s="4"/>
      <c r="BWO34" s="4"/>
      <c r="BWP34" s="4"/>
      <c r="BWQ34" s="19"/>
      <c r="BWR34" s="9"/>
      <c r="BWS34" s="7"/>
      <c r="BWT34" s="6"/>
      <c r="BWU34" s="5"/>
      <c r="BWV34" s="6"/>
      <c r="BWW34" s="8"/>
      <c r="BWX34" s="5"/>
      <c r="BWY34" s="4"/>
      <c r="BWZ34" s="4"/>
      <c r="BXA34" s="18"/>
      <c r="BXB34" s="7"/>
      <c r="BXC34" s="7"/>
      <c r="BXD34" s="4"/>
      <c r="BXE34" s="4"/>
      <c r="BXF34" s="4"/>
      <c r="BXG34" s="19"/>
      <c r="BXH34" s="9"/>
      <c r="BXI34" s="7"/>
      <c r="BXJ34" s="6"/>
      <c r="BXK34" s="5"/>
      <c r="BXL34" s="6"/>
      <c r="BXM34" s="8"/>
      <c r="BXN34" s="5"/>
      <c r="BXO34" s="4"/>
      <c r="BXP34" s="4"/>
      <c r="BXQ34" s="18"/>
      <c r="BXR34" s="7"/>
      <c r="BXS34" s="7"/>
      <c r="BXT34" s="4"/>
      <c r="BXU34" s="4"/>
      <c r="BXV34" s="4"/>
      <c r="BXW34" s="19"/>
      <c r="BXX34" s="9"/>
      <c r="BXY34" s="7"/>
      <c r="BXZ34" s="6"/>
      <c r="BYA34" s="5"/>
      <c r="BYB34" s="6"/>
      <c r="BYC34" s="8"/>
      <c r="BYD34" s="5"/>
      <c r="BYE34" s="4"/>
      <c r="BYF34" s="4"/>
      <c r="BYG34" s="18"/>
      <c r="BYH34" s="7"/>
      <c r="BYI34" s="7"/>
      <c r="BYJ34" s="4"/>
      <c r="BYK34" s="4"/>
      <c r="BYL34" s="4"/>
      <c r="BYM34" s="19"/>
      <c r="BYN34" s="9"/>
      <c r="BYO34" s="7"/>
      <c r="BYP34" s="6"/>
      <c r="BYQ34" s="5"/>
      <c r="BYR34" s="6"/>
      <c r="BYS34" s="8"/>
      <c r="BYT34" s="5"/>
      <c r="BYU34" s="4"/>
      <c r="BYV34" s="4"/>
      <c r="BYW34" s="18"/>
      <c r="BYX34" s="7"/>
      <c r="BYY34" s="7"/>
      <c r="BYZ34" s="4"/>
      <c r="BZA34" s="4"/>
      <c r="BZB34" s="4"/>
      <c r="BZC34" s="19"/>
      <c r="BZD34" s="9"/>
      <c r="BZE34" s="7"/>
      <c r="BZF34" s="6"/>
      <c r="BZG34" s="5"/>
      <c r="BZH34" s="6"/>
      <c r="BZI34" s="8"/>
      <c r="BZJ34" s="5"/>
      <c r="BZK34" s="4"/>
      <c r="BZL34" s="4"/>
      <c r="BZM34" s="18"/>
      <c r="BZN34" s="7"/>
      <c r="BZO34" s="7"/>
      <c r="BZP34" s="4"/>
      <c r="BZQ34" s="4"/>
      <c r="BZR34" s="4"/>
      <c r="BZS34" s="19"/>
      <c r="BZT34" s="9"/>
      <c r="BZU34" s="7"/>
      <c r="BZV34" s="6"/>
      <c r="BZW34" s="5"/>
      <c r="BZX34" s="6"/>
      <c r="BZY34" s="8"/>
      <c r="BZZ34" s="5"/>
      <c r="CAA34" s="4"/>
      <c r="CAB34" s="4"/>
      <c r="CAC34" s="18"/>
      <c r="CAD34" s="7"/>
      <c r="CAE34" s="7"/>
      <c r="CAF34" s="4"/>
      <c r="CAG34" s="4"/>
      <c r="CAH34" s="4"/>
      <c r="CAI34" s="19"/>
      <c r="CAJ34" s="9"/>
      <c r="CAK34" s="7"/>
      <c r="CAL34" s="6"/>
      <c r="CAM34" s="5"/>
      <c r="CAN34" s="6"/>
      <c r="CAO34" s="8"/>
      <c r="CAP34" s="5"/>
      <c r="CAQ34" s="4"/>
      <c r="CAR34" s="4"/>
      <c r="CAS34" s="18"/>
      <c r="CAT34" s="7"/>
      <c r="CAU34" s="7"/>
      <c r="CAV34" s="4"/>
      <c r="CAW34" s="4"/>
      <c r="CAX34" s="4"/>
      <c r="CAY34" s="19"/>
      <c r="CAZ34" s="9"/>
      <c r="CBA34" s="7"/>
      <c r="CBB34" s="6"/>
      <c r="CBC34" s="5"/>
      <c r="CBD34" s="6"/>
      <c r="CBE34" s="8"/>
      <c r="CBF34" s="5"/>
      <c r="CBG34" s="4"/>
      <c r="CBH34" s="4"/>
      <c r="CBI34" s="18"/>
      <c r="CBJ34" s="7"/>
      <c r="CBK34" s="7"/>
      <c r="CBL34" s="4"/>
      <c r="CBM34" s="4"/>
      <c r="CBN34" s="4"/>
      <c r="CBO34" s="19"/>
      <c r="CBP34" s="9"/>
      <c r="CBQ34" s="7"/>
      <c r="CBR34" s="6"/>
      <c r="CBS34" s="5"/>
      <c r="CBT34" s="6"/>
      <c r="CBU34" s="8"/>
      <c r="CBV34" s="5"/>
      <c r="CBW34" s="4"/>
      <c r="CBX34" s="4"/>
      <c r="CBY34" s="18"/>
      <c r="CBZ34" s="7"/>
      <c r="CCA34" s="7"/>
      <c r="CCB34" s="4"/>
      <c r="CCC34" s="4"/>
      <c r="CCD34" s="4"/>
      <c r="CCE34" s="19"/>
      <c r="CCF34" s="9"/>
      <c r="CCG34" s="7"/>
      <c r="CCH34" s="6"/>
      <c r="CCI34" s="5"/>
      <c r="CCJ34" s="6"/>
      <c r="CCK34" s="8"/>
      <c r="CCL34" s="5"/>
      <c r="CCM34" s="4"/>
      <c r="CCN34" s="4"/>
      <c r="CCO34" s="18"/>
      <c r="CCP34" s="7"/>
      <c r="CCQ34" s="7"/>
      <c r="CCR34" s="4"/>
      <c r="CCS34" s="4"/>
      <c r="CCT34" s="4"/>
      <c r="CCU34" s="19"/>
      <c r="CCV34" s="9"/>
      <c r="CCW34" s="7"/>
      <c r="CCX34" s="6"/>
      <c r="CCY34" s="5"/>
      <c r="CCZ34" s="6"/>
      <c r="CDA34" s="8"/>
      <c r="CDB34" s="5"/>
      <c r="CDC34" s="4"/>
      <c r="CDD34" s="4"/>
      <c r="CDE34" s="18"/>
      <c r="CDF34" s="7"/>
      <c r="CDG34" s="7"/>
      <c r="CDH34" s="4"/>
      <c r="CDI34" s="4"/>
      <c r="CDJ34" s="4"/>
      <c r="CDK34" s="19"/>
      <c r="CDL34" s="9"/>
      <c r="CDM34" s="7"/>
      <c r="CDN34" s="6"/>
      <c r="CDO34" s="5"/>
      <c r="CDP34" s="6"/>
      <c r="CDQ34" s="8"/>
      <c r="CDR34" s="5"/>
      <c r="CDS34" s="4"/>
      <c r="CDT34" s="4"/>
      <c r="CDU34" s="18"/>
      <c r="CDV34" s="7"/>
      <c r="CDW34" s="7"/>
      <c r="CDX34" s="4"/>
      <c r="CDY34" s="4"/>
      <c r="CDZ34" s="4"/>
      <c r="CEA34" s="19"/>
      <c r="CEB34" s="9"/>
      <c r="CEC34" s="7"/>
      <c r="CED34" s="6"/>
      <c r="CEE34" s="5"/>
      <c r="CEF34" s="6"/>
      <c r="CEG34" s="8"/>
      <c r="CEH34" s="5"/>
      <c r="CEI34" s="4"/>
      <c r="CEJ34" s="4"/>
      <c r="CEK34" s="18"/>
      <c r="CEL34" s="7"/>
      <c r="CEM34" s="7"/>
      <c r="CEN34" s="4"/>
      <c r="CEO34" s="4"/>
      <c r="CEP34" s="4"/>
      <c r="CEQ34" s="19"/>
      <c r="CER34" s="9"/>
      <c r="CES34" s="7"/>
      <c r="CET34" s="6"/>
      <c r="CEU34" s="5"/>
      <c r="CEV34" s="6"/>
      <c r="CEW34" s="8"/>
      <c r="CEX34" s="5"/>
      <c r="CEY34" s="4"/>
      <c r="CEZ34" s="4"/>
      <c r="CFA34" s="18"/>
      <c r="CFB34" s="7"/>
      <c r="CFC34" s="7"/>
      <c r="CFD34" s="4"/>
      <c r="CFE34" s="4"/>
      <c r="CFF34" s="4"/>
      <c r="CFG34" s="19"/>
      <c r="CFH34" s="9"/>
      <c r="CFI34" s="7"/>
      <c r="CFJ34" s="6"/>
      <c r="CFK34" s="5"/>
      <c r="CFL34" s="6"/>
      <c r="CFM34" s="8"/>
      <c r="CFN34" s="5"/>
      <c r="CFO34" s="4"/>
      <c r="CFP34" s="4"/>
      <c r="CFQ34" s="18"/>
      <c r="CFR34" s="7"/>
      <c r="CFS34" s="7"/>
      <c r="CFT34" s="4"/>
      <c r="CFU34" s="4"/>
      <c r="CFV34" s="4"/>
      <c r="CFW34" s="19"/>
      <c r="CFX34" s="9"/>
      <c r="CFY34" s="7"/>
      <c r="CFZ34" s="6"/>
      <c r="CGA34" s="5"/>
      <c r="CGB34" s="6"/>
      <c r="CGC34" s="8"/>
      <c r="CGD34" s="5"/>
      <c r="CGE34" s="4"/>
      <c r="CGF34" s="4"/>
      <c r="CGG34" s="18"/>
      <c r="CGH34" s="7"/>
      <c r="CGI34" s="7"/>
      <c r="CGJ34" s="4"/>
      <c r="CGK34" s="4"/>
      <c r="CGL34" s="4"/>
      <c r="CGM34" s="19"/>
      <c r="CGN34" s="9"/>
      <c r="CGO34" s="7"/>
      <c r="CGP34" s="6"/>
      <c r="CGQ34" s="5"/>
      <c r="CGR34" s="6"/>
      <c r="CGS34" s="8"/>
      <c r="CGT34" s="5"/>
      <c r="CGU34" s="4"/>
      <c r="CGV34" s="4"/>
      <c r="CGW34" s="18"/>
      <c r="CGX34" s="7"/>
      <c r="CGY34" s="7"/>
      <c r="CGZ34" s="4"/>
      <c r="CHA34" s="4"/>
      <c r="CHB34" s="4"/>
      <c r="CHC34" s="19"/>
      <c r="CHD34" s="9"/>
      <c r="CHE34" s="7"/>
      <c r="CHF34" s="6"/>
      <c r="CHG34" s="5"/>
      <c r="CHH34" s="6"/>
      <c r="CHI34" s="8"/>
      <c r="CHJ34" s="5"/>
      <c r="CHK34" s="4"/>
      <c r="CHL34" s="4"/>
      <c r="CHM34" s="18"/>
      <c r="CHN34" s="7"/>
      <c r="CHO34" s="7"/>
      <c r="CHP34" s="4"/>
      <c r="CHQ34" s="4"/>
      <c r="CHR34" s="4"/>
      <c r="CHS34" s="19"/>
      <c r="CHT34" s="9"/>
      <c r="CHU34" s="7"/>
      <c r="CHV34" s="6"/>
      <c r="CHW34" s="5"/>
      <c r="CHX34" s="6"/>
      <c r="CHY34" s="8"/>
      <c r="CHZ34" s="5"/>
      <c r="CIA34" s="4"/>
      <c r="CIB34" s="4"/>
      <c r="CIC34" s="18"/>
      <c r="CID34" s="7"/>
      <c r="CIE34" s="7"/>
      <c r="CIF34" s="4"/>
      <c r="CIG34" s="4"/>
      <c r="CIH34" s="4"/>
      <c r="CII34" s="19"/>
      <c r="CIJ34" s="9"/>
      <c r="CIK34" s="7"/>
      <c r="CIL34" s="6"/>
      <c r="CIM34" s="5"/>
      <c r="CIN34" s="6"/>
      <c r="CIO34" s="8"/>
      <c r="CIP34" s="5"/>
      <c r="CIQ34" s="4"/>
      <c r="CIR34" s="4"/>
      <c r="CIS34" s="18"/>
      <c r="CIT34" s="7"/>
      <c r="CIU34" s="7"/>
      <c r="CIV34" s="4"/>
      <c r="CIW34" s="4"/>
      <c r="CIX34" s="4"/>
      <c r="CIY34" s="19"/>
      <c r="CIZ34" s="9"/>
      <c r="CJA34" s="7"/>
      <c r="CJB34" s="6"/>
      <c r="CJC34" s="5"/>
      <c r="CJD34" s="6"/>
      <c r="CJE34" s="8"/>
      <c r="CJF34" s="5"/>
      <c r="CJG34" s="4"/>
      <c r="CJH34" s="4"/>
      <c r="CJI34" s="18"/>
      <c r="CJJ34" s="7"/>
      <c r="CJK34" s="7"/>
      <c r="CJL34" s="4"/>
      <c r="CJM34" s="4"/>
      <c r="CJN34" s="4"/>
      <c r="CJO34" s="19"/>
      <c r="CJP34" s="9"/>
      <c r="CJQ34" s="7"/>
      <c r="CJR34" s="6"/>
      <c r="CJS34" s="5"/>
      <c r="CJT34" s="6"/>
      <c r="CJU34" s="8"/>
      <c r="CJV34" s="5"/>
      <c r="CJW34" s="4"/>
      <c r="CJX34" s="4"/>
      <c r="CJY34" s="18"/>
      <c r="CJZ34" s="7"/>
      <c r="CKA34" s="7"/>
      <c r="CKB34" s="4"/>
      <c r="CKC34" s="4"/>
      <c r="CKD34" s="4"/>
      <c r="CKE34" s="19"/>
      <c r="CKF34" s="9"/>
      <c r="CKG34" s="7"/>
      <c r="CKH34" s="6"/>
      <c r="CKI34" s="5"/>
      <c r="CKJ34" s="6"/>
      <c r="CKK34" s="8"/>
      <c r="CKL34" s="5"/>
      <c r="CKM34" s="4"/>
      <c r="CKN34" s="4"/>
      <c r="CKO34" s="18"/>
      <c r="CKP34" s="7"/>
      <c r="CKQ34" s="7"/>
      <c r="CKR34" s="4"/>
      <c r="CKS34" s="4"/>
      <c r="CKT34" s="4"/>
      <c r="CKU34" s="19"/>
      <c r="CKV34" s="9"/>
      <c r="CKW34" s="7"/>
      <c r="CKX34" s="6"/>
      <c r="CKY34" s="5"/>
      <c r="CKZ34" s="6"/>
      <c r="CLA34" s="8"/>
      <c r="CLB34" s="5"/>
      <c r="CLC34" s="4"/>
      <c r="CLD34" s="4"/>
      <c r="CLE34" s="18"/>
      <c r="CLF34" s="7"/>
      <c r="CLG34" s="7"/>
      <c r="CLH34" s="4"/>
      <c r="CLI34" s="4"/>
      <c r="CLJ34" s="4"/>
      <c r="CLK34" s="19"/>
      <c r="CLL34" s="9"/>
      <c r="CLM34" s="7"/>
      <c r="CLN34" s="6"/>
      <c r="CLO34" s="5"/>
      <c r="CLP34" s="6"/>
      <c r="CLQ34" s="8"/>
      <c r="CLR34" s="5"/>
      <c r="CLS34" s="4"/>
      <c r="CLT34" s="4"/>
      <c r="CLU34" s="18"/>
      <c r="CLV34" s="7"/>
      <c r="CLW34" s="7"/>
      <c r="CLX34" s="4"/>
      <c r="CLY34" s="4"/>
      <c r="CLZ34" s="4"/>
      <c r="CMA34" s="19"/>
      <c r="CMB34" s="9"/>
      <c r="CMC34" s="7"/>
      <c r="CMD34" s="6"/>
      <c r="CME34" s="5"/>
      <c r="CMF34" s="6"/>
      <c r="CMG34" s="8"/>
      <c r="CMH34" s="5"/>
      <c r="CMI34" s="4"/>
      <c r="CMJ34" s="4"/>
      <c r="CMK34" s="18"/>
      <c r="CML34" s="7"/>
      <c r="CMM34" s="7"/>
      <c r="CMN34" s="4"/>
      <c r="CMO34" s="4"/>
      <c r="CMP34" s="4"/>
      <c r="CMQ34" s="19"/>
      <c r="CMR34" s="9"/>
      <c r="CMS34" s="7"/>
      <c r="CMT34" s="6"/>
      <c r="CMU34" s="5"/>
      <c r="CMV34" s="6"/>
      <c r="CMW34" s="8"/>
      <c r="CMX34" s="5"/>
      <c r="CMY34" s="4"/>
      <c r="CMZ34" s="4"/>
      <c r="CNA34" s="18"/>
      <c r="CNB34" s="7"/>
      <c r="CNC34" s="7"/>
      <c r="CND34" s="4"/>
      <c r="CNE34" s="4"/>
      <c r="CNF34" s="4"/>
      <c r="CNG34" s="19"/>
      <c r="CNH34" s="9"/>
      <c r="CNI34" s="7"/>
      <c r="CNJ34" s="6"/>
      <c r="CNK34" s="5"/>
      <c r="CNL34" s="6"/>
      <c r="CNM34" s="8"/>
      <c r="CNN34" s="5"/>
      <c r="CNO34" s="4"/>
      <c r="CNP34" s="4"/>
      <c r="CNQ34" s="18"/>
      <c r="CNR34" s="7"/>
      <c r="CNS34" s="7"/>
      <c r="CNT34" s="4"/>
      <c r="CNU34" s="4"/>
      <c r="CNV34" s="4"/>
      <c r="CNW34" s="19"/>
      <c r="CNX34" s="9"/>
      <c r="CNY34" s="7"/>
      <c r="CNZ34" s="6"/>
      <c r="COA34" s="5"/>
      <c r="COB34" s="6"/>
      <c r="COC34" s="8"/>
      <c r="COD34" s="5"/>
      <c r="COE34" s="4"/>
      <c r="COF34" s="4"/>
      <c r="COG34" s="18"/>
      <c r="COH34" s="7"/>
      <c r="COI34" s="7"/>
      <c r="COJ34" s="4"/>
      <c r="COK34" s="4"/>
      <c r="COL34" s="4"/>
      <c r="COM34" s="19"/>
      <c r="CON34" s="9"/>
      <c r="COO34" s="7"/>
      <c r="COP34" s="6"/>
      <c r="COQ34" s="5"/>
      <c r="COR34" s="6"/>
      <c r="COS34" s="8"/>
      <c r="COT34" s="5"/>
      <c r="COU34" s="4"/>
      <c r="COV34" s="4"/>
      <c r="COW34" s="18"/>
      <c r="COX34" s="7"/>
      <c r="COY34" s="7"/>
      <c r="COZ34" s="4"/>
      <c r="CPA34" s="4"/>
      <c r="CPB34" s="4"/>
      <c r="CPC34" s="19"/>
      <c r="CPD34" s="9"/>
      <c r="CPE34" s="7"/>
      <c r="CPF34" s="6"/>
      <c r="CPG34" s="5"/>
      <c r="CPH34" s="6"/>
      <c r="CPI34" s="8"/>
      <c r="CPJ34" s="5"/>
      <c r="CPK34" s="4"/>
      <c r="CPL34" s="4"/>
      <c r="CPM34" s="18"/>
      <c r="CPN34" s="7"/>
      <c r="CPO34" s="7"/>
      <c r="CPP34" s="4"/>
      <c r="CPQ34" s="4"/>
      <c r="CPR34" s="4"/>
      <c r="CPS34" s="19"/>
      <c r="CPT34" s="9"/>
      <c r="CPU34" s="7"/>
      <c r="CPV34" s="6"/>
      <c r="CPW34" s="5"/>
      <c r="CPX34" s="6"/>
      <c r="CPY34" s="8"/>
      <c r="CPZ34" s="5"/>
      <c r="CQA34" s="4"/>
      <c r="CQB34" s="4"/>
      <c r="CQC34" s="18"/>
      <c r="CQD34" s="7"/>
      <c r="CQE34" s="7"/>
      <c r="CQF34" s="4"/>
      <c r="CQG34" s="4"/>
      <c r="CQH34" s="4"/>
      <c r="CQI34" s="19"/>
      <c r="CQJ34" s="9"/>
      <c r="CQK34" s="7"/>
      <c r="CQL34" s="6"/>
      <c r="CQM34" s="5"/>
      <c r="CQN34" s="6"/>
      <c r="CQO34" s="8"/>
      <c r="CQP34" s="5"/>
      <c r="CQQ34" s="4"/>
      <c r="CQR34" s="4"/>
      <c r="CQS34" s="18"/>
      <c r="CQT34" s="7"/>
      <c r="CQU34" s="7"/>
      <c r="CQV34" s="4"/>
      <c r="CQW34" s="4"/>
      <c r="CQX34" s="4"/>
      <c r="CQY34" s="19"/>
      <c r="CQZ34" s="9"/>
      <c r="CRA34" s="7"/>
      <c r="CRB34" s="6"/>
      <c r="CRC34" s="5"/>
      <c r="CRD34" s="6"/>
      <c r="CRE34" s="8"/>
      <c r="CRF34" s="5"/>
      <c r="CRG34" s="4"/>
      <c r="CRH34" s="4"/>
      <c r="CRI34" s="18"/>
      <c r="CRJ34" s="7"/>
      <c r="CRK34" s="7"/>
      <c r="CRL34" s="4"/>
      <c r="CRM34" s="4"/>
      <c r="CRN34" s="4"/>
      <c r="CRO34" s="19"/>
      <c r="CRP34" s="9"/>
      <c r="CRQ34" s="7"/>
      <c r="CRR34" s="6"/>
      <c r="CRS34" s="5"/>
      <c r="CRT34" s="6"/>
      <c r="CRU34" s="8"/>
      <c r="CRV34" s="5"/>
      <c r="CRW34" s="4"/>
      <c r="CRX34" s="4"/>
      <c r="CRY34" s="18"/>
      <c r="CRZ34" s="7"/>
      <c r="CSA34" s="7"/>
      <c r="CSB34" s="4"/>
      <c r="CSC34" s="4"/>
      <c r="CSD34" s="4"/>
      <c r="CSE34" s="19"/>
      <c r="CSF34" s="9"/>
      <c r="CSG34" s="7"/>
      <c r="CSH34" s="6"/>
      <c r="CSI34" s="5"/>
      <c r="CSJ34" s="6"/>
      <c r="CSK34" s="8"/>
      <c r="CSL34" s="5"/>
      <c r="CSM34" s="4"/>
      <c r="CSN34" s="4"/>
      <c r="CSO34" s="18"/>
      <c r="CSP34" s="7"/>
      <c r="CSQ34" s="7"/>
      <c r="CSR34" s="4"/>
      <c r="CSS34" s="4"/>
      <c r="CST34" s="4"/>
      <c r="CSU34" s="19"/>
      <c r="CSV34" s="9"/>
      <c r="CSW34" s="7"/>
      <c r="CSX34" s="6"/>
      <c r="CSY34" s="5"/>
      <c r="CSZ34" s="6"/>
      <c r="CTA34" s="8"/>
      <c r="CTB34" s="5"/>
      <c r="CTC34" s="4"/>
      <c r="CTD34" s="4"/>
      <c r="CTE34" s="18"/>
      <c r="CTF34" s="7"/>
      <c r="CTG34" s="7"/>
      <c r="CTH34" s="4"/>
      <c r="CTI34" s="4"/>
      <c r="CTJ34" s="4"/>
      <c r="CTK34" s="19"/>
      <c r="CTL34" s="9"/>
      <c r="CTM34" s="7"/>
      <c r="CTN34" s="6"/>
      <c r="CTO34" s="5"/>
      <c r="CTP34" s="6"/>
      <c r="CTQ34" s="8"/>
      <c r="CTR34" s="5"/>
      <c r="CTS34" s="4"/>
      <c r="CTT34" s="4"/>
      <c r="CTU34" s="18"/>
      <c r="CTV34" s="7"/>
      <c r="CTW34" s="7"/>
      <c r="CTX34" s="4"/>
      <c r="CTY34" s="4"/>
      <c r="CTZ34" s="4"/>
      <c r="CUA34" s="19"/>
      <c r="CUB34" s="9"/>
      <c r="CUC34" s="7"/>
      <c r="CUD34" s="6"/>
      <c r="CUE34" s="5"/>
      <c r="CUF34" s="6"/>
      <c r="CUG34" s="8"/>
      <c r="CUH34" s="5"/>
      <c r="CUI34" s="4"/>
      <c r="CUJ34" s="4"/>
      <c r="CUK34" s="18"/>
      <c r="CUL34" s="7"/>
      <c r="CUM34" s="7"/>
      <c r="CUN34" s="4"/>
      <c r="CUO34" s="4"/>
      <c r="CUP34" s="4"/>
      <c r="CUQ34" s="19"/>
      <c r="CUR34" s="9"/>
      <c r="CUS34" s="7"/>
      <c r="CUT34" s="6"/>
      <c r="CUU34" s="5"/>
      <c r="CUV34" s="6"/>
      <c r="CUW34" s="8"/>
      <c r="CUX34" s="5"/>
      <c r="CUY34" s="4"/>
      <c r="CUZ34" s="4"/>
      <c r="CVA34" s="18"/>
      <c r="CVB34" s="7"/>
      <c r="CVC34" s="7"/>
      <c r="CVD34" s="4"/>
      <c r="CVE34" s="4"/>
      <c r="CVF34" s="4"/>
      <c r="CVG34" s="19"/>
      <c r="CVH34" s="9"/>
      <c r="CVI34" s="7"/>
      <c r="CVJ34" s="6"/>
      <c r="CVK34" s="5"/>
      <c r="CVL34" s="6"/>
      <c r="CVM34" s="8"/>
      <c r="CVN34" s="5"/>
      <c r="CVO34" s="4"/>
      <c r="CVP34" s="4"/>
      <c r="CVQ34" s="18"/>
      <c r="CVR34" s="7"/>
      <c r="CVS34" s="7"/>
      <c r="CVT34" s="4"/>
      <c r="CVU34" s="4"/>
      <c r="CVV34" s="4"/>
      <c r="CVW34" s="19"/>
      <c r="CVX34" s="9"/>
      <c r="CVY34" s="7"/>
      <c r="CVZ34" s="6"/>
      <c r="CWA34" s="5"/>
      <c r="CWB34" s="6"/>
      <c r="CWC34" s="8"/>
      <c r="CWD34" s="5"/>
      <c r="CWE34" s="4"/>
      <c r="CWF34" s="4"/>
      <c r="CWG34" s="18"/>
      <c r="CWH34" s="7"/>
      <c r="CWI34" s="7"/>
      <c r="CWJ34" s="4"/>
      <c r="CWK34" s="4"/>
      <c r="CWL34" s="4"/>
      <c r="CWM34" s="19"/>
      <c r="CWN34" s="9"/>
      <c r="CWO34" s="7"/>
      <c r="CWP34" s="6"/>
      <c r="CWQ34" s="5"/>
      <c r="CWR34" s="6"/>
      <c r="CWS34" s="8"/>
      <c r="CWT34" s="5"/>
      <c r="CWU34" s="4"/>
      <c r="CWV34" s="4"/>
      <c r="CWW34" s="18"/>
      <c r="CWX34" s="7"/>
      <c r="CWY34" s="7"/>
      <c r="CWZ34" s="4"/>
      <c r="CXA34" s="4"/>
      <c r="CXB34" s="4"/>
      <c r="CXC34" s="19"/>
      <c r="CXD34" s="9"/>
      <c r="CXE34" s="7"/>
      <c r="CXF34" s="6"/>
      <c r="CXG34" s="5"/>
      <c r="CXH34" s="6"/>
      <c r="CXI34" s="8"/>
      <c r="CXJ34" s="5"/>
      <c r="CXK34" s="4"/>
      <c r="CXL34" s="4"/>
      <c r="CXM34" s="18"/>
      <c r="CXN34" s="7"/>
      <c r="CXO34" s="7"/>
      <c r="CXP34" s="4"/>
      <c r="CXQ34" s="4"/>
      <c r="CXR34" s="4"/>
      <c r="CXS34" s="19"/>
      <c r="CXT34" s="9"/>
      <c r="CXU34" s="7"/>
      <c r="CXV34" s="6"/>
      <c r="CXW34" s="5"/>
      <c r="CXX34" s="6"/>
      <c r="CXY34" s="8"/>
      <c r="CXZ34" s="5"/>
      <c r="CYA34" s="4"/>
      <c r="CYB34" s="4"/>
      <c r="CYC34" s="18"/>
      <c r="CYD34" s="7"/>
      <c r="CYE34" s="7"/>
      <c r="CYF34" s="4"/>
      <c r="CYG34" s="4"/>
      <c r="CYH34" s="4"/>
      <c r="CYI34" s="19"/>
      <c r="CYJ34" s="9"/>
      <c r="CYK34" s="7"/>
      <c r="CYL34" s="6"/>
      <c r="CYM34" s="5"/>
      <c r="CYN34" s="6"/>
      <c r="CYO34" s="8"/>
      <c r="CYP34" s="5"/>
      <c r="CYQ34" s="4"/>
      <c r="CYR34" s="4"/>
      <c r="CYS34" s="18"/>
      <c r="CYT34" s="7"/>
      <c r="CYU34" s="7"/>
      <c r="CYV34" s="4"/>
      <c r="CYW34" s="4"/>
      <c r="CYX34" s="4"/>
      <c r="CYY34" s="19"/>
      <c r="CYZ34" s="9"/>
      <c r="CZA34" s="7"/>
      <c r="CZB34" s="6"/>
      <c r="CZC34" s="5"/>
      <c r="CZD34" s="6"/>
      <c r="CZE34" s="8"/>
      <c r="CZF34" s="5"/>
      <c r="CZG34" s="4"/>
      <c r="CZH34" s="4"/>
      <c r="CZI34" s="18"/>
      <c r="CZJ34" s="7"/>
      <c r="CZK34" s="7"/>
      <c r="CZL34" s="4"/>
      <c r="CZM34" s="4"/>
      <c r="CZN34" s="4"/>
      <c r="CZO34" s="19"/>
      <c r="CZP34" s="9"/>
      <c r="CZQ34" s="7"/>
      <c r="CZR34" s="6"/>
      <c r="CZS34" s="5"/>
      <c r="CZT34" s="6"/>
      <c r="CZU34" s="8"/>
      <c r="CZV34" s="5"/>
      <c r="CZW34" s="4"/>
      <c r="CZX34" s="4"/>
      <c r="CZY34" s="18"/>
      <c r="CZZ34" s="7"/>
      <c r="DAA34" s="7"/>
      <c r="DAB34" s="4"/>
      <c r="DAC34" s="4"/>
      <c r="DAD34" s="4"/>
      <c r="DAE34" s="19"/>
      <c r="DAF34" s="9"/>
      <c r="DAG34" s="7"/>
      <c r="DAH34" s="6"/>
      <c r="DAI34" s="5"/>
      <c r="DAJ34" s="6"/>
      <c r="DAK34" s="8"/>
      <c r="DAL34" s="5"/>
      <c r="DAM34" s="4"/>
      <c r="DAN34" s="4"/>
      <c r="DAO34" s="18"/>
      <c r="DAP34" s="7"/>
      <c r="DAQ34" s="7"/>
      <c r="DAR34" s="4"/>
      <c r="DAS34" s="4"/>
      <c r="DAT34" s="4"/>
      <c r="DAU34" s="19"/>
      <c r="DAV34" s="9"/>
      <c r="DAW34" s="7"/>
      <c r="DAX34" s="6"/>
      <c r="DAY34" s="5"/>
      <c r="DAZ34" s="6"/>
      <c r="DBA34" s="8"/>
      <c r="DBB34" s="5"/>
      <c r="DBC34" s="4"/>
      <c r="DBD34" s="4"/>
      <c r="DBE34" s="18"/>
      <c r="DBF34" s="7"/>
      <c r="DBG34" s="7"/>
      <c r="DBH34" s="4"/>
      <c r="DBI34" s="4"/>
      <c r="DBJ34" s="4"/>
      <c r="DBK34" s="19"/>
      <c r="DBL34" s="9"/>
      <c r="DBM34" s="7"/>
      <c r="DBN34" s="6"/>
      <c r="DBO34" s="5"/>
      <c r="DBP34" s="6"/>
      <c r="DBQ34" s="8"/>
      <c r="DBR34" s="5"/>
      <c r="DBS34" s="4"/>
      <c r="DBT34" s="4"/>
      <c r="DBU34" s="18"/>
      <c r="DBV34" s="7"/>
      <c r="DBW34" s="7"/>
      <c r="DBX34" s="4"/>
      <c r="DBY34" s="4"/>
      <c r="DBZ34" s="4"/>
      <c r="DCA34" s="19"/>
      <c r="DCB34" s="9"/>
      <c r="DCC34" s="7"/>
      <c r="DCD34" s="6"/>
      <c r="DCE34" s="5"/>
      <c r="DCF34" s="6"/>
      <c r="DCG34" s="8"/>
      <c r="DCH34" s="5"/>
      <c r="DCI34" s="4"/>
      <c r="DCJ34" s="4"/>
      <c r="DCK34" s="18"/>
      <c r="DCL34" s="7"/>
      <c r="DCM34" s="7"/>
      <c r="DCN34" s="4"/>
      <c r="DCO34" s="4"/>
      <c r="DCP34" s="4"/>
      <c r="DCQ34" s="19"/>
      <c r="DCR34" s="9"/>
      <c r="DCS34" s="7"/>
      <c r="DCT34" s="6"/>
      <c r="DCU34" s="5"/>
      <c r="DCV34" s="6"/>
      <c r="DCW34" s="8"/>
      <c r="DCX34" s="5"/>
      <c r="DCY34" s="4"/>
      <c r="DCZ34" s="4"/>
      <c r="DDA34" s="18"/>
      <c r="DDB34" s="7"/>
      <c r="DDC34" s="7"/>
      <c r="DDD34" s="4"/>
      <c r="DDE34" s="4"/>
      <c r="DDF34" s="4"/>
      <c r="DDG34" s="19"/>
      <c r="DDH34" s="9"/>
      <c r="DDI34" s="7"/>
      <c r="DDJ34" s="6"/>
      <c r="DDK34" s="5"/>
      <c r="DDL34" s="6"/>
      <c r="DDM34" s="8"/>
      <c r="DDN34" s="5"/>
      <c r="DDO34" s="4"/>
      <c r="DDP34" s="4"/>
      <c r="DDQ34" s="18"/>
      <c r="DDR34" s="7"/>
      <c r="DDS34" s="7"/>
      <c r="DDT34" s="4"/>
      <c r="DDU34" s="4"/>
      <c r="DDV34" s="4"/>
      <c r="DDW34" s="19"/>
      <c r="DDX34" s="9"/>
      <c r="DDY34" s="7"/>
      <c r="DDZ34" s="6"/>
      <c r="DEA34" s="5"/>
      <c r="DEB34" s="6"/>
      <c r="DEC34" s="8"/>
      <c r="DED34" s="5"/>
      <c r="DEE34" s="4"/>
      <c r="DEF34" s="4"/>
      <c r="DEG34" s="18"/>
      <c r="DEH34" s="7"/>
      <c r="DEI34" s="7"/>
      <c r="DEJ34" s="4"/>
      <c r="DEK34" s="4"/>
      <c r="DEL34" s="4"/>
      <c r="DEM34" s="19"/>
      <c r="DEN34" s="9"/>
      <c r="DEO34" s="7"/>
      <c r="DEP34" s="6"/>
      <c r="DEQ34" s="5"/>
      <c r="DER34" s="6"/>
      <c r="DES34" s="8"/>
      <c r="DET34" s="5"/>
      <c r="DEU34" s="4"/>
      <c r="DEV34" s="4"/>
      <c r="DEW34" s="18"/>
      <c r="DEX34" s="7"/>
      <c r="DEY34" s="7"/>
      <c r="DEZ34" s="4"/>
      <c r="DFA34" s="4"/>
      <c r="DFB34" s="4"/>
      <c r="DFC34" s="19"/>
      <c r="DFD34" s="9"/>
      <c r="DFE34" s="7"/>
      <c r="DFF34" s="6"/>
      <c r="DFG34" s="5"/>
      <c r="DFH34" s="6"/>
      <c r="DFI34" s="8"/>
      <c r="DFJ34" s="5"/>
      <c r="DFK34" s="4"/>
      <c r="DFL34" s="4"/>
      <c r="DFM34" s="18"/>
      <c r="DFN34" s="7"/>
      <c r="DFO34" s="7"/>
      <c r="DFP34" s="4"/>
      <c r="DFQ34" s="4"/>
      <c r="DFR34" s="4"/>
      <c r="DFS34" s="19"/>
      <c r="DFT34" s="9"/>
      <c r="DFU34" s="7"/>
      <c r="DFV34" s="6"/>
      <c r="DFW34" s="5"/>
      <c r="DFX34" s="6"/>
      <c r="DFY34" s="8"/>
      <c r="DFZ34" s="5"/>
      <c r="DGA34" s="4"/>
      <c r="DGB34" s="4"/>
      <c r="DGC34" s="18"/>
      <c r="DGD34" s="7"/>
      <c r="DGE34" s="7"/>
      <c r="DGF34" s="4"/>
      <c r="DGG34" s="4"/>
      <c r="DGH34" s="4"/>
      <c r="DGI34" s="19"/>
      <c r="DGJ34" s="9"/>
      <c r="DGK34" s="7"/>
      <c r="DGL34" s="6"/>
      <c r="DGM34" s="5"/>
      <c r="DGN34" s="6"/>
      <c r="DGO34" s="8"/>
      <c r="DGP34" s="5"/>
      <c r="DGQ34" s="4"/>
      <c r="DGR34" s="4"/>
      <c r="DGS34" s="18"/>
      <c r="DGT34" s="7"/>
      <c r="DGU34" s="7"/>
      <c r="DGV34" s="4"/>
      <c r="DGW34" s="4"/>
      <c r="DGX34" s="4"/>
      <c r="DGY34" s="19"/>
      <c r="DGZ34" s="9"/>
      <c r="DHA34" s="7"/>
      <c r="DHB34" s="6"/>
      <c r="DHC34" s="5"/>
      <c r="DHD34" s="6"/>
      <c r="DHE34" s="8"/>
      <c r="DHF34" s="5"/>
      <c r="DHG34" s="4"/>
      <c r="DHH34" s="4"/>
      <c r="DHI34" s="18"/>
      <c r="DHJ34" s="7"/>
      <c r="DHK34" s="7"/>
      <c r="DHL34" s="4"/>
      <c r="DHM34" s="4"/>
      <c r="DHN34" s="4"/>
      <c r="DHO34" s="19"/>
      <c r="DHP34" s="9"/>
      <c r="DHQ34" s="7"/>
      <c r="DHR34" s="6"/>
      <c r="DHS34" s="5"/>
      <c r="DHT34" s="6"/>
      <c r="DHU34" s="8"/>
      <c r="DHV34" s="5"/>
      <c r="DHW34" s="4"/>
      <c r="DHX34" s="4"/>
      <c r="DHY34" s="18"/>
      <c r="DHZ34" s="7"/>
      <c r="DIA34" s="7"/>
      <c r="DIB34" s="4"/>
      <c r="DIC34" s="4"/>
      <c r="DID34" s="4"/>
      <c r="DIE34" s="19"/>
      <c r="DIF34" s="9"/>
      <c r="DIG34" s="7"/>
      <c r="DIH34" s="6"/>
      <c r="DII34" s="5"/>
      <c r="DIJ34" s="6"/>
      <c r="DIK34" s="8"/>
      <c r="DIL34" s="5"/>
      <c r="DIM34" s="4"/>
      <c r="DIN34" s="4"/>
      <c r="DIO34" s="18"/>
      <c r="DIP34" s="7"/>
      <c r="DIQ34" s="7"/>
      <c r="DIR34" s="4"/>
      <c r="DIS34" s="4"/>
      <c r="DIT34" s="4"/>
      <c r="DIU34" s="19"/>
      <c r="DIV34" s="9"/>
      <c r="DIW34" s="7"/>
      <c r="DIX34" s="6"/>
      <c r="DIY34" s="5"/>
      <c r="DIZ34" s="6"/>
      <c r="DJA34" s="8"/>
      <c r="DJB34" s="5"/>
      <c r="DJC34" s="4"/>
      <c r="DJD34" s="4"/>
      <c r="DJE34" s="18"/>
      <c r="DJF34" s="7"/>
      <c r="DJG34" s="7"/>
      <c r="DJH34" s="4"/>
      <c r="DJI34" s="4"/>
      <c r="DJJ34" s="4"/>
      <c r="DJK34" s="19"/>
      <c r="DJL34" s="9"/>
      <c r="DJM34" s="7"/>
      <c r="DJN34" s="6"/>
      <c r="DJO34" s="5"/>
      <c r="DJP34" s="6"/>
      <c r="DJQ34" s="8"/>
      <c r="DJR34" s="5"/>
      <c r="DJS34" s="4"/>
      <c r="DJT34" s="4"/>
      <c r="DJU34" s="18"/>
      <c r="DJV34" s="7"/>
      <c r="DJW34" s="7"/>
      <c r="DJX34" s="4"/>
      <c r="DJY34" s="4"/>
      <c r="DJZ34" s="4"/>
      <c r="DKA34" s="19"/>
      <c r="DKB34" s="9"/>
      <c r="DKC34" s="7"/>
      <c r="DKD34" s="6"/>
      <c r="DKE34" s="5"/>
      <c r="DKF34" s="6"/>
      <c r="DKG34" s="8"/>
      <c r="DKH34" s="5"/>
      <c r="DKI34" s="4"/>
      <c r="DKJ34" s="4"/>
      <c r="DKK34" s="18"/>
      <c r="DKL34" s="7"/>
      <c r="DKM34" s="7"/>
      <c r="DKN34" s="4"/>
      <c r="DKO34" s="4"/>
      <c r="DKP34" s="4"/>
      <c r="DKQ34" s="19"/>
      <c r="DKR34" s="9"/>
      <c r="DKS34" s="7"/>
      <c r="DKT34" s="6"/>
      <c r="DKU34" s="5"/>
      <c r="DKV34" s="6"/>
      <c r="DKW34" s="8"/>
      <c r="DKX34" s="5"/>
      <c r="DKY34" s="4"/>
      <c r="DKZ34" s="4"/>
      <c r="DLA34" s="18"/>
      <c r="DLB34" s="7"/>
      <c r="DLC34" s="7"/>
      <c r="DLD34" s="4"/>
      <c r="DLE34" s="4"/>
      <c r="DLF34" s="4"/>
      <c r="DLG34" s="19"/>
      <c r="DLH34" s="9"/>
      <c r="DLI34" s="7"/>
      <c r="DLJ34" s="6"/>
      <c r="DLK34" s="5"/>
      <c r="DLL34" s="6"/>
      <c r="DLM34" s="8"/>
      <c r="DLN34" s="5"/>
      <c r="DLO34" s="4"/>
      <c r="DLP34" s="4"/>
      <c r="DLQ34" s="18"/>
      <c r="DLR34" s="7"/>
      <c r="DLS34" s="7"/>
      <c r="DLT34" s="4"/>
      <c r="DLU34" s="4"/>
      <c r="DLV34" s="4"/>
      <c r="DLW34" s="19"/>
      <c r="DLX34" s="9"/>
      <c r="DLY34" s="7"/>
      <c r="DLZ34" s="6"/>
      <c r="DMA34" s="5"/>
      <c r="DMB34" s="6"/>
      <c r="DMC34" s="8"/>
      <c r="DMD34" s="5"/>
      <c r="DME34" s="4"/>
      <c r="DMF34" s="4"/>
      <c r="DMG34" s="18"/>
      <c r="DMH34" s="7"/>
      <c r="DMI34" s="7"/>
      <c r="DMJ34" s="4"/>
      <c r="DMK34" s="4"/>
      <c r="DML34" s="4"/>
      <c r="DMM34" s="19"/>
      <c r="DMN34" s="9"/>
      <c r="DMO34" s="7"/>
      <c r="DMP34" s="6"/>
      <c r="DMQ34" s="5"/>
      <c r="DMR34" s="6"/>
      <c r="DMS34" s="8"/>
      <c r="DMT34" s="5"/>
      <c r="DMU34" s="4"/>
      <c r="DMV34" s="4"/>
      <c r="DMW34" s="18"/>
      <c r="DMX34" s="7"/>
      <c r="DMY34" s="7"/>
      <c r="DMZ34" s="4"/>
      <c r="DNA34" s="4"/>
      <c r="DNB34" s="4"/>
      <c r="DNC34" s="19"/>
      <c r="DND34" s="9"/>
      <c r="DNE34" s="7"/>
      <c r="DNF34" s="6"/>
      <c r="DNG34" s="5"/>
      <c r="DNH34" s="6"/>
      <c r="DNI34" s="8"/>
      <c r="DNJ34" s="5"/>
      <c r="DNK34" s="4"/>
      <c r="DNL34" s="4"/>
      <c r="DNM34" s="18"/>
      <c r="DNN34" s="7"/>
      <c r="DNO34" s="7"/>
      <c r="DNP34" s="4"/>
      <c r="DNQ34" s="4"/>
      <c r="DNR34" s="4"/>
      <c r="DNS34" s="19"/>
      <c r="DNT34" s="9"/>
      <c r="DNU34" s="7"/>
      <c r="DNV34" s="6"/>
      <c r="DNW34" s="5"/>
      <c r="DNX34" s="6"/>
      <c r="DNY34" s="8"/>
      <c r="DNZ34" s="5"/>
      <c r="DOA34" s="4"/>
      <c r="DOB34" s="4"/>
      <c r="DOC34" s="18"/>
      <c r="DOD34" s="7"/>
      <c r="DOE34" s="7"/>
      <c r="DOF34" s="4"/>
      <c r="DOG34" s="4"/>
      <c r="DOH34" s="4"/>
      <c r="DOI34" s="19"/>
      <c r="DOJ34" s="9"/>
      <c r="DOK34" s="7"/>
      <c r="DOL34" s="6"/>
      <c r="DOM34" s="5"/>
      <c r="DON34" s="6"/>
      <c r="DOO34" s="8"/>
      <c r="DOP34" s="5"/>
      <c r="DOQ34" s="4"/>
      <c r="DOR34" s="4"/>
      <c r="DOS34" s="18"/>
      <c r="DOT34" s="7"/>
      <c r="DOU34" s="7"/>
      <c r="DOV34" s="4"/>
      <c r="DOW34" s="4"/>
      <c r="DOX34" s="4"/>
      <c r="DOY34" s="19"/>
      <c r="DOZ34" s="9"/>
      <c r="DPA34" s="7"/>
      <c r="DPB34" s="6"/>
      <c r="DPC34" s="5"/>
      <c r="DPD34" s="6"/>
      <c r="DPE34" s="8"/>
      <c r="DPF34" s="5"/>
      <c r="DPG34" s="4"/>
      <c r="DPH34" s="4"/>
      <c r="DPI34" s="18"/>
      <c r="DPJ34" s="7"/>
      <c r="DPK34" s="7"/>
      <c r="DPL34" s="4"/>
      <c r="DPM34" s="4"/>
      <c r="DPN34" s="4"/>
      <c r="DPO34" s="19"/>
      <c r="DPP34" s="9"/>
      <c r="DPQ34" s="7"/>
      <c r="DPR34" s="6"/>
      <c r="DPS34" s="5"/>
      <c r="DPT34" s="6"/>
      <c r="DPU34" s="8"/>
      <c r="DPV34" s="5"/>
      <c r="DPW34" s="4"/>
      <c r="DPX34" s="4"/>
      <c r="DPY34" s="18"/>
      <c r="DPZ34" s="7"/>
      <c r="DQA34" s="7"/>
      <c r="DQB34" s="4"/>
      <c r="DQC34" s="4"/>
      <c r="DQD34" s="4"/>
      <c r="DQE34" s="19"/>
      <c r="DQF34" s="9"/>
      <c r="DQG34" s="7"/>
      <c r="DQH34" s="6"/>
      <c r="DQI34" s="5"/>
      <c r="DQJ34" s="6"/>
      <c r="DQK34" s="8"/>
      <c r="DQL34" s="5"/>
      <c r="DQM34" s="4"/>
      <c r="DQN34" s="4"/>
      <c r="DQO34" s="18"/>
      <c r="DQP34" s="7"/>
      <c r="DQQ34" s="7"/>
      <c r="DQR34" s="4"/>
      <c r="DQS34" s="4"/>
      <c r="DQT34" s="4"/>
      <c r="DQU34" s="19"/>
      <c r="DQV34" s="9"/>
      <c r="DQW34" s="7"/>
      <c r="DQX34" s="6"/>
      <c r="DQY34" s="5"/>
      <c r="DQZ34" s="6"/>
      <c r="DRA34" s="8"/>
      <c r="DRB34" s="5"/>
      <c r="DRC34" s="4"/>
      <c r="DRD34" s="4"/>
      <c r="DRE34" s="18"/>
      <c r="DRF34" s="7"/>
      <c r="DRG34" s="7"/>
      <c r="DRH34" s="4"/>
      <c r="DRI34" s="4"/>
      <c r="DRJ34" s="4"/>
      <c r="DRK34" s="19"/>
      <c r="DRL34" s="9"/>
      <c r="DRM34" s="7"/>
      <c r="DRN34" s="6"/>
      <c r="DRO34" s="5"/>
      <c r="DRP34" s="6"/>
      <c r="DRQ34" s="8"/>
      <c r="DRR34" s="5"/>
      <c r="DRS34" s="4"/>
      <c r="DRT34" s="4"/>
      <c r="DRU34" s="18"/>
      <c r="DRV34" s="7"/>
      <c r="DRW34" s="7"/>
      <c r="DRX34" s="4"/>
      <c r="DRY34" s="4"/>
      <c r="DRZ34" s="4"/>
      <c r="DSA34" s="19"/>
      <c r="DSB34" s="9"/>
      <c r="DSC34" s="7"/>
      <c r="DSD34" s="6"/>
      <c r="DSE34" s="5"/>
      <c r="DSF34" s="6"/>
      <c r="DSG34" s="8"/>
      <c r="DSH34" s="5"/>
      <c r="DSI34" s="4"/>
      <c r="DSJ34" s="4"/>
      <c r="DSK34" s="18"/>
      <c r="DSL34" s="7"/>
      <c r="DSM34" s="7"/>
      <c r="DSN34" s="4"/>
      <c r="DSO34" s="4"/>
      <c r="DSP34" s="4"/>
      <c r="DSQ34" s="19"/>
      <c r="DSR34" s="9"/>
      <c r="DSS34" s="7"/>
      <c r="DST34" s="6"/>
      <c r="DSU34" s="5"/>
      <c r="DSV34" s="6"/>
      <c r="DSW34" s="8"/>
      <c r="DSX34" s="5"/>
      <c r="DSY34" s="4"/>
      <c r="DSZ34" s="4"/>
      <c r="DTA34" s="18"/>
      <c r="DTB34" s="7"/>
      <c r="DTC34" s="7"/>
      <c r="DTD34" s="4"/>
      <c r="DTE34" s="4"/>
      <c r="DTF34" s="4"/>
      <c r="DTG34" s="19"/>
      <c r="DTH34" s="9"/>
      <c r="DTI34" s="7"/>
      <c r="DTJ34" s="6"/>
      <c r="DTK34" s="5"/>
      <c r="DTL34" s="6"/>
      <c r="DTM34" s="8"/>
      <c r="DTN34" s="5"/>
      <c r="DTO34" s="4"/>
      <c r="DTP34" s="4"/>
      <c r="DTQ34" s="18"/>
      <c r="DTR34" s="7"/>
      <c r="DTS34" s="7"/>
      <c r="DTT34" s="4"/>
      <c r="DTU34" s="4"/>
      <c r="DTV34" s="4"/>
      <c r="DTW34" s="19"/>
      <c r="DTX34" s="9"/>
      <c r="DTY34" s="7"/>
      <c r="DTZ34" s="6"/>
      <c r="DUA34" s="5"/>
      <c r="DUB34" s="6"/>
      <c r="DUC34" s="8"/>
      <c r="DUD34" s="5"/>
      <c r="DUE34" s="4"/>
      <c r="DUF34" s="4"/>
      <c r="DUG34" s="18"/>
      <c r="DUH34" s="7"/>
      <c r="DUI34" s="7"/>
      <c r="DUJ34" s="4"/>
      <c r="DUK34" s="4"/>
      <c r="DUL34" s="4"/>
      <c r="DUM34" s="19"/>
      <c r="DUN34" s="9"/>
      <c r="DUO34" s="7"/>
      <c r="DUP34" s="6"/>
      <c r="DUQ34" s="5"/>
      <c r="DUR34" s="6"/>
      <c r="DUS34" s="8"/>
      <c r="DUT34" s="5"/>
      <c r="DUU34" s="4"/>
      <c r="DUV34" s="4"/>
      <c r="DUW34" s="18"/>
      <c r="DUX34" s="7"/>
      <c r="DUY34" s="7"/>
      <c r="DUZ34" s="4"/>
      <c r="DVA34" s="4"/>
      <c r="DVB34" s="4"/>
      <c r="DVC34" s="19"/>
      <c r="DVD34" s="9"/>
      <c r="DVE34" s="7"/>
      <c r="DVF34" s="6"/>
      <c r="DVG34" s="5"/>
      <c r="DVH34" s="6"/>
      <c r="DVI34" s="8"/>
      <c r="DVJ34" s="5"/>
      <c r="DVK34" s="4"/>
      <c r="DVL34" s="4"/>
      <c r="DVM34" s="18"/>
      <c r="DVN34" s="7"/>
      <c r="DVO34" s="7"/>
      <c r="DVP34" s="4"/>
      <c r="DVQ34" s="4"/>
      <c r="DVR34" s="4"/>
      <c r="DVS34" s="19"/>
      <c r="DVT34" s="9"/>
      <c r="DVU34" s="7"/>
      <c r="DVV34" s="6"/>
      <c r="DVW34" s="5"/>
      <c r="DVX34" s="6"/>
      <c r="DVY34" s="8"/>
      <c r="DVZ34" s="5"/>
      <c r="DWA34" s="4"/>
      <c r="DWB34" s="4"/>
      <c r="DWC34" s="18"/>
      <c r="DWD34" s="7"/>
      <c r="DWE34" s="7"/>
      <c r="DWF34" s="4"/>
      <c r="DWG34" s="4"/>
      <c r="DWH34" s="4"/>
      <c r="DWI34" s="19"/>
      <c r="DWJ34" s="9"/>
      <c r="DWK34" s="7"/>
      <c r="DWL34" s="6"/>
      <c r="DWM34" s="5"/>
      <c r="DWN34" s="6"/>
      <c r="DWO34" s="8"/>
      <c r="DWP34" s="5"/>
      <c r="DWQ34" s="4"/>
      <c r="DWR34" s="4"/>
      <c r="DWS34" s="18"/>
      <c r="DWT34" s="7"/>
      <c r="DWU34" s="7"/>
      <c r="DWV34" s="4"/>
      <c r="DWW34" s="4"/>
      <c r="DWX34" s="4"/>
      <c r="DWY34" s="19"/>
      <c r="DWZ34" s="9"/>
      <c r="DXA34" s="7"/>
      <c r="DXB34" s="6"/>
      <c r="DXC34" s="5"/>
      <c r="DXD34" s="6"/>
      <c r="DXE34" s="8"/>
      <c r="DXF34" s="5"/>
      <c r="DXG34" s="4"/>
      <c r="DXH34" s="4"/>
      <c r="DXI34" s="18"/>
      <c r="DXJ34" s="7"/>
      <c r="DXK34" s="7"/>
      <c r="DXL34" s="4"/>
      <c r="DXM34" s="4"/>
      <c r="DXN34" s="4"/>
      <c r="DXO34" s="19"/>
      <c r="DXP34" s="9"/>
      <c r="DXQ34" s="7"/>
      <c r="DXR34" s="6"/>
      <c r="DXS34" s="5"/>
      <c r="DXT34" s="6"/>
      <c r="DXU34" s="8"/>
      <c r="DXV34" s="5"/>
      <c r="DXW34" s="4"/>
      <c r="DXX34" s="4"/>
      <c r="DXY34" s="18"/>
      <c r="DXZ34" s="7"/>
      <c r="DYA34" s="7"/>
      <c r="DYB34" s="4"/>
      <c r="DYC34" s="4"/>
      <c r="DYD34" s="4"/>
      <c r="DYE34" s="19"/>
      <c r="DYF34" s="9"/>
      <c r="DYG34" s="7"/>
      <c r="DYH34" s="6"/>
      <c r="DYI34" s="5"/>
      <c r="DYJ34" s="6"/>
      <c r="DYK34" s="8"/>
      <c r="DYL34" s="5"/>
      <c r="DYM34" s="4"/>
      <c r="DYN34" s="4"/>
      <c r="DYO34" s="18"/>
      <c r="DYP34" s="7"/>
      <c r="DYQ34" s="7"/>
      <c r="DYR34" s="4"/>
      <c r="DYS34" s="4"/>
      <c r="DYT34" s="4"/>
      <c r="DYU34" s="19"/>
      <c r="DYV34" s="9"/>
      <c r="DYW34" s="7"/>
      <c r="DYX34" s="6"/>
      <c r="DYY34" s="5"/>
      <c r="DYZ34" s="6"/>
      <c r="DZA34" s="8"/>
      <c r="DZB34" s="5"/>
      <c r="DZC34" s="4"/>
      <c r="DZD34" s="4"/>
      <c r="DZE34" s="18"/>
      <c r="DZF34" s="7"/>
      <c r="DZG34" s="7"/>
      <c r="DZH34" s="4"/>
      <c r="DZI34" s="4"/>
      <c r="DZJ34" s="4"/>
      <c r="DZK34" s="19"/>
      <c r="DZL34" s="9"/>
      <c r="DZM34" s="7"/>
      <c r="DZN34" s="6"/>
      <c r="DZO34" s="5"/>
      <c r="DZP34" s="6"/>
      <c r="DZQ34" s="8"/>
      <c r="DZR34" s="5"/>
      <c r="DZS34" s="4"/>
      <c r="DZT34" s="4"/>
      <c r="DZU34" s="18"/>
      <c r="DZV34" s="7"/>
      <c r="DZW34" s="7"/>
      <c r="DZX34" s="4"/>
      <c r="DZY34" s="4"/>
      <c r="DZZ34" s="4"/>
      <c r="EAA34" s="19"/>
      <c r="EAB34" s="9"/>
      <c r="EAC34" s="7"/>
      <c r="EAD34" s="6"/>
      <c r="EAE34" s="5"/>
      <c r="EAF34" s="6"/>
      <c r="EAG34" s="8"/>
      <c r="EAH34" s="5"/>
      <c r="EAI34" s="4"/>
      <c r="EAJ34" s="4"/>
      <c r="EAK34" s="18"/>
      <c r="EAL34" s="7"/>
      <c r="EAM34" s="7"/>
      <c r="EAN34" s="4"/>
      <c r="EAO34" s="4"/>
      <c r="EAP34" s="4"/>
      <c r="EAQ34" s="19"/>
      <c r="EAR34" s="9"/>
      <c r="EAS34" s="7"/>
      <c r="EAT34" s="6"/>
      <c r="EAU34" s="5"/>
      <c r="EAV34" s="6"/>
      <c r="EAW34" s="8"/>
      <c r="EAX34" s="5"/>
      <c r="EAY34" s="4"/>
      <c r="EAZ34" s="4"/>
      <c r="EBA34" s="18"/>
      <c r="EBB34" s="7"/>
      <c r="EBC34" s="7"/>
      <c r="EBD34" s="4"/>
      <c r="EBE34" s="4"/>
      <c r="EBF34" s="4"/>
      <c r="EBG34" s="19"/>
      <c r="EBH34" s="9"/>
      <c r="EBI34" s="7"/>
      <c r="EBJ34" s="6"/>
      <c r="EBK34" s="5"/>
      <c r="EBL34" s="6"/>
      <c r="EBM34" s="8"/>
      <c r="EBN34" s="5"/>
      <c r="EBO34" s="4"/>
      <c r="EBP34" s="4"/>
      <c r="EBQ34" s="18"/>
      <c r="EBR34" s="7"/>
      <c r="EBS34" s="7"/>
      <c r="EBT34" s="4"/>
      <c r="EBU34" s="4"/>
      <c r="EBV34" s="4"/>
      <c r="EBW34" s="19"/>
      <c r="EBX34" s="9"/>
      <c r="EBY34" s="7"/>
      <c r="EBZ34" s="6"/>
      <c r="ECA34" s="5"/>
      <c r="ECB34" s="6"/>
      <c r="ECC34" s="8"/>
      <c r="ECD34" s="5"/>
      <c r="ECE34" s="4"/>
      <c r="ECF34" s="4"/>
      <c r="ECG34" s="18"/>
      <c r="ECH34" s="7"/>
      <c r="ECI34" s="7"/>
      <c r="ECJ34" s="4"/>
      <c r="ECK34" s="4"/>
      <c r="ECL34" s="4"/>
      <c r="ECM34" s="19"/>
      <c r="ECN34" s="9"/>
      <c r="ECO34" s="7"/>
      <c r="ECP34" s="6"/>
      <c r="ECQ34" s="5"/>
      <c r="ECR34" s="6"/>
      <c r="ECS34" s="8"/>
      <c r="ECT34" s="5"/>
      <c r="ECU34" s="4"/>
      <c r="ECV34" s="4"/>
      <c r="ECW34" s="18"/>
      <c r="ECX34" s="7"/>
      <c r="ECY34" s="7"/>
      <c r="ECZ34" s="4"/>
      <c r="EDA34" s="4"/>
      <c r="EDB34" s="4"/>
      <c r="EDC34" s="19"/>
      <c r="EDD34" s="9"/>
      <c r="EDE34" s="7"/>
      <c r="EDF34" s="6"/>
      <c r="EDG34" s="5"/>
      <c r="EDH34" s="6"/>
      <c r="EDI34" s="8"/>
      <c r="EDJ34" s="5"/>
      <c r="EDK34" s="4"/>
      <c r="EDL34" s="4"/>
      <c r="EDM34" s="18"/>
      <c r="EDN34" s="7"/>
      <c r="EDO34" s="7"/>
      <c r="EDP34" s="4"/>
      <c r="EDQ34" s="4"/>
      <c r="EDR34" s="4"/>
      <c r="EDS34" s="19"/>
      <c r="EDT34" s="9"/>
      <c r="EDU34" s="7"/>
      <c r="EDV34" s="6"/>
      <c r="EDW34" s="5"/>
      <c r="EDX34" s="6"/>
      <c r="EDY34" s="8"/>
      <c r="EDZ34" s="5"/>
      <c r="EEA34" s="4"/>
      <c r="EEB34" s="4"/>
      <c r="EEC34" s="18"/>
      <c r="EED34" s="7"/>
      <c r="EEE34" s="7"/>
      <c r="EEF34" s="4"/>
      <c r="EEG34" s="4"/>
      <c r="EEH34" s="4"/>
      <c r="EEI34" s="19"/>
      <c r="EEJ34" s="9"/>
      <c r="EEK34" s="7"/>
      <c r="EEL34" s="6"/>
      <c r="EEM34" s="5"/>
      <c r="EEN34" s="6"/>
      <c r="EEO34" s="8"/>
      <c r="EEP34" s="5"/>
      <c r="EEQ34" s="4"/>
      <c r="EER34" s="4"/>
      <c r="EES34" s="18"/>
      <c r="EET34" s="7"/>
      <c r="EEU34" s="7"/>
      <c r="EEV34" s="4"/>
      <c r="EEW34" s="4"/>
      <c r="EEX34" s="4"/>
      <c r="EEY34" s="19"/>
      <c r="EEZ34" s="9"/>
      <c r="EFA34" s="7"/>
      <c r="EFB34" s="6"/>
      <c r="EFC34" s="5"/>
      <c r="EFD34" s="6"/>
      <c r="EFE34" s="8"/>
      <c r="EFF34" s="5"/>
      <c r="EFG34" s="4"/>
      <c r="EFH34" s="4"/>
      <c r="EFI34" s="18"/>
      <c r="EFJ34" s="7"/>
      <c r="EFK34" s="7"/>
      <c r="EFL34" s="4"/>
      <c r="EFM34" s="4"/>
      <c r="EFN34" s="4"/>
      <c r="EFO34" s="19"/>
      <c r="EFP34" s="9"/>
      <c r="EFQ34" s="7"/>
      <c r="EFR34" s="6"/>
      <c r="EFS34" s="5"/>
      <c r="EFT34" s="6"/>
      <c r="EFU34" s="8"/>
      <c r="EFV34" s="5"/>
      <c r="EFW34" s="4"/>
      <c r="EFX34" s="4"/>
      <c r="EFY34" s="18"/>
      <c r="EFZ34" s="7"/>
      <c r="EGA34" s="7"/>
      <c r="EGB34" s="4"/>
      <c r="EGC34" s="4"/>
      <c r="EGD34" s="4"/>
      <c r="EGE34" s="19"/>
      <c r="EGF34" s="9"/>
      <c r="EGG34" s="7"/>
      <c r="EGH34" s="6"/>
      <c r="EGI34" s="5"/>
      <c r="EGJ34" s="6"/>
      <c r="EGK34" s="8"/>
      <c r="EGL34" s="5"/>
      <c r="EGM34" s="4"/>
      <c r="EGN34" s="4"/>
      <c r="EGO34" s="18"/>
      <c r="EGP34" s="7"/>
      <c r="EGQ34" s="7"/>
      <c r="EGR34" s="4"/>
      <c r="EGS34" s="4"/>
      <c r="EGT34" s="4"/>
      <c r="EGU34" s="19"/>
      <c r="EGV34" s="9"/>
      <c r="EGW34" s="7"/>
      <c r="EGX34" s="6"/>
      <c r="EGY34" s="5"/>
      <c r="EGZ34" s="6"/>
      <c r="EHA34" s="8"/>
      <c r="EHB34" s="5"/>
      <c r="EHC34" s="4"/>
      <c r="EHD34" s="4"/>
      <c r="EHE34" s="18"/>
      <c r="EHF34" s="7"/>
      <c r="EHG34" s="7"/>
      <c r="EHH34" s="4"/>
      <c r="EHI34" s="4"/>
      <c r="EHJ34" s="4"/>
      <c r="EHK34" s="19"/>
      <c r="EHL34" s="9"/>
      <c r="EHM34" s="7"/>
      <c r="EHN34" s="6"/>
      <c r="EHO34" s="5"/>
      <c r="EHP34" s="6"/>
      <c r="EHQ34" s="8"/>
      <c r="EHR34" s="5"/>
      <c r="EHS34" s="4"/>
      <c r="EHT34" s="4"/>
      <c r="EHU34" s="18"/>
      <c r="EHV34" s="7"/>
      <c r="EHW34" s="7"/>
      <c r="EHX34" s="4"/>
      <c r="EHY34" s="4"/>
      <c r="EHZ34" s="4"/>
      <c r="EIA34" s="19"/>
      <c r="EIB34" s="9"/>
      <c r="EIC34" s="7"/>
      <c r="EID34" s="6"/>
      <c r="EIE34" s="5"/>
      <c r="EIF34" s="6"/>
      <c r="EIG34" s="8"/>
      <c r="EIH34" s="5"/>
      <c r="EII34" s="4"/>
      <c r="EIJ34" s="4"/>
      <c r="EIK34" s="18"/>
      <c r="EIL34" s="7"/>
      <c r="EIM34" s="7"/>
      <c r="EIN34" s="4"/>
      <c r="EIO34" s="4"/>
      <c r="EIP34" s="4"/>
      <c r="EIQ34" s="19"/>
      <c r="EIR34" s="9"/>
      <c r="EIS34" s="7"/>
      <c r="EIT34" s="6"/>
      <c r="EIU34" s="5"/>
      <c r="EIV34" s="6"/>
      <c r="EIW34" s="8"/>
      <c r="EIX34" s="5"/>
      <c r="EIY34" s="4"/>
      <c r="EIZ34" s="4"/>
      <c r="EJA34" s="18"/>
      <c r="EJB34" s="7"/>
      <c r="EJC34" s="7"/>
      <c r="EJD34" s="4"/>
      <c r="EJE34" s="4"/>
      <c r="EJF34" s="4"/>
      <c r="EJG34" s="19"/>
      <c r="EJH34" s="9"/>
      <c r="EJI34" s="7"/>
      <c r="EJJ34" s="6"/>
      <c r="EJK34" s="5"/>
      <c r="EJL34" s="6"/>
      <c r="EJM34" s="8"/>
      <c r="EJN34" s="5"/>
      <c r="EJO34" s="4"/>
      <c r="EJP34" s="4"/>
      <c r="EJQ34" s="18"/>
      <c r="EJR34" s="7"/>
      <c r="EJS34" s="7"/>
      <c r="EJT34" s="4"/>
      <c r="EJU34" s="4"/>
      <c r="EJV34" s="4"/>
      <c r="EJW34" s="19"/>
      <c r="EJX34" s="9"/>
      <c r="EJY34" s="7"/>
      <c r="EJZ34" s="6"/>
      <c r="EKA34" s="5"/>
      <c r="EKB34" s="6"/>
      <c r="EKC34" s="8"/>
      <c r="EKD34" s="5"/>
      <c r="EKE34" s="4"/>
      <c r="EKF34" s="4"/>
      <c r="EKG34" s="18"/>
      <c r="EKH34" s="7"/>
      <c r="EKI34" s="7"/>
      <c r="EKJ34" s="4"/>
      <c r="EKK34" s="4"/>
      <c r="EKL34" s="4"/>
      <c r="EKM34" s="19"/>
      <c r="EKN34" s="9"/>
      <c r="EKO34" s="7"/>
      <c r="EKP34" s="6"/>
      <c r="EKQ34" s="5"/>
      <c r="EKR34" s="6"/>
      <c r="EKS34" s="8"/>
      <c r="EKT34" s="5"/>
      <c r="EKU34" s="4"/>
      <c r="EKV34" s="4"/>
      <c r="EKW34" s="18"/>
      <c r="EKX34" s="7"/>
      <c r="EKY34" s="7"/>
      <c r="EKZ34" s="4"/>
      <c r="ELA34" s="4"/>
      <c r="ELB34" s="4"/>
      <c r="ELC34" s="19"/>
      <c r="ELD34" s="9"/>
      <c r="ELE34" s="7"/>
      <c r="ELF34" s="6"/>
      <c r="ELG34" s="5"/>
      <c r="ELH34" s="6"/>
      <c r="ELI34" s="8"/>
      <c r="ELJ34" s="5"/>
      <c r="ELK34" s="4"/>
      <c r="ELL34" s="4"/>
      <c r="ELM34" s="18"/>
      <c r="ELN34" s="7"/>
      <c r="ELO34" s="7"/>
      <c r="ELP34" s="4"/>
      <c r="ELQ34" s="4"/>
      <c r="ELR34" s="4"/>
      <c r="ELS34" s="19"/>
      <c r="ELT34" s="9"/>
      <c r="ELU34" s="7"/>
      <c r="ELV34" s="6"/>
      <c r="ELW34" s="5"/>
      <c r="ELX34" s="6"/>
      <c r="ELY34" s="8"/>
      <c r="ELZ34" s="5"/>
      <c r="EMA34" s="4"/>
      <c r="EMB34" s="4"/>
      <c r="EMC34" s="18"/>
      <c r="EMD34" s="7"/>
      <c r="EME34" s="7"/>
      <c r="EMF34" s="4"/>
      <c r="EMG34" s="4"/>
      <c r="EMH34" s="4"/>
      <c r="EMI34" s="19"/>
      <c r="EMJ34" s="9"/>
      <c r="EMK34" s="7"/>
      <c r="EML34" s="6"/>
      <c r="EMM34" s="5"/>
      <c r="EMN34" s="6"/>
      <c r="EMO34" s="8"/>
      <c r="EMP34" s="5"/>
      <c r="EMQ34" s="4"/>
      <c r="EMR34" s="4"/>
      <c r="EMS34" s="18"/>
      <c r="EMT34" s="7"/>
      <c r="EMU34" s="7"/>
      <c r="EMV34" s="4"/>
      <c r="EMW34" s="4"/>
      <c r="EMX34" s="4"/>
      <c r="EMY34" s="19"/>
      <c r="EMZ34" s="9"/>
      <c r="ENA34" s="7"/>
      <c r="ENB34" s="6"/>
      <c r="ENC34" s="5"/>
      <c r="END34" s="6"/>
      <c r="ENE34" s="8"/>
      <c r="ENF34" s="5"/>
      <c r="ENG34" s="4"/>
      <c r="ENH34" s="4"/>
      <c r="ENI34" s="18"/>
      <c r="ENJ34" s="7"/>
      <c r="ENK34" s="7"/>
      <c r="ENL34" s="4"/>
      <c r="ENM34" s="4"/>
      <c r="ENN34" s="4"/>
      <c r="ENO34" s="19"/>
      <c r="ENP34" s="9"/>
      <c r="ENQ34" s="7"/>
      <c r="ENR34" s="6"/>
      <c r="ENS34" s="5"/>
      <c r="ENT34" s="6"/>
      <c r="ENU34" s="8"/>
      <c r="ENV34" s="5"/>
      <c r="ENW34" s="4"/>
      <c r="ENX34" s="4"/>
      <c r="ENY34" s="18"/>
      <c r="ENZ34" s="7"/>
      <c r="EOA34" s="7"/>
      <c r="EOB34" s="4"/>
      <c r="EOC34" s="4"/>
      <c r="EOD34" s="4"/>
      <c r="EOE34" s="19"/>
      <c r="EOF34" s="9"/>
      <c r="EOG34" s="7"/>
      <c r="EOH34" s="6"/>
      <c r="EOI34" s="5"/>
      <c r="EOJ34" s="6"/>
      <c r="EOK34" s="8"/>
      <c r="EOL34" s="5"/>
      <c r="EOM34" s="4"/>
      <c r="EON34" s="4"/>
      <c r="EOO34" s="18"/>
      <c r="EOP34" s="7"/>
      <c r="EOQ34" s="7"/>
      <c r="EOR34" s="4"/>
      <c r="EOS34" s="4"/>
      <c r="EOT34" s="4"/>
      <c r="EOU34" s="19"/>
      <c r="EOV34" s="9"/>
      <c r="EOW34" s="7"/>
      <c r="EOX34" s="6"/>
      <c r="EOY34" s="5"/>
      <c r="EOZ34" s="6"/>
      <c r="EPA34" s="8"/>
      <c r="EPB34" s="5"/>
      <c r="EPC34" s="4"/>
      <c r="EPD34" s="4"/>
      <c r="EPE34" s="18"/>
      <c r="EPF34" s="7"/>
      <c r="EPG34" s="7"/>
      <c r="EPH34" s="4"/>
      <c r="EPI34" s="4"/>
      <c r="EPJ34" s="4"/>
      <c r="EPK34" s="19"/>
      <c r="EPL34" s="9"/>
      <c r="EPM34" s="7"/>
      <c r="EPN34" s="6"/>
      <c r="EPO34" s="5"/>
      <c r="EPP34" s="6"/>
      <c r="EPQ34" s="8"/>
      <c r="EPR34" s="5"/>
      <c r="EPS34" s="4"/>
      <c r="EPT34" s="4"/>
      <c r="EPU34" s="18"/>
      <c r="EPV34" s="7"/>
      <c r="EPW34" s="7"/>
      <c r="EPX34" s="4"/>
      <c r="EPY34" s="4"/>
      <c r="EPZ34" s="4"/>
      <c r="EQA34" s="19"/>
      <c r="EQB34" s="9"/>
      <c r="EQC34" s="7"/>
      <c r="EQD34" s="6"/>
      <c r="EQE34" s="5"/>
      <c r="EQF34" s="6"/>
      <c r="EQG34" s="8"/>
      <c r="EQH34" s="5"/>
      <c r="EQI34" s="4"/>
      <c r="EQJ34" s="4"/>
      <c r="EQK34" s="18"/>
      <c r="EQL34" s="7"/>
      <c r="EQM34" s="7"/>
      <c r="EQN34" s="4"/>
      <c r="EQO34" s="4"/>
      <c r="EQP34" s="4"/>
      <c r="EQQ34" s="19"/>
      <c r="EQR34" s="9"/>
      <c r="EQS34" s="7"/>
      <c r="EQT34" s="6"/>
      <c r="EQU34" s="5"/>
      <c r="EQV34" s="6"/>
      <c r="EQW34" s="8"/>
      <c r="EQX34" s="5"/>
      <c r="EQY34" s="4"/>
      <c r="EQZ34" s="4"/>
      <c r="ERA34" s="18"/>
      <c r="ERB34" s="7"/>
      <c r="ERC34" s="7"/>
      <c r="ERD34" s="4"/>
      <c r="ERE34" s="4"/>
      <c r="ERF34" s="4"/>
      <c r="ERG34" s="19"/>
      <c r="ERH34" s="9"/>
      <c r="ERI34" s="7"/>
      <c r="ERJ34" s="6"/>
      <c r="ERK34" s="5"/>
      <c r="ERL34" s="6"/>
      <c r="ERM34" s="8"/>
      <c r="ERN34" s="5"/>
      <c r="ERO34" s="4"/>
      <c r="ERP34" s="4"/>
      <c r="ERQ34" s="18"/>
      <c r="ERR34" s="7"/>
      <c r="ERS34" s="7"/>
      <c r="ERT34" s="4"/>
      <c r="ERU34" s="4"/>
      <c r="ERV34" s="4"/>
      <c r="ERW34" s="19"/>
      <c r="ERX34" s="9"/>
      <c r="ERY34" s="7"/>
      <c r="ERZ34" s="6"/>
      <c r="ESA34" s="5"/>
      <c r="ESB34" s="6"/>
      <c r="ESC34" s="8"/>
      <c r="ESD34" s="5"/>
      <c r="ESE34" s="4"/>
      <c r="ESF34" s="4"/>
      <c r="ESG34" s="18"/>
      <c r="ESH34" s="7"/>
      <c r="ESI34" s="7"/>
      <c r="ESJ34" s="4"/>
      <c r="ESK34" s="4"/>
      <c r="ESL34" s="4"/>
      <c r="ESM34" s="19"/>
      <c r="ESN34" s="9"/>
      <c r="ESO34" s="7"/>
      <c r="ESP34" s="6"/>
      <c r="ESQ34" s="5"/>
      <c r="ESR34" s="6"/>
      <c r="ESS34" s="8"/>
      <c r="EST34" s="5"/>
      <c r="ESU34" s="4"/>
      <c r="ESV34" s="4"/>
      <c r="ESW34" s="18"/>
      <c r="ESX34" s="7"/>
      <c r="ESY34" s="7"/>
      <c r="ESZ34" s="4"/>
      <c r="ETA34" s="4"/>
      <c r="ETB34" s="4"/>
      <c r="ETC34" s="19"/>
      <c r="ETD34" s="9"/>
      <c r="ETE34" s="7"/>
      <c r="ETF34" s="6"/>
      <c r="ETG34" s="5"/>
      <c r="ETH34" s="6"/>
      <c r="ETI34" s="8"/>
      <c r="ETJ34" s="5"/>
      <c r="ETK34" s="4"/>
      <c r="ETL34" s="4"/>
      <c r="ETM34" s="18"/>
      <c r="ETN34" s="7"/>
      <c r="ETO34" s="7"/>
      <c r="ETP34" s="4"/>
      <c r="ETQ34" s="4"/>
      <c r="ETR34" s="4"/>
      <c r="ETS34" s="19"/>
      <c r="ETT34" s="9"/>
      <c r="ETU34" s="7"/>
      <c r="ETV34" s="6"/>
      <c r="ETW34" s="5"/>
      <c r="ETX34" s="6"/>
      <c r="ETY34" s="8"/>
      <c r="ETZ34" s="5"/>
      <c r="EUA34" s="4"/>
      <c r="EUB34" s="4"/>
      <c r="EUC34" s="18"/>
      <c r="EUD34" s="7"/>
      <c r="EUE34" s="7"/>
      <c r="EUF34" s="4"/>
      <c r="EUG34" s="4"/>
      <c r="EUH34" s="4"/>
      <c r="EUI34" s="19"/>
      <c r="EUJ34" s="9"/>
      <c r="EUK34" s="7"/>
      <c r="EUL34" s="6"/>
      <c r="EUM34" s="5"/>
      <c r="EUN34" s="6"/>
      <c r="EUO34" s="8"/>
      <c r="EUP34" s="5"/>
      <c r="EUQ34" s="4"/>
      <c r="EUR34" s="4"/>
      <c r="EUS34" s="18"/>
      <c r="EUT34" s="7"/>
      <c r="EUU34" s="7"/>
      <c r="EUV34" s="4"/>
      <c r="EUW34" s="4"/>
      <c r="EUX34" s="4"/>
      <c r="EUY34" s="19"/>
      <c r="EUZ34" s="9"/>
      <c r="EVA34" s="7"/>
      <c r="EVB34" s="6"/>
      <c r="EVC34" s="5"/>
      <c r="EVD34" s="6"/>
      <c r="EVE34" s="8"/>
      <c r="EVF34" s="5"/>
      <c r="EVG34" s="4"/>
      <c r="EVH34" s="4"/>
      <c r="EVI34" s="18"/>
      <c r="EVJ34" s="7"/>
      <c r="EVK34" s="7"/>
      <c r="EVL34" s="4"/>
      <c r="EVM34" s="4"/>
      <c r="EVN34" s="4"/>
      <c r="EVO34" s="19"/>
      <c r="EVP34" s="9"/>
      <c r="EVQ34" s="7"/>
      <c r="EVR34" s="6"/>
      <c r="EVS34" s="5"/>
      <c r="EVT34" s="6"/>
      <c r="EVU34" s="8"/>
      <c r="EVV34" s="5"/>
      <c r="EVW34" s="4"/>
      <c r="EVX34" s="4"/>
      <c r="EVY34" s="18"/>
      <c r="EVZ34" s="7"/>
      <c r="EWA34" s="7"/>
      <c r="EWB34" s="4"/>
      <c r="EWC34" s="4"/>
      <c r="EWD34" s="4"/>
      <c r="EWE34" s="19"/>
      <c r="EWF34" s="9"/>
      <c r="EWG34" s="7"/>
      <c r="EWH34" s="6"/>
      <c r="EWI34" s="5"/>
      <c r="EWJ34" s="6"/>
      <c r="EWK34" s="8"/>
      <c r="EWL34" s="5"/>
      <c r="EWM34" s="4"/>
      <c r="EWN34" s="4"/>
      <c r="EWO34" s="18"/>
      <c r="EWP34" s="7"/>
      <c r="EWQ34" s="7"/>
      <c r="EWR34" s="4"/>
      <c r="EWS34" s="4"/>
      <c r="EWT34" s="4"/>
      <c r="EWU34" s="19"/>
      <c r="EWV34" s="9"/>
      <c r="EWW34" s="7"/>
      <c r="EWX34" s="6"/>
      <c r="EWY34" s="5"/>
      <c r="EWZ34" s="6"/>
      <c r="EXA34" s="8"/>
      <c r="EXB34" s="5"/>
      <c r="EXC34" s="4"/>
      <c r="EXD34" s="4"/>
      <c r="EXE34" s="18"/>
      <c r="EXF34" s="7"/>
      <c r="EXG34" s="7"/>
      <c r="EXH34" s="4"/>
      <c r="EXI34" s="4"/>
      <c r="EXJ34" s="4"/>
      <c r="EXK34" s="19"/>
      <c r="EXL34" s="9"/>
      <c r="EXM34" s="7"/>
      <c r="EXN34" s="6"/>
      <c r="EXO34" s="5"/>
      <c r="EXP34" s="6"/>
      <c r="EXQ34" s="8"/>
      <c r="EXR34" s="5"/>
      <c r="EXS34" s="4"/>
      <c r="EXT34" s="4"/>
      <c r="EXU34" s="18"/>
      <c r="EXV34" s="7"/>
      <c r="EXW34" s="7"/>
      <c r="EXX34" s="4"/>
      <c r="EXY34" s="4"/>
      <c r="EXZ34" s="4"/>
      <c r="EYA34" s="19"/>
      <c r="EYB34" s="9"/>
      <c r="EYC34" s="7"/>
      <c r="EYD34" s="6"/>
      <c r="EYE34" s="5"/>
      <c r="EYF34" s="6"/>
      <c r="EYG34" s="8"/>
      <c r="EYH34" s="5"/>
      <c r="EYI34" s="4"/>
      <c r="EYJ34" s="4"/>
      <c r="EYK34" s="18"/>
      <c r="EYL34" s="7"/>
      <c r="EYM34" s="7"/>
      <c r="EYN34" s="4"/>
      <c r="EYO34" s="4"/>
      <c r="EYP34" s="4"/>
      <c r="EYQ34" s="19"/>
      <c r="EYR34" s="9"/>
      <c r="EYS34" s="7"/>
      <c r="EYT34" s="6"/>
      <c r="EYU34" s="5"/>
      <c r="EYV34" s="6"/>
      <c r="EYW34" s="8"/>
      <c r="EYX34" s="5"/>
      <c r="EYY34" s="4"/>
      <c r="EYZ34" s="4"/>
      <c r="EZA34" s="18"/>
      <c r="EZB34" s="7"/>
      <c r="EZC34" s="7"/>
      <c r="EZD34" s="4"/>
      <c r="EZE34" s="4"/>
      <c r="EZF34" s="4"/>
      <c r="EZG34" s="19"/>
      <c r="EZH34" s="9"/>
      <c r="EZI34" s="7"/>
      <c r="EZJ34" s="6"/>
      <c r="EZK34" s="5"/>
      <c r="EZL34" s="6"/>
      <c r="EZM34" s="8"/>
      <c r="EZN34" s="5"/>
      <c r="EZO34" s="4"/>
      <c r="EZP34" s="4"/>
      <c r="EZQ34" s="18"/>
      <c r="EZR34" s="7"/>
      <c r="EZS34" s="7"/>
      <c r="EZT34" s="4"/>
      <c r="EZU34" s="4"/>
      <c r="EZV34" s="4"/>
      <c r="EZW34" s="19"/>
      <c r="EZX34" s="9"/>
      <c r="EZY34" s="7"/>
      <c r="EZZ34" s="6"/>
      <c r="FAA34" s="5"/>
      <c r="FAB34" s="6"/>
      <c r="FAC34" s="8"/>
      <c r="FAD34" s="5"/>
      <c r="FAE34" s="4"/>
      <c r="FAF34" s="4"/>
      <c r="FAG34" s="18"/>
      <c r="FAH34" s="7"/>
      <c r="FAI34" s="7"/>
      <c r="FAJ34" s="4"/>
      <c r="FAK34" s="4"/>
      <c r="FAL34" s="4"/>
      <c r="FAM34" s="19"/>
      <c r="FAN34" s="9"/>
      <c r="FAO34" s="7"/>
      <c r="FAP34" s="6"/>
      <c r="FAQ34" s="5"/>
      <c r="FAR34" s="6"/>
      <c r="FAS34" s="8"/>
      <c r="FAT34" s="5"/>
      <c r="FAU34" s="4"/>
      <c r="FAV34" s="4"/>
      <c r="FAW34" s="18"/>
      <c r="FAX34" s="7"/>
      <c r="FAY34" s="7"/>
      <c r="FAZ34" s="4"/>
      <c r="FBA34" s="4"/>
      <c r="FBB34" s="4"/>
      <c r="FBC34" s="19"/>
      <c r="FBD34" s="9"/>
      <c r="FBE34" s="7"/>
      <c r="FBF34" s="6"/>
      <c r="FBG34" s="5"/>
      <c r="FBH34" s="6"/>
      <c r="FBI34" s="8"/>
      <c r="FBJ34" s="5"/>
      <c r="FBK34" s="4"/>
      <c r="FBL34" s="4"/>
      <c r="FBM34" s="18"/>
      <c r="FBN34" s="7"/>
      <c r="FBO34" s="7"/>
      <c r="FBP34" s="4"/>
      <c r="FBQ34" s="4"/>
      <c r="FBR34" s="4"/>
      <c r="FBS34" s="19"/>
      <c r="FBT34" s="9"/>
      <c r="FBU34" s="7"/>
      <c r="FBV34" s="6"/>
      <c r="FBW34" s="5"/>
      <c r="FBX34" s="6"/>
      <c r="FBY34" s="8"/>
      <c r="FBZ34" s="5"/>
      <c r="FCA34" s="4"/>
      <c r="FCB34" s="4"/>
      <c r="FCC34" s="18"/>
      <c r="FCD34" s="7"/>
      <c r="FCE34" s="7"/>
      <c r="FCF34" s="4"/>
      <c r="FCG34" s="4"/>
      <c r="FCH34" s="4"/>
      <c r="FCI34" s="19"/>
      <c r="FCJ34" s="9"/>
      <c r="FCK34" s="7"/>
      <c r="FCL34" s="6"/>
      <c r="FCM34" s="5"/>
      <c r="FCN34" s="6"/>
      <c r="FCO34" s="8"/>
      <c r="FCP34" s="5"/>
      <c r="FCQ34" s="4"/>
      <c r="FCR34" s="4"/>
      <c r="FCS34" s="18"/>
      <c r="FCT34" s="7"/>
      <c r="FCU34" s="7"/>
      <c r="FCV34" s="4"/>
      <c r="FCW34" s="4"/>
      <c r="FCX34" s="4"/>
      <c r="FCY34" s="19"/>
      <c r="FCZ34" s="9"/>
      <c r="FDA34" s="7"/>
      <c r="FDB34" s="6"/>
      <c r="FDC34" s="5"/>
      <c r="FDD34" s="6"/>
      <c r="FDE34" s="8"/>
      <c r="FDF34" s="5"/>
      <c r="FDG34" s="4"/>
      <c r="FDH34" s="4"/>
      <c r="FDI34" s="18"/>
      <c r="FDJ34" s="7"/>
      <c r="FDK34" s="7"/>
      <c r="FDL34" s="4"/>
      <c r="FDM34" s="4"/>
      <c r="FDN34" s="4"/>
      <c r="FDO34" s="19"/>
      <c r="FDP34" s="9"/>
      <c r="FDQ34" s="7"/>
      <c r="FDR34" s="6"/>
      <c r="FDS34" s="5"/>
      <c r="FDT34" s="6"/>
      <c r="FDU34" s="8"/>
      <c r="FDV34" s="5"/>
      <c r="FDW34" s="4"/>
      <c r="FDX34" s="4"/>
      <c r="FDY34" s="18"/>
      <c r="FDZ34" s="7"/>
      <c r="FEA34" s="7"/>
      <c r="FEB34" s="4"/>
      <c r="FEC34" s="4"/>
      <c r="FED34" s="4"/>
      <c r="FEE34" s="19"/>
      <c r="FEF34" s="9"/>
      <c r="FEG34" s="7"/>
      <c r="FEH34" s="6"/>
      <c r="FEI34" s="5"/>
      <c r="FEJ34" s="6"/>
      <c r="FEK34" s="8"/>
      <c r="FEL34" s="5"/>
      <c r="FEM34" s="4"/>
      <c r="FEN34" s="4"/>
      <c r="FEO34" s="18"/>
      <c r="FEP34" s="7"/>
      <c r="FEQ34" s="7"/>
      <c r="FER34" s="4"/>
      <c r="FES34" s="4"/>
      <c r="FET34" s="4"/>
      <c r="FEU34" s="19"/>
      <c r="FEV34" s="9"/>
      <c r="FEW34" s="7"/>
      <c r="FEX34" s="6"/>
      <c r="FEY34" s="5"/>
      <c r="FEZ34" s="6"/>
      <c r="FFA34" s="8"/>
      <c r="FFB34" s="5"/>
      <c r="FFC34" s="4"/>
      <c r="FFD34" s="4"/>
      <c r="FFE34" s="18"/>
      <c r="FFF34" s="7"/>
      <c r="FFG34" s="7"/>
      <c r="FFH34" s="4"/>
      <c r="FFI34" s="4"/>
      <c r="FFJ34" s="4"/>
      <c r="FFK34" s="19"/>
      <c r="FFL34" s="9"/>
      <c r="FFM34" s="7"/>
      <c r="FFN34" s="6"/>
      <c r="FFO34" s="5"/>
      <c r="FFP34" s="6"/>
      <c r="FFQ34" s="8"/>
      <c r="FFR34" s="5"/>
      <c r="FFS34" s="4"/>
      <c r="FFT34" s="4"/>
      <c r="FFU34" s="18"/>
      <c r="FFV34" s="7"/>
      <c r="FFW34" s="7"/>
      <c r="FFX34" s="4"/>
      <c r="FFY34" s="4"/>
      <c r="FFZ34" s="4"/>
      <c r="FGA34" s="19"/>
      <c r="FGB34" s="9"/>
      <c r="FGC34" s="7"/>
      <c r="FGD34" s="6"/>
      <c r="FGE34" s="5"/>
      <c r="FGF34" s="6"/>
      <c r="FGG34" s="8"/>
      <c r="FGH34" s="5"/>
      <c r="FGI34" s="4"/>
      <c r="FGJ34" s="4"/>
      <c r="FGK34" s="18"/>
      <c r="FGL34" s="7"/>
      <c r="FGM34" s="7"/>
      <c r="FGN34" s="4"/>
      <c r="FGO34" s="4"/>
      <c r="FGP34" s="4"/>
      <c r="FGQ34" s="19"/>
      <c r="FGR34" s="9"/>
      <c r="FGS34" s="7"/>
      <c r="FGT34" s="6"/>
      <c r="FGU34" s="5"/>
      <c r="FGV34" s="6"/>
      <c r="FGW34" s="8"/>
      <c r="FGX34" s="5"/>
      <c r="FGY34" s="4"/>
      <c r="FGZ34" s="4"/>
      <c r="FHA34" s="18"/>
      <c r="FHB34" s="7"/>
      <c r="FHC34" s="7"/>
      <c r="FHD34" s="4"/>
      <c r="FHE34" s="4"/>
      <c r="FHF34" s="4"/>
      <c r="FHG34" s="19"/>
      <c r="FHH34" s="9"/>
      <c r="FHI34" s="7"/>
      <c r="FHJ34" s="6"/>
      <c r="FHK34" s="5"/>
      <c r="FHL34" s="6"/>
      <c r="FHM34" s="8"/>
      <c r="FHN34" s="5"/>
      <c r="FHO34" s="4"/>
      <c r="FHP34" s="4"/>
      <c r="FHQ34" s="18"/>
      <c r="FHR34" s="7"/>
      <c r="FHS34" s="7"/>
      <c r="FHT34" s="4"/>
      <c r="FHU34" s="4"/>
      <c r="FHV34" s="4"/>
      <c r="FHW34" s="19"/>
      <c r="FHX34" s="9"/>
      <c r="FHY34" s="7"/>
      <c r="FHZ34" s="6"/>
      <c r="FIA34" s="5"/>
      <c r="FIB34" s="6"/>
      <c r="FIC34" s="8"/>
      <c r="FID34" s="5"/>
      <c r="FIE34" s="4"/>
      <c r="FIF34" s="4"/>
      <c r="FIG34" s="18"/>
      <c r="FIH34" s="7"/>
      <c r="FII34" s="7"/>
      <c r="FIJ34" s="4"/>
      <c r="FIK34" s="4"/>
      <c r="FIL34" s="4"/>
      <c r="FIM34" s="19"/>
      <c r="FIN34" s="9"/>
      <c r="FIO34" s="7"/>
      <c r="FIP34" s="6"/>
      <c r="FIQ34" s="5"/>
      <c r="FIR34" s="6"/>
      <c r="FIS34" s="8"/>
      <c r="FIT34" s="5"/>
      <c r="FIU34" s="4"/>
      <c r="FIV34" s="4"/>
      <c r="FIW34" s="18"/>
      <c r="FIX34" s="7"/>
      <c r="FIY34" s="7"/>
      <c r="FIZ34" s="4"/>
      <c r="FJA34" s="4"/>
      <c r="FJB34" s="4"/>
      <c r="FJC34" s="19"/>
      <c r="FJD34" s="9"/>
      <c r="FJE34" s="7"/>
      <c r="FJF34" s="6"/>
      <c r="FJG34" s="5"/>
      <c r="FJH34" s="6"/>
      <c r="FJI34" s="8"/>
      <c r="FJJ34" s="5"/>
      <c r="FJK34" s="4"/>
      <c r="FJL34" s="4"/>
      <c r="FJM34" s="18"/>
      <c r="FJN34" s="7"/>
      <c r="FJO34" s="7"/>
      <c r="FJP34" s="4"/>
      <c r="FJQ34" s="4"/>
      <c r="FJR34" s="4"/>
      <c r="FJS34" s="19"/>
      <c r="FJT34" s="9"/>
      <c r="FJU34" s="7"/>
      <c r="FJV34" s="6"/>
      <c r="FJW34" s="5"/>
      <c r="FJX34" s="6"/>
      <c r="FJY34" s="8"/>
      <c r="FJZ34" s="5"/>
      <c r="FKA34" s="4"/>
      <c r="FKB34" s="4"/>
      <c r="FKC34" s="18"/>
      <c r="FKD34" s="7"/>
      <c r="FKE34" s="7"/>
      <c r="FKF34" s="4"/>
      <c r="FKG34" s="4"/>
      <c r="FKH34" s="4"/>
      <c r="FKI34" s="19"/>
      <c r="FKJ34" s="9"/>
      <c r="FKK34" s="7"/>
      <c r="FKL34" s="6"/>
      <c r="FKM34" s="5"/>
      <c r="FKN34" s="6"/>
      <c r="FKO34" s="8"/>
      <c r="FKP34" s="5"/>
      <c r="FKQ34" s="4"/>
      <c r="FKR34" s="4"/>
      <c r="FKS34" s="18"/>
      <c r="FKT34" s="7"/>
      <c r="FKU34" s="7"/>
      <c r="FKV34" s="4"/>
      <c r="FKW34" s="4"/>
      <c r="FKX34" s="4"/>
      <c r="FKY34" s="19"/>
      <c r="FKZ34" s="9"/>
      <c r="FLA34" s="7"/>
      <c r="FLB34" s="6"/>
      <c r="FLC34" s="5"/>
      <c r="FLD34" s="6"/>
      <c r="FLE34" s="8"/>
      <c r="FLF34" s="5"/>
      <c r="FLG34" s="4"/>
      <c r="FLH34" s="4"/>
      <c r="FLI34" s="18"/>
      <c r="FLJ34" s="7"/>
      <c r="FLK34" s="7"/>
      <c r="FLL34" s="4"/>
      <c r="FLM34" s="4"/>
      <c r="FLN34" s="4"/>
      <c r="FLO34" s="19"/>
      <c r="FLP34" s="9"/>
      <c r="FLQ34" s="7"/>
      <c r="FLR34" s="6"/>
      <c r="FLS34" s="5"/>
      <c r="FLT34" s="6"/>
      <c r="FLU34" s="8"/>
      <c r="FLV34" s="5"/>
      <c r="FLW34" s="4"/>
      <c r="FLX34" s="4"/>
      <c r="FLY34" s="18"/>
      <c r="FLZ34" s="7"/>
      <c r="FMA34" s="7"/>
      <c r="FMB34" s="4"/>
      <c r="FMC34" s="4"/>
      <c r="FMD34" s="4"/>
      <c r="FME34" s="19"/>
      <c r="FMF34" s="9"/>
      <c r="FMG34" s="7"/>
      <c r="FMH34" s="6"/>
      <c r="FMI34" s="5"/>
      <c r="FMJ34" s="6"/>
      <c r="FMK34" s="8"/>
      <c r="FML34" s="5"/>
      <c r="FMM34" s="4"/>
      <c r="FMN34" s="4"/>
      <c r="FMO34" s="18"/>
      <c r="FMP34" s="7"/>
      <c r="FMQ34" s="7"/>
      <c r="FMR34" s="4"/>
      <c r="FMS34" s="4"/>
      <c r="FMT34" s="4"/>
      <c r="FMU34" s="19"/>
      <c r="FMV34" s="9"/>
      <c r="FMW34" s="7"/>
      <c r="FMX34" s="6"/>
      <c r="FMY34" s="5"/>
      <c r="FMZ34" s="6"/>
      <c r="FNA34" s="8"/>
      <c r="FNB34" s="5"/>
      <c r="FNC34" s="4"/>
      <c r="FND34" s="4"/>
      <c r="FNE34" s="18"/>
      <c r="FNF34" s="7"/>
      <c r="FNG34" s="7"/>
      <c r="FNH34" s="4"/>
      <c r="FNI34" s="4"/>
      <c r="FNJ34" s="4"/>
      <c r="FNK34" s="19"/>
      <c r="FNL34" s="9"/>
      <c r="FNM34" s="7"/>
      <c r="FNN34" s="6"/>
      <c r="FNO34" s="5"/>
      <c r="FNP34" s="6"/>
      <c r="FNQ34" s="8"/>
      <c r="FNR34" s="5"/>
      <c r="FNS34" s="4"/>
      <c r="FNT34" s="4"/>
      <c r="FNU34" s="18"/>
      <c r="FNV34" s="7"/>
      <c r="FNW34" s="7"/>
      <c r="FNX34" s="4"/>
      <c r="FNY34" s="4"/>
      <c r="FNZ34" s="4"/>
      <c r="FOA34" s="19"/>
      <c r="FOB34" s="9"/>
      <c r="FOC34" s="7"/>
      <c r="FOD34" s="6"/>
      <c r="FOE34" s="5"/>
      <c r="FOF34" s="6"/>
      <c r="FOG34" s="8"/>
      <c r="FOH34" s="5"/>
      <c r="FOI34" s="4"/>
      <c r="FOJ34" s="4"/>
      <c r="FOK34" s="18"/>
      <c r="FOL34" s="7"/>
      <c r="FOM34" s="7"/>
      <c r="FON34" s="4"/>
      <c r="FOO34" s="4"/>
      <c r="FOP34" s="4"/>
      <c r="FOQ34" s="19"/>
      <c r="FOR34" s="9"/>
      <c r="FOS34" s="7"/>
      <c r="FOT34" s="6"/>
      <c r="FOU34" s="5"/>
      <c r="FOV34" s="6"/>
      <c r="FOW34" s="8"/>
      <c r="FOX34" s="5"/>
      <c r="FOY34" s="4"/>
      <c r="FOZ34" s="4"/>
      <c r="FPA34" s="18"/>
      <c r="FPB34" s="7"/>
      <c r="FPC34" s="7"/>
      <c r="FPD34" s="4"/>
      <c r="FPE34" s="4"/>
      <c r="FPF34" s="4"/>
      <c r="FPG34" s="19"/>
      <c r="FPH34" s="9"/>
      <c r="FPI34" s="7"/>
      <c r="FPJ34" s="6"/>
      <c r="FPK34" s="5"/>
      <c r="FPL34" s="6"/>
      <c r="FPM34" s="8"/>
      <c r="FPN34" s="5"/>
      <c r="FPO34" s="4"/>
      <c r="FPP34" s="4"/>
      <c r="FPQ34" s="18"/>
      <c r="FPR34" s="7"/>
      <c r="FPS34" s="7"/>
      <c r="FPT34" s="4"/>
      <c r="FPU34" s="4"/>
      <c r="FPV34" s="4"/>
      <c r="FPW34" s="19"/>
      <c r="FPX34" s="9"/>
      <c r="FPY34" s="7"/>
      <c r="FPZ34" s="6"/>
      <c r="FQA34" s="5"/>
      <c r="FQB34" s="6"/>
      <c r="FQC34" s="8"/>
      <c r="FQD34" s="5"/>
      <c r="FQE34" s="4"/>
      <c r="FQF34" s="4"/>
      <c r="FQG34" s="18"/>
      <c r="FQH34" s="7"/>
      <c r="FQI34" s="7"/>
      <c r="FQJ34" s="4"/>
      <c r="FQK34" s="4"/>
      <c r="FQL34" s="4"/>
      <c r="FQM34" s="19"/>
      <c r="FQN34" s="9"/>
      <c r="FQO34" s="7"/>
      <c r="FQP34" s="6"/>
      <c r="FQQ34" s="5"/>
      <c r="FQR34" s="6"/>
      <c r="FQS34" s="8"/>
      <c r="FQT34" s="5"/>
      <c r="FQU34" s="4"/>
      <c r="FQV34" s="4"/>
      <c r="FQW34" s="18"/>
      <c r="FQX34" s="7"/>
      <c r="FQY34" s="7"/>
      <c r="FQZ34" s="4"/>
      <c r="FRA34" s="4"/>
      <c r="FRB34" s="4"/>
      <c r="FRC34" s="19"/>
      <c r="FRD34" s="9"/>
      <c r="FRE34" s="7"/>
      <c r="FRF34" s="6"/>
      <c r="FRG34" s="5"/>
      <c r="FRH34" s="6"/>
      <c r="FRI34" s="8"/>
      <c r="FRJ34" s="5"/>
      <c r="FRK34" s="4"/>
      <c r="FRL34" s="4"/>
      <c r="FRM34" s="18"/>
      <c r="FRN34" s="7"/>
      <c r="FRO34" s="7"/>
      <c r="FRP34" s="4"/>
      <c r="FRQ34" s="4"/>
      <c r="FRR34" s="4"/>
      <c r="FRS34" s="19"/>
      <c r="FRT34" s="9"/>
      <c r="FRU34" s="7"/>
      <c r="FRV34" s="6"/>
      <c r="FRW34" s="5"/>
      <c r="FRX34" s="6"/>
      <c r="FRY34" s="8"/>
      <c r="FRZ34" s="5"/>
      <c r="FSA34" s="4"/>
      <c r="FSB34" s="4"/>
      <c r="FSC34" s="18"/>
      <c r="FSD34" s="7"/>
      <c r="FSE34" s="7"/>
      <c r="FSF34" s="4"/>
      <c r="FSG34" s="4"/>
      <c r="FSH34" s="4"/>
      <c r="FSI34" s="19"/>
      <c r="FSJ34" s="9"/>
      <c r="FSK34" s="7"/>
      <c r="FSL34" s="6"/>
      <c r="FSM34" s="5"/>
      <c r="FSN34" s="6"/>
      <c r="FSO34" s="8"/>
      <c r="FSP34" s="5"/>
      <c r="FSQ34" s="4"/>
      <c r="FSR34" s="4"/>
      <c r="FSS34" s="18"/>
      <c r="FST34" s="7"/>
      <c r="FSU34" s="7"/>
      <c r="FSV34" s="4"/>
      <c r="FSW34" s="4"/>
      <c r="FSX34" s="4"/>
      <c r="FSY34" s="19"/>
      <c r="FSZ34" s="9"/>
      <c r="FTA34" s="7"/>
      <c r="FTB34" s="6"/>
      <c r="FTC34" s="5"/>
      <c r="FTD34" s="6"/>
      <c r="FTE34" s="8"/>
      <c r="FTF34" s="5"/>
      <c r="FTG34" s="4"/>
      <c r="FTH34" s="4"/>
      <c r="FTI34" s="18"/>
      <c r="FTJ34" s="7"/>
      <c r="FTK34" s="7"/>
      <c r="FTL34" s="4"/>
      <c r="FTM34" s="4"/>
      <c r="FTN34" s="4"/>
      <c r="FTO34" s="19"/>
      <c r="FTP34" s="9"/>
      <c r="FTQ34" s="7"/>
      <c r="FTR34" s="6"/>
      <c r="FTS34" s="5"/>
      <c r="FTT34" s="6"/>
      <c r="FTU34" s="8"/>
      <c r="FTV34" s="5"/>
      <c r="FTW34" s="4"/>
      <c r="FTX34" s="4"/>
      <c r="FTY34" s="18"/>
      <c r="FTZ34" s="7"/>
      <c r="FUA34" s="7"/>
      <c r="FUB34" s="4"/>
      <c r="FUC34" s="4"/>
      <c r="FUD34" s="4"/>
      <c r="FUE34" s="19"/>
      <c r="FUF34" s="9"/>
      <c r="FUG34" s="7"/>
      <c r="FUH34" s="6"/>
      <c r="FUI34" s="5"/>
      <c r="FUJ34" s="6"/>
      <c r="FUK34" s="8"/>
      <c r="FUL34" s="5"/>
      <c r="FUM34" s="4"/>
      <c r="FUN34" s="4"/>
      <c r="FUO34" s="18"/>
      <c r="FUP34" s="7"/>
      <c r="FUQ34" s="7"/>
      <c r="FUR34" s="4"/>
      <c r="FUS34" s="4"/>
      <c r="FUT34" s="4"/>
      <c r="FUU34" s="19"/>
      <c r="FUV34" s="9"/>
      <c r="FUW34" s="7"/>
      <c r="FUX34" s="6"/>
      <c r="FUY34" s="5"/>
      <c r="FUZ34" s="6"/>
      <c r="FVA34" s="8"/>
      <c r="FVB34" s="5"/>
      <c r="FVC34" s="4"/>
      <c r="FVD34" s="4"/>
      <c r="FVE34" s="18"/>
      <c r="FVF34" s="7"/>
      <c r="FVG34" s="7"/>
      <c r="FVH34" s="4"/>
      <c r="FVI34" s="4"/>
      <c r="FVJ34" s="4"/>
      <c r="FVK34" s="19"/>
      <c r="FVL34" s="9"/>
      <c r="FVM34" s="7"/>
      <c r="FVN34" s="6"/>
      <c r="FVO34" s="5"/>
      <c r="FVP34" s="6"/>
      <c r="FVQ34" s="8"/>
      <c r="FVR34" s="5"/>
      <c r="FVS34" s="4"/>
      <c r="FVT34" s="4"/>
      <c r="FVU34" s="18"/>
      <c r="FVV34" s="7"/>
      <c r="FVW34" s="7"/>
      <c r="FVX34" s="4"/>
      <c r="FVY34" s="4"/>
      <c r="FVZ34" s="4"/>
      <c r="FWA34" s="19"/>
      <c r="FWB34" s="9"/>
      <c r="FWC34" s="7"/>
      <c r="FWD34" s="6"/>
      <c r="FWE34" s="5"/>
      <c r="FWF34" s="6"/>
      <c r="FWG34" s="8"/>
      <c r="FWH34" s="5"/>
      <c r="FWI34" s="4"/>
      <c r="FWJ34" s="4"/>
      <c r="FWK34" s="18"/>
      <c r="FWL34" s="7"/>
      <c r="FWM34" s="7"/>
      <c r="FWN34" s="4"/>
      <c r="FWO34" s="4"/>
      <c r="FWP34" s="4"/>
      <c r="FWQ34" s="19"/>
      <c r="FWR34" s="9"/>
      <c r="FWS34" s="7"/>
      <c r="FWT34" s="6"/>
      <c r="FWU34" s="5"/>
      <c r="FWV34" s="6"/>
      <c r="FWW34" s="8"/>
      <c r="FWX34" s="5"/>
      <c r="FWY34" s="4"/>
      <c r="FWZ34" s="4"/>
      <c r="FXA34" s="18"/>
      <c r="FXB34" s="7"/>
      <c r="FXC34" s="7"/>
      <c r="FXD34" s="4"/>
      <c r="FXE34" s="4"/>
      <c r="FXF34" s="4"/>
      <c r="FXG34" s="19"/>
      <c r="FXH34" s="9"/>
      <c r="FXI34" s="7"/>
      <c r="FXJ34" s="6"/>
      <c r="FXK34" s="5"/>
      <c r="FXL34" s="6"/>
      <c r="FXM34" s="8"/>
      <c r="FXN34" s="5"/>
      <c r="FXO34" s="4"/>
      <c r="FXP34" s="4"/>
      <c r="FXQ34" s="18"/>
      <c r="FXR34" s="7"/>
      <c r="FXS34" s="7"/>
      <c r="FXT34" s="4"/>
      <c r="FXU34" s="4"/>
      <c r="FXV34" s="4"/>
      <c r="FXW34" s="19"/>
      <c r="FXX34" s="9"/>
      <c r="FXY34" s="7"/>
      <c r="FXZ34" s="6"/>
      <c r="FYA34" s="5"/>
      <c r="FYB34" s="6"/>
      <c r="FYC34" s="8"/>
      <c r="FYD34" s="5"/>
      <c r="FYE34" s="4"/>
      <c r="FYF34" s="4"/>
      <c r="FYG34" s="18"/>
      <c r="FYH34" s="7"/>
      <c r="FYI34" s="7"/>
      <c r="FYJ34" s="4"/>
      <c r="FYK34" s="4"/>
      <c r="FYL34" s="4"/>
      <c r="FYM34" s="19"/>
      <c r="FYN34" s="9"/>
      <c r="FYO34" s="7"/>
      <c r="FYP34" s="6"/>
      <c r="FYQ34" s="5"/>
      <c r="FYR34" s="6"/>
      <c r="FYS34" s="8"/>
      <c r="FYT34" s="5"/>
      <c r="FYU34" s="4"/>
      <c r="FYV34" s="4"/>
      <c r="FYW34" s="18"/>
      <c r="FYX34" s="7"/>
      <c r="FYY34" s="7"/>
      <c r="FYZ34" s="4"/>
      <c r="FZA34" s="4"/>
      <c r="FZB34" s="4"/>
      <c r="FZC34" s="19"/>
      <c r="FZD34" s="9"/>
      <c r="FZE34" s="7"/>
      <c r="FZF34" s="6"/>
      <c r="FZG34" s="5"/>
      <c r="FZH34" s="6"/>
      <c r="FZI34" s="8"/>
      <c r="FZJ34" s="5"/>
      <c r="FZK34" s="4"/>
      <c r="FZL34" s="4"/>
      <c r="FZM34" s="18"/>
      <c r="FZN34" s="7"/>
      <c r="FZO34" s="7"/>
      <c r="FZP34" s="4"/>
      <c r="FZQ34" s="4"/>
      <c r="FZR34" s="4"/>
      <c r="FZS34" s="19"/>
      <c r="FZT34" s="9"/>
      <c r="FZU34" s="7"/>
      <c r="FZV34" s="6"/>
      <c r="FZW34" s="5"/>
      <c r="FZX34" s="6"/>
      <c r="FZY34" s="8"/>
      <c r="FZZ34" s="5"/>
      <c r="GAA34" s="4"/>
      <c r="GAB34" s="4"/>
      <c r="GAC34" s="18"/>
      <c r="GAD34" s="7"/>
      <c r="GAE34" s="7"/>
      <c r="GAF34" s="4"/>
      <c r="GAG34" s="4"/>
      <c r="GAH34" s="4"/>
      <c r="GAI34" s="19"/>
      <c r="GAJ34" s="9"/>
      <c r="GAK34" s="7"/>
      <c r="GAL34" s="6"/>
      <c r="GAM34" s="5"/>
      <c r="GAN34" s="6"/>
      <c r="GAO34" s="8"/>
      <c r="GAP34" s="5"/>
      <c r="GAQ34" s="4"/>
      <c r="GAR34" s="4"/>
      <c r="GAS34" s="18"/>
      <c r="GAT34" s="7"/>
      <c r="GAU34" s="7"/>
      <c r="GAV34" s="4"/>
      <c r="GAW34" s="4"/>
      <c r="GAX34" s="4"/>
      <c r="GAY34" s="19"/>
      <c r="GAZ34" s="9"/>
      <c r="GBA34" s="7"/>
      <c r="GBB34" s="6"/>
      <c r="GBC34" s="5"/>
      <c r="GBD34" s="6"/>
      <c r="GBE34" s="8"/>
      <c r="GBF34" s="5"/>
      <c r="GBG34" s="4"/>
      <c r="GBH34" s="4"/>
      <c r="GBI34" s="18"/>
      <c r="GBJ34" s="7"/>
      <c r="GBK34" s="7"/>
      <c r="GBL34" s="4"/>
      <c r="GBM34" s="4"/>
      <c r="GBN34" s="4"/>
      <c r="GBO34" s="19"/>
      <c r="GBP34" s="9"/>
      <c r="GBQ34" s="7"/>
      <c r="GBR34" s="6"/>
      <c r="GBS34" s="5"/>
      <c r="GBT34" s="6"/>
      <c r="GBU34" s="8"/>
      <c r="GBV34" s="5"/>
      <c r="GBW34" s="4"/>
      <c r="GBX34" s="4"/>
      <c r="GBY34" s="18"/>
      <c r="GBZ34" s="7"/>
      <c r="GCA34" s="7"/>
      <c r="GCB34" s="4"/>
      <c r="GCC34" s="4"/>
      <c r="GCD34" s="4"/>
      <c r="GCE34" s="19"/>
      <c r="GCF34" s="9"/>
      <c r="GCG34" s="7"/>
      <c r="GCH34" s="6"/>
      <c r="GCI34" s="5"/>
      <c r="GCJ34" s="6"/>
      <c r="GCK34" s="8"/>
      <c r="GCL34" s="5"/>
      <c r="GCM34" s="4"/>
      <c r="GCN34" s="4"/>
      <c r="GCO34" s="18"/>
      <c r="GCP34" s="7"/>
      <c r="GCQ34" s="7"/>
      <c r="GCR34" s="4"/>
      <c r="GCS34" s="4"/>
      <c r="GCT34" s="4"/>
      <c r="GCU34" s="19"/>
      <c r="GCV34" s="9"/>
      <c r="GCW34" s="7"/>
      <c r="GCX34" s="6"/>
      <c r="GCY34" s="5"/>
      <c r="GCZ34" s="6"/>
      <c r="GDA34" s="8"/>
      <c r="GDB34" s="5"/>
      <c r="GDC34" s="4"/>
      <c r="GDD34" s="4"/>
      <c r="GDE34" s="18"/>
      <c r="GDF34" s="7"/>
      <c r="GDG34" s="7"/>
      <c r="GDH34" s="4"/>
      <c r="GDI34" s="4"/>
      <c r="GDJ34" s="4"/>
      <c r="GDK34" s="19"/>
      <c r="GDL34" s="9"/>
      <c r="GDM34" s="7"/>
      <c r="GDN34" s="6"/>
      <c r="GDO34" s="5"/>
      <c r="GDP34" s="6"/>
      <c r="GDQ34" s="8"/>
      <c r="GDR34" s="5"/>
      <c r="GDS34" s="4"/>
      <c r="GDT34" s="4"/>
      <c r="GDU34" s="18"/>
      <c r="GDV34" s="7"/>
      <c r="GDW34" s="7"/>
      <c r="GDX34" s="4"/>
      <c r="GDY34" s="4"/>
      <c r="GDZ34" s="4"/>
      <c r="GEA34" s="19"/>
      <c r="GEB34" s="9"/>
      <c r="GEC34" s="7"/>
      <c r="GED34" s="6"/>
      <c r="GEE34" s="5"/>
      <c r="GEF34" s="6"/>
      <c r="GEG34" s="8"/>
      <c r="GEH34" s="5"/>
      <c r="GEI34" s="4"/>
      <c r="GEJ34" s="4"/>
      <c r="GEK34" s="18"/>
      <c r="GEL34" s="7"/>
      <c r="GEM34" s="7"/>
      <c r="GEN34" s="4"/>
      <c r="GEO34" s="4"/>
      <c r="GEP34" s="4"/>
      <c r="GEQ34" s="19"/>
      <c r="GER34" s="9"/>
      <c r="GES34" s="7"/>
      <c r="GET34" s="6"/>
      <c r="GEU34" s="5"/>
      <c r="GEV34" s="6"/>
      <c r="GEW34" s="8"/>
      <c r="GEX34" s="5"/>
      <c r="GEY34" s="4"/>
      <c r="GEZ34" s="4"/>
      <c r="GFA34" s="18"/>
      <c r="GFB34" s="7"/>
      <c r="GFC34" s="7"/>
      <c r="GFD34" s="4"/>
      <c r="GFE34" s="4"/>
      <c r="GFF34" s="4"/>
      <c r="GFG34" s="19"/>
      <c r="GFH34" s="9"/>
      <c r="GFI34" s="7"/>
      <c r="GFJ34" s="6"/>
      <c r="GFK34" s="5"/>
      <c r="GFL34" s="6"/>
      <c r="GFM34" s="8"/>
      <c r="GFN34" s="5"/>
      <c r="GFO34" s="4"/>
      <c r="GFP34" s="4"/>
      <c r="GFQ34" s="18"/>
      <c r="GFR34" s="7"/>
      <c r="GFS34" s="7"/>
      <c r="GFT34" s="4"/>
      <c r="GFU34" s="4"/>
      <c r="GFV34" s="4"/>
      <c r="GFW34" s="19"/>
      <c r="GFX34" s="9"/>
      <c r="GFY34" s="7"/>
      <c r="GFZ34" s="6"/>
      <c r="GGA34" s="5"/>
      <c r="GGB34" s="6"/>
      <c r="GGC34" s="8"/>
      <c r="GGD34" s="5"/>
      <c r="GGE34" s="4"/>
      <c r="GGF34" s="4"/>
      <c r="GGG34" s="18"/>
      <c r="GGH34" s="7"/>
      <c r="GGI34" s="7"/>
      <c r="GGJ34" s="4"/>
      <c r="GGK34" s="4"/>
      <c r="GGL34" s="4"/>
      <c r="GGM34" s="19"/>
      <c r="GGN34" s="9"/>
      <c r="GGO34" s="7"/>
      <c r="GGP34" s="6"/>
      <c r="GGQ34" s="5"/>
      <c r="GGR34" s="6"/>
      <c r="GGS34" s="8"/>
      <c r="GGT34" s="5"/>
      <c r="GGU34" s="4"/>
      <c r="GGV34" s="4"/>
      <c r="GGW34" s="18"/>
      <c r="GGX34" s="7"/>
      <c r="GGY34" s="7"/>
      <c r="GGZ34" s="4"/>
      <c r="GHA34" s="4"/>
      <c r="GHB34" s="4"/>
      <c r="GHC34" s="19"/>
      <c r="GHD34" s="9"/>
      <c r="GHE34" s="7"/>
      <c r="GHF34" s="6"/>
      <c r="GHG34" s="5"/>
      <c r="GHH34" s="6"/>
      <c r="GHI34" s="8"/>
      <c r="GHJ34" s="5"/>
      <c r="GHK34" s="4"/>
      <c r="GHL34" s="4"/>
      <c r="GHM34" s="18"/>
      <c r="GHN34" s="7"/>
      <c r="GHO34" s="7"/>
      <c r="GHP34" s="4"/>
      <c r="GHQ34" s="4"/>
      <c r="GHR34" s="4"/>
      <c r="GHS34" s="19"/>
      <c r="GHT34" s="9"/>
      <c r="GHU34" s="7"/>
      <c r="GHV34" s="6"/>
      <c r="GHW34" s="5"/>
      <c r="GHX34" s="6"/>
      <c r="GHY34" s="8"/>
      <c r="GHZ34" s="5"/>
      <c r="GIA34" s="4"/>
      <c r="GIB34" s="4"/>
      <c r="GIC34" s="18"/>
      <c r="GID34" s="7"/>
      <c r="GIE34" s="7"/>
      <c r="GIF34" s="4"/>
      <c r="GIG34" s="4"/>
      <c r="GIH34" s="4"/>
      <c r="GII34" s="19"/>
      <c r="GIJ34" s="9"/>
      <c r="GIK34" s="7"/>
      <c r="GIL34" s="6"/>
      <c r="GIM34" s="5"/>
      <c r="GIN34" s="6"/>
      <c r="GIO34" s="8"/>
      <c r="GIP34" s="5"/>
      <c r="GIQ34" s="4"/>
      <c r="GIR34" s="4"/>
      <c r="GIS34" s="18"/>
      <c r="GIT34" s="7"/>
      <c r="GIU34" s="7"/>
      <c r="GIV34" s="4"/>
      <c r="GIW34" s="4"/>
      <c r="GIX34" s="4"/>
      <c r="GIY34" s="19"/>
      <c r="GIZ34" s="9"/>
      <c r="GJA34" s="7"/>
      <c r="GJB34" s="6"/>
      <c r="GJC34" s="5"/>
      <c r="GJD34" s="6"/>
      <c r="GJE34" s="8"/>
      <c r="GJF34" s="5"/>
      <c r="GJG34" s="4"/>
      <c r="GJH34" s="4"/>
      <c r="GJI34" s="18"/>
      <c r="GJJ34" s="7"/>
      <c r="GJK34" s="7"/>
      <c r="GJL34" s="4"/>
      <c r="GJM34" s="4"/>
      <c r="GJN34" s="4"/>
      <c r="GJO34" s="19"/>
      <c r="GJP34" s="9"/>
      <c r="GJQ34" s="7"/>
      <c r="GJR34" s="6"/>
      <c r="GJS34" s="5"/>
      <c r="GJT34" s="6"/>
      <c r="GJU34" s="8"/>
      <c r="GJV34" s="5"/>
      <c r="GJW34" s="4"/>
      <c r="GJX34" s="4"/>
      <c r="GJY34" s="18"/>
      <c r="GJZ34" s="7"/>
      <c r="GKA34" s="7"/>
      <c r="GKB34" s="4"/>
      <c r="GKC34" s="4"/>
      <c r="GKD34" s="4"/>
      <c r="GKE34" s="19"/>
      <c r="GKF34" s="9"/>
      <c r="GKG34" s="7"/>
      <c r="GKH34" s="6"/>
      <c r="GKI34" s="5"/>
      <c r="GKJ34" s="6"/>
      <c r="GKK34" s="8"/>
      <c r="GKL34" s="5"/>
      <c r="GKM34" s="4"/>
      <c r="GKN34" s="4"/>
      <c r="GKO34" s="18"/>
      <c r="GKP34" s="7"/>
      <c r="GKQ34" s="7"/>
      <c r="GKR34" s="4"/>
      <c r="GKS34" s="4"/>
      <c r="GKT34" s="4"/>
      <c r="GKU34" s="19"/>
      <c r="GKV34" s="9"/>
      <c r="GKW34" s="7"/>
      <c r="GKX34" s="6"/>
      <c r="GKY34" s="5"/>
      <c r="GKZ34" s="6"/>
      <c r="GLA34" s="8"/>
      <c r="GLB34" s="5"/>
      <c r="GLC34" s="4"/>
      <c r="GLD34" s="4"/>
      <c r="GLE34" s="18"/>
      <c r="GLF34" s="7"/>
      <c r="GLG34" s="7"/>
      <c r="GLH34" s="4"/>
      <c r="GLI34" s="4"/>
      <c r="GLJ34" s="4"/>
      <c r="GLK34" s="19"/>
      <c r="GLL34" s="9"/>
      <c r="GLM34" s="7"/>
      <c r="GLN34" s="6"/>
      <c r="GLO34" s="5"/>
      <c r="GLP34" s="6"/>
      <c r="GLQ34" s="8"/>
      <c r="GLR34" s="5"/>
      <c r="GLS34" s="4"/>
      <c r="GLT34" s="4"/>
      <c r="GLU34" s="18"/>
      <c r="GLV34" s="7"/>
      <c r="GLW34" s="7"/>
      <c r="GLX34" s="4"/>
      <c r="GLY34" s="4"/>
      <c r="GLZ34" s="4"/>
      <c r="GMA34" s="19"/>
      <c r="GMB34" s="9"/>
      <c r="GMC34" s="7"/>
      <c r="GMD34" s="6"/>
      <c r="GME34" s="5"/>
      <c r="GMF34" s="6"/>
      <c r="GMG34" s="8"/>
      <c r="GMH34" s="5"/>
      <c r="GMI34" s="4"/>
      <c r="GMJ34" s="4"/>
      <c r="GMK34" s="18"/>
      <c r="GML34" s="7"/>
      <c r="GMM34" s="7"/>
      <c r="GMN34" s="4"/>
      <c r="GMO34" s="4"/>
      <c r="GMP34" s="4"/>
      <c r="GMQ34" s="19"/>
      <c r="GMR34" s="9"/>
      <c r="GMS34" s="7"/>
      <c r="GMT34" s="6"/>
      <c r="GMU34" s="5"/>
      <c r="GMV34" s="6"/>
      <c r="GMW34" s="8"/>
      <c r="GMX34" s="5"/>
      <c r="GMY34" s="4"/>
      <c r="GMZ34" s="4"/>
      <c r="GNA34" s="18"/>
      <c r="GNB34" s="7"/>
      <c r="GNC34" s="7"/>
      <c r="GND34" s="4"/>
      <c r="GNE34" s="4"/>
      <c r="GNF34" s="4"/>
      <c r="GNG34" s="19"/>
      <c r="GNH34" s="9"/>
      <c r="GNI34" s="7"/>
      <c r="GNJ34" s="6"/>
      <c r="GNK34" s="5"/>
      <c r="GNL34" s="6"/>
      <c r="GNM34" s="8"/>
      <c r="GNN34" s="5"/>
      <c r="GNO34" s="4"/>
      <c r="GNP34" s="4"/>
      <c r="GNQ34" s="18"/>
      <c r="GNR34" s="7"/>
      <c r="GNS34" s="7"/>
      <c r="GNT34" s="4"/>
      <c r="GNU34" s="4"/>
      <c r="GNV34" s="4"/>
      <c r="GNW34" s="19"/>
      <c r="GNX34" s="9"/>
      <c r="GNY34" s="7"/>
      <c r="GNZ34" s="6"/>
      <c r="GOA34" s="5"/>
      <c r="GOB34" s="6"/>
      <c r="GOC34" s="8"/>
      <c r="GOD34" s="5"/>
      <c r="GOE34" s="4"/>
      <c r="GOF34" s="4"/>
      <c r="GOG34" s="18"/>
      <c r="GOH34" s="7"/>
      <c r="GOI34" s="7"/>
      <c r="GOJ34" s="4"/>
      <c r="GOK34" s="4"/>
      <c r="GOL34" s="4"/>
      <c r="GOM34" s="19"/>
      <c r="GON34" s="9"/>
      <c r="GOO34" s="7"/>
      <c r="GOP34" s="6"/>
      <c r="GOQ34" s="5"/>
      <c r="GOR34" s="6"/>
      <c r="GOS34" s="8"/>
      <c r="GOT34" s="5"/>
      <c r="GOU34" s="4"/>
      <c r="GOV34" s="4"/>
      <c r="GOW34" s="18"/>
      <c r="GOX34" s="7"/>
      <c r="GOY34" s="7"/>
      <c r="GOZ34" s="4"/>
      <c r="GPA34" s="4"/>
      <c r="GPB34" s="4"/>
      <c r="GPC34" s="19"/>
      <c r="GPD34" s="9"/>
      <c r="GPE34" s="7"/>
      <c r="GPF34" s="6"/>
      <c r="GPG34" s="5"/>
      <c r="GPH34" s="6"/>
      <c r="GPI34" s="8"/>
      <c r="GPJ34" s="5"/>
      <c r="GPK34" s="4"/>
      <c r="GPL34" s="4"/>
      <c r="GPM34" s="18"/>
      <c r="GPN34" s="7"/>
      <c r="GPO34" s="7"/>
      <c r="GPP34" s="4"/>
      <c r="GPQ34" s="4"/>
      <c r="GPR34" s="4"/>
      <c r="GPS34" s="19"/>
      <c r="GPT34" s="9"/>
      <c r="GPU34" s="7"/>
      <c r="GPV34" s="6"/>
      <c r="GPW34" s="5"/>
      <c r="GPX34" s="6"/>
      <c r="GPY34" s="8"/>
      <c r="GPZ34" s="5"/>
      <c r="GQA34" s="4"/>
      <c r="GQB34" s="4"/>
      <c r="GQC34" s="18"/>
      <c r="GQD34" s="7"/>
      <c r="GQE34" s="7"/>
      <c r="GQF34" s="4"/>
      <c r="GQG34" s="4"/>
      <c r="GQH34" s="4"/>
      <c r="GQI34" s="19"/>
      <c r="GQJ34" s="9"/>
      <c r="GQK34" s="7"/>
      <c r="GQL34" s="6"/>
      <c r="GQM34" s="5"/>
      <c r="GQN34" s="6"/>
      <c r="GQO34" s="8"/>
      <c r="GQP34" s="5"/>
      <c r="GQQ34" s="4"/>
      <c r="GQR34" s="4"/>
      <c r="GQS34" s="18"/>
      <c r="GQT34" s="7"/>
      <c r="GQU34" s="7"/>
      <c r="GQV34" s="4"/>
      <c r="GQW34" s="4"/>
      <c r="GQX34" s="4"/>
      <c r="GQY34" s="19"/>
      <c r="GQZ34" s="9"/>
      <c r="GRA34" s="7"/>
      <c r="GRB34" s="6"/>
      <c r="GRC34" s="5"/>
      <c r="GRD34" s="6"/>
      <c r="GRE34" s="8"/>
      <c r="GRF34" s="5"/>
      <c r="GRG34" s="4"/>
      <c r="GRH34" s="4"/>
      <c r="GRI34" s="18"/>
      <c r="GRJ34" s="7"/>
      <c r="GRK34" s="7"/>
      <c r="GRL34" s="4"/>
      <c r="GRM34" s="4"/>
      <c r="GRN34" s="4"/>
      <c r="GRO34" s="19"/>
      <c r="GRP34" s="9"/>
      <c r="GRQ34" s="7"/>
      <c r="GRR34" s="6"/>
      <c r="GRS34" s="5"/>
      <c r="GRT34" s="6"/>
      <c r="GRU34" s="8"/>
      <c r="GRV34" s="5"/>
      <c r="GRW34" s="4"/>
      <c r="GRX34" s="4"/>
      <c r="GRY34" s="18"/>
      <c r="GRZ34" s="7"/>
      <c r="GSA34" s="7"/>
      <c r="GSB34" s="4"/>
      <c r="GSC34" s="4"/>
      <c r="GSD34" s="4"/>
      <c r="GSE34" s="19"/>
      <c r="GSF34" s="9"/>
      <c r="GSG34" s="7"/>
      <c r="GSH34" s="6"/>
      <c r="GSI34" s="5"/>
      <c r="GSJ34" s="6"/>
      <c r="GSK34" s="8"/>
      <c r="GSL34" s="5"/>
      <c r="GSM34" s="4"/>
      <c r="GSN34" s="4"/>
      <c r="GSO34" s="18"/>
      <c r="GSP34" s="7"/>
      <c r="GSQ34" s="7"/>
      <c r="GSR34" s="4"/>
      <c r="GSS34" s="4"/>
      <c r="GST34" s="4"/>
      <c r="GSU34" s="19"/>
      <c r="GSV34" s="9"/>
      <c r="GSW34" s="7"/>
      <c r="GSX34" s="6"/>
      <c r="GSY34" s="5"/>
      <c r="GSZ34" s="6"/>
      <c r="GTA34" s="8"/>
      <c r="GTB34" s="5"/>
      <c r="GTC34" s="4"/>
      <c r="GTD34" s="4"/>
      <c r="GTE34" s="18"/>
      <c r="GTF34" s="7"/>
      <c r="GTG34" s="7"/>
      <c r="GTH34" s="4"/>
      <c r="GTI34" s="4"/>
      <c r="GTJ34" s="4"/>
      <c r="GTK34" s="19"/>
      <c r="GTL34" s="9"/>
      <c r="GTM34" s="7"/>
      <c r="GTN34" s="6"/>
      <c r="GTO34" s="5"/>
      <c r="GTP34" s="6"/>
      <c r="GTQ34" s="8"/>
      <c r="GTR34" s="5"/>
      <c r="GTS34" s="4"/>
      <c r="GTT34" s="4"/>
      <c r="GTU34" s="18"/>
      <c r="GTV34" s="7"/>
      <c r="GTW34" s="7"/>
      <c r="GTX34" s="4"/>
      <c r="GTY34" s="4"/>
      <c r="GTZ34" s="4"/>
      <c r="GUA34" s="19"/>
      <c r="GUB34" s="9"/>
      <c r="GUC34" s="7"/>
      <c r="GUD34" s="6"/>
      <c r="GUE34" s="5"/>
      <c r="GUF34" s="6"/>
      <c r="GUG34" s="8"/>
      <c r="GUH34" s="5"/>
      <c r="GUI34" s="4"/>
      <c r="GUJ34" s="4"/>
      <c r="GUK34" s="18"/>
      <c r="GUL34" s="7"/>
      <c r="GUM34" s="7"/>
      <c r="GUN34" s="4"/>
      <c r="GUO34" s="4"/>
      <c r="GUP34" s="4"/>
      <c r="GUQ34" s="19"/>
      <c r="GUR34" s="9"/>
      <c r="GUS34" s="7"/>
      <c r="GUT34" s="6"/>
      <c r="GUU34" s="5"/>
      <c r="GUV34" s="6"/>
      <c r="GUW34" s="8"/>
      <c r="GUX34" s="5"/>
      <c r="GUY34" s="4"/>
      <c r="GUZ34" s="4"/>
      <c r="GVA34" s="18"/>
      <c r="GVB34" s="7"/>
      <c r="GVC34" s="7"/>
      <c r="GVD34" s="4"/>
      <c r="GVE34" s="4"/>
      <c r="GVF34" s="4"/>
      <c r="GVG34" s="19"/>
      <c r="GVH34" s="9"/>
      <c r="GVI34" s="7"/>
      <c r="GVJ34" s="6"/>
      <c r="GVK34" s="5"/>
      <c r="GVL34" s="6"/>
      <c r="GVM34" s="8"/>
      <c r="GVN34" s="5"/>
      <c r="GVO34" s="4"/>
      <c r="GVP34" s="4"/>
      <c r="GVQ34" s="18"/>
      <c r="GVR34" s="7"/>
      <c r="GVS34" s="7"/>
      <c r="GVT34" s="4"/>
      <c r="GVU34" s="4"/>
      <c r="GVV34" s="4"/>
      <c r="GVW34" s="19"/>
      <c r="GVX34" s="9"/>
      <c r="GVY34" s="7"/>
      <c r="GVZ34" s="6"/>
      <c r="GWA34" s="5"/>
      <c r="GWB34" s="6"/>
      <c r="GWC34" s="8"/>
      <c r="GWD34" s="5"/>
      <c r="GWE34" s="4"/>
      <c r="GWF34" s="4"/>
      <c r="GWG34" s="18"/>
      <c r="GWH34" s="7"/>
      <c r="GWI34" s="7"/>
      <c r="GWJ34" s="4"/>
      <c r="GWK34" s="4"/>
      <c r="GWL34" s="4"/>
      <c r="GWM34" s="19"/>
      <c r="GWN34" s="9"/>
      <c r="GWO34" s="7"/>
      <c r="GWP34" s="6"/>
      <c r="GWQ34" s="5"/>
      <c r="GWR34" s="6"/>
      <c r="GWS34" s="8"/>
      <c r="GWT34" s="5"/>
      <c r="GWU34" s="4"/>
      <c r="GWV34" s="4"/>
      <c r="GWW34" s="18"/>
      <c r="GWX34" s="7"/>
      <c r="GWY34" s="7"/>
      <c r="GWZ34" s="4"/>
      <c r="GXA34" s="4"/>
      <c r="GXB34" s="4"/>
      <c r="GXC34" s="19"/>
      <c r="GXD34" s="9"/>
      <c r="GXE34" s="7"/>
      <c r="GXF34" s="6"/>
      <c r="GXG34" s="5"/>
      <c r="GXH34" s="6"/>
      <c r="GXI34" s="8"/>
      <c r="GXJ34" s="5"/>
      <c r="GXK34" s="4"/>
      <c r="GXL34" s="4"/>
      <c r="GXM34" s="18"/>
      <c r="GXN34" s="7"/>
      <c r="GXO34" s="7"/>
      <c r="GXP34" s="4"/>
      <c r="GXQ34" s="4"/>
      <c r="GXR34" s="4"/>
      <c r="GXS34" s="19"/>
      <c r="GXT34" s="9"/>
      <c r="GXU34" s="7"/>
      <c r="GXV34" s="6"/>
      <c r="GXW34" s="5"/>
      <c r="GXX34" s="6"/>
      <c r="GXY34" s="8"/>
      <c r="GXZ34" s="5"/>
      <c r="GYA34" s="4"/>
      <c r="GYB34" s="4"/>
      <c r="GYC34" s="18"/>
      <c r="GYD34" s="7"/>
      <c r="GYE34" s="7"/>
      <c r="GYF34" s="4"/>
      <c r="GYG34" s="4"/>
      <c r="GYH34" s="4"/>
      <c r="GYI34" s="19"/>
      <c r="GYJ34" s="9"/>
      <c r="GYK34" s="7"/>
      <c r="GYL34" s="6"/>
      <c r="GYM34" s="5"/>
      <c r="GYN34" s="6"/>
      <c r="GYO34" s="8"/>
      <c r="GYP34" s="5"/>
      <c r="GYQ34" s="4"/>
      <c r="GYR34" s="4"/>
      <c r="GYS34" s="18"/>
      <c r="GYT34" s="7"/>
      <c r="GYU34" s="7"/>
      <c r="GYV34" s="4"/>
      <c r="GYW34" s="4"/>
      <c r="GYX34" s="4"/>
      <c r="GYY34" s="19"/>
      <c r="GYZ34" s="9"/>
      <c r="GZA34" s="7"/>
      <c r="GZB34" s="6"/>
      <c r="GZC34" s="5"/>
      <c r="GZD34" s="6"/>
      <c r="GZE34" s="8"/>
      <c r="GZF34" s="5"/>
      <c r="GZG34" s="4"/>
      <c r="GZH34" s="4"/>
      <c r="GZI34" s="18"/>
      <c r="GZJ34" s="7"/>
      <c r="GZK34" s="7"/>
      <c r="GZL34" s="4"/>
      <c r="GZM34" s="4"/>
      <c r="GZN34" s="4"/>
      <c r="GZO34" s="19"/>
      <c r="GZP34" s="9"/>
      <c r="GZQ34" s="7"/>
      <c r="GZR34" s="6"/>
      <c r="GZS34" s="5"/>
      <c r="GZT34" s="6"/>
      <c r="GZU34" s="8"/>
      <c r="GZV34" s="5"/>
      <c r="GZW34" s="4"/>
      <c r="GZX34" s="4"/>
      <c r="GZY34" s="18"/>
      <c r="GZZ34" s="7"/>
      <c r="HAA34" s="7"/>
      <c r="HAB34" s="4"/>
      <c r="HAC34" s="4"/>
      <c r="HAD34" s="4"/>
      <c r="HAE34" s="19"/>
      <c r="HAF34" s="9"/>
      <c r="HAG34" s="7"/>
      <c r="HAH34" s="6"/>
      <c r="HAI34" s="5"/>
      <c r="HAJ34" s="6"/>
      <c r="HAK34" s="8"/>
      <c r="HAL34" s="5"/>
      <c r="HAM34" s="4"/>
      <c r="HAN34" s="4"/>
      <c r="HAO34" s="18"/>
      <c r="HAP34" s="7"/>
      <c r="HAQ34" s="7"/>
      <c r="HAR34" s="4"/>
      <c r="HAS34" s="4"/>
      <c r="HAT34" s="4"/>
      <c r="HAU34" s="19"/>
      <c r="HAV34" s="9"/>
      <c r="HAW34" s="7"/>
      <c r="HAX34" s="6"/>
      <c r="HAY34" s="5"/>
      <c r="HAZ34" s="6"/>
      <c r="HBA34" s="8"/>
      <c r="HBB34" s="5"/>
      <c r="HBC34" s="4"/>
      <c r="HBD34" s="4"/>
      <c r="HBE34" s="18"/>
      <c r="HBF34" s="7"/>
      <c r="HBG34" s="7"/>
      <c r="HBH34" s="4"/>
      <c r="HBI34" s="4"/>
      <c r="HBJ34" s="4"/>
      <c r="HBK34" s="19"/>
      <c r="HBL34" s="9"/>
      <c r="HBM34" s="7"/>
      <c r="HBN34" s="6"/>
      <c r="HBO34" s="5"/>
      <c r="HBP34" s="6"/>
      <c r="HBQ34" s="8"/>
      <c r="HBR34" s="5"/>
      <c r="HBS34" s="4"/>
      <c r="HBT34" s="4"/>
      <c r="HBU34" s="18"/>
      <c r="HBV34" s="7"/>
      <c r="HBW34" s="7"/>
      <c r="HBX34" s="4"/>
      <c r="HBY34" s="4"/>
      <c r="HBZ34" s="4"/>
      <c r="HCA34" s="19"/>
      <c r="HCB34" s="9"/>
      <c r="HCC34" s="7"/>
      <c r="HCD34" s="6"/>
      <c r="HCE34" s="5"/>
      <c r="HCF34" s="6"/>
      <c r="HCG34" s="8"/>
      <c r="HCH34" s="5"/>
      <c r="HCI34" s="4"/>
      <c r="HCJ34" s="4"/>
      <c r="HCK34" s="18"/>
      <c r="HCL34" s="7"/>
      <c r="HCM34" s="7"/>
      <c r="HCN34" s="4"/>
      <c r="HCO34" s="4"/>
      <c r="HCP34" s="4"/>
      <c r="HCQ34" s="19"/>
      <c r="HCR34" s="9"/>
      <c r="HCS34" s="7"/>
      <c r="HCT34" s="6"/>
      <c r="HCU34" s="5"/>
      <c r="HCV34" s="6"/>
      <c r="HCW34" s="8"/>
      <c r="HCX34" s="5"/>
      <c r="HCY34" s="4"/>
      <c r="HCZ34" s="4"/>
      <c r="HDA34" s="18"/>
      <c r="HDB34" s="7"/>
      <c r="HDC34" s="7"/>
      <c r="HDD34" s="4"/>
      <c r="HDE34" s="4"/>
      <c r="HDF34" s="4"/>
      <c r="HDG34" s="19"/>
      <c r="HDH34" s="9"/>
      <c r="HDI34" s="7"/>
      <c r="HDJ34" s="6"/>
      <c r="HDK34" s="5"/>
      <c r="HDL34" s="6"/>
      <c r="HDM34" s="8"/>
      <c r="HDN34" s="5"/>
      <c r="HDO34" s="4"/>
      <c r="HDP34" s="4"/>
      <c r="HDQ34" s="18"/>
      <c r="HDR34" s="7"/>
      <c r="HDS34" s="7"/>
      <c r="HDT34" s="4"/>
      <c r="HDU34" s="4"/>
      <c r="HDV34" s="4"/>
      <c r="HDW34" s="19"/>
      <c r="HDX34" s="9"/>
      <c r="HDY34" s="7"/>
      <c r="HDZ34" s="6"/>
      <c r="HEA34" s="5"/>
      <c r="HEB34" s="6"/>
      <c r="HEC34" s="8"/>
      <c r="HED34" s="5"/>
      <c r="HEE34" s="4"/>
      <c r="HEF34" s="4"/>
      <c r="HEG34" s="18"/>
      <c r="HEH34" s="7"/>
      <c r="HEI34" s="7"/>
      <c r="HEJ34" s="4"/>
      <c r="HEK34" s="4"/>
      <c r="HEL34" s="4"/>
      <c r="HEM34" s="19"/>
      <c r="HEN34" s="9"/>
      <c r="HEO34" s="7"/>
      <c r="HEP34" s="6"/>
      <c r="HEQ34" s="5"/>
      <c r="HER34" s="6"/>
      <c r="HES34" s="8"/>
      <c r="HET34" s="5"/>
      <c r="HEU34" s="4"/>
      <c r="HEV34" s="4"/>
      <c r="HEW34" s="18"/>
      <c r="HEX34" s="7"/>
      <c r="HEY34" s="7"/>
      <c r="HEZ34" s="4"/>
      <c r="HFA34" s="4"/>
      <c r="HFB34" s="4"/>
      <c r="HFC34" s="19"/>
      <c r="HFD34" s="9"/>
      <c r="HFE34" s="7"/>
      <c r="HFF34" s="6"/>
      <c r="HFG34" s="5"/>
      <c r="HFH34" s="6"/>
      <c r="HFI34" s="8"/>
      <c r="HFJ34" s="5"/>
      <c r="HFK34" s="4"/>
      <c r="HFL34" s="4"/>
      <c r="HFM34" s="18"/>
      <c r="HFN34" s="7"/>
      <c r="HFO34" s="7"/>
      <c r="HFP34" s="4"/>
      <c r="HFQ34" s="4"/>
      <c r="HFR34" s="4"/>
      <c r="HFS34" s="19"/>
      <c r="HFT34" s="9"/>
      <c r="HFU34" s="7"/>
      <c r="HFV34" s="6"/>
      <c r="HFW34" s="5"/>
      <c r="HFX34" s="6"/>
      <c r="HFY34" s="8"/>
      <c r="HFZ34" s="5"/>
      <c r="HGA34" s="4"/>
      <c r="HGB34" s="4"/>
      <c r="HGC34" s="18"/>
      <c r="HGD34" s="7"/>
      <c r="HGE34" s="7"/>
      <c r="HGF34" s="4"/>
      <c r="HGG34" s="4"/>
      <c r="HGH34" s="4"/>
      <c r="HGI34" s="19"/>
      <c r="HGJ34" s="9"/>
      <c r="HGK34" s="7"/>
      <c r="HGL34" s="6"/>
      <c r="HGM34" s="5"/>
      <c r="HGN34" s="6"/>
      <c r="HGO34" s="8"/>
      <c r="HGP34" s="5"/>
      <c r="HGQ34" s="4"/>
      <c r="HGR34" s="4"/>
      <c r="HGS34" s="18"/>
      <c r="HGT34" s="7"/>
      <c r="HGU34" s="7"/>
      <c r="HGV34" s="4"/>
      <c r="HGW34" s="4"/>
      <c r="HGX34" s="4"/>
      <c r="HGY34" s="19"/>
      <c r="HGZ34" s="9"/>
      <c r="HHA34" s="7"/>
      <c r="HHB34" s="6"/>
      <c r="HHC34" s="5"/>
      <c r="HHD34" s="6"/>
      <c r="HHE34" s="8"/>
      <c r="HHF34" s="5"/>
      <c r="HHG34" s="4"/>
      <c r="HHH34" s="4"/>
      <c r="HHI34" s="18"/>
      <c r="HHJ34" s="7"/>
      <c r="HHK34" s="7"/>
      <c r="HHL34" s="4"/>
      <c r="HHM34" s="4"/>
      <c r="HHN34" s="4"/>
      <c r="HHO34" s="19"/>
      <c r="HHP34" s="9"/>
      <c r="HHQ34" s="7"/>
      <c r="HHR34" s="6"/>
      <c r="HHS34" s="5"/>
      <c r="HHT34" s="6"/>
      <c r="HHU34" s="8"/>
      <c r="HHV34" s="5"/>
      <c r="HHW34" s="4"/>
      <c r="HHX34" s="4"/>
      <c r="HHY34" s="18"/>
      <c r="HHZ34" s="7"/>
      <c r="HIA34" s="7"/>
      <c r="HIB34" s="4"/>
      <c r="HIC34" s="4"/>
      <c r="HID34" s="4"/>
      <c r="HIE34" s="19"/>
      <c r="HIF34" s="9"/>
      <c r="HIG34" s="7"/>
      <c r="HIH34" s="6"/>
      <c r="HII34" s="5"/>
      <c r="HIJ34" s="6"/>
      <c r="HIK34" s="8"/>
      <c r="HIL34" s="5"/>
      <c r="HIM34" s="4"/>
      <c r="HIN34" s="4"/>
      <c r="HIO34" s="18"/>
      <c r="HIP34" s="7"/>
      <c r="HIQ34" s="7"/>
      <c r="HIR34" s="4"/>
      <c r="HIS34" s="4"/>
      <c r="HIT34" s="4"/>
      <c r="HIU34" s="19"/>
      <c r="HIV34" s="9"/>
      <c r="HIW34" s="7"/>
      <c r="HIX34" s="6"/>
      <c r="HIY34" s="5"/>
      <c r="HIZ34" s="6"/>
      <c r="HJA34" s="8"/>
      <c r="HJB34" s="5"/>
      <c r="HJC34" s="4"/>
      <c r="HJD34" s="4"/>
      <c r="HJE34" s="18"/>
      <c r="HJF34" s="7"/>
      <c r="HJG34" s="7"/>
      <c r="HJH34" s="4"/>
      <c r="HJI34" s="4"/>
      <c r="HJJ34" s="4"/>
      <c r="HJK34" s="19"/>
      <c r="HJL34" s="9"/>
      <c r="HJM34" s="7"/>
      <c r="HJN34" s="6"/>
      <c r="HJO34" s="5"/>
      <c r="HJP34" s="6"/>
      <c r="HJQ34" s="8"/>
      <c r="HJR34" s="5"/>
      <c r="HJS34" s="4"/>
      <c r="HJT34" s="4"/>
      <c r="HJU34" s="18"/>
      <c r="HJV34" s="7"/>
      <c r="HJW34" s="7"/>
      <c r="HJX34" s="4"/>
      <c r="HJY34" s="4"/>
      <c r="HJZ34" s="4"/>
      <c r="HKA34" s="19"/>
      <c r="HKB34" s="9"/>
      <c r="HKC34" s="7"/>
      <c r="HKD34" s="6"/>
      <c r="HKE34" s="5"/>
      <c r="HKF34" s="6"/>
      <c r="HKG34" s="8"/>
      <c r="HKH34" s="5"/>
      <c r="HKI34" s="4"/>
      <c r="HKJ34" s="4"/>
      <c r="HKK34" s="18"/>
      <c r="HKL34" s="7"/>
      <c r="HKM34" s="7"/>
      <c r="HKN34" s="4"/>
      <c r="HKO34" s="4"/>
      <c r="HKP34" s="4"/>
      <c r="HKQ34" s="19"/>
      <c r="HKR34" s="9"/>
      <c r="HKS34" s="7"/>
      <c r="HKT34" s="6"/>
      <c r="HKU34" s="5"/>
      <c r="HKV34" s="6"/>
      <c r="HKW34" s="8"/>
      <c r="HKX34" s="5"/>
      <c r="HKY34" s="4"/>
      <c r="HKZ34" s="4"/>
      <c r="HLA34" s="18"/>
      <c r="HLB34" s="7"/>
      <c r="HLC34" s="7"/>
      <c r="HLD34" s="4"/>
      <c r="HLE34" s="4"/>
      <c r="HLF34" s="4"/>
      <c r="HLG34" s="19"/>
      <c r="HLH34" s="9"/>
      <c r="HLI34" s="7"/>
      <c r="HLJ34" s="6"/>
      <c r="HLK34" s="5"/>
      <c r="HLL34" s="6"/>
      <c r="HLM34" s="8"/>
      <c r="HLN34" s="5"/>
      <c r="HLO34" s="4"/>
      <c r="HLP34" s="4"/>
      <c r="HLQ34" s="18"/>
      <c r="HLR34" s="7"/>
      <c r="HLS34" s="7"/>
      <c r="HLT34" s="4"/>
      <c r="HLU34" s="4"/>
      <c r="HLV34" s="4"/>
      <c r="HLW34" s="19"/>
      <c r="HLX34" s="9"/>
      <c r="HLY34" s="7"/>
      <c r="HLZ34" s="6"/>
      <c r="HMA34" s="5"/>
      <c r="HMB34" s="6"/>
      <c r="HMC34" s="8"/>
      <c r="HMD34" s="5"/>
      <c r="HME34" s="4"/>
      <c r="HMF34" s="4"/>
      <c r="HMG34" s="18"/>
      <c r="HMH34" s="7"/>
      <c r="HMI34" s="7"/>
      <c r="HMJ34" s="4"/>
      <c r="HMK34" s="4"/>
      <c r="HML34" s="4"/>
      <c r="HMM34" s="19"/>
      <c r="HMN34" s="9"/>
      <c r="HMO34" s="7"/>
      <c r="HMP34" s="6"/>
      <c r="HMQ34" s="5"/>
      <c r="HMR34" s="6"/>
      <c r="HMS34" s="8"/>
      <c r="HMT34" s="5"/>
      <c r="HMU34" s="4"/>
      <c r="HMV34" s="4"/>
      <c r="HMW34" s="18"/>
      <c r="HMX34" s="7"/>
      <c r="HMY34" s="7"/>
      <c r="HMZ34" s="4"/>
      <c r="HNA34" s="4"/>
      <c r="HNB34" s="4"/>
      <c r="HNC34" s="19"/>
      <c r="HND34" s="9"/>
      <c r="HNE34" s="7"/>
      <c r="HNF34" s="6"/>
      <c r="HNG34" s="5"/>
      <c r="HNH34" s="6"/>
      <c r="HNI34" s="8"/>
      <c r="HNJ34" s="5"/>
      <c r="HNK34" s="4"/>
      <c r="HNL34" s="4"/>
      <c r="HNM34" s="18"/>
      <c r="HNN34" s="7"/>
      <c r="HNO34" s="7"/>
      <c r="HNP34" s="4"/>
      <c r="HNQ34" s="4"/>
      <c r="HNR34" s="4"/>
      <c r="HNS34" s="19"/>
      <c r="HNT34" s="9"/>
      <c r="HNU34" s="7"/>
      <c r="HNV34" s="6"/>
      <c r="HNW34" s="5"/>
      <c r="HNX34" s="6"/>
      <c r="HNY34" s="8"/>
      <c r="HNZ34" s="5"/>
      <c r="HOA34" s="4"/>
      <c r="HOB34" s="4"/>
      <c r="HOC34" s="18"/>
      <c r="HOD34" s="7"/>
      <c r="HOE34" s="7"/>
      <c r="HOF34" s="4"/>
      <c r="HOG34" s="4"/>
      <c r="HOH34" s="4"/>
      <c r="HOI34" s="19"/>
      <c r="HOJ34" s="9"/>
      <c r="HOK34" s="7"/>
      <c r="HOL34" s="6"/>
      <c r="HOM34" s="5"/>
      <c r="HON34" s="6"/>
      <c r="HOO34" s="8"/>
      <c r="HOP34" s="5"/>
      <c r="HOQ34" s="4"/>
      <c r="HOR34" s="4"/>
      <c r="HOS34" s="18"/>
      <c r="HOT34" s="7"/>
      <c r="HOU34" s="7"/>
      <c r="HOV34" s="4"/>
      <c r="HOW34" s="4"/>
      <c r="HOX34" s="4"/>
      <c r="HOY34" s="19"/>
      <c r="HOZ34" s="9"/>
      <c r="HPA34" s="7"/>
      <c r="HPB34" s="6"/>
      <c r="HPC34" s="5"/>
      <c r="HPD34" s="6"/>
      <c r="HPE34" s="8"/>
      <c r="HPF34" s="5"/>
      <c r="HPG34" s="4"/>
      <c r="HPH34" s="4"/>
      <c r="HPI34" s="18"/>
      <c r="HPJ34" s="7"/>
      <c r="HPK34" s="7"/>
      <c r="HPL34" s="4"/>
      <c r="HPM34" s="4"/>
      <c r="HPN34" s="4"/>
      <c r="HPO34" s="19"/>
      <c r="HPP34" s="9"/>
      <c r="HPQ34" s="7"/>
      <c r="HPR34" s="6"/>
      <c r="HPS34" s="5"/>
      <c r="HPT34" s="6"/>
      <c r="HPU34" s="8"/>
      <c r="HPV34" s="5"/>
      <c r="HPW34" s="4"/>
      <c r="HPX34" s="4"/>
      <c r="HPY34" s="18"/>
      <c r="HPZ34" s="7"/>
      <c r="HQA34" s="7"/>
      <c r="HQB34" s="4"/>
      <c r="HQC34" s="4"/>
      <c r="HQD34" s="4"/>
      <c r="HQE34" s="19"/>
      <c r="HQF34" s="9"/>
      <c r="HQG34" s="7"/>
      <c r="HQH34" s="6"/>
      <c r="HQI34" s="5"/>
      <c r="HQJ34" s="6"/>
      <c r="HQK34" s="8"/>
      <c r="HQL34" s="5"/>
      <c r="HQM34" s="4"/>
      <c r="HQN34" s="4"/>
      <c r="HQO34" s="18"/>
      <c r="HQP34" s="7"/>
      <c r="HQQ34" s="7"/>
      <c r="HQR34" s="4"/>
      <c r="HQS34" s="4"/>
      <c r="HQT34" s="4"/>
      <c r="HQU34" s="19"/>
      <c r="HQV34" s="9"/>
      <c r="HQW34" s="7"/>
      <c r="HQX34" s="6"/>
      <c r="HQY34" s="5"/>
      <c r="HQZ34" s="6"/>
      <c r="HRA34" s="8"/>
      <c r="HRB34" s="5"/>
      <c r="HRC34" s="4"/>
      <c r="HRD34" s="4"/>
      <c r="HRE34" s="18"/>
      <c r="HRF34" s="7"/>
      <c r="HRG34" s="7"/>
      <c r="HRH34" s="4"/>
      <c r="HRI34" s="4"/>
      <c r="HRJ34" s="4"/>
      <c r="HRK34" s="19"/>
      <c r="HRL34" s="9"/>
      <c r="HRM34" s="7"/>
      <c r="HRN34" s="6"/>
      <c r="HRO34" s="5"/>
      <c r="HRP34" s="6"/>
      <c r="HRQ34" s="8"/>
      <c r="HRR34" s="5"/>
      <c r="HRS34" s="4"/>
      <c r="HRT34" s="4"/>
      <c r="HRU34" s="18"/>
      <c r="HRV34" s="7"/>
      <c r="HRW34" s="7"/>
      <c r="HRX34" s="4"/>
      <c r="HRY34" s="4"/>
      <c r="HRZ34" s="4"/>
      <c r="HSA34" s="19"/>
      <c r="HSB34" s="9"/>
      <c r="HSC34" s="7"/>
      <c r="HSD34" s="6"/>
      <c r="HSE34" s="5"/>
      <c r="HSF34" s="6"/>
      <c r="HSG34" s="8"/>
      <c r="HSH34" s="5"/>
      <c r="HSI34" s="4"/>
      <c r="HSJ34" s="4"/>
      <c r="HSK34" s="18"/>
      <c r="HSL34" s="7"/>
      <c r="HSM34" s="7"/>
      <c r="HSN34" s="4"/>
      <c r="HSO34" s="4"/>
      <c r="HSP34" s="4"/>
      <c r="HSQ34" s="19"/>
      <c r="HSR34" s="9"/>
      <c r="HSS34" s="7"/>
      <c r="HST34" s="6"/>
      <c r="HSU34" s="5"/>
      <c r="HSV34" s="6"/>
      <c r="HSW34" s="8"/>
      <c r="HSX34" s="5"/>
      <c r="HSY34" s="4"/>
      <c r="HSZ34" s="4"/>
      <c r="HTA34" s="18"/>
      <c r="HTB34" s="7"/>
      <c r="HTC34" s="7"/>
      <c r="HTD34" s="4"/>
      <c r="HTE34" s="4"/>
      <c r="HTF34" s="4"/>
      <c r="HTG34" s="19"/>
      <c r="HTH34" s="9"/>
      <c r="HTI34" s="7"/>
      <c r="HTJ34" s="6"/>
      <c r="HTK34" s="5"/>
      <c r="HTL34" s="6"/>
      <c r="HTM34" s="8"/>
      <c r="HTN34" s="5"/>
      <c r="HTO34" s="4"/>
      <c r="HTP34" s="4"/>
      <c r="HTQ34" s="18"/>
      <c r="HTR34" s="7"/>
      <c r="HTS34" s="7"/>
      <c r="HTT34" s="4"/>
      <c r="HTU34" s="4"/>
      <c r="HTV34" s="4"/>
      <c r="HTW34" s="19"/>
      <c r="HTX34" s="9"/>
      <c r="HTY34" s="7"/>
      <c r="HTZ34" s="6"/>
      <c r="HUA34" s="5"/>
      <c r="HUB34" s="6"/>
      <c r="HUC34" s="8"/>
      <c r="HUD34" s="5"/>
      <c r="HUE34" s="4"/>
      <c r="HUF34" s="4"/>
      <c r="HUG34" s="18"/>
      <c r="HUH34" s="7"/>
      <c r="HUI34" s="7"/>
      <c r="HUJ34" s="4"/>
      <c r="HUK34" s="4"/>
      <c r="HUL34" s="4"/>
      <c r="HUM34" s="19"/>
      <c r="HUN34" s="9"/>
      <c r="HUO34" s="7"/>
      <c r="HUP34" s="6"/>
      <c r="HUQ34" s="5"/>
      <c r="HUR34" s="6"/>
      <c r="HUS34" s="8"/>
      <c r="HUT34" s="5"/>
      <c r="HUU34" s="4"/>
      <c r="HUV34" s="4"/>
      <c r="HUW34" s="18"/>
      <c r="HUX34" s="7"/>
      <c r="HUY34" s="7"/>
      <c r="HUZ34" s="4"/>
      <c r="HVA34" s="4"/>
      <c r="HVB34" s="4"/>
      <c r="HVC34" s="19"/>
      <c r="HVD34" s="9"/>
      <c r="HVE34" s="7"/>
      <c r="HVF34" s="6"/>
      <c r="HVG34" s="5"/>
      <c r="HVH34" s="6"/>
      <c r="HVI34" s="8"/>
      <c r="HVJ34" s="5"/>
      <c r="HVK34" s="4"/>
      <c r="HVL34" s="4"/>
      <c r="HVM34" s="18"/>
      <c r="HVN34" s="7"/>
      <c r="HVO34" s="7"/>
      <c r="HVP34" s="4"/>
      <c r="HVQ34" s="4"/>
      <c r="HVR34" s="4"/>
      <c r="HVS34" s="19"/>
      <c r="HVT34" s="9"/>
      <c r="HVU34" s="7"/>
      <c r="HVV34" s="6"/>
      <c r="HVW34" s="5"/>
      <c r="HVX34" s="6"/>
      <c r="HVY34" s="8"/>
      <c r="HVZ34" s="5"/>
      <c r="HWA34" s="4"/>
      <c r="HWB34" s="4"/>
      <c r="HWC34" s="18"/>
      <c r="HWD34" s="7"/>
      <c r="HWE34" s="7"/>
      <c r="HWF34" s="4"/>
      <c r="HWG34" s="4"/>
      <c r="HWH34" s="4"/>
      <c r="HWI34" s="19"/>
      <c r="HWJ34" s="9"/>
      <c r="HWK34" s="7"/>
      <c r="HWL34" s="6"/>
      <c r="HWM34" s="5"/>
      <c r="HWN34" s="6"/>
      <c r="HWO34" s="8"/>
      <c r="HWP34" s="5"/>
      <c r="HWQ34" s="4"/>
      <c r="HWR34" s="4"/>
      <c r="HWS34" s="18"/>
      <c r="HWT34" s="7"/>
      <c r="HWU34" s="7"/>
      <c r="HWV34" s="4"/>
      <c r="HWW34" s="4"/>
      <c r="HWX34" s="4"/>
      <c r="HWY34" s="19"/>
      <c r="HWZ34" s="9"/>
      <c r="HXA34" s="7"/>
      <c r="HXB34" s="6"/>
      <c r="HXC34" s="5"/>
      <c r="HXD34" s="6"/>
      <c r="HXE34" s="8"/>
      <c r="HXF34" s="5"/>
      <c r="HXG34" s="4"/>
      <c r="HXH34" s="4"/>
      <c r="HXI34" s="18"/>
      <c r="HXJ34" s="7"/>
      <c r="HXK34" s="7"/>
      <c r="HXL34" s="4"/>
      <c r="HXM34" s="4"/>
      <c r="HXN34" s="4"/>
      <c r="HXO34" s="19"/>
      <c r="HXP34" s="9"/>
      <c r="HXQ34" s="7"/>
      <c r="HXR34" s="6"/>
      <c r="HXS34" s="5"/>
      <c r="HXT34" s="6"/>
      <c r="HXU34" s="8"/>
      <c r="HXV34" s="5"/>
      <c r="HXW34" s="4"/>
      <c r="HXX34" s="4"/>
      <c r="HXY34" s="18"/>
      <c r="HXZ34" s="7"/>
      <c r="HYA34" s="7"/>
      <c r="HYB34" s="4"/>
      <c r="HYC34" s="4"/>
      <c r="HYD34" s="4"/>
      <c r="HYE34" s="19"/>
      <c r="HYF34" s="9"/>
      <c r="HYG34" s="7"/>
      <c r="HYH34" s="6"/>
      <c r="HYI34" s="5"/>
      <c r="HYJ34" s="6"/>
      <c r="HYK34" s="8"/>
      <c r="HYL34" s="5"/>
      <c r="HYM34" s="4"/>
      <c r="HYN34" s="4"/>
      <c r="HYO34" s="18"/>
      <c r="HYP34" s="7"/>
      <c r="HYQ34" s="7"/>
      <c r="HYR34" s="4"/>
      <c r="HYS34" s="4"/>
      <c r="HYT34" s="4"/>
      <c r="HYU34" s="19"/>
      <c r="HYV34" s="9"/>
      <c r="HYW34" s="7"/>
      <c r="HYX34" s="6"/>
      <c r="HYY34" s="5"/>
      <c r="HYZ34" s="6"/>
      <c r="HZA34" s="8"/>
      <c r="HZB34" s="5"/>
      <c r="HZC34" s="4"/>
      <c r="HZD34" s="4"/>
      <c r="HZE34" s="18"/>
      <c r="HZF34" s="7"/>
      <c r="HZG34" s="7"/>
      <c r="HZH34" s="4"/>
      <c r="HZI34" s="4"/>
      <c r="HZJ34" s="4"/>
      <c r="HZK34" s="19"/>
      <c r="HZL34" s="9"/>
      <c r="HZM34" s="7"/>
      <c r="HZN34" s="6"/>
      <c r="HZO34" s="5"/>
      <c r="HZP34" s="6"/>
      <c r="HZQ34" s="8"/>
      <c r="HZR34" s="5"/>
      <c r="HZS34" s="4"/>
      <c r="HZT34" s="4"/>
      <c r="HZU34" s="18"/>
      <c r="HZV34" s="7"/>
      <c r="HZW34" s="7"/>
      <c r="HZX34" s="4"/>
      <c r="HZY34" s="4"/>
      <c r="HZZ34" s="4"/>
      <c r="IAA34" s="19"/>
      <c r="IAB34" s="9"/>
      <c r="IAC34" s="7"/>
      <c r="IAD34" s="6"/>
      <c r="IAE34" s="5"/>
      <c r="IAF34" s="6"/>
      <c r="IAG34" s="8"/>
      <c r="IAH34" s="5"/>
      <c r="IAI34" s="4"/>
      <c r="IAJ34" s="4"/>
      <c r="IAK34" s="18"/>
      <c r="IAL34" s="7"/>
      <c r="IAM34" s="7"/>
      <c r="IAN34" s="4"/>
      <c r="IAO34" s="4"/>
      <c r="IAP34" s="4"/>
      <c r="IAQ34" s="19"/>
      <c r="IAR34" s="9"/>
      <c r="IAS34" s="7"/>
      <c r="IAT34" s="6"/>
      <c r="IAU34" s="5"/>
      <c r="IAV34" s="6"/>
      <c r="IAW34" s="8"/>
      <c r="IAX34" s="5"/>
      <c r="IAY34" s="4"/>
      <c r="IAZ34" s="4"/>
      <c r="IBA34" s="18"/>
      <c r="IBB34" s="7"/>
      <c r="IBC34" s="7"/>
      <c r="IBD34" s="4"/>
      <c r="IBE34" s="4"/>
      <c r="IBF34" s="4"/>
      <c r="IBG34" s="19"/>
      <c r="IBH34" s="9"/>
      <c r="IBI34" s="7"/>
      <c r="IBJ34" s="6"/>
      <c r="IBK34" s="5"/>
      <c r="IBL34" s="6"/>
      <c r="IBM34" s="8"/>
      <c r="IBN34" s="5"/>
      <c r="IBO34" s="4"/>
      <c r="IBP34" s="4"/>
      <c r="IBQ34" s="18"/>
      <c r="IBR34" s="7"/>
      <c r="IBS34" s="7"/>
      <c r="IBT34" s="4"/>
      <c r="IBU34" s="4"/>
      <c r="IBV34" s="4"/>
      <c r="IBW34" s="19"/>
      <c r="IBX34" s="9"/>
      <c r="IBY34" s="7"/>
      <c r="IBZ34" s="6"/>
      <c r="ICA34" s="5"/>
      <c r="ICB34" s="6"/>
      <c r="ICC34" s="8"/>
      <c r="ICD34" s="5"/>
      <c r="ICE34" s="4"/>
      <c r="ICF34" s="4"/>
      <c r="ICG34" s="18"/>
      <c r="ICH34" s="7"/>
      <c r="ICI34" s="7"/>
      <c r="ICJ34" s="4"/>
      <c r="ICK34" s="4"/>
      <c r="ICL34" s="4"/>
      <c r="ICM34" s="19"/>
      <c r="ICN34" s="9"/>
      <c r="ICO34" s="7"/>
      <c r="ICP34" s="6"/>
      <c r="ICQ34" s="5"/>
      <c r="ICR34" s="6"/>
      <c r="ICS34" s="8"/>
      <c r="ICT34" s="5"/>
      <c r="ICU34" s="4"/>
      <c r="ICV34" s="4"/>
      <c r="ICW34" s="18"/>
      <c r="ICX34" s="7"/>
      <c r="ICY34" s="7"/>
      <c r="ICZ34" s="4"/>
      <c r="IDA34" s="4"/>
      <c r="IDB34" s="4"/>
      <c r="IDC34" s="19"/>
      <c r="IDD34" s="9"/>
      <c r="IDE34" s="7"/>
      <c r="IDF34" s="6"/>
      <c r="IDG34" s="5"/>
      <c r="IDH34" s="6"/>
      <c r="IDI34" s="8"/>
      <c r="IDJ34" s="5"/>
      <c r="IDK34" s="4"/>
      <c r="IDL34" s="4"/>
      <c r="IDM34" s="18"/>
      <c r="IDN34" s="7"/>
      <c r="IDO34" s="7"/>
      <c r="IDP34" s="4"/>
      <c r="IDQ34" s="4"/>
      <c r="IDR34" s="4"/>
      <c r="IDS34" s="19"/>
      <c r="IDT34" s="9"/>
      <c r="IDU34" s="7"/>
      <c r="IDV34" s="6"/>
      <c r="IDW34" s="5"/>
      <c r="IDX34" s="6"/>
      <c r="IDY34" s="8"/>
      <c r="IDZ34" s="5"/>
      <c r="IEA34" s="4"/>
      <c r="IEB34" s="4"/>
      <c r="IEC34" s="18"/>
      <c r="IED34" s="7"/>
      <c r="IEE34" s="7"/>
      <c r="IEF34" s="4"/>
      <c r="IEG34" s="4"/>
      <c r="IEH34" s="4"/>
      <c r="IEI34" s="19"/>
      <c r="IEJ34" s="9"/>
      <c r="IEK34" s="7"/>
      <c r="IEL34" s="6"/>
      <c r="IEM34" s="5"/>
      <c r="IEN34" s="6"/>
      <c r="IEO34" s="8"/>
      <c r="IEP34" s="5"/>
      <c r="IEQ34" s="4"/>
      <c r="IER34" s="4"/>
      <c r="IES34" s="18"/>
      <c r="IET34" s="7"/>
      <c r="IEU34" s="7"/>
      <c r="IEV34" s="4"/>
      <c r="IEW34" s="4"/>
      <c r="IEX34" s="4"/>
      <c r="IEY34" s="19"/>
      <c r="IEZ34" s="9"/>
      <c r="IFA34" s="7"/>
      <c r="IFB34" s="6"/>
      <c r="IFC34" s="5"/>
      <c r="IFD34" s="6"/>
      <c r="IFE34" s="8"/>
      <c r="IFF34" s="5"/>
      <c r="IFG34" s="4"/>
      <c r="IFH34" s="4"/>
      <c r="IFI34" s="18"/>
      <c r="IFJ34" s="7"/>
      <c r="IFK34" s="7"/>
      <c r="IFL34" s="4"/>
      <c r="IFM34" s="4"/>
      <c r="IFN34" s="4"/>
      <c r="IFO34" s="19"/>
      <c r="IFP34" s="9"/>
      <c r="IFQ34" s="7"/>
      <c r="IFR34" s="6"/>
      <c r="IFS34" s="5"/>
      <c r="IFT34" s="6"/>
      <c r="IFU34" s="8"/>
      <c r="IFV34" s="5"/>
      <c r="IFW34" s="4"/>
      <c r="IFX34" s="4"/>
      <c r="IFY34" s="18"/>
      <c r="IFZ34" s="7"/>
      <c r="IGA34" s="7"/>
      <c r="IGB34" s="4"/>
      <c r="IGC34" s="4"/>
      <c r="IGD34" s="4"/>
      <c r="IGE34" s="19"/>
      <c r="IGF34" s="9"/>
      <c r="IGG34" s="7"/>
      <c r="IGH34" s="6"/>
      <c r="IGI34" s="5"/>
      <c r="IGJ34" s="6"/>
      <c r="IGK34" s="8"/>
      <c r="IGL34" s="5"/>
      <c r="IGM34" s="4"/>
      <c r="IGN34" s="4"/>
      <c r="IGO34" s="18"/>
      <c r="IGP34" s="7"/>
      <c r="IGQ34" s="7"/>
      <c r="IGR34" s="4"/>
      <c r="IGS34" s="4"/>
      <c r="IGT34" s="4"/>
      <c r="IGU34" s="19"/>
      <c r="IGV34" s="9"/>
      <c r="IGW34" s="7"/>
      <c r="IGX34" s="6"/>
      <c r="IGY34" s="5"/>
      <c r="IGZ34" s="6"/>
      <c r="IHA34" s="8"/>
      <c r="IHB34" s="5"/>
      <c r="IHC34" s="4"/>
      <c r="IHD34" s="4"/>
      <c r="IHE34" s="18"/>
      <c r="IHF34" s="7"/>
      <c r="IHG34" s="7"/>
      <c r="IHH34" s="4"/>
      <c r="IHI34" s="4"/>
      <c r="IHJ34" s="4"/>
      <c r="IHK34" s="19"/>
      <c r="IHL34" s="9"/>
      <c r="IHM34" s="7"/>
      <c r="IHN34" s="6"/>
      <c r="IHO34" s="5"/>
      <c r="IHP34" s="6"/>
      <c r="IHQ34" s="8"/>
      <c r="IHR34" s="5"/>
      <c r="IHS34" s="4"/>
      <c r="IHT34" s="4"/>
      <c r="IHU34" s="18"/>
      <c r="IHV34" s="7"/>
      <c r="IHW34" s="7"/>
      <c r="IHX34" s="4"/>
      <c r="IHY34" s="4"/>
      <c r="IHZ34" s="4"/>
      <c r="IIA34" s="19"/>
      <c r="IIB34" s="9"/>
      <c r="IIC34" s="7"/>
      <c r="IID34" s="6"/>
      <c r="IIE34" s="5"/>
      <c r="IIF34" s="6"/>
      <c r="IIG34" s="8"/>
      <c r="IIH34" s="5"/>
      <c r="III34" s="4"/>
      <c r="IIJ34" s="4"/>
      <c r="IIK34" s="18"/>
      <c r="IIL34" s="7"/>
      <c r="IIM34" s="7"/>
      <c r="IIN34" s="4"/>
      <c r="IIO34" s="4"/>
      <c r="IIP34" s="4"/>
      <c r="IIQ34" s="19"/>
      <c r="IIR34" s="9"/>
      <c r="IIS34" s="7"/>
      <c r="IIT34" s="6"/>
      <c r="IIU34" s="5"/>
      <c r="IIV34" s="6"/>
      <c r="IIW34" s="8"/>
      <c r="IIX34" s="5"/>
      <c r="IIY34" s="4"/>
      <c r="IIZ34" s="4"/>
      <c r="IJA34" s="18"/>
      <c r="IJB34" s="7"/>
      <c r="IJC34" s="7"/>
      <c r="IJD34" s="4"/>
      <c r="IJE34" s="4"/>
      <c r="IJF34" s="4"/>
      <c r="IJG34" s="19"/>
      <c r="IJH34" s="9"/>
      <c r="IJI34" s="7"/>
      <c r="IJJ34" s="6"/>
      <c r="IJK34" s="5"/>
      <c r="IJL34" s="6"/>
      <c r="IJM34" s="8"/>
      <c r="IJN34" s="5"/>
      <c r="IJO34" s="4"/>
      <c r="IJP34" s="4"/>
      <c r="IJQ34" s="18"/>
      <c r="IJR34" s="7"/>
      <c r="IJS34" s="7"/>
      <c r="IJT34" s="4"/>
      <c r="IJU34" s="4"/>
      <c r="IJV34" s="4"/>
      <c r="IJW34" s="19"/>
      <c r="IJX34" s="9"/>
      <c r="IJY34" s="7"/>
      <c r="IJZ34" s="6"/>
      <c r="IKA34" s="5"/>
      <c r="IKB34" s="6"/>
      <c r="IKC34" s="8"/>
      <c r="IKD34" s="5"/>
      <c r="IKE34" s="4"/>
      <c r="IKF34" s="4"/>
      <c r="IKG34" s="18"/>
      <c r="IKH34" s="7"/>
      <c r="IKI34" s="7"/>
      <c r="IKJ34" s="4"/>
      <c r="IKK34" s="4"/>
      <c r="IKL34" s="4"/>
      <c r="IKM34" s="19"/>
      <c r="IKN34" s="9"/>
      <c r="IKO34" s="7"/>
      <c r="IKP34" s="6"/>
      <c r="IKQ34" s="5"/>
      <c r="IKR34" s="6"/>
      <c r="IKS34" s="8"/>
      <c r="IKT34" s="5"/>
      <c r="IKU34" s="4"/>
      <c r="IKV34" s="4"/>
      <c r="IKW34" s="18"/>
      <c r="IKX34" s="7"/>
      <c r="IKY34" s="7"/>
      <c r="IKZ34" s="4"/>
      <c r="ILA34" s="4"/>
      <c r="ILB34" s="4"/>
      <c r="ILC34" s="19"/>
      <c r="ILD34" s="9"/>
      <c r="ILE34" s="7"/>
      <c r="ILF34" s="6"/>
      <c r="ILG34" s="5"/>
      <c r="ILH34" s="6"/>
      <c r="ILI34" s="8"/>
      <c r="ILJ34" s="5"/>
      <c r="ILK34" s="4"/>
      <c r="ILL34" s="4"/>
      <c r="ILM34" s="18"/>
      <c r="ILN34" s="7"/>
      <c r="ILO34" s="7"/>
      <c r="ILP34" s="4"/>
      <c r="ILQ34" s="4"/>
      <c r="ILR34" s="4"/>
      <c r="ILS34" s="19"/>
      <c r="ILT34" s="9"/>
      <c r="ILU34" s="7"/>
      <c r="ILV34" s="6"/>
      <c r="ILW34" s="5"/>
      <c r="ILX34" s="6"/>
      <c r="ILY34" s="8"/>
      <c r="ILZ34" s="5"/>
      <c r="IMA34" s="4"/>
      <c r="IMB34" s="4"/>
      <c r="IMC34" s="18"/>
      <c r="IMD34" s="7"/>
      <c r="IME34" s="7"/>
      <c r="IMF34" s="4"/>
      <c r="IMG34" s="4"/>
      <c r="IMH34" s="4"/>
      <c r="IMI34" s="19"/>
      <c r="IMJ34" s="9"/>
      <c r="IMK34" s="7"/>
      <c r="IML34" s="6"/>
      <c r="IMM34" s="5"/>
      <c r="IMN34" s="6"/>
      <c r="IMO34" s="8"/>
      <c r="IMP34" s="5"/>
      <c r="IMQ34" s="4"/>
      <c r="IMR34" s="4"/>
      <c r="IMS34" s="18"/>
      <c r="IMT34" s="7"/>
      <c r="IMU34" s="7"/>
      <c r="IMV34" s="4"/>
      <c r="IMW34" s="4"/>
      <c r="IMX34" s="4"/>
      <c r="IMY34" s="19"/>
      <c r="IMZ34" s="9"/>
      <c r="INA34" s="7"/>
      <c r="INB34" s="6"/>
      <c r="INC34" s="5"/>
      <c r="IND34" s="6"/>
      <c r="INE34" s="8"/>
      <c r="INF34" s="5"/>
      <c r="ING34" s="4"/>
      <c r="INH34" s="4"/>
      <c r="INI34" s="18"/>
      <c r="INJ34" s="7"/>
      <c r="INK34" s="7"/>
      <c r="INL34" s="4"/>
      <c r="INM34" s="4"/>
      <c r="INN34" s="4"/>
      <c r="INO34" s="19"/>
      <c r="INP34" s="9"/>
      <c r="INQ34" s="7"/>
      <c r="INR34" s="6"/>
      <c r="INS34" s="5"/>
      <c r="INT34" s="6"/>
      <c r="INU34" s="8"/>
      <c r="INV34" s="5"/>
      <c r="INW34" s="4"/>
      <c r="INX34" s="4"/>
      <c r="INY34" s="18"/>
      <c r="INZ34" s="7"/>
      <c r="IOA34" s="7"/>
      <c r="IOB34" s="4"/>
      <c r="IOC34" s="4"/>
      <c r="IOD34" s="4"/>
      <c r="IOE34" s="19"/>
      <c r="IOF34" s="9"/>
      <c r="IOG34" s="7"/>
      <c r="IOH34" s="6"/>
      <c r="IOI34" s="5"/>
      <c r="IOJ34" s="6"/>
      <c r="IOK34" s="8"/>
      <c r="IOL34" s="5"/>
      <c r="IOM34" s="4"/>
      <c r="ION34" s="4"/>
      <c r="IOO34" s="18"/>
      <c r="IOP34" s="7"/>
      <c r="IOQ34" s="7"/>
      <c r="IOR34" s="4"/>
      <c r="IOS34" s="4"/>
      <c r="IOT34" s="4"/>
      <c r="IOU34" s="19"/>
      <c r="IOV34" s="9"/>
      <c r="IOW34" s="7"/>
      <c r="IOX34" s="6"/>
      <c r="IOY34" s="5"/>
      <c r="IOZ34" s="6"/>
      <c r="IPA34" s="8"/>
      <c r="IPB34" s="5"/>
      <c r="IPC34" s="4"/>
      <c r="IPD34" s="4"/>
      <c r="IPE34" s="18"/>
      <c r="IPF34" s="7"/>
      <c r="IPG34" s="7"/>
      <c r="IPH34" s="4"/>
      <c r="IPI34" s="4"/>
      <c r="IPJ34" s="4"/>
      <c r="IPK34" s="19"/>
      <c r="IPL34" s="9"/>
      <c r="IPM34" s="7"/>
      <c r="IPN34" s="6"/>
      <c r="IPO34" s="5"/>
      <c r="IPP34" s="6"/>
      <c r="IPQ34" s="8"/>
      <c r="IPR34" s="5"/>
      <c r="IPS34" s="4"/>
      <c r="IPT34" s="4"/>
      <c r="IPU34" s="18"/>
      <c r="IPV34" s="7"/>
      <c r="IPW34" s="7"/>
      <c r="IPX34" s="4"/>
      <c r="IPY34" s="4"/>
      <c r="IPZ34" s="4"/>
      <c r="IQA34" s="19"/>
      <c r="IQB34" s="9"/>
      <c r="IQC34" s="7"/>
      <c r="IQD34" s="6"/>
      <c r="IQE34" s="5"/>
      <c r="IQF34" s="6"/>
      <c r="IQG34" s="8"/>
      <c r="IQH34" s="5"/>
      <c r="IQI34" s="4"/>
      <c r="IQJ34" s="4"/>
      <c r="IQK34" s="18"/>
      <c r="IQL34" s="7"/>
      <c r="IQM34" s="7"/>
      <c r="IQN34" s="4"/>
      <c r="IQO34" s="4"/>
      <c r="IQP34" s="4"/>
      <c r="IQQ34" s="19"/>
      <c r="IQR34" s="9"/>
      <c r="IQS34" s="7"/>
      <c r="IQT34" s="6"/>
      <c r="IQU34" s="5"/>
      <c r="IQV34" s="6"/>
      <c r="IQW34" s="8"/>
      <c r="IQX34" s="5"/>
      <c r="IQY34" s="4"/>
      <c r="IQZ34" s="4"/>
      <c r="IRA34" s="18"/>
      <c r="IRB34" s="7"/>
      <c r="IRC34" s="7"/>
      <c r="IRD34" s="4"/>
      <c r="IRE34" s="4"/>
      <c r="IRF34" s="4"/>
      <c r="IRG34" s="19"/>
      <c r="IRH34" s="9"/>
      <c r="IRI34" s="7"/>
      <c r="IRJ34" s="6"/>
      <c r="IRK34" s="5"/>
      <c r="IRL34" s="6"/>
      <c r="IRM34" s="8"/>
      <c r="IRN34" s="5"/>
      <c r="IRO34" s="4"/>
      <c r="IRP34" s="4"/>
      <c r="IRQ34" s="18"/>
      <c r="IRR34" s="7"/>
      <c r="IRS34" s="7"/>
      <c r="IRT34" s="4"/>
      <c r="IRU34" s="4"/>
      <c r="IRV34" s="4"/>
      <c r="IRW34" s="19"/>
      <c r="IRX34" s="9"/>
      <c r="IRY34" s="7"/>
      <c r="IRZ34" s="6"/>
      <c r="ISA34" s="5"/>
      <c r="ISB34" s="6"/>
      <c r="ISC34" s="8"/>
      <c r="ISD34" s="5"/>
      <c r="ISE34" s="4"/>
      <c r="ISF34" s="4"/>
      <c r="ISG34" s="18"/>
      <c r="ISH34" s="7"/>
      <c r="ISI34" s="7"/>
      <c r="ISJ34" s="4"/>
      <c r="ISK34" s="4"/>
      <c r="ISL34" s="4"/>
      <c r="ISM34" s="19"/>
      <c r="ISN34" s="9"/>
      <c r="ISO34" s="7"/>
      <c r="ISP34" s="6"/>
      <c r="ISQ34" s="5"/>
      <c r="ISR34" s="6"/>
      <c r="ISS34" s="8"/>
      <c r="IST34" s="5"/>
      <c r="ISU34" s="4"/>
      <c r="ISV34" s="4"/>
      <c r="ISW34" s="18"/>
      <c r="ISX34" s="7"/>
      <c r="ISY34" s="7"/>
      <c r="ISZ34" s="4"/>
      <c r="ITA34" s="4"/>
      <c r="ITB34" s="4"/>
      <c r="ITC34" s="19"/>
      <c r="ITD34" s="9"/>
      <c r="ITE34" s="7"/>
      <c r="ITF34" s="6"/>
      <c r="ITG34" s="5"/>
      <c r="ITH34" s="6"/>
      <c r="ITI34" s="8"/>
      <c r="ITJ34" s="5"/>
      <c r="ITK34" s="4"/>
      <c r="ITL34" s="4"/>
      <c r="ITM34" s="18"/>
      <c r="ITN34" s="7"/>
      <c r="ITO34" s="7"/>
      <c r="ITP34" s="4"/>
      <c r="ITQ34" s="4"/>
      <c r="ITR34" s="4"/>
      <c r="ITS34" s="19"/>
      <c r="ITT34" s="9"/>
      <c r="ITU34" s="7"/>
      <c r="ITV34" s="6"/>
      <c r="ITW34" s="5"/>
      <c r="ITX34" s="6"/>
      <c r="ITY34" s="8"/>
      <c r="ITZ34" s="5"/>
      <c r="IUA34" s="4"/>
      <c r="IUB34" s="4"/>
      <c r="IUC34" s="18"/>
      <c r="IUD34" s="7"/>
      <c r="IUE34" s="7"/>
      <c r="IUF34" s="4"/>
      <c r="IUG34" s="4"/>
      <c r="IUH34" s="4"/>
      <c r="IUI34" s="19"/>
      <c r="IUJ34" s="9"/>
      <c r="IUK34" s="7"/>
      <c r="IUL34" s="6"/>
      <c r="IUM34" s="5"/>
      <c r="IUN34" s="6"/>
      <c r="IUO34" s="8"/>
      <c r="IUP34" s="5"/>
      <c r="IUQ34" s="4"/>
      <c r="IUR34" s="4"/>
      <c r="IUS34" s="18"/>
      <c r="IUT34" s="7"/>
      <c r="IUU34" s="7"/>
      <c r="IUV34" s="4"/>
      <c r="IUW34" s="4"/>
      <c r="IUX34" s="4"/>
      <c r="IUY34" s="19"/>
      <c r="IUZ34" s="9"/>
      <c r="IVA34" s="7"/>
      <c r="IVB34" s="6"/>
      <c r="IVC34" s="5"/>
      <c r="IVD34" s="6"/>
      <c r="IVE34" s="8"/>
      <c r="IVF34" s="5"/>
      <c r="IVG34" s="4"/>
      <c r="IVH34" s="4"/>
      <c r="IVI34" s="18"/>
      <c r="IVJ34" s="7"/>
      <c r="IVK34" s="7"/>
      <c r="IVL34" s="4"/>
      <c r="IVM34" s="4"/>
      <c r="IVN34" s="4"/>
      <c r="IVO34" s="19"/>
      <c r="IVP34" s="9"/>
      <c r="IVQ34" s="7"/>
      <c r="IVR34" s="6"/>
      <c r="IVS34" s="5"/>
      <c r="IVT34" s="6"/>
      <c r="IVU34" s="8"/>
      <c r="IVV34" s="5"/>
      <c r="IVW34" s="4"/>
      <c r="IVX34" s="4"/>
      <c r="IVY34" s="18"/>
      <c r="IVZ34" s="7"/>
      <c r="IWA34" s="7"/>
      <c r="IWB34" s="4"/>
      <c r="IWC34" s="4"/>
      <c r="IWD34" s="4"/>
      <c r="IWE34" s="19"/>
      <c r="IWF34" s="9"/>
      <c r="IWG34" s="7"/>
      <c r="IWH34" s="6"/>
      <c r="IWI34" s="5"/>
      <c r="IWJ34" s="6"/>
      <c r="IWK34" s="8"/>
      <c r="IWL34" s="5"/>
      <c r="IWM34" s="4"/>
      <c r="IWN34" s="4"/>
      <c r="IWO34" s="18"/>
      <c r="IWP34" s="7"/>
      <c r="IWQ34" s="7"/>
      <c r="IWR34" s="4"/>
      <c r="IWS34" s="4"/>
      <c r="IWT34" s="4"/>
      <c r="IWU34" s="19"/>
      <c r="IWV34" s="9"/>
      <c r="IWW34" s="7"/>
      <c r="IWX34" s="6"/>
      <c r="IWY34" s="5"/>
      <c r="IWZ34" s="6"/>
      <c r="IXA34" s="8"/>
      <c r="IXB34" s="5"/>
      <c r="IXC34" s="4"/>
      <c r="IXD34" s="4"/>
      <c r="IXE34" s="18"/>
      <c r="IXF34" s="7"/>
      <c r="IXG34" s="7"/>
      <c r="IXH34" s="4"/>
      <c r="IXI34" s="4"/>
      <c r="IXJ34" s="4"/>
      <c r="IXK34" s="19"/>
      <c r="IXL34" s="9"/>
      <c r="IXM34" s="7"/>
      <c r="IXN34" s="6"/>
      <c r="IXO34" s="5"/>
      <c r="IXP34" s="6"/>
      <c r="IXQ34" s="8"/>
      <c r="IXR34" s="5"/>
      <c r="IXS34" s="4"/>
      <c r="IXT34" s="4"/>
      <c r="IXU34" s="18"/>
      <c r="IXV34" s="7"/>
      <c r="IXW34" s="7"/>
      <c r="IXX34" s="4"/>
      <c r="IXY34" s="4"/>
      <c r="IXZ34" s="4"/>
      <c r="IYA34" s="19"/>
      <c r="IYB34" s="9"/>
      <c r="IYC34" s="7"/>
      <c r="IYD34" s="6"/>
      <c r="IYE34" s="5"/>
      <c r="IYF34" s="6"/>
      <c r="IYG34" s="8"/>
      <c r="IYH34" s="5"/>
      <c r="IYI34" s="4"/>
      <c r="IYJ34" s="4"/>
      <c r="IYK34" s="18"/>
      <c r="IYL34" s="7"/>
      <c r="IYM34" s="7"/>
      <c r="IYN34" s="4"/>
      <c r="IYO34" s="4"/>
      <c r="IYP34" s="4"/>
      <c r="IYQ34" s="19"/>
      <c r="IYR34" s="9"/>
      <c r="IYS34" s="7"/>
      <c r="IYT34" s="6"/>
      <c r="IYU34" s="5"/>
      <c r="IYV34" s="6"/>
      <c r="IYW34" s="8"/>
      <c r="IYX34" s="5"/>
      <c r="IYY34" s="4"/>
      <c r="IYZ34" s="4"/>
      <c r="IZA34" s="18"/>
      <c r="IZB34" s="7"/>
      <c r="IZC34" s="7"/>
      <c r="IZD34" s="4"/>
      <c r="IZE34" s="4"/>
      <c r="IZF34" s="4"/>
      <c r="IZG34" s="19"/>
      <c r="IZH34" s="9"/>
      <c r="IZI34" s="7"/>
      <c r="IZJ34" s="6"/>
      <c r="IZK34" s="5"/>
      <c r="IZL34" s="6"/>
      <c r="IZM34" s="8"/>
      <c r="IZN34" s="5"/>
      <c r="IZO34" s="4"/>
      <c r="IZP34" s="4"/>
      <c r="IZQ34" s="18"/>
      <c r="IZR34" s="7"/>
      <c r="IZS34" s="7"/>
      <c r="IZT34" s="4"/>
      <c r="IZU34" s="4"/>
      <c r="IZV34" s="4"/>
      <c r="IZW34" s="19"/>
      <c r="IZX34" s="9"/>
      <c r="IZY34" s="7"/>
      <c r="IZZ34" s="6"/>
      <c r="JAA34" s="5"/>
      <c r="JAB34" s="6"/>
      <c r="JAC34" s="8"/>
      <c r="JAD34" s="5"/>
      <c r="JAE34" s="4"/>
      <c r="JAF34" s="4"/>
      <c r="JAG34" s="18"/>
      <c r="JAH34" s="7"/>
      <c r="JAI34" s="7"/>
      <c r="JAJ34" s="4"/>
      <c r="JAK34" s="4"/>
      <c r="JAL34" s="4"/>
      <c r="JAM34" s="19"/>
      <c r="JAN34" s="9"/>
      <c r="JAO34" s="7"/>
      <c r="JAP34" s="6"/>
      <c r="JAQ34" s="5"/>
      <c r="JAR34" s="6"/>
      <c r="JAS34" s="8"/>
      <c r="JAT34" s="5"/>
      <c r="JAU34" s="4"/>
      <c r="JAV34" s="4"/>
      <c r="JAW34" s="18"/>
      <c r="JAX34" s="7"/>
      <c r="JAY34" s="7"/>
      <c r="JAZ34" s="4"/>
      <c r="JBA34" s="4"/>
      <c r="JBB34" s="4"/>
      <c r="JBC34" s="19"/>
      <c r="JBD34" s="9"/>
      <c r="JBE34" s="7"/>
      <c r="JBF34" s="6"/>
      <c r="JBG34" s="5"/>
      <c r="JBH34" s="6"/>
      <c r="JBI34" s="8"/>
      <c r="JBJ34" s="5"/>
      <c r="JBK34" s="4"/>
      <c r="JBL34" s="4"/>
      <c r="JBM34" s="18"/>
      <c r="JBN34" s="7"/>
      <c r="JBO34" s="7"/>
      <c r="JBP34" s="4"/>
      <c r="JBQ34" s="4"/>
      <c r="JBR34" s="4"/>
      <c r="JBS34" s="19"/>
      <c r="JBT34" s="9"/>
      <c r="JBU34" s="7"/>
      <c r="JBV34" s="6"/>
      <c r="JBW34" s="5"/>
      <c r="JBX34" s="6"/>
      <c r="JBY34" s="8"/>
      <c r="JBZ34" s="5"/>
      <c r="JCA34" s="4"/>
      <c r="JCB34" s="4"/>
      <c r="JCC34" s="18"/>
      <c r="JCD34" s="7"/>
      <c r="JCE34" s="7"/>
      <c r="JCF34" s="4"/>
      <c r="JCG34" s="4"/>
      <c r="JCH34" s="4"/>
      <c r="JCI34" s="19"/>
      <c r="JCJ34" s="9"/>
      <c r="JCK34" s="7"/>
      <c r="JCL34" s="6"/>
      <c r="JCM34" s="5"/>
      <c r="JCN34" s="6"/>
      <c r="JCO34" s="8"/>
      <c r="JCP34" s="5"/>
      <c r="JCQ34" s="4"/>
      <c r="JCR34" s="4"/>
      <c r="JCS34" s="18"/>
      <c r="JCT34" s="7"/>
      <c r="JCU34" s="7"/>
      <c r="JCV34" s="4"/>
      <c r="JCW34" s="4"/>
      <c r="JCX34" s="4"/>
      <c r="JCY34" s="19"/>
      <c r="JCZ34" s="9"/>
      <c r="JDA34" s="7"/>
      <c r="JDB34" s="6"/>
      <c r="JDC34" s="5"/>
      <c r="JDD34" s="6"/>
      <c r="JDE34" s="8"/>
      <c r="JDF34" s="5"/>
      <c r="JDG34" s="4"/>
      <c r="JDH34" s="4"/>
      <c r="JDI34" s="18"/>
      <c r="JDJ34" s="7"/>
      <c r="JDK34" s="7"/>
      <c r="JDL34" s="4"/>
      <c r="JDM34" s="4"/>
      <c r="JDN34" s="4"/>
      <c r="JDO34" s="19"/>
      <c r="JDP34" s="9"/>
      <c r="JDQ34" s="7"/>
      <c r="JDR34" s="6"/>
      <c r="JDS34" s="5"/>
      <c r="JDT34" s="6"/>
      <c r="JDU34" s="8"/>
      <c r="JDV34" s="5"/>
      <c r="JDW34" s="4"/>
      <c r="JDX34" s="4"/>
      <c r="JDY34" s="18"/>
      <c r="JDZ34" s="7"/>
      <c r="JEA34" s="7"/>
      <c r="JEB34" s="4"/>
      <c r="JEC34" s="4"/>
      <c r="JED34" s="4"/>
      <c r="JEE34" s="19"/>
      <c r="JEF34" s="9"/>
      <c r="JEG34" s="7"/>
      <c r="JEH34" s="6"/>
      <c r="JEI34" s="5"/>
      <c r="JEJ34" s="6"/>
      <c r="JEK34" s="8"/>
      <c r="JEL34" s="5"/>
      <c r="JEM34" s="4"/>
      <c r="JEN34" s="4"/>
      <c r="JEO34" s="18"/>
      <c r="JEP34" s="7"/>
      <c r="JEQ34" s="7"/>
      <c r="JER34" s="4"/>
      <c r="JES34" s="4"/>
      <c r="JET34" s="4"/>
      <c r="JEU34" s="19"/>
      <c r="JEV34" s="9"/>
      <c r="JEW34" s="7"/>
      <c r="JEX34" s="6"/>
      <c r="JEY34" s="5"/>
      <c r="JEZ34" s="6"/>
      <c r="JFA34" s="8"/>
      <c r="JFB34" s="5"/>
      <c r="JFC34" s="4"/>
      <c r="JFD34" s="4"/>
      <c r="JFE34" s="18"/>
      <c r="JFF34" s="7"/>
      <c r="JFG34" s="7"/>
      <c r="JFH34" s="4"/>
      <c r="JFI34" s="4"/>
      <c r="JFJ34" s="4"/>
      <c r="JFK34" s="19"/>
      <c r="JFL34" s="9"/>
      <c r="JFM34" s="7"/>
      <c r="JFN34" s="6"/>
      <c r="JFO34" s="5"/>
      <c r="JFP34" s="6"/>
      <c r="JFQ34" s="8"/>
      <c r="JFR34" s="5"/>
      <c r="JFS34" s="4"/>
      <c r="JFT34" s="4"/>
      <c r="JFU34" s="18"/>
      <c r="JFV34" s="7"/>
      <c r="JFW34" s="7"/>
      <c r="JFX34" s="4"/>
      <c r="JFY34" s="4"/>
      <c r="JFZ34" s="4"/>
      <c r="JGA34" s="19"/>
      <c r="JGB34" s="9"/>
      <c r="JGC34" s="7"/>
      <c r="JGD34" s="6"/>
      <c r="JGE34" s="5"/>
      <c r="JGF34" s="6"/>
      <c r="JGG34" s="8"/>
      <c r="JGH34" s="5"/>
      <c r="JGI34" s="4"/>
      <c r="JGJ34" s="4"/>
      <c r="JGK34" s="18"/>
      <c r="JGL34" s="7"/>
      <c r="JGM34" s="7"/>
      <c r="JGN34" s="4"/>
      <c r="JGO34" s="4"/>
      <c r="JGP34" s="4"/>
      <c r="JGQ34" s="19"/>
      <c r="JGR34" s="9"/>
      <c r="JGS34" s="7"/>
      <c r="JGT34" s="6"/>
      <c r="JGU34" s="5"/>
      <c r="JGV34" s="6"/>
      <c r="JGW34" s="8"/>
      <c r="JGX34" s="5"/>
      <c r="JGY34" s="4"/>
      <c r="JGZ34" s="4"/>
      <c r="JHA34" s="18"/>
      <c r="JHB34" s="7"/>
      <c r="JHC34" s="7"/>
      <c r="JHD34" s="4"/>
      <c r="JHE34" s="4"/>
      <c r="JHF34" s="4"/>
      <c r="JHG34" s="19"/>
      <c r="JHH34" s="9"/>
      <c r="JHI34" s="7"/>
      <c r="JHJ34" s="6"/>
      <c r="JHK34" s="5"/>
      <c r="JHL34" s="6"/>
      <c r="JHM34" s="8"/>
      <c r="JHN34" s="5"/>
      <c r="JHO34" s="4"/>
      <c r="JHP34" s="4"/>
      <c r="JHQ34" s="18"/>
      <c r="JHR34" s="7"/>
      <c r="JHS34" s="7"/>
      <c r="JHT34" s="4"/>
      <c r="JHU34" s="4"/>
      <c r="JHV34" s="4"/>
      <c r="JHW34" s="19"/>
      <c r="JHX34" s="9"/>
      <c r="JHY34" s="7"/>
      <c r="JHZ34" s="6"/>
      <c r="JIA34" s="5"/>
      <c r="JIB34" s="6"/>
      <c r="JIC34" s="8"/>
      <c r="JID34" s="5"/>
      <c r="JIE34" s="4"/>
      <c r="JIF34" s="4"/>
      <c r="JIG34" s="18"/>
      <c r="JIH34" s="7"/>
      <c r="JII34" s="7"/>
      <c r="JIJ34" s="4"/>
      <c r="JIK34" s="4"/>
      <c r="JIL34" s="4"/>
      <c r="JIM34" s="19"/>
      <c r="JIN34" s="9"/>
      <c r="JIO34" s="7"/>
      <c r="JIP34" s="6"/>
      <c r="JIQ34" s="5"/>
      <c r="JIR34" s="6"/>
      <c r="JIS34" s="8"/>
      <c r="JIT34" s="5"/>
      <c r="JIU34" s="4"/>
      <c r="JIV34" s="4"/>
      <c r="JIW34" s="18"/>
      <c r="JIX34" s="7"/>
      <c r="JIY34" s="7"/>
      <c r="JIZ34" s="4"/>
      <c r="JJA34" s="4"/>
      <c r="JJB34" s="4"/>
      <c r="JJC34" s="19"/>
      <c r="JJD34" s="9"/>
      <c r="JJE34" s="7"/>
      <c r="JJF34" s="6"/>
      <c r="JJG34" s="5"/>
      <c r="JJH34" s="6"/>
      <c r="JJI34" s="8"/>
      <c r="JJJ34" s="5"/>
      <c r="JJK34" s="4"/>
      <c r="JJL34" s="4"/>
      <c r="JJM34" s="18"/>
      <c r="JJN34" s="7"/>
      <c r="JJO34" s="7"/>
      <c r="JJP34" s="4"/>
      <c r="JJQ34" s="4"/>
      <c r="JJR34" s="4"/>
      <c r="JJS34" s="19"/>
      <c r="JJT34" s="9"/>
      <c r="JJU34" s="7"/>
      <c r="JJV34" s="6"/>
      <c r="JJW34" s="5"/>
      <c r="JJX34" s="6"/>
      <c r="JJY34" s="8"/>
      <c r="JJZ34" s="5"/>
      <c r="JKA34" s="4"/>
      <c r="JKB34" s="4"/>
      <c r="JKC34" s="18"/>
      <c r="JKD34" s="7"/>
      <c r="JKE34" s="7"/>
      <c r="JKF34" s="4"/>
      <c r="JKG34" s="4"/>
      <c r="JKH34" s="4"/>
      <c r="JKI34" s="19"/>
      <c r="JKJ34" s="9"/>
      <c r="JKK34" s="7"/>
      <c r="JKL34" s="6"/>
      <c r="JKM34" s="5"/>
      <c r="JKN34" s="6"/>
      <c r="JKO34" s="8"/>
      <c r="JKP34" s="5"/>
      <c r="JKQ34" s="4"/>
      <c r="JKR34" s="4"/>
      <c r="JKS34" s="18"/>
      <c r="JKT34" s="7"/>
      <c r="JKU34" s="7"/>
      <c r="JKV34" s="4"/>
      <c r="JKW34" s="4"/>
      <c r="JKX34" s="4"/>
      <c r="JKY34" s="19"/>
      <c r="JKZ34" s="9"/>
      <c r="JLA34" s="7"/>
      <c r="JLB34" s="6"/>
      <c r="JLC34" s="5"/>
      <c r="JLD34" s="6"/>
      <c r="JLE34" s="8"/>
      <c r="JLF34" s="5"/>
      <c r="JLG34" s="4"/>
      <c r="JLH34" s="4"/>
      <c r="JLI34" s="18"/>
      <c r="JLJ34" s="7"/>
      <c r="JLK34" s="7"/>
      <c r="JLL34" s="4"/>
      <c r="JLM34" s="4"/>
      <c r="JLN34" s="4"/>
      <c r="JLO34" s="19"/>
      <c r="JLP34" s="9"/>
      <c r="JLQ34" s="7"/>
      <c r="JLR34" s="6"/>
      <c r="JLS34" s="5"/>
      <c r="JLT34" s="6"/>
      <c r="JLU34" s="8"/>
      <c r="JLV34" s="5"/>
      <c r="JLW34" s="4"/>
      <c r="JLX34" s="4"/>
      <c r="JLY34" s="18"/>
      <c r="JLZ34" s="7"/>
      <c r="JMA34" s="7"/>
      <c r="JMB34" s="4"/>
      <c r="JMC34" s="4"/>
      <c r="JMD34" s="4"/>
      <c r="JME34" s="19"/>
      <c r="JMF34" s="9"/>
      <c r="JMG34" s="7"/>
      <c r="JMH34" s="6"/>
      <c r="JMI34" s="5"/>
      <c r="JMJ34" s="6"/>
      <c r="JMK34" s="8"/>
      <c r="JML34" s="5"/>
      <c r="JMM34" s="4"/>
      <c r="JMN34" s="4"/>
      <c r="JMO34" s="18"/>
      <c r="JMP34" s="7"/>
      <c r="JMQ34" s="7"/>
      <c r="JMR34" s="4"/>
      <c r="JMS34" s="4"/>
      <c r="JMT34" s="4"/>
      <c r="JMU34" s="19"/>
      <c r="JMV34" s="9"/>
      <c r="JMW34" s="7"/>
      <c r="JMX34" s="6"/>
      <c r="JMY34" s="5"/>
      <c r="JMZ34" s="6"/>
      <c r="JNA34" s="8"/>
      <c r="JNB34" s="5"/>
      <c r="JNC34" s="4"/>
      <c r="JND34" s="4"/>
      <c r="JNE34" s="18"/>
      <c r="JNF34" s="7"/>
      <c r="JNG34" s="7"/>
      <c r="JNH34" s="4"/>
      <c r="JNI34" s="4"/>
      <c r="JNJ34" s="4"/>
      <c r="JNK34" s="19"/>
      <c r="JNL34" s="9"/>
      <c r="JNM34" s="7"/>
      <c r="JNN34" s="6"/>
      <c r="JNO34" s="5"/>
      <c r="JNP34" s="6"/>
      <c r="JNQ34" s="8"/>
      <c r="JNR34" s="5"/>
      <c r="JNS34" s="4"/>
      <c r="JNT34" s="4"/>
      <c r="JNU34" s="18"/>
      <c r="JNV34" s="7"/>
      <c r="JNW34" s="7"/>
      <c r="JNX34" s="4"/>
      <c r="JNY34" s="4"/>
      <c r="JNZ34" s="4"/>
      <c r="JOA34" s="19"/>
      <c r="JOB34" s="9"/>
      <c r="JOC34" s="7"/>
      <c r="JOD34" s="6"/>
      <c r="JOE34" s="5"/>
      <c r="JOF34" s="6"/>
      <c r="JOG34" s="8"/>
      <c r="JOH34" s="5"/>
      <c r="JOI34" s="4"/>
      <c r="JOJ34" s="4"/>
      <c r="JOK34" s="18"/>
      <c r="JOL34" s="7"/>
      <c r="JOM34" s="7"/>
      <c r="JON34" s="4"/>
      <c r="JOO34" s="4"/>
      <c r="JOP34" s="4"/>
      <c r="JOQ34" s="19"/>
      <c r="JOR34" s="9"/>
      <c r="JOS34" s="7"/>
      <c r="JOT34" s="6"/>
      <c r="JOU34" s="5"/>
      <c r="JOV34" s="6"/>
      <c r="JOW34" s="8"/>
      <c r="JOX34" s="5"/>
      <c r="JOY34" s="4"/>
      <c r="JOZ34" s="4"/>
      <c r="JPA34" s="18"/>
      <c r="JPB34" s="7"/>
      <c r="JPC34" s="7"/>
      <c r="JPD34" s="4"/>
      <c r="JPE34" s="4"/>
      <c r="JPF34" s="4"/>
      <c r="JPG34" s="19"/>
      <c r="JPH34" s="9"/>
      <c r="JPI34" s="7"/>
      <c r="JPJ34" s="6"/>
      <c r="JPK34" s="5"/>
      <c r="JPL34" s="6"/>
      <c r="JPM34" s="8"/>
      <c r="JPN34" s="5"/>
      <c r="JPO34" s="4"/>
      <c r="JPP34" s="4"/>
      <c r="JPQ34" s="18"/>
      <c r="JPR34" s="7"/>
      <c r="JPS34" s="7"/>
      <c r="JPT34" s="4"/>
      <c r="JPU34" s="4"/>
      <c r="JPV34" s="4"/>
      <c r="JPW34" s="19"/>
      <c r="JPX34" s="9"/>
      <c r="JPY34" s="7"/>
      <c r="JPZ34" s="6"/>
      <c r="JQA34" s="5"/>
      <c r="JQB34" s="6"/>
      <c r="JQC34" s="8"/>
      <c r="JQD34" s="5"/>
      <c r="JQE34" s="4"/>
      <c r="JQF34" s="4"/>
      <c r="JQG34" s="18"/>
      <c r="JQH34" s="7"/>
      <c r="JQI34" s="7"/>
      <c r="JQJ34" s="4"/>
      <c r="JQK34" s="4"/>
      <c r="JQL34" s="4"/>
      <c r="JQM34" s="19"/>
      <c r="JQN34" s="9"/>
      <c r="JQO34" s="7"/>
      <c r="JQP34" s="6"/>
      <c r="JQQ34" s="5"/>
      <c r="JQR34" s="6"/>
      <c r="JQS34" s="8"/>
      <c r="JQT34" s="5"/>
      <c r="JQU34" s="4"/>
      <c r="JQV34" s="4"/>
      <c r="JQW34" s="18"/>
      <c r="JQX34" s="7"/>
      <c r="JQY34" s="7"/>
      <c r="JQZ34" s="4"/>
      <c r="JRA34" s="4"/>
      <c r="JRB34" s="4"/>
      <c r="JRC34" s="19"/>
      <c r="JRD34" s="9"/>
      <c r="JRE34" s="7"/>
      <c r="JRF34" s="6"/>
      <c r="JRG34" s="5"/>
      <c r="JRH34" s="6"/>
      <c r="JRI34" s="8"/>
      <c r="JRJ34" s="5"/>
      <c r="JRK34" s="4"/>
      <c r="JRL34" s="4"/>
      <c r="JRM34" s="18"/>
      <c r="JRN34" s="7"/>
      <c r="JRO34" s="7"/>
      <c r="JRP34" s="4"/>
      <c r="JRQ34" s="4"/>
      <c r="JRR34" s="4"/>
      <c r="JRS34" s="19"/>
      <c r="JRT34" s="9"/>
      <c r="JRU34" s="7"/>
      <c r="JRV34" s="6"/>
      <c r="JRW34" s="5"/>
      <c r="JRX34" s="6"/>
      <c r="JRY34" s="8"/>
      <c r="JRZ34" s="5"/>
      <c r="JSA34" s="4"/>
      <c r="JSB34" s="4"/>
      <c r="JSC34" s="18"/>
      <c r="JSD34" s="7"/>
      <c r="JSE34" s="7"/>
      <c r="JSF34" s="4"/>
      <c r="JSG34" s="4"/>
      <c r="JSH34" s="4"/>
      <c r="JSI34" s="19"/>
      <c r="JSJ34" s="9"/>
      <c r="JSK34" s="7"/>
      <c r="JSL34" s="6"/>
      <c r="JSM34" s="5"/>
      <c r="JSN34" s="6"/>
      <c r="JSO34" s="8"/>
      <c r="JSP34" s="5"/>
      <c r="JSQ34" s="4"/>
      <c r="JSR34" s="4"/>
      <c r="JSS34" s="18"/>
      <c r="JST34" s="7"/>
      <c r="JSU34" s="7"/>
      <c r="JSV34" s="4"/>
      <c r="JSW34" s="4"/>
      <c r="JSX34" s="4"/>
      <c r="JSY34" s="19"/>
      <c r="JSZ34" s="9"/>
      <c r="JTA34" s="7"/>
      <c r="JTB34" s="6"/>
      <c r="JTC34" s="5"/>
      <c r="JTD34" s="6"/>
      <c r="JTE34" s="8"/>
      <c r="JTF34" s="5"/>
      <c r="JTG34" s="4"/>
      <c r="JTH34" s="4"/>
      <c r="JTI34" s="18"/>
      <c r="JTJ34" s="7"/>
      <c r="JTK34" s="7"/>
      <c r="JTL34" s="4"/>
      <c r="JTM34" s="4"/>
      <c r="JTN34" s="4"/>
      <c r="JTO34" s="19"/>
      <c r="JTP34" s="9"/>
      <c r="JTQ34" s="7"/>
      <c r="JTR34" s="6"/>
      <c r="JTS34" s="5"/>
      <c r="JTT34" s="6"/>
      <c r="JTU34" s="8"/>
      <c r="JTV34" s="5"/>
      <c r="JTW34" s="4"/>
      <c r="JTX34" s="4"/>
      <c r="JTY34" s="18"/>
      <c r="JTZ34" s="7"/>
      <c r="JUA34" s="7"/>
      <c r="JUB34" s="4"/>
      <c r="JUC34" s="4"/>
      <c r="JUD34" s="4"/>
      <c r="JUE34" s="19"/>
      <c r="JUF34" s="9"/>
      <c r="JUG34" s="7"/>
      <c r="JUH34" s="6"/>
      <c r="JUI34" s="5"/>
      <c r="JUJ34" s="6"/>
      <c r="JUK34" s="8"/>
      <c r="JUL34" s="5"/>
      <c r="JUM34" s="4"/>
      <c r="JUN34" s="4"/>
      <c r="JUO34" s="18"/>
      <c r="JUP34" s="7"/>
      <c r="JUQ34" s="7"/>
      <c r="JUR34" s="4"/>
      <c r="JUS34" s="4"/>
      <c r="JUT34" s="4"/>
      <c r="JUU34" s="19"/>
      <c r="JUV34" s="9"/>
      <c r="JUW34" s="7"/>
      <c r="JUX34" s="6"/>
      <c r="JUY34" s="5"/>
      <c r="JUZ34" s="6"/>
      <c r="JVA34" s="8"/>
      <c r="JVB34" s="5"/>
      <c r="JVC34" s="4"/>
      <c r="JVD34" s="4"/>
      <c r="JVE34" s="18"/>
      <c r="JVF34" s="7"/>
      <c r="JVG34" s="7"/>
      <c r="JVH34" s="4"/>
      <c r="JVI34" s="4"/>
      <c r="JVJ34" s="4"/>
      <c r="JVK34" s="19"/>
      <c r="JVL34" s="9"/>
      <c r="JVM34" s="7"/>
      <c r="JVN34" s="6"/>
      <c r="JVO34" s="5"/>
      <c r="JVP34" s="6"/>
      <c r="JVQ34" s="8"/>
      <c r="JVR34" s="5"/>
      <c r="JVS34" s="4"/>
      <c r="JVT34" s="4"/>
      <c r="JVU34" s="18"/>
      <c r="JVV34" s="7"/>
      <c r="JVW34" s="7"/>
      <c r="JVX34" s="4"/>
      <c r="JVY34" s="4"/>
      <c r="JVZ34" s="4"/>
      <c r="JWA34" s="19"/>
      <c r="JWB34" s="9"/>
      <c r="JWC34" s="7"/>
      <c r="JWD34" s="6"/>
      <c r="JWE34" s="5"/>
      <c r="JWF34" s="6"/>
      <c r="JWG34" s="8"/>
      <c r="JWH34" s="5"/>
      <c r="JWI34" s="4"/>
      <c r="JWJ34" s="4"/>
      <c r="JWK34" s="18"/>
      <c r="JWL34" s="7"/>
      <c r="JWM34" s="7"/>
      <c r="JWN34" s="4"/>
      <c r="JWO34" s="4"/>
      <c r="JWP34" s="4"/>
      <c r="JWQ34" s="19"/>
      <c r="JWR34" s="9"/>
      <c r="JWS34" s="7"/>
      <c r="JWT34" s="6"/>
      <c r="JWU34" s="5"/>
      <c r="JWV34" s="6"/>
      <c r="JWW34" s="8"/>
      <c r="JWX34" s="5"/>
      <c r="JWY34" s="4"/>
      <c r="JWZ34" s="4"/>
      <c r="JXA34" s="18"/>
      <c r="JXB34" s="7"/>
      <c r="JXC34" s="7"/>
      <c r="JXD34" s="4"/>
      <c r="JXE34" s="4"/>
      <c r="JXF34" s="4"/>
      <c r="JXG34" s="19"/>
      <c r="JXH34" s="9"/>
      <c r="JXI34" s="7"/>
      <c r="JXJ34" s="6"/>
      <c r="JXK34" s="5"/>
      <c r="JXL34" s="6"/>
      <c r="JXM34" s="8"/>
      <c r="JXN34" s="5"/>
      <c r="JXO34" s="4"/>
      <c r="JXP34" s="4"/>
      <c r="JXQ34" s="18"/>
      <c r="JXR34" s="7"/>
      <c r="JXS34" s="7"/>
      <c r="JXT34" s="4"/>
      <c r="JXU34" s="4"/>
      <c r="JXV34" s="4"/>
      <c r="JXW34" s="19"/>
      <c r="JXX34" s="9"/>
      <c r="JXY34" s="7"/>
      <c r="JXZ34" s="6"/>
      <c r="JYA34" s="5"/>
      <c r="JYB34" s="6"/>
      <c r="JYC34" s="8"/>
      <c r="JYD34" s="5"/>
      <c r="JYE34" s="4"/>
      <c r="JYF34" s="4"/>
      <c r="JYG34" s="18"/>
      <c r="JYH34" s="7"/>
      <c r="JYI34" s="7"/>
      <c r="JYJ34" s="4"/>
      <c r="JYK34" s="4"/>
      <c r="JYL34" s="4"/>
      <c r="JYM34" s="19"/>
      <c r="JYN34" s="9"/>
      <c r="JYO34" s="7"/>
      <c r="JYP34" s="6"/>
      <c r="JYQ34" s="5"/>
      <c r="JYR34" s="6"/>
      <c r="JYS34" s="8"/>
      <c r="JYT34" s="5"/>
      <c r="JYU34" s="4"/>
      <c r="JYV34" s="4"/>
      <c r="JYW34" s="18"/>
      <c r="JYX34" s="7"/>
      <c r="JYY34" s="7"/>
      <c r="JYZ34" s="4"/>
      <c r="JZA34" s="4"/>
      <c r="JZB34" s="4"/>
      <c r="JZC34" s="19"/>
      <c r="JZD34" s="9"/>
      <c r="JZE34" s="7"/>
      <c r="JZF34" s="6"/>
      <c r="JZG34" s="5"/>
      <c r="JZH34" s="6"/>
      <c r="JZI34" s="8"/>
      <c r="JZJ34" s="5"/>
      <c r="JZK34" s="4"/>
      <c r="JZL34" s="4"/>
      <c r="JZM34" s="18"/>
      <c r="JZN34" s="7"/>
      <c r="JZO34" s="7"/>
      <c r="JZP34" s="4"/>
      <c r="JZQ34" s="4"/>
      <c r="JZR34" s="4"/>
      <c r="JZS34" s="19"/>
      <c r="JZT34" s="9"/>
      <c r="JZU34" s="7"/>
      <c r="JZV34" s="6"/>
      <c r="JZW34" s="5"/>
      <c r="JZX34" s="6"/>
      <c r="JZY34" s="8"/>
      <c r="JZZ34" s="5"/>
      <c r="KAA34" s="4"/>
      <c r="KAB34" s="4"/>
      <c r="KAC34" s="18"/>
      <c r="KAD34" s="7"/>
      <c r="KAE34" s="7"/>
      <c r="KAF34" s="4"/>
      <c r="KAG34" s="4"/>
      <c r="KAH34" s="4"/>
      <c r="KAI34" s="19"/>
      <c r="KAJ34" s="9"/>
      <c r="KAK34" s="7"/>
      <c r="KAL34" s="6"/>
      <c r="KAM34" s="5"/>
      <c r="KAN34" s="6"/>
      <c r="KAO34" s="8"/>
      <c r="KAP34" s="5"/>
      <c r="KAQ34" s="4"/>
      <c r="KAR34" s="4"/>
      <c r="KAS34" s="18"/>
      <c r="KAT34" s="7"/>
      <c r="KAU34" s="7"/>
      <c r="KAV34" s="4"/>
      <c r="KAW34" s="4"/>
      <c r="KAX34" s="4"/>
      <c r="KAY34" s="19"/>
      <c r="KAZ34" s="9"/>
      <c r="KBA34" s="7"/>
      <c r="KBB34" s="6"/>
      <c r="KBC34" s="5"/>
      <c r="KBD34" s="6"/>
      <c r="KBE34" s="8"/>
      <c r="KBF34" s="5"/>
      <c r="KBG34" s="4"/>
      <c r="KBH34" s="4"/>
      <c r="KBI34" s="18"/>
      <c r="KBJ34" s="7"/>
      <c r="KBK34" s="7"/>
      <c r="KBL34" s="4"/>
      <c r="KBM34" s="4"/>
      <c r="KBN34" s="4"/>
      <c r="KBO34" s="19"/>
      <c r="KBP34" s="9"/>
      <c r="KBQ34" s="7"/>
      <c r="KBR34" s="6"/>
      <c r="KBS34" s="5"/>
      <c r="KBT34" s="6"/>
      <c r="KBU34" s="8"/>
      <c r="KBV34" s="5"/>
      <c r="KBW34" s="4"/>
      <c r="KBX34" s="4"/>
      <c r="KBY34" s="18"/>
      <c r="KBZ34" s="7"/>
      <c r="KCA34" s="7"/>
      <c r="KCB34" s="4"/>
      <c r="KCC34" s="4"/>
      <c r="KCD34" s="4"/>
      <c r="KCE34" s="19"/>
      <c r="KCF34" s="9"/>
      <c r="KCG34" s="7"/>
      <c r="KCH34" s="6"/>
      <c r="KCI34" s="5"/>
      <c r="KCJ34" s="6"/>
      <c r="KCK34" s="8"/>
      <c r="KCL34" s="5"/>
      <c r="KCM34" s="4"/>
      <c r="KCN34" s="4"/>
      <c r="KCO34" s="18"/>
      <c r="KCP34" s="7"/>
      <c r="KCQ34" s="7"/>
      <c r="KCR34" s="4"/>
      <c r="KCS34" s="4"/>
      <c r="KCT34" s="4"/>
      <c r="KCU34" s="19"/>
      <c r="KCV34" s="9"/>
      <c r="KCW34" s="7"/>
      <c r="KCX34" s="6"/>
      <c r="KCY34" s="5"/>
      <c r="KCZ34" s="6"/>
      <c r="KDA34" s="8"/>
      <c r="KDB34" s="5"/>
      <c r="KDC34" s="4"/>
      <c r="KDD34" s="4"/>
      <c r="KDE34" s="18"/>
      <c r="KDF34" s="7"/>
      <c r="KDG34" s="7"/>
      <c r="KDH34" s="4"/>
      <c r="KDI34" s="4"/>
      <c r="KDJ34" s="4"/>
      <c r="KDK34" s="19"/>
      <c r="KDL34" s="9"/>
      <c r="KDM34" s="7"/>
      <c r="KDN34" s="6"/>
      <c r="KDO34" s="5"/>
      <c r="KDP34" s="6"/>
      <c r="KDQ34" s="8"/>
      <c r="KDR34" s="5"/>
      <c r="KDS34" s="4"/>
      <c r="KDT34" s="4"/>
      <c r="KDU34" s="18"/>
      <c r="KDV34" s="7"/>
      <c r="KDW34" s="7"/>
      <c r="KDX34" s="4"/>
      <c r="KDY34" s="4"/>
      <c r="KDZ34" s="4"/>
      <c r="KEA34" s="19"/>
      <c r="KEB34" s="9"/>
      <c r="KEC34" s="7"/>
      <c r="KED34" s="6"/>
      <c r="KEE34" s="5"/>
      <c r="KEF34" s="6"/>
      <c r="KEG34" s="8"/>
      <c r="KEH34" s="5"/>
      <c r="KEI34" s="4"/>
      <c r="KEJ34" s="4"/>
      <c r="KEK34" s="18"/>
      <c r="KEL34" s="7"/>
      <c r="KEM34" s="7"/>
      <c r="KEN34" s="4"/>
      <c r="KEO34" s="4"/>
      <c r="KEP34" s="4"/>
      <c r="KEQ34" s="19"/>
      <c r="KER34" s="9"/>
      <c r="KES34" s="7"/>
      <c r="KET34" s="6"/>
      <c r="KEU34" s="5"/>
      <c r="KEV34" s="6"/>
      <c r="KEW34" s="8"/>
      <c r="KEX34" s="5"/>
      <c r="KEY34" s="4"/>
      <c r="KEZ34" s="4"/>
      <c r="KFA34" s="18"/>
      <c r="KFB34" s="7"/>
      <c r="KFC34" s="7"/>
      <c r="KFD34" s="4"/>
      <c r="KFE34" s="4"/>
      <c r="KFF34" s="4"/>
      <c r="KFG34" s="19"/>
      <c r="KFH34" s="9"/>
      <c r="KFI34" s="7"/>
      <c r="KFJ34" s="6"/>
      <c r="KFK34" s="5"/>
      <c r="KFL34" s="6"/>
      <c r="KFM34" s="8"/>
      <c r="KFN34" s="5"/>
      <c r="KFO34" s="4"/>
      <c r="KFP34" s="4"/>
      <c r="KFQ34" s="18"/>
      <c r="KFR34" s="7"/>
      <c r="KFS34" s="7"/>
      <c r="KFT34" s="4"/>
      <c r="KFU34" s="4"/>
      <c r="KFV34" s="4"/>
      <c r="KFW34" s="19"/>
      <c r="KFX34" s="9"/>
      <c r="KFY34" s="7"/>
      <c r="KFZ34" s="6"/>
      <c r="KGA34" s="5"/>
      <c r="KGB34" s="6"/>
      <c r="KGC34" s="8"/>
      <c r="KGD34" s="5"/>
      <c r="KGE34" s="4"/>
      <c r="KGF34" s="4"/>
      <c r="KGG34" s="18"/>
      <c r="KGH34" s="7"/>
      <c r="KGI34" s="7"/>
      <c r="KGJ34" s="4"/>
      <c r="KGK34" s="4"/>
      <c r="KGL34" s="4"/>
      <c r="KGM34" s="19"/>
      <c r="KGN34" s="9"/>
      <c r="KGO34" s="7"/>
      <c r="KGP34" s="6"/>
      <c r="KGQ34" s="5"/>
      <c r="KGR34" s="6"/>
      <c r="KGS34" s="8"/>
      <c r="KGT34" s="5"/>
      <c r="KGU34" s="4"/>
      <c r="KGV34" s="4"/>
      <c r="KGW34" s="18"/>
      <c r="KGX34" s="7"/>
      <c r="KGY34" s="7"/>
      <c r="KGZ34" s="4"/>
      <c r="KHA34" s="4"/>
      <c r="KHB34" s="4"/>
      <c r="KHC34" s="19"/>
      <c r="KHD34" s="9"/>
      <c r="KHE34" s="7"/>
      <c r="KHF34" s="6"/>
      <c r="KHG34" s="5"/>
      <c r="KHH34" s="6"/>
      <c r="KHI34" s="8"/>
      <c r="KHJ34" s="5"/>
      <c r="KHK34" s="4"/>
      <c r="KHL34" s="4"/>
      <c r="KHM34" s="18"/>
      <c r="KHN34" s="7"/>
      <c r="KHO34" s="7"/>
      <c r="KHP34" s="4"/>
      <c r="KHQ34" s="4"/>
      <c r="KHR34" s="4"/>
      <c r="KHS34" s="19"/>
      <c r="KHT34" s="9"/>
      <c r="KHU34" s="7"/>
      <c r="KHV34" s="6"/>
      <c r="KHW34" s="5"/>
      <c r="KHX34" s="6"/>
      <c r="KHY34" s="8"/>
      <c r="KHZ34" s="5"/>
      <c r="KIA34" s="4"/>
      <c r="KIB34" s="4"/>
      <c r="KIC34" s="18"/>
      <c r="KID34" s="7"/>
      <c r="KIE34" s="7"/>
      <c r="KIF34" s="4"/>
      <c r="KIG34" s="4"/>
      <c r="KIH34" s="4"/>
      <c r="KII34" s="19"/>
      <c r="KIJ34" s="9"/>
      <c r="KIK34" s="7"/>
      <c r="KIL34" s="6"/>
      <c r="KIM34" s="5"/>
      <c r="KIN34" s="6"/>
      <c r="KIO34" s="8"/>
      <c r="KIP34" s="5"/>
      <c r="KIQ34" s="4"/>
      <c r="KIR34" s="4"/>
      <c r="KIS34" s="18"/>
      <c r="KIT34" s="7"/>
      <c r="KIU34" s="7"/>
      <c r="KIV34" s="4"/>
      <c r="KIW34" s="4"/>
      <c r="KIX34" s="4"/>
      <c r="KIY34" s="19"/>
      <c r="KIZ34" s="9"/>
      <c r="KJA34" s="7"/>
      <c r="KJB34" s="6"/>
      <c r="KJC34" s="5"/>
      <c r="KJD34" s="6"/>
      <c r="KJE34" s="8"/>
      <c r="KJF34" s="5"/>
      <c r="KJG34" s="4"/>
      <c r="KJH34" s="4"/>
      <c r="KJI34" s="18"/>
      <c r="KJJ34" s="7"/>
      <c r="KJK34" s="7"/>
      <c r="KJL34" s="4"/>
      <c r="KJM34" s="4"/>
      <c r="KJN34" s="4"/>
      <c r="KJO34" s="19"/>
      <c r="KJP34" s="9"/>
      <c r="KJQ34" s="7"/>
      <c r="KJR34" s="6"/>
      <c r="KJS34" s="5"/>
      <c r="KJT34" s="6"/>
      <c r="KJU34" s="8"/>
      <c r="KJV34" s="5"/>
      <c r="KJW34" s="4"/>
      <c r="KJX34" s="4"/>
      <c r="KJY34" s="18"/>
      <c r="KJZ34" s="7"/>
      <c r="KKA34" s="7"/>
      <c r="KKB34" s="4"/>
      <c r="KKC34" s="4"/>
      <c r="KKD34" s="4"/>
      <c r="KKE34" s="19"/>
      <c r="KKF34" s="9"/>
      <c r="KKG34" s="7"/>
      <c r="KKH34" s="6"/>
      <c r="KKI34" s="5"/>
      <c r="KKJ34" s="6"/>
      <c r="KKK34" s="8"/>
      <c r="KKL34" s="5"/>
      <c r="KKM34" s="4"/>
      <c r="KKN34" s="4"/>
      <c r="KKO34" s="18"/>
      <c r="KKP34" s="7"/>
      <c r="KKQ34" s="7"/>
      <c r="KKR34" s="4"/>
      <c r="KKS34" s="4"/>
      <c r="KKT34" s="4"/>
      <c r="KKU34" s="19"/>
      <c r="KKV34" s="9"/>
      <c r="KKW34" s="7"/>
      <c r="KKX34" s="6"/>
      <c r="KKY34" s="5"/>
      <c r="KKZ34" s="6"/>
      <c r="KLA34" s="8"/>
      <c r="KLB34" s="5"/>
      <c r="KLC34" s="4"/>
      <c r="KLD34" s="4"/>
      <c r="KLE34" s="18"/>
      <c r="KLF34" s="7"/>
      <c r="KLG34" s="7"/>
      <c r="KLH34" s="4"/>
      <c r="KLI34" s="4"/>
      <c r="KLJ34" s="4"/>
      <c r="KLK34" s="19"/>
      <c r="KLL34" s="9"/>
      <c r="KLM34" s="7"/>
      <c r="KLN34" s="6"/>
      <c r="KLO34" s="5"/>
      <c r="KLP34" s="6"/>
      <c r="KLQ34" s="8"/>
      <c r="KLR34" s="5"/>
      <c r="KLS34" s="4"/>
      <c r="KLT34" s="4"/>
      <c r="KLU34" s="18"/>
      <c r="KLV34" s="7"/>
      <c r="KLW34" s="7"/>
      <c r="KLX34" s="4"/>
      <c r="KLY34" s="4"/>
      <c r="KLZ34" s="4"/>
      <c r="KMA34" s="19"/>
      <c r="KMB34" s="9"/>
      <c r="KMC34" s="7"/>
      <c r="KMD34" s="6"/>
      <c r="KME34" s="5"/>
      <c r="KMF34" s="6"/>
      <c r="KMG34" s="8"/>
      <c r="KMH34" s="5"/>
      <c r="KMI34" s="4"/>
      <c r="KMJ34" s="4"/>
      <c r="KMK34" s="18"/>
      <c r="KML34" s="7"/>
      <c r="KMM34" s="7"/>
      <c r="KMN34" s="4"/>
      <c r="KMO34" s="4"/>
      <c r="KMP34" s="4"/>
      <c r="KMQ34" s="19"/>
      <c r="KMR34" s="9"/>
      <c r="KMS34" s="7"/>
      <c r="KMT34" s="6"/>
      <c r="KMU34" s="5"/>
      <c r="KMV34" s="6"/>
      <c r="KMW34" s="8"/>
      <c r="KMX34" s="5"/>
      <c r="KMY34" s="4"/>
      <c r="KMZ34" s="4"/>
      <c r="KNA34" s="18"/>
      <c r="KNB34" s="7"/>
      <c r="KNC34" s="7"/>
      <c r="KND34" s="4"/>
      <c r="KNE34" s="4"/>
      <c r="KNF34" s="4"/>
      <c r="KNG34" s="19"/>
      <c r="KNH34" s="9"/>
      <c r="KNI34" s="7"/>
      <c r="KNJ34" s="6"/>
      <c r="KNK34" s="5"/>
      <c r="KNL34" s="6"/>
      <c r="KNM34" s="8"/>
      <c r="KNN34" s="5"/>
      <c r="KNO34" s="4"/>
      <c r="KNP34" s="4"/>
      <c r="KNQ34" s="18"/>
      <c r="KNR34" s="7"/>
      <c r="KNS34" s="7"/>
      <c r="KNT34" s="4"/>
      <c r="KNU34" s="4"/>
      <c r="KNV34" s="4"/>
      <c r="KNW34" s="19"/>
      <c r="KNX34" s="9"/>
      <c r="KNY34" s="7"/>
      <c r="KNZ34" s="6"/>
      <c r="KOA34" s="5"/>
      <c r="KOB34" s="6"/>
      <c r="KOC34" s="8"/>
      <c r="KOD34" s="5"/>
      <c r="KOE34" s="4"/>
      <c r="KOF34" s="4"/>
      <c r="KOG34" s="18"/>
      <c r="KOH34" s="7"/>
      <c r="KOI34" s="7"/>
      <c r="KOJ34" s="4"/>
      <c r="KOK34" s="4"/>
      <c r="KOL34" s="4"/>
      <c r="KOM34" s="19"/>
      <c r="KON34" s="9"/>
      <c r="KOO34" s="7"/>
      <c r="KOP34" s="6"/>
      <c r="KOQ34" s="5"/>
      <c r="KOR34" s="6"/>
      <c r="KOS34" s="8"/>
      <c r="KOT34" s="5"/>
      <c r="KOU34" s="4"/>
      <c r="KOV34" s="4"/>
      <c r="KOW34" s="18"/>
      <c r="KOX34" s="7"/>
      <c r="KOY34" s="7"/>
      <c r="KOZ34" s="4"/>
      <c r="KPA34" s="4"/>
      <c r="KPB34" s="4"/>
      <c r="KPC34" s="19"/>
      <c r="KPD34" s="9"/>
      <c r="KPE34" s="7"/>
      <c r="KPF34" s="6"/>
      <c r="KPG34" s="5"/>
      <c r="KPH34" s="6"/>
      <c r="KPI34" s="8"/>
      <c r="KPJ34" s="5"/>
      <c r="KPK34" s="4"/>
      <c r="KPL34" s="4"/>
      <c r="KPM34" s="18"/>
      <c r="KPN34" s="7"/>
      <c r="KPO34" s="7"/>
      <c r="KPP34" s="4"/>
      <c r="KPQ34" s="4"/>
      <c r="KPR34" s="4"/>
      <c r="KPS34" s="19"/>
      <c r="KPT34" s="9"/>
      <c r="KPU34" s="7"/>
      <c r="KPV34" s="6"/>
      <c r="KPW34" s="5"/>
      <c r="KPX34" s="6"/>
      <c r="KPY34" s="8"/>
      <c r="KPZ34" s="5"/>
      <c r="KQA34" s="4"/>
      <c r="KQB34" s="4"/>
      <c r="KQC34" s="18"/>
      <c r="KQD34" s="7"/>
      <c r="KQE34" s="7"/>
      <c r="KQF34" s="4"/>
      <c r="KQG34" s="4"/>
      <c r="KQH34" s="4"/>
      <c r="KQI34" s="19"/>
      <c r="KQJ34" s="9"/>
      <c r="KQK34" s="7"/>
      <c r="KQL34" s="6"/>
      <c r="KQM34" s="5"/>
      <c r="KQN34" s="6"/>
      <c r="KQO34" s="8"/>
      <c r="KQP34" s="5"/>
      <c r="KQQ34" s="4"/>
      <c r="KQR34" s="4"/>
      <c r="KQS34" s="18"/>
      <c r="KQT34" s="7"/>
      <c r="KQU34" s="7"/>
      <c r="KQV34" s="4"/>
      <c r="KQW34" s="4"/>
      <c r="KQX34" s="4"/>
      <c r="KQY34" s="19"/>
      <c r="KQZ34" s="9"/>
      <c r="KRA34" s="7"/>
      <c r="KRB34" s="6"/>
      <c r="KRC34" s="5"/>
      <c r="KRD34" s="6"/>
      <c r="KRE34" s="8"/>
      <c r="KRF34" s="5"/>
      <c r="KRG34" s="4"/>
      <c r="KRH34" s="4"/>
      <c r="KRI34" s="18"/>
      <c r="KRJ34" s="7"/>
      <c r="KRK34" s="7"/>
      <c r="KRL34" s="4"/>
      <c r="KRM34" s="4"/>
      <c r="KRN34" s="4"/>
      <c r="KRO34" s="19"/>
      <c r="KRP34" s="9"/>
      <c r="KRQ34" s="7"/>
      <c r="KRR34" s="6"/>
      <c r="KRS34" s="5"/>
      <c r="KRT34" s="6"/>
      <c r="KRU34" s="8"/>
      <c r="KRV34" s="5"/>
      <c r="KRW34" s="4"/>
      <c r="KRX34" s="4"/>
      <c r="KRY34" s="18"/>
      <c r="KRZ34" s="7"/>
      <c r="KSA34" s="7"/>
      <c r="KSB34" s="4"/>
      <c r="KSC34" s="4"/>
      <c r="KSD34" s="4"/>
      <c r="KSE34" s="19"/>
      <c r="KSF34" s="9"/>
      <c r="KSG34" s="7"/>
      <c r="KSH34" s="6"/>
      <c r="KSI34" s="5"/>
      <c r="KSJ34" s="6"/>
      <c r="KSK34" s="8"/>
      <c r="KSL34" s="5"/>
      <c r="KSM34" s="4"/>
      <c r="KSN34" s="4"/>
      <c r="KSO34" s="18"/>
      <c r="KSP34" s="7"/>
      <c r="KSQ34" s="7"/>
      <c r="KSR34" s="4"/>
      <c r="KSS34" s="4"/>
      <c r="KST34" s="4"/>
      <c r="KSU34" s="19"/>
      <c r="KSV34" s="9"/>
      <c r="KSW34" s="7"/>
      <c r="KSX34" s="6"/>
      <c r="KSY34" s="5"/>
      <c r="KSZ34" s="6"/>
      <c r="KTA34" s="8"/>
      <c r="KTB34" s="5"/>
      <c r="KTC34" s="4"/>
      <c r="KTD34" s="4"/>
      <c r="KTE34" s="18"/>
      <c r="KTF34" s="7"/>
      <c r="KTG34" s="7"/>
      <c r="KTH34" s="4"/>
      <c r="KTI34" s="4"/>
      <c r="KTJ34" s="4"/>
      <c r="KTK34" s="19"/>
      <c r="KTL34" s="9"/>
      <c r="KTM34" s="7"/>
      <c r="KTN34" s="6"/>
      <c r="KTO34" s="5"/>
      <c r="KTP34" s="6"/>
      <c r="KTQ34" s="8"/>
      <c r="KTR34" s="5"/>
      <c r="KTS34" s="4"/>
      <c r="KTT34" s="4"/>
      <c r="KTU34" s="18"/>
      <c r="KTV34" s="7"/>
      <c r="KTW34" s="7"/>
      <c r="KTX34" s="4"/>
      <c r="KTY34" s="4"/>
      <c r="KTZ34" s="4"/>
      <c r="KUA34" s="19"/>
      <c r="KUB34" s="9"/>
      <c r="KUC34" s="7"/>
      <c r="KUD34" s="6"/>
      <c r="KUE34" s="5"/>
      <c r="KUF34" s="6"/>
      <c r="KUG34" s="8"/>
      <c r="KUH34" s="5"/>
      <c r="KUI34" s="4"/>
      <c r="KUJ34" s="4"/>
      <c r="KUK34" s="18"/>
      <c r="KUL34" s="7"/>
      <c r="KUM34" s="7"/>
      <c r="KUN34" s="4"/>
      <c r="KUO34" s="4"/>
      <c r="KUP34" s="4"/>
      <c r="KUQ34" s="19"/>
      <c r="KUR34" s="9"/>
      <c r="KUS34" s="7"/>
      <c r="KUT34" s="6"/>
      <c r="KUU34" s="5"/>
      <c r="KUV34" s="6"/>
      <c r="KUW34" s="8"/>
      <c r="KUX34" s="5"/>
      <c r="KUY34" s="4"/>
      <c r="KUZ34" s="4"/>
      <c r="KVA34" s="18"/>
      <c r="KVB34" s="7"/>
      <c r="KVC34" s="7"/>
      <c r="KVD34" s="4"/>
      <c r="KVE34" s="4"/>
      <c r="KVF34" s="4"/>
      <c r="KVG34" s="19"/>
      <c r="KVH34" s="9"/>
      <c r="KVI34" s="7"/>
      <c r="KVJ34" s="6"/>
      <c r="KVK34" s="5"/>
      <c r="KVL34" s="6"/>
      <c r="KVM34" s="8"/>
      <c r="KVN34" s="5"/>
      <c r="KVO34" s="4"/>
      <c r="KVP34" s="4"/>
      <c r="KVQ34" s="18"/>
      <c r="KVR34" s="7"/>
      <c r="KVS34" s="7"/>
      <c r="KVT34" s="4"/>
      <c r="KVU34" s="4"/>
      <c r="KVV34" s="4"/>
      <c r="KVW34" s="19"/>
      <c r="KVX34" s="9"/>
      <c r="KVY34" s="7"/>
      <c r="KVZ34" s="6"/>
      <c r="KWA34" s="5"/>
      <c r="KWB34" s="6"/>
      <c r="KWC34" s="8"/>
      <c r="KWD34" s="5"/>
      <c r="KWE34" s="4"/>
      <c r="KWF34" s="4"/>
      <c r="KWG34" s="18"/>
      <c r="KWH34" s="7"/>
      <c r="KWI34" s="7"/>
      <c r="KWJ34" s="4"/>
      <c r="KWK34" s="4"/>
      <c r="KWL34" s="4"/>
      <c r="KWM34" s="19"/>
      <c r="KWN34" s="9"/>
      <c r="KWO34" s="7"/>
      <c r="KWP34" s="6"/>
      <c r="KWQ34" s="5"/>
      <c r="KWR34" s="6"/>
      <c r="KWS34" s="8"/>
      <c r="KWT34" s="5"/>
      <c r="KWU34" s="4"/>
      <c r="KWV34" s="4"/>
      <c r="KWW34" s="18"/>
      <c r="KWX34" s="7"/>
      <c r="KWY34" s="7"/>
      <c r="KWZ34" s="4"/>
      <c r="KXA34" s="4"/>
      <c r="KXB34" s="4"/>
      <c r="KXC34" s="19"/>
      <c r="KXD34" s="9"/>
      <c r="KXE34" s="7"/>
      <c r="KXF34" s="6"/>
      <c r="KXG34" s="5"/>
      <c r="KXH34" s="6"/>
      <c r="KXI34" s="8"/>
      <c r="KXJ34" s="5"/>
      <c r="KXK34" s="4"/>
      <c r="KXL34" s="4"/>
      <c r="KXM34" s="18"/>
      <c r="KXN34" s="7"/>
      <c r="KXO34" s="7"/>
      <c r="KXP34" s="4"/>
      <c r="KXQ34" s="4"/>
      <c r="KXR34" s="4"/>
      <c r="KXS34" s="19"/>
      <c r="KXT34" s="9"/>
      <c r="KXU34" s="7"/>
      <c r="KXV34" s="6"/>
      <c r="KXW34" s="5"/>
      <c r="KXX34" s="6"/>
      <c r="KXY34" s="8"/>
      <c r="KXZ34" s="5"/>
      <c r="KYA34" s="4"/>
      <c r="KYB34" s="4"/>
      <c r="KYC34" s="18"/>
      <c r="KYD34" s="7"/>
      <c r="KYE34" s="7"/>
      <c r="KYF34" s="4"/>
      <c r="KYG34" s="4"/>
      <c r="KYH34" s="4"/>
      <c r="KYI34" s="19"/>
      <c r="KYJ34" s="9"/>
      <c r="KYK34" s="7"/>
      <c r="KYL34" s="6"/>
      <c r="KYM34" s="5"/>
      <c r="KYN34" s="6"/>
      <c r="KYO34" s="8"/>
      <c r="KYP34" s="5"/>
      <c r="KYQ34" s="4"/>
      <c r="KYR34" s="4"/>
      <c r="KYS34" s="18"/>
      <c r="KYT34" s="7"/>
      <c r="KYU34" s="7"/>
      <c r="KYV34" s="4"/>
      <c r="KYW34" s="4"/>
      <c r="KYX34" s="4"/>
      <c r="KYY34" s="19"/>
      <c r="KYZ34" s="9"/>
      <c r="KZA34" s="7"/>
      <c r="KZB34" s="6"/>
      <c r="KZC34" s="5"/>
      <c r="KZD34" s="6"/>
      <c r="KZE34" s="8"/>
      <c r="KZF34" s="5"/>
      <c r="KZG34" s="4"/>
      <c r="KZH34" s="4"/>
      <c r="KZI34" s="18"/>
      <c r="KZJ34" s="7"/>
      <c r="KZK34" s="7"/>
      <c r="KZL34" s="4"/>
      <c r="KZM34" s="4"/>
      <c r="KZN34" s="4"/>
      <c r="KZO34" s="19"/>
      <c r="KZP34" s="9"/>
      <c r="KZQ34" s="7"/>
      <c r="KZR34" s="6"/>
      <c r="KZS34" s="5"/>
      <c r="KZT34" s="6"/>
      <c r="KZU34" s="8"/>
      <c r="KZV34" s="5"/>
      <c r="KZW34" s="4"/>
      <c r="KZX34" s="4"/>
      <c r="KZY34" s="18"/>
      <c r="KZZ34" s="7"/>
      <c r="LAA34" s="7"/>
      <c r="LAB34" s="4"/>
      <c r="LAC34" s="4"/>
      <c r="LAD34" s="4"/>
      <c r="LAE34" s="19"/>
      <c r="LAF34" s="9"/>
      <c r="LAG34" s="7"/>
      <c r="LAH34" s="6"/>
      <c r="LAI34" s="5"/>
      <c r="LAJ34" s="6"/>
      <c r="LAK34" s="8"/>
      <c r="LAL34" s="5"/>
      <c r="LAM34" s="4"/>
      <c r="LAN34" s="4"/>
      <c r="LAO34" s="18"/>
      <c r="LAP34" s="7"/>
      <c r="LAQ34" s="7"/>
      <c r="LAR34" s="4"/>
      <c r="LAS34" s="4"/>
      <c r="LAT34" s="4"/>
      <c r="LAU34" s="19"/>
      <c r="LAV34" s="9"/>
      <c r="LAW34" s="7"/>
      <c r="LAX34" s="6"/>
      <c r="LAY34" s="5"/>
      <c r="LAZ34" s="6"/>
      <c r="LBA34" s="8"/>
      <c r="LBB34" s="5"/>
      <c r="LBC34" s="4"/>
      <c r="LBD34" s="4"/>
      <c r="LBE34" s="18"/>
      <c r="LBF34" s="7"/>
      <c r="LBG34" s="7"/>
      <c r="LBH34" s="4"/>
      <c r="LBI34" s="4"/>
      <c r="LBJ34" s="4"/>
      <c r="LBK34" s="19"/>
      <c r="LBL34" s="9"/>
      <c r="LBM34" s="7"/>
      <c r="LBN34" s="6"/>
      <c r="LBO34" s="5"/>
      <c r="LBP34" s="6"/>
      <c r="LBQ34" s="8"/>
      <c r="LBR34" s="5"/>
      <c r="LBS34" s="4"/>
      <c r="LBT34" s="4"/>
      <c r="LBU34" s="18"/>
      <c r="LBV34" s="7"/>
      <c r="LBW34" s="7"/>
      <c r="LBX34" s="4"/>
      <c r="LBY34" s="4"/>
      <c r="LBZ34" s="4"/>
      <c r="LCA34" s="19"/>
      <c r="LCB34" s="9"/>
      <c r="LCC34" s="7"/>
      <c r="LCD34" s="6"/>
      <c r="LCE34" s="5"/>
      <c r="LCF34" s="6"/>
      <c r="LCG34" s="8"/>
      <c r="LCH34" s="5"/>
      <c r="LCI34" s="4"/>
      <c r="LCJ34" s="4"/>
      <c r="LCK34" s="18"/>
      <c r="LCL34" s="7"/>
      <c r="LCM34" s="7"/>
      <c r="LCN34" s="4"/>
      <c r="LCO34" s="4"/>
      <c r="LCP34" s="4"/>
      <c r="LCQ34" s="19"/>
      <c r="LCR34" s="9"/>
      <c r="LCS34" s="7"/>
      <c r="LCT34" s="6"/>
      <c r="LCU34" s="5"/>
      <c r="LCV34" s="6"/>
      <c r="LCW34" s="8"/>
      <c r="LCX34" s="5"/>
      <c r="LCY34" s="4"/>
      <c r="LCZ34" s="4"/>
      <c r="LDA34" s="18"/>
      <c r="LDB34" s="7"/>
      <c r="LDC34" s="7"/>
      <c r="LDD34" s="4"/>
      <c r="LDE34" s="4"/>
      <c r="LDF34" s="4"/>
      <c r="LDG34" s="19"/>
      <c r="LDH34" s="9"/>
      <c r="LDI34" s="7"/>
      <c r="LDJ34" s="6"/>
      <c r="LDK34" s="5"/>
      <c r="LDL34" s="6"/>
      <c r="LDM34" s="8"/>
      <c r="LDN34" s="5"/>
      <c r="LDO34" s="4"/>
      <c r="LDP34" s="4"/>
      <c r="LDQ34" s="18"/>
      <c r="LDR34" s="7"/>
      <c r="LDS34" s="7"/>
      <c r="LDT34" s="4"/>
      <c r="LDU34" s="4"/>
      <c r="LDV34" s="4"/>
      <c r="LDW34" s="19"/>
      <c r="LDX34" s="9"/>
      <c r="LDY34" s="7"/>
      <c r="LDZ34" s="6"/>
      <c r="LEA34" s="5"/>
      <c r="LEB34" s="6"/>
      <c r="LEC34" s="8"/>
      <c r="LED34" s="5"/>
      <c r="LEE34" s="4"/>
      <c r="LEF34" s="4"/>
      <c r="LEG34" s="18"/>
      <c r="LEH34" s="7"/>
      <c r="LEI34" s="7"/>
      <c r="LEJ34" s="4"/>
      <c r="LEK34" s="4"/>
      <c r="LEL34" s="4"/>
      <c r="LEM34" s="19"/>
      <c r="LEN34" s="9"/>
      <c r="LEO34" s="7"/>
      <c r="LEP34" s="6"/>
      <c r="LEQ34" s="5"/>
      <c r="LER34" s="6"/>
      <c r="LES34" s="8"/>
      <c r="LET34" s="5"/>
      <c r="LEU34" s="4"/>
      <c r="LEV34" s="4"/>
      <c r="LEW34" s="18"/>
      <c r="LEX34" s="7"/>
      <c r="LEY34" s="7"/>
      <c r="LEZ34" s="4"/>
      <c r="LFA34" s="4"/>
      <c r="LFB34" s="4"/>
      <c r="LFC34" s="19"/>
      <c r="LFD34" s="9"/>
      <c r="LFE34" s="7"/>
      <c r="LFF34" s="6"/>
      <c r="LFG34" s="5"/>
      <c r="LFH34" s="6"/>
      <c r="LFI34" s="8"/>
      <c r="LFJ34" s="5"/>
      <c r="LFK34" s="4"/>
      <c r="LFL34" s="4"/>
      <c r="LFM34" s="18"/>
      <c r="LFN34" s="7"/>
      <c r="LFO34" s="7"/>
      <c r="LFP34" s="4"/>
      <c r="LFQ34" s="4"/>
      <c r="LFR34" s="4"/>
      <c r="LFS34" s="19"/>
      <c r="LFT34" s="9"/>
      <c r="LFU34" s="7"/>
      <c r="LFV34" s="6"/>
      <c r="LFW34" s="5"/>
      <c r="LFX34" s="6"/>
      <c r="LFY34" s="8"/>
      <c r="LFZ34" s="5"/>
      <c r="LGA34" s="4"/>
      <c r="LGB34" s="4"/>
      <c r="LGC34" s="18"/>
      <c r="LGD34" s="7"/>
      <c r="LGE34" s="7"/>
      <c r="LGF34" s="4"/>
      <c r="LGG34" s="4"/>
      <c r="LGH34" s="4"/>
      <c r="LGI34" s="19"/>
      <c r="LGJ34" s="9"/>
      <c r="LGK34" s="7"/>
      <c r="LGL34" s="6"/>
      <c r="LGM34" s="5"/>
      <c r="LGN34" s="6"/>
      <c r="LGO34" s="8"/>
      <c r="LGP34" s="5"/>
      <c r="LGQ34" s="4"/>
      <c r="LGR34" s="4"/>
      <c r="LGS34" s="18"/>
      <c r="LGT34" s="7"/>
      <c r="LGU34" s="7"/>
      <c r="LGV34" s="4"/>
      <c r="LGW34" s="4"/>
      <c r="LGX34" s="4"/>
      <c r="LGY34" s="19"/>
      <c r="LGZ34" s="9"/>
      <c r="LHA34" s="7"/>
      <c r="LHB34" s="6"/>
      <c r="LHC34" s="5"/>
      <c r="LHD34" s="6"/>
      <c r="LHE34" s="8"/>
      <c r="LHF34" s="5"/>
      <c r="LHG34" s="4"/>
      <c r="LHH34" s="4"/>
      <c r="LHI34" s="18"/>
      <c r="LHJ34" s="7"/>
      <c r="LHK34" s="7"/>
      <c r="LHL34" s="4"/>
      <c r="LHM34" s="4"/>
      <c r="LHN34" s="4"/>
      <c r="LHO34" s="19"/>
      <c r="LHP34" s="9"/>
      <c r="LHQ34" s="7"/>
      <c r="LHR34" s="6"/>
      <c r="LHS34" s="5"/>
      <c r="LHT34" s="6"/>
      <c r="LHU34" s="8"/>
      <c r="LHV34" s="5"/>
      <c r="LHW34" s="4"/>
      <c r="LHX34" s="4"/>
      <c r="LHY34" s="18"/>
      <c r="LHZ34" s="7"/>
      <c r="LIA34" s="7"/>
      <c r="LIB34" s="4"/>
      <c r="LIC34" s="4"/>
      <c r="LID34" s="4"/>
      <c r="LIE34" s="19"/>
      <c r="LIF34" s="9"/>
      <c r="LIG34" s="7"/>
      <c r="LIH34" s="6"/>
      <c r="LII34" s="5"/>
      <c r="LIJ34" s="6"/>
      <c r="LIK34" s="8"/>
      <c r="LIL34" s="5"/>
      <c r="LIM34" s="4"/>
      <c r="LIN34" s="4"/>
      <c r="LIO34" s="18"/>
      <c r="LIP34" s="7"/>
      <c r="LIQ34" s="7"/>
      <c r="LIR34" s="4"/>
      <c r="LIS34" s="4"/>
      <c r="LIT34" s="4"/>
      <c r="LIU34" s="19"/>
      <c r="LIV34" s="9"/>
      <c r="LIW34" s="7"/>
      <c r="LIX34" s="6"/>
      <c r="LIY34" s="5"/>
      <c r="LIZ34" s="6"/>
      <c r="LJA34" s="8"/>
      <c r="LJB34" s="5"/>
      <c r="LJC34" s="4"/>
      <c r="LJD34" s="4"/>
      <c r="LJE34" s="18"/>
      <c r="LJF34" s="7"/>
      <c r="LJG34" s="7"/>
      <c r="LJH34" s="4"/>
      <c r="LJI34" s="4"/>
      <c r="LJJ34" s="4"/>
      <c r="LJK34" s="19"/>
      <c r="LJL34" s="9"/>
      <c r="LJM34" s="7"/>
      <c r="LJN34" s="6"/>
      <c r="LJO34" s="5"/>
      <c r="LJP34" s="6"/>
      <c r="LJQ34" s="8"/>
      <c r="LJR34" s="5"/>
      <c r="LJS34" s="4"/>
      <c r="LJT34" s="4"/>
      <c r="LJU34" s="18"/>
      <c r="LJV34" s="7"/>
      <c r="LJW34" s="7"/>
      <c r="LJX34" s="4"/>
      <c r="LJY34" s="4"/>
      <c r="LJZ34" s="4"/>
      <c r="LKA34" s="19"/>
      <c r="LKB34" s="9"/>
      <c r="LKC34" s="7"/>
      <c r="LKD34" s="6"/>
      <c r="LKE34" s="5"/>
      <c r="LKF34" s="6"/>
      <c r="LKG34" s="8"/>
      <c r="LKH34" s="5"/>
      <c r="LKI34" s="4"/>
      <c r="LKJ34" s="4"/>
      <c r="LKK34" s="18"/>
      <c r="LKL34" s="7"/>
      <c r="LKM34" s="7"/>
      <c r="LKN34" s="4"/>
      <c r="LKO34" s="4"/>
      <c r="LKP34" s="4"/>
      <c r="LKQ34" s="19"/>
      <c r="LKR34" s="9"/>
      <c r="LKS34" s="7"/>
      <c r="LKT34" s="6"/>
      <c r="LKU34" s="5"/>
      <c r="LKV34" s="6"/>
      <c r="LKW34" s="8"/>
      <c r="LKX34" s="5"/>
      <c r="LKY34" s="4"/>
      <c r="LKZ34" s="4"/>
      <c r="LLA34" s="18"/>
      <c r="LLB34" s="7"/>
      <c r="LLC34" s="7"/>
      <c r="LLD34" s="4"/>
      <c r="LLE34" s="4"/>
      <c r="LLF34" s="4"/>
      <c r="LLG34" s="19"/>
      <c r="LLH34" s="9"/>
      <c r="LLI34" s="7"/>
      <c r="LLJ34" s="6"/>
      <c r="LLK34" s="5"/>
      <c r="LLL34" s="6"/>
      <c r="LLM34" s="8"/>
      <c r="LLN34" s="5"/>
      <c r="LLO34" s="4"/>
      <c r="LLP34" s="4"/>
      <c r="LLQ34" s="18"/>
      <c r="LLR34" s="7"/>
      <c r="LLS34" s="7"/>
      <c r="LLT34" s="4"/>
      <c r="LLU34" s="4"/>
      <c r="LLV34" s="4"/>
      <c r="LLW34" s="19"/>
      <c r="LLX34" s="9"/>
      <c r="LLY34" s="7"/>
      <c r="LLZ34" s="6"/>
      <c r="LMA34" s="5"/>
      <c r="LMB34" s="6"/>
      <c r="LMC34" s="8"/>
      <c r="LMD34" s="5"/>
      <c r="LME34" s="4"/>
      <c r="LMF34" s="4"/>
      <c r="LMG34" s="18"/>
      <c r="LMH34" s="7"/>
      <c r="LMI34" s="7"/>
      <c r="LMJ34" s="4"/>
      <c r="LMK34" s="4"/>
      <c r="LML34" s="4"/>
      <c r="LMM34" s="19"/>
      <c r="LMN34" s="9"/>
      <c r="LMO34" s="7"/>
      <c r="LMP34" s="6"/>
      <c r="LMQ34" s="5"/>
      <c r="LMR34" s="6"/>
      <c r="LMS34" s="8"/>
      <c r="LMT34" s="5"/>
      <c r="LMU34" s="4"/>
      <c r="LMV34" s="4"/>
      <c r="LMW34" s="18"/>
      <c r="LMX34" s="7"/>
      <c r="LMY34" s="7"/>
      <c r="LMZ34" s="4"/>
      <c r="LNA34" s="4"/>
      <c r="LNB34" s="4"/>
      <c r="LNC34" s="19"/>
      <c r="LND34" s="9"/>
      <c r="LNE34" s="7"/>
      <c r="LNF34" s="6"/>
      <c r="LNG34" s="5"/>
      <c r="LNH34" s="6"/>
      <c r="LNI34" s="8"/>
      <c r="LNJ34" s="5"/>
      <c r="LNK34" s="4"/>
      <c r="LNL34" s="4"/>
      <c r="LNM34" s="18"/>
      <c r="LNN34" s="7"/>
      <c r="LNO34" s="7"/>
      <c r="LNP34" s="4"/>
      <c r="LNQ34" s="4"/>
      <c r="LNR34" s="4"/>
      <c r="LNS34" s="19"/>
      <c r="LNT34" s="9"/>
      <c r="LNU34" s="7"/>
      <c r="LNV34" s="6"/>
      <c r="LNW34" s="5"/>
      <c r="LNX34" s="6"/>
      <c r="LNY34" s="8"/>
      <c r="LNZ34" s="5"/>
      <c r="LOA34" s="4"/>
      <c r="LOB34" s="4"/>
      <c r="LOC34" s="18"/>
      <c r="LOD34" s="7"/>
      <c r="LOE34" s="7"/>
      <c r="LOF34" s="4"/>
      <c r="LOG34" s="4"/>
      <c r="LOH34" s="4"/>
      <c r="LOI34" s="19"/>
      <c r="LOJ34" s="9"/>
      <c r="LOK34" s="7"/>
      <c r="LOL34" s="6"/>
      <c r="LOM34" s="5"/>
      <c r="LON34" s="6"/>
      <c r="LOO34" s="8"/>
      <c r="LOP34" s="5"/>
      <c r="LOQ34" s="4"/>
      <c r="LOR34" s="4"/>
      <c r="LOS34" s="18"/>
      <c r="LOT34" s="7"/>
      <c r="LOU34" s="7"/>
      <c r="LOV34" s="4"/>
      <c r="LOW34" s="4"/>
      <c r="LOX34" s="4"/>
      <c r="LOY34" s="19"/>
      <c r="LOZ34" s="9"/>
      <c r="LPA34" s="7"/>
      <c r="LPB34" s="6"/>
      <c r="LPC34" s="5"/>
      <c r="LPD34" s="6"/>
      <c r="LPE34" s="8"/>
      <c r="LPF34" s="5"/>
      <c r="LPG34" s="4"/>
      <c r="LPH34" s="4"/>
      <c r="LPI34" s="18"/>
      <c r="LPJ34" s="7"/>
      <c r="LPK34" s="7"/>
      <c r="LPL34" s="4"/>
      <c r="LPM34" s="4"/>
      <c r="LPN34" s="4"/>
      <c r="LPO34" s="19"/>
      <c r="LPP34" s="9"/>
      <c r="LPQ34" s="7"/>
      <c r="LPR34" s="6"/>
      <c r="LPS34" s="5"/>
      <c r="LPT34" s="6"/>
      <c r="LPU34" s="8"/>
      <c r="LPV34" s="5"/>
      <c r="LPW34" s="4"/>
      <c r="LPX34" s="4"/>
      <c r="LPY34" s="18"/>
      <c r="LPZ34" s="7"/>
      <c r="LQA34" s="7"/>
      <c r="LQB34" s="4"/>
      <c r="LQC34" s="4"/>
      <c r="LQD34" s="4"/>
      <c r="LQE34" s="19"/>
      <c r="LQF34" s="9"/>
      <c r="LQG34" s="7"/>
      <c r="LQH34" s="6"/>
      <c r="LQI34" s="5"/>
      <c r="LQJ34" s="6"/>
      <c r="LQK34" s="8"/>
      <c r="LQL34" s="5"/>
      <c r="LQM34" s="4"/>
      <c r="LQN34" s="4"/>
      <c r="LQO34" s="18"/>
      <c r="LQP34" s="7"/>
      <c r="LQQ34" s="7"/>
      <c r="LQR34" s="4"/>
      <c r="LQS34" s="4"/>
      <c r="LQT34" s="4"/>
      <c r="LQU34" s="19"/>
      <c r="LQV34" s="9"/>
      <c r="LQW34" s="7"/>
      <c r="LQX34" s="6"/>
      <c r="LQY34" s="5"/>
      <c r="LQZ34" s="6"/>
      <c r="LRA34" s="8"/>
      <c r="LRB34" s="5"/>
      <c r="LRC34" s="4"/>
      <c r="LRD34" s="4"/>
      <c r="LRE34" s="18"/>
      <c r="LRF34" s="7"/>
      <c r="LRG34" s="7"/>
      <c r="LRH34" s="4"/>
      <c r="LRI34" s="4"/>
      <c r="LRJ34" s="4"/>
      <c r="LRK34" s="19"/>
      <c r="LRL34" s="9"/>
      <c r="LRM34" s="7"/>
      <c r="LRN34" s="6"/>
      <c r="LRO34" s="5"/>
      <c r="LRP34" s="6"/>
      <c r="LRQ34" s="8"/>
      <c r="LRR34" s="5"/>
      <c r="LRS34" s="4"/>
      <c r="LRT34" s="4"/>
      <c r="LRU34" s="18"/>
      <c r="LRV34" s="7"/>
      <c r="LRW34" s="7"/>
      <c r="LRX34" s="4"/>
      <c r="LRY34" s="4"/>
      <c r="LRZ34" s="4"/>
      <c r="LSA34" s="19"/>
      <c r="LSB34" s="9"/>
      <c r="LSC34" s="7"/>
      <c r="LSD34" s="6"/>
      <c r="LSE34" s="5"/>
      <c r="LSF34" s="6"/>
      <c r="LSG34" s="8"/>
      <c r="LSH34" s="5"/>
      <c r="LSI34" s="4"/>
      <c r="LSJ34" s="4"/>
      <c r="LSK34" s="18"/>
      <c r="LSL34" s="7"/>
      <c r="LSM34" s="7"/>
      <c r="LSN34" s="4"/>
      <c r="LSO34" s="4"/>
      <c r="LSP34" s="4"/>
      <c r="LSQ34" s="19"/>
      <c r="LSR34" s="9"/>
      <c r="LSS34" s="7"/>
      <c r="LST34" s="6"/>
      <c r="LSU34" s="5"/>
      <c r="LSV34" s="6"/>
      <c r="LSW34" s="8"/>
      <c r="LSX34" s="5"/>
      <c r="LSY34" s="4"/>
      <c r="LSZ34" s="4"/>
      <c r="LTA34" s="18"/>
      <c r="LTB34" s="7"/>
      <c r="LTC34" s="7"/>
      <c r="LTD34" s="4"/>
      <c r="LTE34" s="4"/>
      <c r="LTF34" s="4"/>
      <c r="LTG34" s="19"/>
      <c r="LTH34" s="9"/>
      <c r="LTI34" s="7"/>
      <c r="LTJ34" s="6"/>
      <c r="LTK34" s="5"/>
      <c r="LTL34" s="6"/>
      <c r="LTM34" s="8"/>
      <c r="LTN34" s="5"/>
      <c r="LTO34" s="4"/>
      <c r="LTP34" s="4"/>
      <c r="LTQ34" s="18"/>
      <c r="LTR34" s="7"/>
      <c r="LTS34" s="7"/>
      <c r="LTT34" s="4"/>
      <c r="LTU34" s="4"/>
      <c r="LTV34" s="4"/>
      <c r="LTW34" s="19"/>
      <c r="LTX34" s="9"/>
      <c r="LTY34" s="7"/>
      <c r="LTZ34" s="6"/>
      <c r="LUA34" s="5"/>
      <c r="LUB34" s="6"/>
      <c r="LUC34" s="8"/>
      <c r="LUD34" s="5"/>
      <c r="LUE34" s="4"/>
      <c r="LUF34" s="4"/>
      <c r="LUG34" s="18"/>
      <c r="LUH34" s="7"/>
      <c r="LUI34" s="7"/>
      <c r="LUJ34" s="4"/>
      <c r="LUK34" s="4"/>
      <c r="LUL34" s="4"/>
      <c r="LUM34" s="19"/>
      <c r="LUN34" s="9"/>
      <c r="LUO34" s="7"/>
      <c r="LUP34" s="6"/>
      <c r="LUQ34" s="5"/>
      <c r="LUR34" s="6"/>
      <c r="LUS34" s="8"/>
      <c r="LUT34" s="5"/>
      <c r="LUU34" s="4"/>
      <c r="LUV34" s="4"/>
      <c r="LUW34" s="18"/>
      <c r="LUX34" s="7"/>
      <c r="LUY34" s="7"/>
      <c r="LUZ34" s="4"/>
      <c r="LVA34" s="4"/>
      <c r="LVB34" s="4"/>
      <c r="LVC34" s="19"/>
      <c r="LVD34" s="9"/>
      <c r="LVE34" s="7"/>
      <c r="LVF34" s="6"/>
      <c r="LVG34" s="5"/>
      <c r="LVH34" s="6"/>
      <c r="LVI34" s="8"/>
      <c r="LVJ34" s="5"/>
      <c r="LVK34" s="4"/>
      <c r="LVL34" s="4"/>
      <c r="LVM34" s="18"/>
      <c r="LVN34" s="7"/>
      <c r="LVO34" s="7"/>
      <c r="LVP34" s="4"/>
      <c r="LVQ34" s="4"/>
      <c r="LVR34" s="4"/>
      <c r="LVS34" s="19"/>
      <c r="LVT34" s="9"/>
      <c r="LVU34" s="7"/>
      <c r="LVV34" s="6"/>
      <c r="LVW34" s="5"/>
      <c r="LVX34" s="6"/>
      <c r="LVY34" s="8"/>
      <c r="LVZ34" s="5"/>
      <c r="LWA34" s="4"/>
      <c r="LWB34" s="4"/>
      <c r="LWC34" s="18"/>
      <c r="LWD34" s="7"/>
      <c r="LWE34" s="7"/>
      <c r="LWF34" s="4"/>
      <c r="LWG34" s="4"/>
      <c r="LWH34" s="4"/>
      <c r="LWI34" s="19"/>
      <c r="LWJ34" s="9"/>
      <c r="LWK34" s="7"/>
      <c r="LWL34" s="6"/>
      <c r="LWM34" s="5"/>
      <c r="LWN34" s="6"/>
      <c r="LWO34" s="8"/>
      <c r="LWP34" s="5"/>
      <c r="LWQ34" s="4"/>
      <c r="LWR34" s="4"/>
      <c r="LWS34" s="18"/>
      <c r="LWT34" s="7"/>
      <c r="LWU34" s="7"/>
      <c r="LWV34" s="4"/>
      <c r="LWW34" s="4"/>
      <c r="LWX34" s="4"/>
      <c r="LWY34" s="19"/>
      <c r="LWZ34" s="9"/>
      <c r="LXA34" s="7"/>
      <c r="LXB34" s="6"/>
      <c r="LXC34" s="5"/>
      <c r="LXD34" s="6"/>
      <c r="LXE34" s="8"/>
      <c r="LXF34" s="5"/>
      <c r="LXG34" s="4"/>
      <c r="LXH34" s="4"/>
      <c r="LXI34" s="18"/>
      <c r="LXJ34" s="7"/>
      <c r="LXK34" s="7"/>
      <c r="LXL34" s="4"/>
      <c r="LXM34" s="4"/>
      <c r="LXN34" s="4"/>
      <c r="LXO34" s="19"/>
      <c r="LXP34" s="9"/>
      <c r="LXQ34" s="7"/>
      <c r="LXR34" s="6"/>
      <c r="LXS34" s="5"/>
      <c r="LXT34" s="6"/>
      <c r="LXU34" s="8"/>
      <c r="LXV34" s="5"/>
      <c r="LXW34" s="4"/>
      <c r="LXX34" s="4"/>
      <c r="LXY34" s="18"/>
      <c r="LXZ34" s="7"/>
      <c r="LYA34" s="7"/>
      <c r="LYB34" s="4"/>
      <c r="LYC34" s="4"/>
      <c r="LYD34" s="4"/>
      <c r="LYE34" s="19"/>
      <c r="LYF34" s="9"/>
      <c r="LYG34" s="7"/>
      <c r="LYH34" s="6"/>
      <c r="LYI34" s="5"/>
      <c r="LYJ34" s="6"/>
      <c r="LYK34" s="8"/>
      <c r="LYL34" s="5"/>
      <c r="LYM34" s="4"/>
      <c r="LYN34" s="4"/>
      <c r="LYO34" s="18"/>
      <c r="LYP34" s="7"/>
      <c r="LYQ34" s="7"/>
      <c r="LYR34" s="4"/>
      <c r="LYS34" s="4"/>
      <c r="LYT34" s="4"/>
      <c r="LYU34" s="19"/>
      <c r="LYV34" s="9"/>
      <c r="LYW34" s="7"/>
      <c r="LYX34" s="6"/>
      <c r="LYY34" s="5"/>
      <c r="LYZ34" s="6"/>
      <c r="LZA34" s="8"/>
      <c r="LZB34" s="5"/>
      <c r="LZC34" s="4"/>
      <c r="LZD34" s="4"/>
      <c r="LZE34" s="18"/>
      <c r="LZF34" s="7"/>
      <c r="LZG34" s="7"/>
      <c r="LZH34" s="4"/>
      <c r="LZI34" s="4"/>
      <c r="LZJ34" s="4"/>
      <c r="LZK34" s="19"/>
      <c r="LZL34" s="9"/>
      <c r="LZM34" s="7"/>
      <c r="LZN34" s="6"/>
      <c r="LZO34" s="5"/>
      <c r="LZP34" s="6"/>
      <c r="LZQ34" s="8"/>
      <c r="LZR34" s="5"/>
      <c r="LZS34" s="4"/>
      <c r="LZT34" s="4"/>
      <c r="LZU34" s="18"/>
      <c r="LZV34" s="7"/>
      <c r="LZW34" s="7"/>
      <c r="LZX34" s="4"/>
      <c r="LZY34" s="4"/>
      <c r="LZZ34" s="4"/>
      <c r="MAA34" s="19"/>
      <c r="MAB34" s="9"/>
      <c r="MAC34" s="7"/>
      <c r="MAD34" s="6"/>
      <c r="MAE34" s="5"/>
      <c r="MAF34" s="6"/>
      <c r="MAG34" s="8"/>
      <c r="MAH34" s="5"/>
      <c r="MAI34" s="4"/>
      <c r="MAJ34" s="4"/>
      <c r="MAK34" s="18"/>
      <c r="MAL34" s="7"/>
      <c r="MAM34" s="7"/>
      <c r="MAN34" s="4"/>
      <c r="MAO34" s="4"/>
      <c r="MAP34" s="4"/>
      <c r="MAQ34" s="19"/>
      <c r="MAR34" s="9"/>
      <c r="MAS34" s="7"/>
      <c r="MAT34" s="6"/>
      <c r="MAU34" s="5"/>
      <c r="MAV34" s="6"/>
      <c r="MAW34" s="8"/>
      <c r="MAX34" s="5"/>
      <c r="MAY34" s="4"/>
      <c r="MAZ34" s="4"/>
      <c r="MBA34" s="18"/>
      <c r="MBB34" s="7"/>
      <c r="MBC34" s="7"/>
      <c r="MBD34" s="4"/>
      <c r="MBE34" s="4"/>
      <c r="MBF34" s="4"/>
      <c r="MBG34" s="19"/>
      <c r="MBH34" s="9"/>
      <c r="MBI34" s="7"/>
      <c r="MBJ34" s="6"/>
      <c r="MBK34" s="5"/>
      <c r="MBL34" s="6"/>
      <c r="MBM34" s="8"/>
      <c r="MBN34" s="5"/>
      <c r="MBO34" s="4"/>
      <c r="MBP34" s="4"/>
      <c r="MBQ34" s="18"/>
      <c r="MBR34" s="7"/>
      <c r="MBS34" s="7"/>
      <c r="MBT34" s="4"/>
      <c r="MBU34" s="4"/>
      <c r="MBV34" s="4"/>
      <c r="MBW34" s="19"/>
      <c r="MBX34" s="9"/>
      <c r="MBY34" s="7"/>
      <c r="MBZ34" s="6"/>
      <c r="MCA34" s="5"/>
      <c r="MCB34" s="6"/>
      <c r="MCC34" s="8"/>
      <c r="MCD34" s="5"/>
      <c r="MCE34" s="4"/>
      <c r="MCF34" s="4"/>
      <c r="MCG34" s="18"/>
      <c r="MCH34" s="7"/>
      <c r="MCI34" s="7"/>
      <c r="MCJ34" s="4"/>
      <c r="MCK34" s="4"/>
      <c r="MCL34" s="4"/>
      <c r="MCM34" s="19"/>
      <c r="MCN34" s="9"/>
      <c r="MCO34" s="7"/>
      <c r="MCP34" s="6"/>
      <c r="MCQ34" s="5"/>
      <c r="MCR34" s="6"/>
      <c r="MCS34" s="8"/>
      <c r="MCT34" s="5"/>
      <c r="MCU34" s="4"/>
      <c r="MCV34" s="4"/>
      <c r="MCW34" s="18"/>
      <c r="MCX34" s="7"/>
      <c r="MCY34" s="7"/>
      <c r="MCZ34" s="4"/>
      <c r="MDA34" s="4"/>
      <c r="MDB34" s="4"/>
      <c r="MDC34" s="19"/>
      <c r="MDD34" s="9"/>
      <c r="MDE34" s="7"/>
      <c r="MDF34" s="6"/>
      <c r="MDG34" s="5"/>
      <c r="MDH34" s="6"/>
      <c r="MDI34" s="8"/>
      <c r="MDJ34" s="5"/>
      <c r="MDK34" s="4"/>
      <c r="MDL34" s="4"/>
      <c r="MDM34" s="18"/>
      <c r="MDN34" s="7"/>
      <c r="MDO34" s="7"/>
      <c r="MDP34" s="4"/>
      <c r="MDQ34" s="4"/>
      <c r="MDR34" s="4"/>
      <c r="MDS34" s="19"/>
      <c r="MDT34" s="9"/>
      <c r="MDU34" s="7"/>
      <c r="MDV34" s="6"/>
      <c r="MDW34" s="5"/>
      <c r="MDX34" s="6"/>
      <c r="MDY34" s="8"/>
      <c r="MDZ34" s="5"/>
      <c r="MEA34" s="4"/>
      <c r="MEB34" s="4"/>
      <c r="MEC34" s="18"/>
      <c r="MED34" s="7"/>
      <c r="MEE34" s="7"/>
      <c r="MEF34" s="4"/>
      <c r="MEG34" s="4"/>
      <c r="MEH34" s="4"/>
      <c r="MEI34" s="19"/>
      <c r="MEJ34" s="9"/>
      <c r="MEK34" s="7"/>
      <c r="MEL34" s="6"/>
      <c r="MEM34" s="5"/>
      <c r="MEN34" s="6"/>
      <c r="MEO34" s="8"/>
      <c r="MEP34" s="5"/>
      <c r="MEQ34" s="4"/>
      <c r="MER34" s="4"/>
      <c r="MES34" s="18"/>
      <c r="MET34" s="7"/>
      <c r="MEU34" s="7"/>
      <c r="MEV34" s="4"/>
      <c r="MEW34" s="4"/>
      <c r="MEX34" s="4"/>
      <c r="MEY34" s="19"/>
      <c r="MEZ34" s="9"/>
      <c r="MFA34" s="7"/>
      <c r="MFB34" s="6"/>
      <c r="MFC34" s="5"/>
      <c r="MFD34" s="6"/>
      <c r="MFE34" s="8"/>
      <c r="MFF34" s="5"/>
      <c r="MFG34" s="4"/>
      <c r="MFH34" s="4"/>
      <c r="MFI34" s="18"/>
      <c r="MFJ34" s="7"/>
      <c r="MFK34" s="7"/>
      <c r="MFL34" s="4"/>
      <c r="MFM34" s="4"/>
      <c r="MFN34" s="4"/>
      <c r="MFO34" s="19"/>
      <c r="MFP34" s="9"/>
      <c r="MFQ34" s="7"/>
      <c r="MFR34" s="6"/>
      <c r="MFS34" s="5"/>
      <c r="MFT34" s="6"/>
      <c r="MFU34" s="8"/>
      <c r="MFV34" s="5"/>
      <c r="MFW34" s="4"/>
      <c r="MFX34" s="4"/>
      <c r="MFY34" s="18"/>
      <c r="MFZ34" s="7"/>
      <c r="MGA34" s="7"/>
      <c r="MGB34" s="4"/>
      <c r="MGC34" s="4"/>
      <c r="MGD34" s="4"/>
      <c r="MGE34" s="19"/>
      <c r="MGF34" s="9"/>
      <c r="MGG34" s="7"/>
      <c r="MGH34" s="6"/>
      <c r="MGI34" s="5"/>
      <c r="MGJ34" s="6"/>
      <c r="MGK34" s="8"/>
      <c r="MGL34" s="5"/>
      <c r="MGM34" s="4"/>
      <c r="MGN34" s="4"/>
      <c r="MGO34" s="18"/>
      <c r="MGP34" s="7"/>
      <c r="MGQ34" s="7"/>
      <c r="MGR34" s="4"/>
      <c r="MGS34" s="4"/>
      <c r="MGT34" s="4"/>
      <c r="MGU34" s="19"/>
      <c r="MGV34" s="9"/>
      <c r="MGW34" s="7"/>
      <c r="MGX34" s="6"/>
      <c r="MGY34" s="5"/>
      <c r="MGZ34" s="6"/>
      <c r="MHA34" s="8"/>
      <c r="MHB34" s="5"/>
      <c r="MHC34" s="4"/>
      <c r="MHD34" s="4"/>
      <c r="MHE34" s="18"/>
      <c r="MHF34" s="7"/>
      <c r="MHG34" s="7"/>
      <c r="MHH34" s="4"/>
      <c r="MHI34" s="4"/>
      <c r="MHJ34" s="4"/>
      <c r="MHK34" s="19"/>
      <c r="MHL34" s="9"/>
      <c r="MHM34" s="7"/>
      <c r="MHN34" s="6"/>
      <c r="MHO34" s="5"/>
      <c r="MHP34" s="6"/>
      <c r="MHQ34" s="8"/>
      <c r="MHR34" s="5"/>
      <c r="MHS34" s="4"/>
      <c r="MHT34" s="4"/>
      <c r="MHU34" s="18"/>
      <c r="MHV34" s="7"/>
      <c r="MHW34" s="7"/>
      <c r="MHX34" s="4"/>
      <c r="MHY34" s="4"/>
      <c r="MHZ34" s="4"/>
      <c r="MIA34" s="19"/>
      <c r="MIB34" s="9"/>
      <c r="MIC34" s="7"/>
      <c r="MID34" s="6"/>
      <c r="MIE34" s="5"/>
      <c r="MIF34" s="6"/>
      <c r="MIG34" s="8"/>
      <c r="MIH34" s="5"/>
      <c r="MII34" s="4"/>
      <c r="MIJ34" s="4"/>
      <c r="MIK34" s="18"/>
      <c r="MIL34" s="7"/>
      <c r="MIM34" s="7"/>
      <c r="MIN34" s="4"/>
      <c r="MIO34" s="4"/>
      <c r="MIP34" s="4"/>
      <c r="MIQ34" s="19"/>
      <c r="MIR34" s="9"/>
      <c r="MIS34" s="7"/>
      <c r="MIT34" s="6"/>
      <c r="MIU34" s="5"/>
      <c r="MIV34" s="6"/>
      <c r="MIW34" s="8"/>
      <c r="MIX34" s="5"/>
      <c r="MIY34" s="4"/>
      <c r="MIZ34" s="4"/>
      <c r="MJA34" s="18"/>
      <c r="MJB34" s="7"/>
      <c r="MJC34" s="7"/>
      <c r="MJD34" s="4"/>
      <c r="MJE34" s="4"/>
      <c r="MJF34" s="4"/>
      <c r="MJG34" s="19"/>
      <c r="MJH34" s="9"/>
      <c r="MJI34" s="7"/>
      <c r="MJJ34" s="6"/>
      <c r="MJK34" s="5"/>
      <c r="MJL34" s="6"/>
      <c r="MJM34" s="8"/>
      <c r="MJN34" s="5"/>
      <c r="MJO34" s="4"/>
      <c r="MJP34" s="4"/>
      <c r="MJQ34" s="18"/>
      <c r="MJR34" s="7"/>
      <c r="MJS34" s="7"/>
      <c r="MJT34" s="4"/>
      <c r="MJU34" s="4"/>
      <c r="MJV34" s="4"/>
      <c r="MJW34" s="19"/>
      <c r="MJX34" s="9"/>
      <c r="MJY34" s="7"/>
      <c r="MJZ34" s="6"/>
      <c r="MKA34" s="5"/>
      <c r="MKB34" s="6"/>
      <c r="MKC34" s="8"/>
      <c r="MKD34" s="5"/>
      <c r="MKE34" s="4"/>
      <c r="MKF34" s="4"/>
      <c r="MKG34" s="18"/>
      <c r="MKH34" s="7"/>
      <c r="MKI34" s="7"/>
      <c r="MKJ34" s="4"/>
      <c r="MKK34" s="4"/>
      <c r="MKL34" s="4"/>
      <c r="MKM34" s="19"/>
      <c r="MKN34" s="9"/>
      <c r="MKO34" s="7"/>
      <c r="MKP34" s="6"/>
      <c r="MKQ34" s="5"/>
      <c r="MKR34" s="6"/>
      <c r="MKS34" s="8"/>
      <c r="MKT34" s="5"/>
      <c r="MKU34" s="4"/>
      <c r="MKV34" s="4"/>
      <c r="MKW34" s="18"/>
      <c r="MKX34" s="7"/>
      <c r="MKY34" s="7"/>
      <c r="MKZ34" s="4"/>
      <c r="MLA34" s="4"/>
      <c r="MLB34" s="4"/>
      <c r="MLC34" s="19"/>
      <c r="MLD34" s="9"/>
      <c r="MLE34" s="7"/>
      <c r="MLF34" s="6"/>
      <c r="MLG34" s="5"/>
      <c r="MLH34" s="6"/>
      <c r="MLI34" s="8"/>
      <c r="MLJ34" s="5"/>
      <c r="MLK34" s="4"/>
      <c r="MLL34" s="4"/>
      <c r="MLM34" s="18"/>
      <c r="MLN34" s="7"/>
      <c r="MLO34" s="7"/>
      <c r="MLP34" s="4"/>
      <c r="MLQ34" s="4"/>
      <c r="MLR34" s="4"/>
      <c r="MLS34" s="19"/>
      <c r="MLT34" s="9"/>
      <c r="MLU34" s="7"/>
      <c r="MLV34" s="6"/>
      <c r="MLW34" s="5"/>
      <c r="MLX34" s="6"/>
      <c r="MLY34" s="8"/>
      <c r="MLZ34" s="5"/>
      <c r="MMA34" s="4"/>
      <c r="MMB34" s="4"/>
      <c r="MMC34" s="18"/>
      <c r="MMD34" s="7"/>
      <c r="MME34" s="7"/>
      <c r="MMF34" s="4"/>
      <c r="MMG34" s="4"/>
      <c r="MMH34" s="4"/>
      <c r="MMI34" s="19"/>
      <c r="MMJ34" s="9"/>
      <c r="MMK34" s="7"/>
      <c r="MML34" s="6"/>
      <c r="MMM34" s="5"/>
      <c r="MMN34" s="6"/>
      <c r="MMO34" s="8"/>
      <c r="MMP34" s="5"/>
      <c r="MMQ34" s="4"/>
      <c r="MMR34" s="4"/>
      <c r="MMS34" s="18"/>
      <c r="MMT34" s="7"/>
      <c r="MMU34" s="7"/>
      <c r="MMV34" s="4"/>
      <c r="MMW34" s="4"/>
      <c r="MMX34" s="4"/>
      <c r="MMY34" s="19"/>
      <c r="MMZ34" s="9"/>
      <c r="MNA34" s="7"/>
      <c r="MNB34" s="6"/>
      <c r="MNC34" s="5"/>
      <c r="MND34" s="6"/>
      <c r="MNE34" s="8"/>
      <c r="MNF34" s="5"/>
      <c r="MNG34" s="4"/>
      <c r="MNH34" s="4"/>
      <c r="MNI34" s="18"/>
      <c r="MNJ34" s="7"/>
      <c r="MNK34" s="7"/>
      <c r="MNL34" s="4"/>
      <c r="MNM34" s="4"/>
      <c r="MNN34" s="4"/>
      <c r="MNO34" s="19"/>
      <c r="MNP34" s="9"/>
      <c r="MNQ34" s="7"/>
      <c r="MNR34" s="6"/>
      <c r="MNS34" s="5"/>
      <c r="MNT34" s="6"/>
      <c r="MNU34" s="8"/>
      <c r="MNV34" s="5"/>
      <c r="MNW34" s="4"/>
      <c r="MNX34" s="4"/>
      <c r="MNY34" s="18"/>
      <c r="MNZ34" s="7"/>
      <c r="MOA34" s="7"/>
      <c r="MOB34" s="4"/>
      <c r="MOC34" s="4"/>
      <c r="MOD34" s="4"/>
      <c r="MOE34" s="19"/>
      <c r="MOF34" s="9"/>
      <c r="MOG34" s="7"/>
      <c r="MOH34" s="6"/>
      <c r="MOI34" s="5"/>
      <c r="MOJ34" s="6"/>
      <c r="MOK34" s="8"/>
      <c r="MOL34" s="5"/>
      <c r="MOM34" s="4"/>
      <c r="MON34" s="4"/>
      <c r="MOO34" s="18"/>
      <c r="MOP34" s="7"/>
      <c r="MOQ34" s="7"/>
      <c r="MOR34" s="4"/>
      <c r="MOS34" s="4"/>
      <c r="MOT34" s="4"/>
      <c r="MOU34" s="19"/>
      <c r="MOV34" s="9"/>
      <c r="MOW34" s="7"/>
      <c r="MOX34" s="6"/>
      <c r="MOY34" s="5"/>
      <c r="MOZ34" s="6"/>
      <c r="MPA34" s="8"/>
      <c r="MPB34" s="5"/>
      <c r="MPC34" s="4"/>
      <c r="MPD34" s="4"/>
      <c r="MPE34" s="18"/>
      <c r="MPF34" s="7"/>
      <c r="MPG34" s="7"/>
      <c r="MPH34" s="4"/>
      <c r="MPI34" s="4"/>
      <c r="MPJ34" s="4"/>
      <c r="MPK34" s="19"/>
      <c r="MPL34" s="9"/>
      <c r="MPM34" s="7"/>
      <c r="MPN34" s="6"/>
      <c r="MPO34" s="5"/>
      <c r="MPP34" s="6"/>
      <c r="MPQ34" s="8"/>
      <c r="MPR34" s="5"/>
      <c r="MPS34" s="4"/>
      <c r="MPT34" s="4"/>
      <c r="MPU34" s="18"/>
      <c r="MPV34" s="7"/>
      <c r="MPW34" s="7"/>
      <c r="MPX34" s="4"/>
      <c r="MPY34" s="4"/>
      <c r="MPZ34" s="4"/>
      <c r="MQA34" s="19"/>
      <c r="MQB34" s="9"/>
      <c r="MQC34" s="7"/>
      <c r="MQD34" s="6"/>
      <c r="MQE34" s="5"/>
      <c r="MQF34" s="6"/>
      <c r="MQG34" s="8"/>
      <c r="MQH34" s="5"/>
      <c r="MQI34" s="4"/>
      <c r="MQJ34" s="4"/>
      <c r="MQK34" s="18"/>
      <c r="MQL34" s="7"/>
      <c r="MQM34" s="7"/>
      <c r="MQN34" s="4"/>
      <c r="MQO34" s="4"/>
      <c r="MQP34" s="4"/>
      <c r="MQQ34" s="19"/>
      <c r="MQR34" s="9"/>
      <c r="MQS34" s="7"/>
      <c r="MQT34" s="6"/>
      <c r="MQU34" s="5"/>
      <c r="MQV34" s="6"/>
      <c r="MQW34" s="8"/>
      <c r="MQX34" s="5"/>
      <c r="MQY34" s="4"/>
      <c r="MQZ34" s="4"/>
      <c r="MRA34" s="18"/>
      <c r="MRB34" s="7"/>
      <c r="MRC34" s="7"/>
      <c r="MRD34" s="4"/>
      <c r="MRE34" s="4"/>
      <c r="MRF34" s="4"/>
      <c r="MRG34" s="19"/>
      <c r="MRH34" s="9"/>
      <c r="MRI34" s="7"/>
      <c r="MRJ34" s="6"/>
      <c r="MRK34" s="5"/>
      <c r="MRL34" s="6"/>
      <c r="MRM34" s="8"/>
      <c r="MRN34" s="5"/>
      <c r="MRO34" s="4"/>
      <c r="MRP34" s="4"/>
      <c r="MRQ34" s="18"/>
      <c r="MRR34" s="7"/>
      <c r="MRS34" s="7"/>
      <c r="MRT34" s="4"/>
      <c r="MRU34" s="4"/>
      <c r="MRV34" s="4"/>
      <c r="MRW34" s="19"/>
      <c r="MRX34" s="9"/>
      <c r="MRY34" s="7"/>
      <c r="MRZ34" s="6"/>
      <c r="MSA34" s="5"/>
      <c r="MSB34" s="6"/>
      <c r="MSC34" s="8"/>
      <c r="MSD34" s="5"/>
      <c r="MSE34" s="4"/>
      <c r="MSF34" s="4"/>
      <c r="MSG34" s="18"/>
      <c r="MSH34" s="7"/>
      <c r="MSI34" s="7"/>
      <c r="MSJ34" s="4"/>
      <c r="MSK34" s="4"/>
      <c r="MSL34" s="4"/>
      <c r="MSM34" s="19"/>
      <c r="MSN34" s="9"/>
      <c r="MSO34" s="7"/>
      <c r="MSP34" s="6"/>
      <c r="MSQ34" s="5"/>
      <c r="MSR34" s="6"/>
      <c r="MSS34" s="8"/>
      <c r="MST34" s="5"/>
      <c r="MSU34" s="4"/>
      <c r="MSV34" s="4"/>
      <c r="MSW34" s="18"/>
      <c r="MSX34" s="7"/>
      <c r="MSY34" s="7"/>
      <c r="MSZ34" s="4"/>
      <c r="MTA34" s="4"/>
      <c r="MTB34" s="4"/>
      <c r="MTC34" s="19"/>
      <c r="MTD34" s="9"/>
      <c r="MTE34" s="7"/>
      <c r="MTF34" s="6"/>
      <c r="MTG34" s="5"/>
      <c r="MTH34" s="6"/>
      <c r="MTI34" s="8"/>
      <c r="MTJ34" s="5"/>
      <c r="MTK34" s="4"/>
      <c r="MTL34" s="4"/>
      <c r="MTM34" s="18"/>
      <c r="MTN34" s="7"/>
      <c r="MTO34" s="7"/>
      <c r="MTP34" s="4"/>
      <c r="MTQ34" s="4"/>
      <c r="MTR34" s="4"/>
      <c r="MTS34" s="19"/>
      <c r="MTT34" s="9"/>
      <c r="MTU34" s="7"/>
      <c r="MTV34" s="6"/>
      <c r="MTW34" s="5"/>
      <c r="MTX34" s="6"/>
      <c r="MTY34" s="8"/>
      <c r="MTZ34" s="5"/>
      <c r="MUA34" s="4"/>
      <c r="MUB34" s="4"/>
      <c r="MUC34" s="18"/>
      <c r="MUD34" s="7"/>
      <c r="MUE34" s="7"/>
      <c r="MUF34" s="4"/>
      <c r="MUG34" s="4"/>
      <c r="MUH34" s="4"/>
      <c r="MUI34" s="19"/>
      <c r="MUJ34" s="9"/>
      <c r="MUK34" s="7"/>
      <c r="MUL34" s="6"/>
      <c r="MUM34" s="5"/>
      <c r="MUN34" s="6"/>
      <c r="MUO34" s="8"/>
      <c r="MUP34" s="5"/>
      <c r="MUQ34" s="4"/>
      <c r="MUR34" s="4"/>
      <c r="MUS34" s="18"/>
      <c r="MUT34" s="7"/>
      <c r="MUU34" s="7"/>
      <c r="MUV34" s="4"/>
      <c r="MUW34" s="4"/>
      <c r="MUX34" s="4"/>
      <c r="MUY34" s="19"/>
      <c r="MUZ34" s="9"/>
      <c r="MVA34" s="7"/>
      <c r="MVB34" s="6"/>
      <c r="MVC34" s="5"/>
      <c r="MVD34" s="6"/>
      <c r="MVE34" s="8"/>
      <c r="MVF34" s="5"/>
      <c r="MVG34" s="4"/>
      <c r="MVH34" s="4"/>
      <c r="MVI34" s="18"/>
      <c r="MVJ34" s="7"/>
      <c r="MVK34" s="7"/>
      <c r="MVL34" s="4"/>
      <c r="MVM34" s="4"/>
      <c r="MVN34" s="4"/>
      <c r="MVO34" s="19"/>
      <c r="MVP34" s="9"/>
      <c r="MVQ34" s="7"/>
      <c r="MVR34" s="6"/>
      <c r="MVS34" s="5"/>
      <c r="MVT34" s="6"/>
      <c r="MVU34" s="8"/>
      <c r="MVV34" s="5"/>
      <c r="MVW34" s="4"/>
      <c r="MVX34" s="4"/>
      <c r="MVY34" s="18"/>
      <c r="MVZ34" s="7"/>
      <c r="MWA34" s="7"/>
      <c r="MWB34" s="4"/>
      <c r="MWC34" s="4"/>
      <c r="MWD34" s="4"/>
      <c r="MWE34" s="19"/>
      <c r="MWF34" s="9"/>
      <c r="MWG34" s="7"/>
      <c r="MWH34" s="6"/>
      <c r="MWI34" s="5"/>
      <c r="MWJ34" s="6"/>
      <c r="MWK34" s="8"/>
      <c r="MWL34" s="5"/>
      <c r="MWM34" s="4"/>
      <c r="MWN34" s="4"/>
      <c r="MWO34" s="18"/>
      <c r="MWP34" s="7"/>
      <c r="MWQ34" s="7"/>
      <c r="MWR34" s="4"/>
      <c r="MWS34" s="4"/>
      <c r="MWT34" s="4"/>
      <c r="MWU34" s="19"/>
      <c r="MWV34" s="9"/>
      <c r="MWW34" s="7"/>
      <c r="MWX34" s="6"/>
      <c r="MWY34" s="5"/>
      <c r="MWZ34" s="6"/>
      <c r="MXA34" s="8"/>
      <c r="MXB34" s="5"/>
      <c r="MXC34" s="4"/>
      <c r="MXD34" s="4"/>
      <c r="MXE34" s="18"/>
      <c r="MXF34" s="7"/>
      <c r="MXG34" s="7"/>
      <c r="MXH34" s="4"/>
      <c r="MXI34" s="4"/>
      <c r="MXJ34" s="4"/>
      <c r="MXK34" s="19"/>
      <c r="MXL34" s="9"/>
      <c r="MXM34" s="7"/>
      <c r="MXN34" s="6"/>
      <c r="MXO34" s="5"/>
      <c r="MXP34" s="6"/>
      <c r="MXQ34" s="8"/>
      <c r="MXR34" s="5"/>
      <c r="MXS34" s="4"/>
      <c r="MXT34" s="4"/>
      <c r="MXU34" s="18"/>
      <c r="MXV34" s="7"/>
      <c r="MXW34" s="7"/>
      <c r="MXX34" s="4"/>
      <c r="MXY34" s="4"/>
      <c r="MXZ34" s="4"/>
      <c r="MYA34" s="19"/>
      <c r="MYB34" s="9"/>
      <c r="MYC34" s="7"/>
      <c r="MYD34" s="6"/>
      <c r="MYE34" s="5"/>
      <c r="MYF34" s="6"/>
      <c r="MYG34" s="8"/>
      <c r="MYH34" s="5"/>
      <c r="MYI34" s="4"/>
      <c r="MYJ34" s="4"/>
      <c r="MYK34" s="18"/>
      <c r="MYL34" s="7"/>
      <c r="MYM34" s="7"/>
      <c r="MYN34" s="4"/>
      <c r="MYO34" s="4"/>
      <c r="MYP34" s="4"/>
      <c r="MYQ34" s="19"/>
      <c r="MYR34" s="9"/>
      <c r="MYS34" s="7"/>
      <c r="MYT34" s="6"/>
      <c r="MYU34" s="5"/>
      <c r="MYV34" s="6"/>
      <c r="MYW34" s="8"/>
      <c r="MYX34" s="5"/>
      <c r="MYY34" s="4"/>
      <c r="MYZ34" s="4"/>
      <c r="MZA34" s="18"/>
      <c r="MZB34" s="7"/>
      <c r="MZC34" s="7"/>
      <c r="MZD34" s="4"/>
      <c r="MZE34" s="4"/>
      <c r="MZF34" s="4"/>
      <c r="MZG34" s="19"/>
      <c r="MZH34" s="9"/>
      <c r="MZI34" s="7"/>
      <c r="MZJ34" s="6"/>
      <c r="MZK34" s="5"/>
      <c r="MZL34" s="6"/>
      <c r="MZM34" s="8"/>
      <c r="MZN34" s="5"/>
      <c r="MZO34" s="4"/>
      <c r="MZP34" s="4"/>
      <c r="MZQ34" s="18"/>
      <c r="MZR34" s="7"/>
      <c r="MZS34" s="7"/>
      <c r="MZT34" s="4"/>
      <c r="MZU34" s="4"/>
      <c r="MZV34" s="4"/>
      <c r="MZW34" s="19"/>
      <c r="MZX34" s="9"/>
      <c r="MZY34" s="7"/>
      <c r="MZZ34" s="6"/>
      <c r="NAA34" s="5"/>
      <c r="NAB34" s="6"/>
      <c r="NAC34" s="8"/>
      <c r="NAD34" s="5"/>
      <c r="NAE34" s="4"/>
      <c r="NAF34" s="4"/>
      <c r="NAG34" s="18"/>
      <c r="NAH34" s="7"/>
      <c r="NAI34" s="7"/>
      <c r="NAJ34" s="4"/>
      <c r="NAK34" s="4"/>
      <c r="NAL34" s="4"/>
      <c r="NAM34" s="19"/>
      <c r="NAN34" s="9"/>
      <c r="NAO34" s="7"/>
      <c r="NAP34" s="6"/>
      <c r="NAQ34" s="5"/>
      <c r="NAR34" s="6"/>
      <c r="NAS34" s="8"/>
      <c r="NAT34" s="5"/>
      <c r="NAU34" s="4"/>
      <c r="NAV34" s="4"/>
      <c r="NAW34" s="18"/>
      <c r="NAX34" s="7"/>
      <c r="NAY34" s="7"/>
      <c r="NAZ34" s="4"/>
      <c r="NBA34" s="4"/>
      <c r="NBB34" s="4"/>
      <c r="NBC34" s="19"/>
      <c r="NBD34" s="9"/>
      <c r="NBE34" s="7"/>
      <c r="NBF34" s="6"/>
      <c r="NBG34" s="5"/>
      <c r="NBH34" s="6"/>
      <c r="NBI34" s="8"/>
      <c r="NBJ34" s="5"/>
      <c r="NBK34" s="4"/>
      <c r="NBL34" s="4"/>
      <c r="NBM34" s="18"/>
      <c r="NBN34" s="7"/>
      <c r="NBO34" s="7"/>
      <c r="NBP34" s="4"/>
      <c r="NBQ34" s="4"/>
      <c r="NBR34" s="4"/>
      <c r="NBS34" s="19"/>
      <c r="NBT34" s="9"/>
      <c r="NBU34" s="7"/>
      <c r="NBV34" s="6"/>
      <c r="NBW34" s="5"/>
      <c r="NBX34" s="6"/>
      <c r="NBY34" s="8"/>
      <c r="NBZ34" s="5"/>
      <c r="NCA34" s="4"/>
      <c r="NCB34" s="4"/>
      <c r="NCC34" s="18"/>
      <c r="NCD34" s="7"/>
      <c r="NCE34" s="7"/>
      <c r="NCF34" s="4"/>
      <c r="NCG34" s="4"/>
      <c r="NCH34" s="4"/>
      <c r="NCI34" s="19"/>
      <c r="NCJ34" s="9"/>
      <c r="NCK34" s="7"/>
      <c r="NCL34" s="6"/>
      <c r="NCM34" s="5"/>
      <c r="NCN34" s="6"/>
      <c r="NCO34" s="8"/>
      <c r="NCP34" s="5"/>
      <c r="NCQ34" s="4"/>
      <c r="NCR34" s="4"/>
      <c r="NCS34" s="18"/>
      <c r="NCT34" s="7"/>
      <c r="NCU34" s="7"/>
      <c r="NCV34" s="4"/>
      <c r="NCW34" s="4"/>
      <c r="NCX34" s="4"/>
      <c r="NCY34" s="19"/>
      <c r="NCZ34" s="9"/>
      <c r="NDA34" s="7"/>
      <c r="NDB34" s="6"/>
      <c r="NDC34" s="5"/>
      <c r="NDD34" s="6"/>
      <c r="NDE34" s="8"/>
      <c r="NDF34" s="5"/>
      <c r="NDG34" s="4"/>
      <c r="NDH34" s="4"/>
      <c r="NDI34" s="18"/>
      <c r="NDJ34" s="7"/>
      <c r="NDK34" s="7"/>
      <c r="NDL34" s="4"/>
      <c r="NDM34" s="4"/>
      <c r="NDN34" s="4"/>
      <c r="NDO34" s="19"/>
      <c r="NDP34" s="9"/>
      <c r="NDQ34" s="7"/>
      <c r="NDR34" s="6"/>
      <c r="NDS34" s="5"/>
      <c r="NDT34" s="6"/>
      <c r="NDU34" s="8"/>
      <c r="NDV34" s="5"/>
      <c r="NDW34" s="4"/>
      <c r="NDX34" s="4"/>
      <c r="NDY34" s="18"/>
      <c r="NDZ34" s="7"/>
      <c r="NEA34" s="7"/>
      <c r="NEB34" s="4"/>
      <c r="NEC34" s="4"/>
      <c r="NED34" s="4"/>
      <c r="NEE34" s="19"/>
      <c r="NEF34" s="9"/>
      <c r="NEG34" s="7"/>
      <c r="NEH34" s="6"/>
      <c r="NEI34" s="5"/>
      <c r="NEJ34" s="6"/>
      <c r="NEK34" s="8"/>
      <c r="NEL34" s="5"/>
      <c r="NEM34" s="4"/>
      <c r="NEN34" s="4"/>
      <c r="NEO34" s="18"/>
      <c r="NEP34" s="7"/>
      <c r="NEQ34" s="7"/>
      <c r="NER34" s="4"/>
      <c r="NES34" s="4"/>
      <c r="NET34" s="4"/>
      <c r="NEU34" s="19"/>
      <c r="NEV34" s="9"/>
      <c r="NEW34" s="7"/>
      <c r="NEX34" s="6"/>
      <c r="NEY34" s="5"/>
      <c r="NEZ34" s="6"/>
      <c r="NFA34" s="8"/>
      <c r="NFB34" s="5"/>
      <c r="NFC34" s="4"/>
      <c r="NFD34" s="4"/>
      <c r="NFE34" s="18"/>
      <c r="NFF34" s="7"/>
      <c r="NFG34" s="7"/>
      <c r="NFH34" s="4"/>
      <c r="NFI34" s="4"/>
      <c r="NFJ34" s="4"/>
      <c r="NFK34" s="19"/>
      <c r="NFL34" s="9"/>
      <c r="NFM34" s="7"/>
      <c r="NFN34" s="6"/>
      <c r="NFO34" s="5"/>
      <c r="NFP34" s="6"/>
      <c r="NFQ34" s="8"/>
      <c r="NFR34" s="5"/>
      <c r="NFS34" s="4"/>
      <c r="NFT34" s="4"/>
      <c r="NFU34" s="18"/>
      <c r="NFV34" s="7"/>
      <c r="NFW34" s="7"/>
      <c r="NFX34" s="4"/>
      <c r="NFY34" s="4"/>
      <c r="NFZ34" s="4"/>
      <c r="NGA34" s="19"/>
      <c r="NGB34" s="9"/>
      <c r="NGC34" s="7"/>
      <c r="NGD34" s="6"/>
      <c r="NGE34" s="5"/>
      <c r="NGF34" s="6"/>
      <c r="NGG34" s="8"/>
      <c r="NGH34" s="5"/>
      <c r="NGI34" s="4"/>
      <c r="NGJ34" s="4"/>
      <c r="NGK34" s="18"/>
      <c r="NGL34" s="7"/>
      <c r="NGM34" s="7"/>
      <c r="NGN34" s="4"/>
      <c r="NGO34" s="4"/>
      <c r="NGP34" s="4"/>
      <c r="NGQ34" s="19"/>
      <c r="NGR34" s="9"/>
      <c r="NGS34" s="7"/>
      <c r="NGT34" s="6"/>
      <c r="NGU34" s="5"/>
      <c r="NGV34" s="6"/>
      <c r="NGW34" s="8"/>
      <c r="NGX34" s="5"/>
      <c r="NGY34" s="4"/>
      <c r="NGZ34" s="4"/>
      <c r="NHA34" s="18"/>
      <c r="NHB34" s="7"/>
      <c r="NHC34" s="7"/>
      <c r="NHD34" s="4"/>
      <c r="NHE34" s="4"/>
      <c r="NHF34" s="4"/>
      <c r="NHG34" s="19"/>
      <c r="NHH34" s="9"/>
      <c r="NHI34" s="7"/>
      <c r="NHJ34" s="6"/>
      <c r="NHK34" s="5"/>
      <c r="NHL34" s="6"/>
      <c r="NHM34" s="8"/>
      <c r="NHN34" s="5"/>
      <c r="NHO34" s="4"/>
      <c r="NHP34" s="4"/>
      <c r="NHQ34" s="18"/>
      <c r="NHR34" s="7"/>
      <c r="NHS34" s="7"/>
      <c r="NHT34" s="4"/>
      <c r="NHU34" s="4"/>
      <c r="NHV34" s="4"/>
      <c r="NHW34" s="19"/>
      <c r="NHX34" s="9"/>
      <c r="NHY34" s="7"/>
      <c r="NHZ34" s="6"/>
      <c r="NIA34" s="5"/>
      <c r="NIB34" s="6"/>
      <c r="NIC34" s="8"/>
      <c r="NID34" s="5"/>
      <c r="NIE34" s="4"/>
      <c r="NIF34" s="4"/>
      <c r="NIG34" s="18"/>
      <c r="NIH34" s="7"/>
      <c r="NII34" s="7"/>
      <c r="NIJ34" s="4"/>
      <c r="NIK34" s="4"/>
      <c r="NIL34" s="4"/>
      <c r="NIM34" s="19"/>
      <c r="NIN34" s="9"/>
      <c r="NIO34" s="7"/>
      <c r="NIP34" s="6"/>
      <c r="NIQ34" s="5"/>
      <c r="NIR34" s="6"/>
      <c r="NIS34" s="8"/>
      <c r="NIT34" s="5"/>
      <c r="NIU34" s="4"/>
      <c r="NIV34" s="4"/>
      <c r="NIW34" s="18"/>
      <c r="NIX34" s="7"/>
      <c r="NIY34" s="7"/>
      <c r="NIZ34" s="4"/>
      <c r="NJA34" s="4"/>
      <c r="NJB34" s="4"/>
      <c r="NJC34" s="19"/>
      <c r="NJD34" s="9"/>
      <c r="NJE34" s="7"/>
      <c r="NJF34" s="6"/>
      <c r="NJG34" s="5"/>
      <c r="NJH34" s="6"/>
      <c r="NJI34" s="8"/>
      <c r="NJJ34" s="5"/>
      <c r="NJK34" s="4"/>
      <c r="NJL34" s="4"/>
      <c r="NJM34" s="18"/>
      <c r="NJN34" s="7"/>
      <c r="NJO34" s="7"/>
      <c r="NJP34" s="4"/>
      <c r="NJQ34" s="4"/>
      <c r="NJR34" s="4"/>
      <c r="NJS34" s="19"/>
      <c r="NJT34" s="9"/>
      <c r="NJU34" s="7"/>
      <c r="NJV34" s="6"/>
      <c r="NJW34" s="5"/>
      <c r="NJX34" s="6"/>
      <c r="NJY34" s="8"/>
      <c r="NJZ34" s="5"/>
      <c r="NKA34" s="4"/>
      <c r="NKB34" s="4"/>
      <c r="NKC34" s="18"/>
      <c r="NKD34" s="7"/>
      <c r="NKE34" s="7"/>
      <c r="NKF34" s="4"/>
      <c r="NKG34" s="4"/>
      <c r="NKH34" s="4"/>
      <c r="NKI34" s="19"/>
      <c r="NKJ34" s="9"/>
      <c r="NKK34" s="7"/>
      <c r="NKL34" s="6"/>
      <c r="NKM34" s="5"/>
      <c r="NKN34" s="6"/>
      <c r="NKO34" s="8"/>
      <c r="NKP34" s="5"/>
      <c r="NKQ34" s="4"/>
      <c r="NKR34" s="4"/>
      <c r="NKS34" s="18"/>
      <c r="NKT34" s="7"/>
      <c r="NKU34" s="7"/>
      <c r="NKV34" s="4"/>
      <c r="NKW34" s="4"/>
      <c r="NKX34" s="4"/>
      <c r="NKY34" s="19"/>
      <c r="NKZ34" s="9"/>
      <c r="NLA34" s="7"/>
      <c r="NLB34" s="6"/>
      <c r="NLC34" s="5"/>
      <c r="NLD34" s="6"/>
      <c r="NLE34" s="8"/>
      <c r="NLF34" s="5"/>
      <c r="NLG34" s="4"/>
      <c r="NLH34" s="4"/>
      <c r="NLI34" s="18"/>
      <c r="NLJ34" s="7"/>
      <c r="NLK34" s="7"/>
      <c r="NLL34" s="4"/>
      <c r="NLM34" s="4"/>
      <c r="NLN34" s="4"/>
      <c r="NLO34" s="19"/>
      <c r="NLP34" s="9"/>
      <c r="NLQ34" s="7"/>
      <c r="NLR34" s="6"/>
      <c r="NLS34" s="5"/>
      <c r="NLT34" s="6"/>
      <c r="NLU34" s="8"/>
      <c r="NLV34" s="5"/>
      <c r="NLW34" s="4"/>
      <c r="NLX34" s="4"/>
      <c r="NLY34" s="18"/>
      <c r="NLZ34" s="7"/>
      <c r="NMA34" s="7"/>
      <c r="NMB34" s="4"/>
      <c r="NMC34" s="4"/>
      <c r="NMD34" s="4"/>
      <c r="NME34" s="19"/>
      <c r="NMF34" s="9"/>
      <c r="NMG34" s="7"/>
      <c r="NMH34" s="6"/>
      <c r="NMI34" s="5"/>
      <c r="NMJ34" s="6"/>
      <c r="NMK34" s="8"/>
      <c r="NML34" s="5"/>
      <c r="NMM34" s="4"/>
      <c r="NMN34" s="4"/>
      <c r="NMO34" s="18"/>
      <c r="NMP34" s="7"/>
      <c r="NMQ34" s="7"/>
      <c r="NMR34" s="4"/>
      <c r="NMS34" s="4"/>
      <c r="NMT34" s="4"/>
      <c r="NMU34" s="19"/>
      <c r="NMV34" s="9"/>
      <c r="NMW34" s="7"/>
      <c r="NMX34" s="6"/>
      <c r="NMY34" s="5"/>
      <c r="NMZ34" s="6"/>
      <c r="NNA34" s="8"/>
      <c r="NNB34" s="5"/>
      <c r="NNC34" s="4"/>
      <c r="NND34" s="4"/>
      <c r="NNE34" s="18"/>
      <c r="NNF34" s="7"/>
      <c r="NNG34" s="7"/>
      <c r="NNH34" s="4"/>
      <c r="NNI34" s="4"/>
      <c r="NNJ34" s="4"/>
      <c r="NNK34" s="19"/>
      <c r="NNL34" s="9"/>
      <c r="NNM34" s="7"/>
      <c r="NNN34" s="6"/>
      <c r="NNO34" s="5"/>
      <c r="NNP34" s="6"/>
      <c r="NNQ34" s="8"/>
      <c r="NNR34" s="5"/>
      <c r="NNS34" s="4"/>
      <c r="NNT34" s="4"/>
      <c r="NNU34" s="18"/>
      <c r="NNV34" s="7"/>
      <c r="NNW34" s="7"/>
      <c r="NNX34" s="4"/>
      <c r="NNY34" s="4"/>
      <c r="NNZ34" s="4"/>
      <c r="NOA34" s="19"/>
      <c r="NOB34" s="9"/>
      <c r="NOC34" s="7"/>
      <c r="NOD34" s="6"/>
      <c r="NOE34" s="5"/>
      <c r="NOF34" s="6"/>
      <c r="NOG34" s="8"/>
      <c r="NOH34" s="5"/>
      <c r="NOI34" s="4"/>
      <c r="NOJ34" s="4"/>
      <c r="NOK34" s="18"/>
      <c r="NOL34" s="7"/>
      <c r="NOM34" s="7"/>
      <c r="NON34" s="4"/>
      <c r="NOO34" s="4"/>
      <c r="NOP34" s="4"/>
      <c r="NOQ34" s="19"/>
      <c r="NOR34" s="9"/>
      <c r="NOS34" s="7"/>
      <c r="NOT34" s="6"/>
      <c r="NOU34" s="5"/>
      <c r="NOV34" s="6"/>
      <c r="NOW34" s="8"/>
      <c r="NOX34" s="5"/>
      <c r="NOY34" s="4"/>
      <c r="NOZ34" s="4"/>
      <c r="NPA34" s="18"/>
      <c r="NPB34" s="7"/>
      <c r="NPC34" s="7"/>
      <c r="NPD34" s="4"/>
      <c r="NPE34" s="4"/>
      <c r="NPF34" s="4"/>
      <c r="NPG34" s="19"/>
      <c r="NPH34" s="9"/>
      <c r="NPI34" s="7"/>
      <c r="NPJ34" s="6"/>
      <c r="NPK34" s="5"/>
      <c r="NPL34" s="6"/>
      <c r="NPM34" s="8"/>
      <c r="NPN34" s="5"/>
      <c r="NPO34" s="4"/>
      <c r="NPP34" s="4"/>
      <c r="NPQ34" s="18"/>
      <c r="NPR34" s="7"/>
      <c r="NPS34" s="7"/>
      <c r="NPT34" s="4"/>
      <c r="NPU34" s="4"/>
      <c r="NPV34" s="4"/>
      <c r="NPW34" s="19"/>
      <c r="NPX34" s="9"/>
      <c r="NPY34" s="7"/>
      <c r="NPZ34" s="6"/>
      <c r="NQA34" s="5"/>
      <c r="NQB34" s="6"/>
      <c r="NQC34" s="8"/>
      <c r="NQD34" s="5"/>
      <c r="NQE34" s="4"/>
      <c r="NQF34" s="4"/>
      <c r="NQG34" s="18"/>
      <c r="NQH34" s="7"/>
      <c r="NQI34" s="7"/>
      <c r="NQJ34" s="4"/>
      <c r="NQK34" s="4"/>
      <c r="NQL34" s="4"/>
      <c r="NQM34" s="19"/>
      <c r="NQN34" s="9"/>
      <c r="NQO34" s="7"/>
      <c r="NQP34" s="6"/>
      <c r="NQQ34" s="5"/>
      <c r="NQR34" s="6"/>
      <c r="NQS34" s="8"/>
      <c r="NQT34" s="5"/>
      <c r="NQU34" s="4"/>
      <c r="NQV34" s="4"/>
      <c r="NQW34" s="18"/>
      <c r="NQX34" s="7"/>
      <c r="NQY34" s="7"/>
      <c r="NQZ34" s="4"/>
      <c r="NRA34" s="4"/>
      <c r="NRB34" s="4"/>
      <c r="NRC34" s="19"/>
      <c r="NRD34" s="9"/>
      <c r="NRE34" s="7"/>
      <c r="NRF34" s="6"/>
      <c r="NRG34" s="5"/>
      <c r="NRH34" s="6"/>
      <c r="NRI34" s="8"/>
      <c r="NRJ34" s="5"/>
      <c r="NRK34" s="4"/>
      <c r="NRL34" s="4"/>
      <c r="NRM34" s="18"/>
      <c r="NRN34" s="7"/>
      <c r="NRO34" s="7"/>
      <c r="NRP34" s="4"/>
      <c r="NRQ34" s="4"/>
      <c r="NRR34" s="4"/>
      <c r="NRS34" s="19"/>
      <c r="NRT34" s="9"/>
      <c r="NRU34" s="7"/>
      <c r="NRV34" s="6"/>
      <c r="NRW34" s="5"/>
      <c r="NRX34" s="6"/>
      <c r="NRY34" s="8"/>
      <c r="NRZ34" s="5"/>
      <c r="NSA34" s="4"/>
      <c r="NSB34" s="4"/>
      <c r="NSC34" s="18"/>
      <c r="NSD34" s="7"/>
      <c r="NSE34" s="7"/>
      <c r="NSF34" s="4"/>
      <c r="NSG34" s="4"/>
      <c r="NSH34" s="4"/>
      <c r="NSI34" s="19"/>
      <c r="NSJ34" s="9"/>
      <c r="NSK34" s="7"/>
      <c r="NSL34" s="6"/>
      <c r="NSM34" s="5"/>
      <c r="NSN34" s="6"/>
      <c r="NSO34" s="8"/>
      <c r="NSP34" s="5"/>
      <c r="NSQ34" s="4"/>
      <c r="NSR34" s="4"/>
      <c r="NSS34" s="18"/>
      <c r="NST34" s="7"/>
      <c r="NSU34" s="7"/>
      <c r="NSV34" s="4"/>
      <c r="NSW34" s="4"/>
      <c r="NSX34" s="4"/>
      <c r="NSY34" s="19"/>
      <c r="NSZ34" s="9"/>
      <c r="NTA34" s="7"/>
      <c r="NTB34" s="6"/>
      <c r="NTC34" s="5"/>
      <c r="NTD34" s="6"/>
      <c r="NTE34" s="8"/>
      <c r="NTF34" s="5"/>
      <c r="NTG34" s="4"/>
      <c r="NTH34" s="4"/>
      <c r="NTI34" s="18"/>
      <c r="NTJ34" s="7"/>
      <c r="NTK34" s="7"/>
      <c r="NTL34" s="4"/>
      <c r="NTM34" s="4"/>
      <c r="NTN34" s="4"/>
      <c r="NTO34" s="19"/>
      <c r="NTP34" s="9"/>
      <c r="NTQ34" s="7"/>
      <c r="NTR34" s="6"/>
      <c r="NTS34" s="5"/>
      <c r="NTT34" s="6"/>
      <c r="NTU34" s="8"/>
      <c r="NTV34" s="5"/>
      <c r="NTW34" s="4"/>
      <c r="NTX34" s="4"/>
      <c r="NTY34" s="18"/>
      <c r="NTZ34" s="7"/>
      <c r="NUA34" s="7"/>
      <c r="NUB34" s="4"/>
      <c r="NUC34" s="4"/>
      <c r="NUD34" s="4"/>
      <c r="NUE34" s="19"/>
      <c r="NUF34" s="9"/>
      <c r="NUG34" s="7"/>
      <c r="NUH34" s="6"/>
      <c r="NUI34" s="5"/>
      <c r="NUJ34" s="6"/>
      <c r="NUK34" s="8"/>
      <c r="NUL34" s="5"/>
      <c r="NUM34" s="4"/>
      <c r="NUN34" s="4"/>
      <c r="NUO34" s="18"/>
      <c r="NUP34" s="7"/>
      <c r="NUQ34" s="7"/>
      <c r="NUR34" s="4"/>
      <c r="NUS34" s="4"/>
      <c r="NUT34" s="4"/>
      <c r="NUU34" s="19"/>
      <c r="NUV34" s="9"/>
      <c r="NUW34" s="7"/>
      <c r="NUX34" s="6"/>
      <c r="NUY34" s="5"/>
      <c r="NUZ34" s="6"/>
      <c r="NVA34" s="8"/>
      <c r="NVB34" s="5"/>
      <c r="NVC34" s="4"/>
      <c r="NVD34" s="4"/>
      <c r="NVE34" s="18"/>
      <c r="NVF34" s="7"/>
      <c r="NVG34" s="7"/>
      <c r="NVH34" s="4"/>
      <c r="NVI34" s="4"/>
      <c r="NVJ34" s="4"/>
      <c r="NVK34" s="19"/>
      <c r="NVL34" s="9"/>
      <c r="NVM34" s="7"/>
      <c r="NVN34" s="6"/>
      <c r="NVO34" s="5"/>
      <c r="NVP34" s="6"/>
      <c r="NVQ34" s="8"/>
      <c r="NVR34" s="5"/>
      <c r="NVS34" s="4"/>
      <c r="NVT34" s="4"/>
      <c r="NVU34" s="18"/>
      <c r="NVV34" s="7"/>
      <c r="NVW34" s="7"/>
      <c r="NVX34" s="4"/>
      <c r="NVY34" s="4"/>
      <c r="NVZ34" s="4"/>
      <c r="NWA34" s="19"/>
      <c r="NWB34" s="9"/>
      <c r="NWC34" s="7"/>
      <c r="NWD34" s="6"/>
      <c r="NWE34" s="5"/>
      <c r="NWF34" s="6"/>
      <c r="NWG34" s="8"/>
      <c r="NWH34" s="5"/>
      <c r="NWI34" s="4"/>
      <c r="NWJ34" s="4"/>
      <c r="NWK34" s="18"/>
      <c r="NWL34" s="7"/>
      <c r="NWM34" s="7"/>
      <c r="NWN34" s="4"/>
      <c r="NWO34" s="4"/>
      <c r="NWP34" s="4"/>
      <c r="NWQ34" s="19"/>
      <c r="NWR34" s="9"/>
      <c r="NWS34" s="7"/>
      <c r="NWT34" s="6"/>
      <c r="NWU34" s="5"/>
      <c r="NWV34" s="6"/>
      <c r="NWW34" s="8"/>
      <c r="NWX34" s="5"/>
      <c r="NWY34" s="4"/>
      <c r="NWZ34" s="4"/>
      <c r="NXA34" s="18"/>
      <c r="NXB34" s="7"/>
      <c r="NXC34" s="7"/>
      <c r="NXD34" s="4"/>
      <c r="NXE34" s="4"/>
      <c r="NXF34" s="4"/>
      <c r="NXG34" s="19"/>
      <c r="NXH34" s="9"/>
      <c r="NXI34" s="7"/>
      <c r="NXJ34" s="6"/>
      <c r="NXK34" s="5"/>
      <c r="NXL34" s="6"/>
      <c r="NXM34" s="8"/>
      <c r="NXN34" s="5"/>
      <c r="NXO34" s="4"/>
      <c r="NXP34" s="4"/>
      <c r="NXQ34" s="18"/>
      <c r="NXR34" s="7"/>
      <c r="NXS34" s="7"/>
      <c r="NXT34" s="4"/>
      <c r="NXU34" s="4"/>
      <c r="NXV34" s="4"/>
      <c r="NXW34" s="19"/>
      <c r="NXX34" s="9"/>
      <c r="NXY34" s="7"/>
      <c r="NXZ34" s="6"/>
      <c r="NYA34" s="5"/>
      <c r="NYB34" s="6"/>
      <c r="NYC34" s="8"/>
      <c r="NYD34" s="5"/>
      <c r="NYE34" s="4"/>
      <c r="NYF34" s="4"/>
      <c r="NYG34" s="18"/>
      <c r="NYH34" s="7"/>
      <c r="NYI34" s="7"/>
      <c r="NYJ34" s="4"/>
      <c r="NYK34" s="4"/>
      <c r="NYL34" s="4"/>
      <c r="NYM34" s="19"/>
      <c r="NYN34" s="9"/>
      <c r="NYO34" s="7"/>
      <c r="NYP34" s="6"/>
      <c r="NYQ34" s="5"/>
      <c r="NYR34" s="6"/>
      <c r="NYS34" s="8"/>
      <c r="NYT34" s="5"/>
      <c r="NYU34" s="4"/>
      <c r="NYV34" s="4"/>
      <c r="NYW34" s="18"/>
      <c r="NYX34" s="7"/>
      <c r="NYY34" s="7"/>
      <c r="NYZ34" s="4"/>
      <c r="NZA34" s="4"/>
      <c r="NZB34" s="4"/>
      <c r="NZC34" s="19"/>
      <c r="NZD34" s="9"/>
      <c r="NZE34" s="7"/>
      <c r="NZF34" s="6"/>
      <c r="NZG34" s="5"/>
      <c r="NZH34" s="6"/>
      <c r="NZI34" s="8"/>
      <c r="NZJ34" s="5"/>
      <c r="NZK34" s="4"/>
      <c r="NZL34" s="4"/>
      <c r="NZM34" s="18"/>
      <c r="NZN34" s="7"/>
      <c r="NZO34" s="7"/>
      <c r="NZP34" s="4"/>
      <c r="NZQ34" s="4"/>
      <c r="NZR34" s="4"/>
      <c r="NZS34" s="19"/>
      <c r="NZT34" s="9"/>
      <c r="NZU34" s="7"/>
      <c r="NZV34" s="6"/>
      <c r="NZW34" s="5"/>
      <c r="NZX34" s="6"/>
      <c r="NZY34" s="8"/>
      <c r="NZZ34" s="5"/>
      <c r="OAA34" s="4"/>
      <c r="OAB34" s="4"/>
      <c r="OAC34" s="18"/>
      <c r="OAD34" s="7"/>
      <c r="OAE34" s="7"/>
      <c r="OAF34" s="4"/>
      <c r="OAG34" s="4"/>
      <c r="OAH34" s="4"/>
      <c r="OAI34" s="19"/>
      <c r="OAJ34" s="9"/>
      <c r="OAK34" s="7"/>
      <c r="OAL34" s="6"/>
      <c r="OAM34" s="5"/>
      <c r="OAN34" s="6"/>
      <c r="OAO34" s="8"/>
      <c r="OAP34" s="5"/>
      <c r="OAQ34" s="4"/>
      <c r="OAR34" s="4"/>
      <c r="OAS34" s="18"/>
      <c r="OAT34" s="7"/>
      <c r="OAU34" s="7"/>
      <c r="OAV34" s="4"/>
      <c r="OAW34" s="4"/>
      <c r="OAX34" s="4"/>
      <c r="OAY34" s="19"/>
      <c r="OAZ34" s="9"/>
      <c r="OBA34" s="7"/>
      <c r="OBB34" s="6"/>
      <c r="OBC34" s="5"/>
      <c r="OBD34" s="6"/>
      <c r="OBE34" s="8"/>
      <c r="OBF34" s="5"/>
      <c r="OBG34" s="4"/>
      <c r="OBH34" s="4"/>
      <c r="OBI34" s="18"/>
      <c r="OBJ34" s="7"/>
      <c r="OBK34" s="7"/>
      <c r="OBL34" s="4"/>
      <c r="OBM34" s="4"/>
      <c r="OBN34" s="4"/>
      <c r="OBO34" s="19"/>
      <c r="OBP34" s="9"/>
      <c r="OBQ34" s="7"/>
      <c r="OBR34" s="6"/>
      <c r="OBS34" s="5"/>
      <c r="OBT34" s="6"/>
      <c r="OBU34" s="8"/>
      <c r="OBV34" s="5"/>
      <c r="OBW34" s="4"/>
      <c r="OBX34" s="4"/>
      <c r="OBY34" s="18"/>
      <c r="OBZ34" s="7"/>
      <c r="OCA34" s="7"/>
      <c r="OCB34" s="4"/>
      <c r="OCC34" s="4"/>
      <c r="OCD34" s="4"/>
      <c r="OCE34" s="19"/>
      <c r="OCF34" s="9"/>
      <c r="OCG34" s="7"/>
      <c r="OCH34" s="6"/>
      <c r="OCI34" s="5"/>
      <c r="OCJ34" s="6"/>
      <c r="OCK34" s="8"/>
      <c r="OCL34" s="5"/>
      <c r="OCM34" s="4"/>
      <c r="OCN34" s="4"/>
      <c r="OCO34" s="18"/>
      <c r="OCP34" s="7"/>
      <c r="OCQ34" s="7"/>
      <c r="OCR34" s="4"/>
      <c r="OCS34" s="4"/>
      <c r="OCT34" s="4"/>
      <c r="OCU34" s="19"/>
      <c r="OCV34" s="9"/>
      <c r="OCW34" s="7"/>
      <c r="OCX34" s="6"/>
      <c r="OCY34" s="5"/>
      <c r="OCZ34" s="6"/>
      <c r="ODA34" s="8"/>
      <c r="ODB34" s="5"/>
      <c r="ODC34" s="4"/>
      <c r="ODD34" s="4"/>
      <c r="ODE34" s="18"/>
      <c r="ODF34" s="7"/>
      <c r="ODG34" s="7"/>
      <c r="ODH34" s="4"/>
      <c r="ODI34" s="4"/>
      <c r="ODJ34" s="4"/>
      <c r="ODK34" s="19"/>
      <c r="ODL34" s="9"/>
      <c r="ODM34" s="7"/>
      <c r="ODN34" s="6"/>
      <c r="ODO34" s="5"/>
      <c r="ODP34" s="6"/>
      <c r="ODQ34" s="8"/>
      <c r="ODR34" s="5"/>
      <c r="ODS34" s="4"/>
      <c r="ODT34" s="4"/>
      <c r="ODU34" s="18"/>
      <c r="ODV34" s="7"/>
      <c r="ODW34" s="7"/>
      <c r="ODX34" s="4"/>
      <c r="ODY34" s="4"/>
      <c r="ODZ34" s="4"/>
      <c r="OEA34" s="19"/>
      <c r="OEB34" s="9"/>
      <c r="OEC34" s="7"/>
      <c r="OED34" s="6"/>
      <c r="OEE34" s="5"/>
      <c r="OEF34" s="6"/>
      <c r="OEG34" s="8"/>
      <c r="OEH34" s="5"/>
      <c r="OEI34" s="4"/>
      <c r="OEJ34" s="4"/>
      <c r="OEK34" s="18"/>
      <c r="OEL34" s="7"/>
      <c r="OEM34" s="7"/>
      <c r="OEN34" s="4"/>
      <c r="OEO34" s="4"/>
      <c r="OEP34" s="4"/>
      <c r="OEQ34" s="19"/>
      <c r="OER34" s="9"/>
      <c r="OES34" s="7"/>
      <c r="OET34" s="6"/>
      <c r="OEU34" s="5"/>
      <c r="OEV34" s="6"/>
      <c r="OEW34" s="8"/>
      <c r="OEX34" s="5"/>
      <c r="OEY34" s="4"/>
      <c r="OEZ34" s="4"/>
      <c r="OFA34" s="18"/>
      <c r="OFB34" s="7"/>
      <c r="OFC34" s="7"/>
      <c r="OFD34" s="4"/>
      <c r="OFE34" s="4"/>
      <c r="OFF34" s="4"/>
      <c r="OFG34" s="19"/>
      <c r="OFH34" s="9"/>
      <c r="OFI34" s="7"/>
      <c r="OFJ34" s="6"/>
      <c r="OFK34" s="5"/>
      <c r="OFL34" s="6"/>
      <c r="OFM34" s="8"/>
      <c r="OFN34" s="5"/>
      <c r="OFO34" s="4"/>
      <c r="OFP34" s="4"/>
      <c r="OFQ34" s="18"/>
      <c r="OFR34" s="7"/>
      <c r="OFS34" s="7"/>
      <c r="OFT34" s="4"/>
      <c r="OFU34" s="4"/>
      <c r="OFV34" s="4"/>
      <c r="OFW34" s="19"/>
      <c r="OFX34" s="9"/>
      <c r="OFY34" s="7"/>
      <c r="OFZ34" s="6"/>
      <c r="OGA34" s="5"/>
      <c r="OGB34" s="6"/>
      <c r="OGC34" s="8"/>
      <c r="OGD34" s="5"/>
      <c r="OGE34" s="4"/>
      <c r="OGF34" s="4"/>
      <c r="OGG34" s="18"/>
      <c r="OGH34" s="7"/>
      <c r="OGI34" s="7"/>
      <c r="OGJ34" s="4"/>
      <c r="OGK34" s="4"/>
      <c r="OGL34" s="4"/>
      <c r="OGM34" s="19"/>
      <c r="OGN34" s="9"/>
      <c r="OGO34" s="7"/>
      <c r="OGP34" s="6"/>
      <c r="OGQ34" s="5"/>
      <c r="OGR34" s="6"/>
      <c r="OGS34" s="8"/>
      <c r="OGT34" s="5"/>
      <c r="OGU34" s="4"/>
      <c r="OGV34" s="4"/>
      <c r="OGW34" s="18"/>
      <c r="OGX34" s="7"/>
      <c r="OGY34" s="7"/>
      <c r="OGZ34" s="4"/>
      <c r="OHA34" s="4"/>
      <c r="OHB34" s="4"/>
      <c r="OHC34" s="19"/>
      <c r="OHD34" s="9"/>
      <c r="OHE34" s="7"/>
      <c r="OHF34" s="6"/>
      <c r="OHG34" s="5"/>
      <c r="OHH34" s="6"/>
      <c r="OHI34" s="8"/>
      <c r="OHJ34" s="5"/>
      <c r="OHK34" s="4"/>
      <c r="OHL34" s="4"/>
      <c r="OHM34" s="18"/>
      <c r="OHN34" s="7"/>
      <c r="OHO34" s="7"/>
      <c r="OHP34" s="4"/>
      <c r="OHQ34" s="4"/>
      <c r="OHR34" s="4"/>
      <c r="OHS34" s="19"/>
      <c r="OHT34" s="9"/>
      <c r="OHU34" s="7"/>
      <c r="OHV34" s="6"/>
      <c r="OHW34" s="5"/>
      <c r="OHX34" s="6"/>
      <c r="OHY34" s="8"/>
      <c r="OHZ34" s="5"/>
      <c r="OIA34" s="4"/>
      <c r="OIB34" s="4"/>
      <c r="OIC34" s="18"/>
      <c r="OID34" s="7"/>
      <c r="OIE34" s="7"/>
      <c r="OIF34" s="4"/>
      <c r="OIG34" s="4"/>
      <c r="OIH34" s="4"/>
      <c r="OII34" s="19"/>
      <c r="OIJ34" s="9"/>
      <c r="OIK34" s="7"/>
      <c r="OIL34" s="6"/>
      <c r="OIM34" s="5"/>
      <c r="OIN34" s="6"/>
      <c r="OIO34" s="8"/>
      <c r="OIP34" s="5"/>
      <c r="OIQ34" s="4"/>
      <c r="OIR34" s="4"/>
      <c r="OIS34" s="18"/>
      <c r="OIT34" s="7"/>
      <c r="OIU34" s="7"/>
      <c r="OIV34" s="4"/>
      <c r="OIW34" s="4"/>
      <c r="OIX34" s="4"/>
      <c r="OIY34" s="19"/>
      <c r="OIZ34" s="9"/>
      <c r="OJA34" s="7"/>
      <c r="OJB34" s="6"/>
      <c r="OJC34" s="5"/>
      <c r="OJD34" s="6"/>
      <c r="OJE34" s="8"/>
      <c r="OJF34" s="5"/>
      <c r="OJG34" s="4"/>
      <c r="OJH34" s="4"/>
      <c r="OJI34" s="18"/>
      <c r="OJJ34" s="7"/>
      <c r="OJK34" s="7"/>
      <c r="OJL34" s="4"/>
      <c r="OJM34" s="4"/>
      <c r="OJN34" s="4"/>
      <c r="OJO34" s="19"/>
      <c r="OJP34" s="9"/>
      <c r="OJQ34" s="7"/>
      <c r="OJR34" s="6"/>
      <c r="OJS34" s="5"/>
      <c r="OJT34" s="6"/>
      <c r="OJU34" s="8"/>
      <c r="OJV34" s="5"/>
      <c r="OJW34" s="4"/>
      <c r="OJX34" s="4"/>
      <c r="OJY34" s="18"/>
      <c r="OJZ34" s="7"/>
      <c r="OKA34" s="7"/>
      <c r="OKB34" s="4"/>
      <c r="OKC34" s="4"/>
      <c r="OKD34" s="4"/>
      <c r="OKE34" s="19"/>
      <c r="OKF34" s="9"/>
      <c r="OKG34" s="7"/>
      <c r="OKH34" s="6"/>
      <c r="OKI34" s="5"/>
      <c r="OKJ34" s="6"/>
      <c r="OKK34" s="8"/>
      <c r="OKL34" s="5"/>
      <c r="OKM34" s="4"/>
      <c r="OKN34" s="4"/>
      <c r="OKO34" s="18"/>
      <c r="OKP34" s="7"/>
      <c r="OKQ34" s="7"/>
      <c r="OKR34" s="4"/>
      <c r="OKS34" s="4"/>
      <c r="OKT34" s="4"/>
      <c r="OKU34" s="19"/>
      <c r="OKV34" s="9"/>
      <c r="OKW34" s="7"/>
      <c r="OKX34" s="6"/>
      <c r="OKY34" s="5"/>
      <c r="OKZ34" s="6"/>
      <c r="OLA34" s="8"/>
      <c r="OLB34" s="5"/>
      <c r="OLC34" s="4"/>
      <c r="OLD34" s="4"/>
      <c r="OLE34" s="18"/>
      <c r="OLF34" s="7"/>
      <c r="OLG34" s="7"/>
      <c r="OLH34" s="4"/>
      <c r="OLI34" s="4"/>
      <c r="OLJ34" s="4"/>
      <c r="OLK34" s="19"/>
      <c r="OLL34" s="9"/>
      <c r="OLM34" s="7"/>
      <c r="OLN34" s="6"/>
      <c r="OLO34" s="5"/>
      <c r="OLP34" s="6"/>
      <c r="OLQ34" s="8"/>
      <c r="OLR34" s="5"/>
      <c r="OLS34" s="4"/>
      <c r="OLT34" s="4"/>
      <c r="OLU34" s="18"/>
      <c r="OLV34" s="7"/>
      <c r="OLW34" s="7"/>
      <c r="OLX34" s="4"/>
      <c r="OLY34" s="4"/>
      <c r="OLZ34" s="4"/>
      <c r="OMA34" s="19"/>
      <c r="OMB34" s="9"/>
      <c r="OMC34" s="7"/>
      <c r="OMD34" s="6"/>
      <c r="OME34" s="5"/>
      <c r="OMF34" s="6"/>
      <c r="OMG34" s="8"/>
      <c r="OMH34" s="5"/>
      <c r="OMI34" s="4"/>
      <c r="OMJ34" s="4"/>
      <c r="OMK34" s="18"/>
      <c r="OML34" s="7"/>
      <c r="OMM34" s="7"/>
      <c r="OMN34" s="4"/>
      <c r="OMO34" s="4"/>
      <c r="OMP34" s="4"/>
      <c r="OMQ34" s="19"/>
      <c r="OMR34" s="9"/>
      <c r="OMS34" s="7"/>
      <c r="OMT34" s="6"/>
      <c r="OMU34" s="5"/>
      <c r="OMV34" s="6"/>
      <c r="OMW34" s="8"/>
      <c r="OMX34" s="5"/>
      <c r="OMY34" s="4"/>
      <c r="OMZ34" s="4"/>
      <c r="ONA34" s="18"/>
      <c r="ONB34" s="7"/>
      <c r="ONC34" s="7"/>
      <c r="OND34" s="4"/>
      <c r="ONE34" s="4"/>
      <c r="ONF34" s="4"/>
      <c r="ONG34" s="19"/>
      <c r="ONH34" s="9"/>
      <c r="ONI34" s="7"/>
      <c r="ONJ34" s="6"/>
      <c r="ONK34" s="5"/>
      <c r="ONL34" s="6"/>
      <c r="ONM34" s="8"/>
      <c r="ONN34" s="5"/>
      <c r="ONO34" s="4"/>
      <c r="ONP34" s="4"/>
      <c r="ONQ34" s="18"/>
      <c r="ONR34" s="7"/>
      <c r="ONS34" s="7"/>
      <c r="ONT34" s="4"/>
      <c r="ONU34" s="4"/>
      <c r="ONV34" s="4"/>
      <c r="ONW34" s="19"/>
      <c r="ONX34" s="9"/>
      <c r="ONY34" s="7"/>
      <c r="ONZ34" s="6"/>
      <c r="OOA34" s="5"/>
      <c r="OOB34" s="6"/>
      <c r="OOC34" s="8"/>
      <c r="OOD34" s="5"/>
      <c r="OOE34" s="4"/>
      <c r="OOF34" s="4"/>
      <c r="OOG34" s="18"/>
      <c r="OOH34" s="7"/>
      <c r="OOI34" s="7"/>
      <c r="OOJ34" s="4"/>
      <c r="OOK34" s="4"/>
      <c r="OOL34" s="4"/>
      <c r="OOM34" s="19"/>
      <c r="OON34" s="9"/>
      <c r="OOO34" s="7"/>
      <c r="OOP34" s="6"/>
      <c r="OOQ34" s="5"/>
      <c r="OOR34" s="6"/>
      <c r="OOS34" s="8"/>
      <c r="OOT34" s="5"/>
      <c r="OOU34" s="4"/>
      <c r="OOV34" s="4"/>
      <c r="OOW34" s="18"/>
      <c r="OOX34" s="7"/>
      <c r="OOY34" s="7"/>
      <c r="OOZ34" s="4"/>
      <c r="OPA34" s="4"/>
      <c r="OPB34" s="4"/>
      <c r="OPC34" s="19"/>
      <c r="OPD34" s="9"/>
      <c r="OPE34" s="7"/>
      <c r="OPF34" s="6"/>
      <c r="OPG34" s="5"/>
      <c r="OPH34" s="6"/>
      <c r="OPI34" s="8"/>
      <c r="OPJ34" s="5"/>
      <c r="OPK34" s="4"/>
      <c r="OPL34" s="4"/>
      <c r="OPM34" s="18"/>
      <c r="OPN34" s="7"/>
      <c r="OPO34" s="7"/>
      <c r="OPP34" s="4"/>
      <c r="OPQ34" s="4"/>
      <c r="OPR34" s="4"/>
      <c r="OPS34" s="19"/>
      <c r="OPT34" s="9"/>
      <c r="OPU34" s="7"/>
      <c r="OPV34" s="6"/>
      <c r="OPW34" s="5"/>
      <c r="OPX34" s="6"/>
      <c r="OPY34" s="8"/>
      <c r="OPZ34" s="5"/>
      <c r="OQA34" s="4"/>
      <c r="OQB34" s="4"/>
      <c r="OQC34" s="18"/>
      <c r="OQD34" s="7"/>
      <c r="OQE34" s="7"/>
      <c r="OQF34" s="4"/>
      <c r="OQG34" s="4"/>
      <c r="OQH34" s="4"/>
      <c r="OQI34" s="19"/>
      <c r="OQJ34" s="9"/>
      <c r="OQK34" s="7"/>
      <c r="OQL34" s="6"/>
      <c r="OQM34" s="5"/>
      <c r="OQN34" s="6"/>
      <c r="OQO34" s="8"/>
      <c r="OQP34" s="5"/>
      <c r="OQQ34" s="4"/>
      <c r="OQR34" s="4"/>
      <c r="OQS34" s="18"/>
      <c r="OQT34" s="7"/>
      <c r="OQU34" s="7"/>
      <c r="OQV34" s="4"/>
      <c r="OQW34" s="4"/>
      <c r="OQX34" s="4"/>
      <c r="OQY34" s="19"/>
      <c r="OQZ34" s="9"/>
      <c r="ORA34" s="7"/>
      <c r="ORB34" s="6"/>
      <c r="ORC34" s="5"/>
      <c r="ORD34" s="6"/>
      <c r="ORE34" s="8"/>
      <c r="ORF34" s="5"/>
      <c r="ORG34" s="4"/>
      <c r="ORH34" s="4"/>
      <c r="ORI34" s="18"/>
      <c r="ORJ34" s="7"/>
      <c r="ORK34" s="7"/>
      <c r="ORL34" s="4"/>
      <c r="ORM34" s="4"/>
      <c r="ORN34" s="4"/>
      <c r="ORO34" s="19"/>
      <c r="ORP34" s="9"/>
      <c r="ORQ34" s="7"/>
      <c r="ORR34" s="6"/>
      <c r="ORS34" s="5"/>
      <c r="ORT34" s="6"/>
      <c r="ORU34" s="8"/>
      <c r="ORV34" s="5"/>
      <c r="ORW34" s="4"/>
      <c r="ORX34" s="4"/>
      <c r="ORY34" s="18"/>
      <c r="ORZ34" s="7"/>
      <c r="OSA34" s="7"/>
      <c r="OSB34" s="4"/>
      <c r="OSC34" s="4"/>
      <c r="OSD34" s="4"/>
      <c r="OSE34" s="19"/>
      <c r="OSF34" s="9"/>
      <c r="OSG34" s="7"/>
      <c r="OSH34" s="6"/>
      <c r="OSI34" s="5"/>
      <c r="OSJ34" s="6"/>
      <c r="OSK34" s="8"/>
      <c r="OSL34" s="5"/>
      <c r="OSM34" s="4"/>
      <c r="OSN34" s="4"/>
      <c r="OSO34" s="18"/>
      <c r="OSP34" s="7"/>
      <c r="OSQ34" s="7"/>
      <c r="OSR34" s="4"/>
      <c r="OSS34" s="4"/>
      <c r="OST34" s="4"/>
      <c r="OSU34" s="19"/>
      <c r="OSV34" s="9"/>
      <c r="OSW34" s="7"/>
      <c r="OSX34" s="6"/>
      <c r="OSY34" s="5"/>
      <c r="OSZ34" s="6"/>
      <c r="OTA34" s="8"/>
      <c r="OTB34" s="5"/>
      <c r="OTC34" s="4"/>
      <c r="OTD34" s="4"/>
      <c r="OTE34" s="18"/>
      <c r="OTF34" s="7"/>
      <c r="OTG34" s="7"/>
      <c r="OTH34" s="4"/>
      <c r="OTI34" s="4"/>
      <c r="OTJ34" s="4"/>
      <c r="OTK34" s="19"/>
      <c r="OTL34" s="9"/>
      <c r="OTM34" s="7"/>
      <c r="OTN34" s="6"/>
      <c r="OTO34" s="5"/>
      <c r="OTP34" s="6"/>
      <c r="OTQ34" s="8"/>
      <c r="OTR34" s="5"/>
      <c r="OTS34" s="4"/>
      <c r="OTT34" s="4"/>
      <c r="OTU34" s="18"/>
      <c r="OTV34" s="7"/>
      <c r="OTW34" s="7"/>
      <c r="OTX34" s="4"/>
      <c r="OTY34" s="4"/>
      <c r="OTZ34" s="4"/>
      <c r="OUA34" s="19"/>
      <c r="OUB34" s="9"/>
      <c r="OUC34" s="7"/>
      <c r="OUD34" s="6"/>
      <c r="OUE34" s="5"/>
      <c r="OUF34" s="6"/>
      <c r="OUG34" s="8"/>
      <c r="OUH34" s="5"/>
      <c r="OUI34" s="4"/>
      <c r="OUJ34" s="4"/>
      <c r="OUK34" s="18"/>
      <c r="OUL34" s="7"/>
      <c r="OUM34" s="7"/>
      <c r="OUN34" s="4"/>
      <c r="OUO34" s="4"/>
      <c r="OUP34" s="4"/>
      <c r="OUQ34" s="19"/>
      <c r="OUR34" s="9"/>
      <c r="OUS34" s="7"/>
      <c r="OUT34" s="6"/>
      <c r="OUU34" s="5"/>
      <c r="OUV34" s="6"/>
      <c r="OUW34" s="8"/>
      <c r="OUX34" s="5"/>
      <c r="OUY34" s="4"/>
      <c r="OUZ34" s="4"/>
      <c r="OVA34" s="18"/>
      <c r="OVB34" s="7"/>
      <c r="OVC34" s="7"/>
      <c r="OVD34" s="4"/>
      <c r="OVE34" s="4"/>
      <c r="OVF34" s="4"/>
      <c r="OVG34" s="19"/>
      <c r="OVH34" s="9"/>
      <c r="OVI34" s="7"/>
      <c r="OVJ34" s="6"/>
      <c r="OVK34" s="5"/>
      <c r="OVL34" s="6"/>
      <c r="OVM34" s="8"/>
      <c r="OVN34" s="5"/>
      <c r="OVO34" s="4"/>
      <c r="OVP34" s="4"/>
      <c r="OVQ34" s="18"/>
      <c r="OVR34" s="7"/>
      <c r="OVS34" s="7"/>
      <c r="OVT34" s="4"/>
      <c r="OVU34" s="4"/>
      <c r="OVV34" s="4"/>
      <c r="OVW34" s="19"/>
      <c r="OVX34" s="9"/>
      <c r="OVY34" s="7"/>
      <c r="OVZ34" s="6"/>
      <c r="OWA34" s="5"/>
      <c r="OWB34" s="6"/>
      <c r="OWC34" s="8"/>
      <c r="OWD34" s="5"/>
      <c r="OWE34" s="4"/>
      <c r="OWF34" s="4"/>
      <c r="OWG34" s="18"/>
      <c r="OWH34" s="7"/>
      <c r="OWI34" s="7"/>
      <c r="OWJ34" s="4"/>
      <c r="OWK34" s="4"/>
      <c r="OWL34" s="4"/>
      <c r="OWM34" s="19"/>
      <c r="OWN34" s="9"/>
      <c r="OWO34" s="7"/>
      <c r="OWP34" s="6"/>
      <c r="OWQ34" s="5"/>
      <c r="OWR34" s="6"/>
      <c r="OWS34" s="8"/>
      <c r="OWT34" s="5"/>
      <c r="OWU34" s="4"/>
      <c r="OWV34" s="4"/>
      <c r="OWW34" s="18"/>
      <c r="OWX34" s="7"/>
      <c r="OWY34" s="7"/>
      <c r="OWZ34" s="4"/>
      <c r="OXA34" s="4"/>
      <c r="OXB34" s="4"/>
      <c r="OXC34" s="19"/>
      <c r="OXD34" s="9"/>
      <c r="OXE34" s="7"/>
      <c r="OXF34" s="6"/>
      <c r="OXG34" s="5"/>
      <c r="OXH34" s="6"/>
      <c r="OXI34" s="8"/>
      <c r="OXJ34" s="5"/>
      <c r="OXK34" s="4"/>
      <c r="OXL34" s="4"/>
      <c r="OXM34" s="18"/>
      <c r="OXN34" s="7"/>
      <c r="OXO34" s="7"/>
      <c r="OXP34" s="4"/>
      <c r="OXQ34" s="4"/>
      <c r="OXR34" s="4"/>
      <c r="OXS34" s="19"/>
      <c r="OXT34" s="9"/>
      <c r="OXU34" s="7"/>
      <c r="OXV34" s="6"/>
      <c r="OXW34" s="5"/>
      <c r="OXX34" s="6"/>
      <c r="OXY34" s="8"/>
      <c r="OXZ34" s="5"/>
      <c r="OYA34" s="4"/>
      <c r="OYB34" s="4"/>
      <c r="OYC34" s="18"/>
      <c r="OYD34" s="7"/>
      <c r="OYE34" s="7"/>
      <c r="OYF34" s="4"/>
      <c r="OYG34" s="4"/>
      <c r="OYH34" s="4"/>
      <c r="OYI34" s="19"/>
      <c r="OYJ34" s="9"/>
      <c r="OYK34" s="7"/>
      <c r="OYL34" s="6"/>
      <c r="OYM34" s="5"/>
      <c r="OYN34" s="6"/>
      <c r="OYO34" s="8"/>
      <c r="OYP34" s="5"/>
      <c r="OYQ34" s="4"/>
      <c r="OYR34" s="4"/>
      <c r="OYS34" s="18"/>
      <c r="OYT34" s="7"/>
      <c r="OYU34" s="7"/>
      <c r="OYV34" s="4"/>
      <c r="OYW34" s="4"/>
      <c r="OYX34" s="4"/>
      <c r="OYY34" s="19"/>
      <c r="OYZ34" s="9"/>
      <c r="OZA34" s="7"/>
      <c r="OZB34" s="6"/>
      <c r="OZC34" s="5"/>
      <c r="OZD34" s="6"/>
      <c r="OZE34" s="8"/>
      <c r="OZF34" s="5"/>
      <c r="OZG34" s="4"/>
      <c r="OZH34" s="4"/>
      <c r="OZI34" s="18"/>
      <c r="OZJ34" s="7"/>
      <c r="OZK34" s="7"/>
      <c r="OZL34" s="4"/>
      <c r="OZM34" s="4"/>
      <c r="OZN34" s="4"/>
      <c r="OZO34" s="19"/>
      <c r="OZP34" s="9"/>
      <c r="OZQ34" s="7"/>
      <c r="OZR34" s="6"/>
      <c r="OZS34" s="5"/>
      <c r="OZT34" s="6"/>
      <c r="OZU34" s="8"/>
      <c r="OZV34" s="5"/>
      <c r="OZW34" s="4"/>
      <c r="OZX34" s="4"/>
      <c r="OZY34" s="18"/>
      <c r="OZZ34" s="7"/>
      <c r="PAA34" s="7"/>
      <c r="PAB34" s="4"/>
      <c r="PAC34" s="4"/>
      <c r="PAD34" s="4"/>
      <c r="PAE34" s="19"/>
      <c r="PAF34" s="9"/>
      <c r="PAG34" s="7"/>
      <c r="PAH34" s="6"/>
      <c r="PAI34" s="5"/>
      <c r="PAJ34" s="6"/>
      <c r="PAK34" s="8"/>
      <c r="PAL34" s="5"/>
      <c r="PAM34" s="4"/>
      <c r="PAN34" s="4"/>
      <c r="PAO34" s="18"/>
      <c r="PAP34" s="7"/>
      <c r="PAQ34" s="7"/>
      <c r="PAR34" s="4"/>
      <c r="PAS34" s="4"/>
      <c r="PAT34" s="4"/>
      <c r="PAU34" s="19"/>
      <c r="PAV34" s="9"/>
      <c r="PAW34" s="7"/>
      <c r="PAX34" s="6"/>
      <c r="PAY34" s="5"/>
      <c r="PAZ34" s="6"/>
      <c r="PBA34" s="8"/>
      <c r="PBB34" s="5"/>
      <c r="PBC34" s="4"/>
      <c r="PBD34" s="4"/>
      <c r="PBE34" s="18"/>
      <c r="PBF34" s="7"/>
      <c r="PBG34" s="7"/>
      <c r="PBH34" s="4"/>
      <c r="PBI34" s="4"/>
      <c r="PBJ34" s="4"/>
      <c r="PBK34" s="19"/>
      <c r="PBL34" s="9"/>
      <c r="PBM34" s="7"/>
      <c r="PBN34" s="6"/>
      <c r="PBO34" s="5"/>
      <c r="PBP34" s="6"/>
      <c r="PBQ34" s="8"/>
      <c r="PBR34" s="5"/>
      <c r="PBS34" s="4"/>
      <c r="PBT34" s="4"/>
      <c r="PBU34" s="18"/>
      <c r="PBV34" s="7"/>
      <c r="PBW34" s="7"/>
      <c r="PBX34" s="4"/>
      <c r="PBY34" s="4"/>
      <c r="PBZ34" s="4"/>
      <c r="PCA34" s="19"/>
      <c r="PCB34" s="9"/>
      <c r="PCC34" s="7"/>
      <c r="PCD34" s="6"/>
      <c r="PCE34" s="5"/>
      <c r="PCF34" s="6"/>
      <c r="PCG34" s="8"/>
      <c r="PCH34" s="5"/>
      <c r="PCI34" s="4"/>
      <c r="PCJ34" s="4"/>
      <c r="PCK34" s="18"/>
      <c r="PCL34" s="7"/>
      <c r="PCM34" s="7"/>
      <c r="PCN34" s="4"/>
      <c r="PCO34" s="4"/>
      <c r="PCP34" s="4"/>
      <c r="PCQ34" s="19"/>
      <c r="PCR34" s="9"/>
      <c r="PCS34" s="7"/>
      <c r="PCT34" s="6"/>
      <c r="PCU34" s="5"/>
      <c r="PCV34" s="6"/>
      <c r="PCW34" s="8"/>
      <c r="PCX34" s="5"/>
      <c r="PCY34" s="4"/>
      <c r="PCZ34" s="4"/>
      <c r="PDA34" s="18"/>
      <c r="PDB34" s="7"/>
      <c r="PDC34" s="7"/>
      <c r="PDD34" s="4"/>
      <c r="PDE34" s="4"/>
      <c r="PDF34" s="4"/>
      <c r="PDG34" s="19"/>
      <c r="PDH34" s="9"/>
      <c r="PDI34" s="7"/>
      <c r="PDJ34" s="6"/>
      <c r="PDK34" s="5"/>
      <c r="PDL34" s="6"/>
      <c r="PDM34" s="8"/>
      <c r="PDN34" s="5"/>
      <c r="PDO34" s="4"/>
      <c r="PDP34" s="4"/>
      <c r="PDQ34" s="18"/>
      <c r="PDR34" s="7"/>
      <c r="PDS34" s="7"/>
      <c r="PDT34" s="4"/>
      <c r="PDU34" s="4"/>
      <c r="PDV34" s="4"/>
      <c r="PDW34" s="19"/>
      <c r="PDX34" s="9"/>
      <c r="PDY34" s="7"/>
      <c r="PDZ34" s="6"/>
      <c r="PEA34" s="5"/>
      <c r="PEB34" s="6"/>
      <c r="PEC34" s="8"/>
      <c r="PED34" s="5"/>
      <c r="PEE34" s="4"/>
      <c r="PEF34" s="4"/>
      <c r="PEG34" s="18"/>
      <c r="PEH34" s="7"/>
      <c r="PEI34" s="7"/>
      <c r="PEJ34" s="4"/>
      <c r="PEK34" s="4"/>
      <c r="PEL34" s="4"/>
      <c r="PEM34" s="19"/>
      <c r="PEN34" s="9"/>
      <c r="PEO34" s="7"/>
      <c r="PEP34" s="6"/>
      <c r="PEQ34" s="5"/>
      <c r="PER34" s="6"/>
      <c r="PES34" s="8"/>
      <c r="PET34" s="5"/>
      <c r="PEU34" s="4"/>
      <c r="PEV34" s="4"/>
      <c r="PEW34" s="18"/>
      <c r="PEX34" s="7"/>
      <c r="PEY34" s="7"/>
      <c r="PEZ34" s="4"/>
      <c r="PFA34" s="4"/>
      <c r="PFB34" s="4"/>
      <c r="PFC34" s="19"/>
      <c r="PFD34" s="9"/>
      <c r="PFE34" s="7"/>
      <c r="PFF34" s="6"/>
      <c r="PFG34" s="5"/>
      <c r="PFH34" s="6"/>
      <c r="PFI34" s="8"/>
      <c r="PFJ34" s="5"/>
      <c r="PFK34" s="4"/>
      <c r="PFL34" s="4"/>
      <c r="PFM34" s="18"/>
      <c r="PFN34" s="7"/>
      <c r="PFO34" s="7"/>
      <c r="PFP34" s="4"/>
      <c r="PFQ34" s="4"/>
      <c r="PFR34" s="4"/>
      <c r="PFS34" s="19"/>
      <c r="PFT34" s="9"/>
      <c r="PFU34" s="7"/>
      <c r="PFV34" s="6"/>
      <c r="PFW34" s="5"/>
      <c r="PFX34" s="6"/>
      <c r="PFY34" s="8"/>
      <c r="PFZ34" s="5"/>
      <c r="PGA34" s="4"/>
      <c r="PGB34" s="4"/>
      <c r="PGC34" s="18"/>
      <c r="PGD34" s="7"/>
      <c r="PGE34" s="7"/>
      <c r="PGF34" s="4"/>
      <c r="PGG34" s="4"/>
      <c r="PGH34" s="4"/>
      <c r="PGI34" s="19"/>
      <c r="PGJ34" s="9"/>
      <c r="PGK34" s="7"/>
      <c r="PGL34" s="6"/>
      <c r="PGM34" s="5"/>
      <c r="PGN34" s="6"/>
      <c r="PGO34" s="8"/>
      <c r="PGP34" s="5"/>
      <c r="PGQ34" s="4"/>
      <c r="PGR34" s="4"/>
      <c r="PGS34" s="18"/>
      <c r="PGT34" s="7"/>
      <c r="PGU34" s="7"/>
      <c r="PGV34" s="4"/>
      <c r="PGW34" s="4"/>
      <c r="PGX34" s="4"/>
      <c r="PGY34" s="19"/>
      <c r="PGZ34" s="9"/>
      <c r="PHA34" s="7"/>
      <c r="PHB34" s="6"/>
      <c r="PHC34" s="5"/>
      <c r="PHD34" s="6"/>
      <c r="PHE34" s="8"/>
      <c r="PHF34" s="5"/>
      <c r="PHG34" s="4"/>
      <c r="PHH34" s="4"/>
      <c r="PHI34" s="18"/>
      <c r="PHJ34" s="7"/>
      <c r="PHK34" s="7"/>
      <c r="PHL34" s="4"/>
      <c r="PHM34" s="4"/>
      <c r="PHN34" s="4"/>
      <c r="PHO34" s="19"/>
      <c r="PHP34" s="9"/>
      <c r="PHQ34" s="7"/>
      <c r="PHR34" s="6"/>
      <c r="PHS34" s="5"/>
      <c r="PHT34" s="6"/>
      <c r="PHU34" s="8"/>
      <c r="PHV34" s="5"/>
      <c r="PHW34" s="4"/>
      <c r="PHX34" s="4"/>
      <c r="PHY34" s="18"/>
      <c r="PHZ34" s="7"/>
      <c r="PIA34" s="7"/>
      <c r="PIB34" s="4"/>
      <c r="PIC34" s="4"/>
      <c r="PID34" s="4"/>
      <c r="PIE34" s="19"/>
      <c r="PIF34" s="9"/>
      <c r="PIG34" s="7"/>
      <c r="PIH34" s="6"/>
      <c r="PII34" s="5"/>
      <c r="PIJ34" s="6"/>
      <c r="PIK34" s="8"/>
      <c r="PIL34" s="5"/>
      <c r="PIM34" s="4"/>
      <c r="PIN34" s="4"/>
      <c r="PIO34" s="18"/>
      <c r="PIP34" s="7"/>
      <c r="PIQ34" s="7"/>
      <c r="PIR34" s="4"/>
      <c r="PIS34" s="4"/>
      <c r="PIT34" s="4"/>
      <c r="PIU34" s="19"/>
      <c r="PIV34" s="9"/>
      <c r="PIW34" s="7"/>
      <c r="PIX34" s="6"/>
      <c r="PIY34" s="5"/>
      <c r="PIZ34" s="6"/>
      <c r="PJA34" s="8"/>
      <c r="PJB34" s="5"/>
      <c r="PJC34" s="4"/>
      <c r="PJD34" s="4"/>
      <c r="PJE34" s="18"/>
      <c r="PJF34" s="7"/>
      <c r="PJG34" s="7"/>
      <c r="PJH34" s="4"/>
      <c r="PJI34" s="4"/>
      <c r="PJJ34" s="4"/>
      <c r="PJK34" s="19"/>
      <c r="PJL34" s="9"/>
      <c r="PJM34" s="7"/>
      <c r="PJN34" s="6"/>
      <c r="PJO34" s="5"/>
      <c r="PJP34" s="6"/>
      <c r="PJQ34" s="8"/>
      <c r="PJR34" s="5"/>
      <c r="PJS34" s="4"/>
      <c r="PJT34" s="4"/>
      <c r="PJU34" s="18"/>
      <c r="PJV34" s="7"/>
      <c r="PJW34" s="7"/>
      <c r="PJX34" s="4"/>
      <c r="PJY34" s="4"/>
      <c r="PJZ34" s="4"/>
      <c r="PKA34" s="19"/>
      <c r="PKB34" s="9"/>
      <c r="PKC34" s="7"/>
      <c r="PKD34" s="6"/>
      <c r="PKE34" s="5"/>
      <c r="PKF34" s="6"/>
      <c r="PKG34" s="8"/>
      <c r="PKH34" s="5"/>
      <c r="PKI34" s="4"/>
      <c r="PKJ34" s="4"/>
      <c r="PKK34" s="18"/>
      <c r="PKL34" s="7"/>
      <c r="PKM34" s="7"/>
      <c r="PKN34" s="4"/>
      <c r="PKO34" s="4"/>
      <c r="PKP34" s="4"/>
      <c r="PKQ34" s="19"/>
      <c r="PKR34" s="9"/>
      <c r="PKS34" s="7"/>
      <c r="PKT34" s="6"/>
      <c r="PKU34" s="5"/>
      <c r="PKV34" s="6"/>
      <c r="PKW34" s="8"/>
      <c r="PKX34" s="5"/>
      <c r="PKY34" s="4"/>
      <c r="PKZ34" s="4"/>
      <c r="PLA34" s="18"/>
      <c r="PLB34" s="7"/>
      <c r="PLC34" s="7"/>
      <c r="PLD34" s="4"/>
      <c r="PLE34" s="4"/>
      <c r="PLF34" s="4"/>
      <c r="PLG34" s="19"/>
      <c r="PLH34" s="9"/>
      <c r="PLI34" s="7"/>
      <c r="PLJ34" s="6"/>
      <c r="PLK34" s="5"/>
      <c r="PLL34" s="6"/>
      <c r="PLM34" s="8"/>
      <c r="PLN34" s="5"/>
      <c r="PLO34" s="4"/>
      <c r="PLP34" s="4"/>
      <c r="PLQ34" s="18"/>
      <c r="PLR34" s="7"/>
      <c r="PLS34" s="7"/>
      <c r="PLT34" s="4"/>
      <c r="PLU34" s="4"/>
      <c r="PLV34" s="4"/>
      <c r="PLW34" s="19"/>
      <c r="PLX34" s="9"/>
      <c r="PLY34" s="7"/>
      <c r="PLZ34" s="6"/>
      <c r="PMA34" s="5"/>
      <c r="PMB34" s="6"/>
      <c r="PMC34" s="8"/>
      <c r="PMD34" s="5"/>
      <c r="PME34" s="4"/>
      <c r="PMF34" s="4"/>
      <c r="PMG34" s="18"/>
      <c r="PMH34" s="7"/>
      <c r="PMI34" s="7"/>
      <c r="PMJ34" s="4"/>
      <c r="PMK34" s="4"/>
      <c r="PML34" s="4"/>
      <c r="PMM34" s="19"/>
      <c r="PMN34" s="9"/>
      <c r="PMO34" s="7"/>
      <c r="PMP34" s="6"/>
      <c r="PMQ34" s="5"/>
      <c r="PMR34" s="6"/>
      <c r="PMS34" s="8"/>
      <c r="PMT34" s="5"/>
      <c r="PMU34" s="4"/>
      <c r="PMV34" s="4"/>
      <c r="PMW34" s="18"/>
      <c r="PMX34" s="7"/>
      <c r="PMY34" s="7"/>
      <c r="PMZ34" s="4"/>
      <c r="PNA34" s="4"/>
      <c r="PNB34" s="4"/>
      <c r="PNC34" s="19"/>
      <c r="PND34" s="9"/>
      <c r="PNE34" s="7"/>
      <c r="PNF34" s="6"/>
      <c r="PNG34" s="5"/>
      <c r="PNH34" s="6"/>
      <c r="PNI34" s="8"/>
      <c r="PNJ34" s="5"/>
      <c r="PNK34" s="4"/>
      <c r="PNL34" s="4"/>
      <c r="PNM34" s="18"/>
      <c r="PNN34" s="7"/>
      <c r="PNO34" s="7"/>
      <c r="PNP34" s="4"/>
      <c r="PNQ34" s="4"/>
      <c r="PNR34" s="4"/>
      <c r="PNS34" s="19"/>
      <c r="PNT34" s="9"/>
      <c r="PNU34" s="7"/>
      <c r="PNV34" s="6"/>
      <c r="PNW34" s="5"/>
      <c r="PNX34" s="6"/>
      <c r="PNY34" s="8"/>
      <c r="PNZ34" s="5"/>
      <c r="POA34" s="4"/>
      <c r="POB34" s="4"/>
      <c r="POC34" s="18"/>
      <c r="POD34" s="7"/>
      <c r="POE34" s="7"/>
      <c r="POF34" s="4"/>
      <c r="POG34" s="4"/>
      <c r="POH34" s="4"/>
      <c r="POI34" s="19"/>
      <c r="POJ34" s="9"/>
      <c r="POK34" s="7"/>
      <c r="POL34" s="6"/>
      <c r="POM34" s="5"/>
      <c r="PON34" s="6"/>
      <c r="POO34" s="8"/>
      <c r="POP34" s="5"/>
      <c r="POQ34" s="4"/>
      <c r="POR34" s="4"/>
      <c r="POS34" s="18"/>
      <c r="POT34" s="7"/>
      <c r="POU34" s="7"/>
      <c r="POV34" s="4"/>
      <c r="POW34" s="4"/>
      <c r="POX34" s="4"/>
      <c r="POY34" s="19"/>
      <c r="POZ34" s="9"/>
      <c r="PPA34" s="7"/>
      <c r="PPB34" s="6"/>
      <c r="PPC34" s="5"/>
      <c r="PPD34" s="6"/>
      <c r="PPE34" s="8"/>
      <c r="PPF34" s="5"/>
      <c r="PPG34" s="4"/>
      <c r="PPH34" s="4"/>
      <c r="PPI34" s="18"/>
      <c r="PPJ34" s="7"/>
      <c r="PPK34" s="7"/>
      <c r="PPL34" s="4"/>
      <c r="PPM34" s="4"/>
      <c r="PPN34" s="4"/>
      <c r="PPO34" s="19"/>
      <c r="PPP34" s="9"/>
      <c r="PPQ34" s="7"/>
      <c r="PPR34" s="6"/>
      <c r="PPS34" s="5"/>
      <c r="PPT34" s="6"/>
      <c r="PPU34" s="8"/>
      <c r="PPV34" s="5"/>
      <c r="PPW34" s="4"/>
      <c r="PPX34" s="4"/>
      <c r="PPY34" s="18"/>
      <c r="PPZ34" s="7"/>
      <c r="PQA34" s="7"/>
      <c r="PQB34" s="4"/>
      <c r="PQC34" s="4"/>
      <c r="PQD34" s="4"/>
      <c r="PQE34" s="19"/>
      <c r="PQF34" s="9"/>
      <c r="PQG34" s="7"/>
      <c r="PQH34" s="6"/>
      <c r="PQI34" s="5"/>
      <c r="PQJ34" s="6"/>
      <c r="PQK34" s="8"/>
      <c r="PQL34" s="5"/>
      <c r="PQM34" s="4"/>
      <c r="PQN34" s="4"/>
      <c r="PQO34" s="18"/>
      <c r="PQP34" s="7"/>
      <c r="PQQ34" s="7"/>
      <c r="PQR34" s="4"/>
      <c r="PQS34" s="4"/>
      <c r="PQT34" s="4"/>
      <c r="PQU34" s="19"/>
      <c r="PQV34" s="9"/>
      <c r="PQW34" s="7"/>
      <c r="PQX34" s="6"/>
      <c r="PQY34" s="5"/>
      <c r="PQZ34" s="6"/>
      <c r="PRA34" s="8"/>
      <c r="PRB34" s="5"/>
      <c r="PRC34" s="4"/>
      <c r="PRD34" s="4"/>
      <c r="PRE34" s="18"/>
      <c r="PRF34" s="7"/>
      <c r="PRG34" s="7"/>
      <c r="PRH34" s="4"/>
      <c r="PRI34" s="4"/>
      <c r="PRJ34" s="4"/>
      <c r="PRK34" s="19"/>
      <c r="PRL34" s="9"/>
      <c r="PRM34" s="7"/>
      <c r="PRN34" s="6"/>
      <c r="PRO34" s="5"/>
      <c r="PRP34" s="6"/>
      <c r="PRQ34" s="8"/>
      <c r="PRR34" s="5"/>
      <c r="PRS34" s="4"/>
      <c r="PRT34" s="4"/>
      <c r="PRU34" s="18"/>
      <c r="PRV34" s="7"/>
      <c r="PRW34" s="7"/>
      <c r="PRX34" s="4"/>
      <c r="PRY34" s="4"/>
      <c r="PRZ34" s="4"/>
      <c r="PSA34" s="19"/>
      <c r="PSB34" s="9"/>
      <c r="PSC34" s="7"/>
      <c r="PSD34" s="6"/>
      <c r="PSE34" s="5"/>
      <c r="PSF34" s="6"/>
      <c r="PSG34" s="8"/>
      <c r="PSH34" s="5"/>
      <c r="PSI34" s="4"/>
      <c r="PSJ34" s="4"/>
      <c r="PSK34" s="18"/>
      <c r="PSL34" s="7"/>
      <c r="PSM34" s="7"/>
      <c r="PSN34" s="4"/>
      <c r="PSO34" s="4"/>
      <c r="PSP34" s="4"/>
      <c r="PSQ34" s="19"/>
      <c r="PSR34" s="9"/>
      <c r="PSS34" s="7"/>
      <c r="PST34" s="6"/>
      <c r="PSU34" s="5"/>
      <c r="PSV34" s="6"/>
      <c r="PSW34" s="8"/>
      <c r="PSX34" s="5"/>
      <c r="PSY34" s="4"/>
      <c r="PSZ34" s="4"/>
      <c r="PTA34" s="18"/>
      <c r="PTB34" s="7"/>
      <c r="PTC34" s="7"/>
      <c r="PTD34" s="4"/>
      <c r="PTE34" s="4"/>
      <c r="PTF34" s="4"/>
      <c r="PTG34" s="19"/>
      <c r="PTH34" s="9"/>
      <c r="PTI34" s="7"/>
      <c r="PTJ34" s="6"/>
      <c r="PTK34" s="5"/>
      <c r="PTL34" s="6"/>
      <c r="PTM34" s="8"/>
      <c r="PTN34" s="5"/>
      <c r="PTO34" s="4"/>
      <c r="PTP34" s="4"/>
      <c r="PTQ34" s="18"/>
      <c r="PTR34" s="7"/>
      <c r="PTS34" s="7"/>
      <c r="PTT34" s="4"/>
      <c r="PTU34" s="4"/>
      <c r="PTV34" s="4"/>
      <c r="PTW34" s="19"/>
      <c r="PTX34" s="9"/>
      <c r="PTY34" s="7"/>
      <c r="PTZ34" s="6"/>
      <c r="PUA34" s="5"/>
      <c r="PUB34" s="6"/>
      <c r="PUC34" s="8"/>
      <c r="PUD34" s="5"/>
      <c r="PUE34" s="4"/>
      <c r="PUF34" s="4"/>
      <c r="PUG34" s="18"/>
      <c r="PUH34" s="7"/>
      <c r="PUI34" s="7"/>
      <c r="PUJ34" s="4"/>
      <c r="PUK34" s="4"/>
      <c r="PUL34" s="4"/>
      <c r="PUM34" s="19"/>
      <c r="PUN34" s="9"/>
      <c r="PUO34" s="7"/>
      <c r="PUP34" s="6"/>
      <c r="PUQ34" s="5"/>
      <c r="PUR34" s="6"/>
      <c r="PUS34" s="8"/>
      <c r="PUT34" s="5"/>
      <c r="PUU34" s="4"/>
      <c r="PUV34" s="4"/>
      <c r="PUW34" s="18"/>
      <c r="PUX34" s="7"/>
      <c r="PUY34" s="7"/>
      <c r="PUZ34" s="4"/>
      <c r="PVA34" s="4"/>
      <c r="PVB34" s="4"/>
      <c r="PVC34" s="19"/>
      <c r="PVD34" s="9"/>
      <c r="PVE34" s="7"/>
      <c r="PVF34" s="6"/>
      <c r="PVG34" s="5"/>
      <c r="PVH34" s="6"/>
      <c r="PVI34" s="8"/>
      <c r="PVJ34" s="5"/>
      <c r="PVK34" s="4"/>
      <c r="PVL34" s="4"/>
      <c r="PVM34" s="18"/>
      <c r="PVN34" s="7"/>
      <c r="PVO34" s="7"/>
      <c r="PVP34" s="4"/>
      <c r="PVQ34" s="4"/>
      <c r="PVR34" s="4"/>
      <c r="PVS34" s="19"/>
      <c r="PVT34" s="9"/>
      <c r="PVU34" s="7"/>
      <c r="PVV34" s="6"/>
      <c r="PVW34" s="5"/>
      <c r="PVX34" s="6"/>
      <c r="PVY34" s="8"/>
      <c r="PVZ34" s="5"/>
      <c r="PWA34" s="4"/>
      <c r="PWB34" s="4"/>
      <c r="PWC34" s="18"/>
      <c r="PWD34" s="7"/>
      <c r="PWE34" s="7"/>
      <c r="PWF34" s="4"/>
      <c r="PWG34" s="4"/>
      <c r="PWH34" s="4"/>
      <c r="PWI34" s="19"/>
      <c r="PWJ34" s="9"/>
      <c r="PWK34" s="7"/>
      <c r="PWL34" s="6"/>
      <c r="PWM34" s="5"/>
      <c r="PWN34" s="6"/>
      <c r="PWO34" s="8"/>
      <c r="PWP34" s="5"/>
      <c r="PWQ34" s="4"/>
      <c r="PWR34" s="4"/>
      <c r="PWS34" s="18"/>
      <c r="PWT34" s="7"/>
      <c r="PWU34" s="7"/>
      <c r="PWV34" s="4"/>
      <c r="PWW34" s="4"/>
      <c r="PWX34" s="4"/>
      <c r="PWY34" s="19"/>
      <c r="PWZ34" s="9"/>
      <c r="PXA34" s="7"/>
      <c r="PXB34" s="6"/>
      <c r="PXC34" s="5"/>
      <c r="PXD34" s="6"/>
      <c r="PXE34" s="8"/>
      <c r="PXF34" s="5"/>
      <c r="PXG34" s="4"/>
      <c r="PXH34" s="4"/>
      <c r="PXI34" s="18"/>
      <c r="PXJ34" s="7"/>
      <c r="PXK34" s="7"/>
      <c r="PXL34" s="4"/>
      <c r="PXM34" s="4"/>
      <c r="PXN34" s="4"/>
      <c r="PXO34" s="19"/>
      <c r="PXP34" s="9"/>
      <c r="PXQ34" s="7"/>
      <c r="PXR34" s="6"/>
      <c r="PXS34" s="5"/>
      <c r="PXT34" s="6"/>
      <c r="PXU34" s="8"/>
      <c r="PXV34" s="5"/>
      <c r="PXW34" s="4"/>
      <c r="PXX34" s="4"/>
      <c r="PXY34" s="18"/>
      <c r="PXZ34" s="7"/>
      <c r="PYA34" s="7"/>
      <c r="PYB34" s="4"/>
      <c r="PYC34" s="4"/>
      <c r="PYD34" s="4"/>
      <c r="PYE34" s="19"/>
      <c r="PYF34" s="9"/>
      <c r="PYG34" s="7"/>
      <c r="PYH34" s="6"/>
      <c r="PYI34" s="5"/>
      <c r="PYJ34" s="6"/>
      <c r="PYK34" s="8"/>
      <c r="PYL34" s="5"/>
      <c r="PYM34" s="4"/>
      <c r="PYN34" s="4"/>
      <c r="PYO34" s="18"/>
      <c r="PYP34" s="7"/>
      <c r="PYQ34" s="7"/>
      <c r="PYR34" s="4"/>
      <c r="PYS34" s="4"/>
      <c r="PYT34" s="4"/>
      <c r="PYU34" s="19"/>
      <c r="PYV34" s="9"/>
      <c r="PYW34" s="7"/>
      <c r="PYX34" s="6"/>
      <c r="PYY34" s="5"/>
      <c r="PYZ34" s="6"/>
      <c r="PZA34" s="8"/>
      <c r="PZB34" s="5"/>
      <c r="PZC34" s="4"/>
      <c r="PZD34" s="4"/>
      <c r="PZE34" s="18"/>
      <c r="PZF34" s="7"/>
      <c r="PZG34" s="7"/>
      <c r="PZH34" s="4"/>
      <c r="PZI34" s="4"/>
      <c r="PZJ34" s="4"/>
      <c r="PZK34" s="19"/>
      <c r="PZL34" s="9"/>
      <c r="PZM34" s="7"/>
      <c r="PZN34" s="6"/>
      <c r="PZO34" s="5"/>
      <c r="PZP34" s="6"/>
      <c r="PZQ34" s="8"/>
      <c r="PZR34" s="5"/>
      <c r="PZS34" s="4"/>
      <c r="PZT34" s="4"/>
      <c r="PZU34" s="18"/>
      <c r="PZV34" s="7"/>
      <c r="PZW34" s="7"/>
      <c r="PZX34" s="4"/>
      <c r="PZY34" s="4"/>
      <c r="PZZ34" s="4"/>
      <c r="QAA34" s="19"/>
      <c r="QAB34" s="9"/>
      <c r="QAC34" s="7"/>
      <c r="QAD34" s="6"/>
      <c r="QAE34" s="5"/>
      <c r="QAF34" s="6"/>
      <c r="QAG34" s="8"/>
      <c r="QAH34" s="5"/>
      <c r="QAI34" s="4"/>
      <c r="QAJ34" s="4"/>
      <c r="QAK34" s="18"/>
      <c r="QAL34" s="7"/>
      <c r="QAM34" s="7"/>
      <c r="QAN34" s="4"/>
      <c r="QAO34" s="4"/>
      <c r="QAP34" s="4"/>
      <c r="QAQ34" s="19"/>
      <c r="QAR34" s="9"/>
      <c r="QAS34" s="7"/>
      <c r="QAT34" s="6"/>
      <c r="QAU34" s="5"/>
      <c r="QAV34" s="6"/>
      <c r="QAW34" s="8"/>
      <c r="QAX34" s="5"/>
      <c r="QAY34" s="4"/>
      <c r="QAZ34" s="4"/>
      <c r="QBA34" s="18"/>
      <c r="QBB34" s="7"/>
      <c r="QBC34" s="7"/>
      <c r="QBD34" s="4"/>
      <c r="QBE34" s="4"/>
      <c r="QBF34" s="4"/>
      <c r="QBG34" s="19"/>
      <c r="QBH34" s="9"/>
      <c r="QBI34" s="7"/>
      <c r="QBJ34" s="6"/>
      <c r="QBK34" s="5"/>
      <c r="QBL34" s="6"/>
      <c r="QBM34" s="8"/>
      <c r="QBN34" s="5"/>
      <c r="QBO34" s="4"/>
      <c r="QBP34" s="4"/>
      <c r="QBQ34" s="18"/>
      <c r="QBR34" s="7"/>
      <c r="QBS34" s="7"/>
      <c r="QBT34" s="4"/>
      <c r="QBU34" s="4"/>
      <c r="QBV34" s="4"/>
      <c r="QBW34" s="19"/>
      <c r="QBX34" s="9"/>
      <c r="QBY34" s="7"/>
      <c r="QBZ34" s="6"/>
      <c r="QCA34" s="5"/>
      <c r="QCB34" s="6"/>
      <c r="QCC34" s="8"/>
      <c r="QCD34" s="5"/>
      <c r="QCE34" s="4"/>
      <c r="QCF34" s="4"/>
      <c r="QCG34" s="18"/>
      <c r="QCH34" s="7"/>
      <c r="QCI34" s="7"/>
      <c r="QCJ34" s="4"/>
      <c r="QCK34" s="4"/>
      <c r="QCL34" s="4"/>
      <c r="QCM34" s="19"/>
      <c r="QCN34" s="9"/>
      <c r="QCO34" s="7"/>
      <c r="QCP34" s="6"/>
      <c r="QCQ34" s="5"/>
      <c r="QCR34" s="6"/>
      <c r="QCS34" s="8"/>
      <c r="QCT34" s="5"/>
      <c r="QCU34" s="4"/>
      <c r="QCV34" s="4"/>
      <c r="QCW34" s="18"/>
      <c r="QCX34" s="7"/>
      <c r="QCY34" s="7"/>
      <c r="QCZ34" s="4"/>
      <c r="QDA34" s="4"/>
      <c r="QDB34" s="4"/>
      <c r="QDC34" s="19"/>
      <c r="QDD34" s="9"/>
      <c r="QDE34" s="7"/>
      <c r="QDF34" s="6"/>
      <c r="QDG34" s="5"/>
      <c r="QDH34" s="6"/>
      <c r="QDI34" s="8"/>
      <c r="QDJ34" s="5"/>
      <c r="QDK34" s="4"/>
      <c r="QDL34" s="4"/>
      <c r="QDM34" s="18"/>
      <c r="QDN34" s="7"/>
      <c r="QDO34" s="7"/>
      <c r="QDP34" s="4"/>
      <c r="QDQ34" s="4"/>
      <c r="QDR34" s="4"/>
      <c r="QDS34" s="19"/>
      <c r="QDT34" s="9"/>
      <c r="QDU34" s="7"/>
      <c r="QDV34" s="6"/>
      <c r="QDW34" s="5"/>
      <c r="QDX34" s="6"/>
      <c r="QDY34" s="8"/>
      <c r="QDZ34" s="5"/>
      <c r="QEA34" s="4"/>
      <c r="QEB34" s="4"/>
      <c r="QEC34" s="18"/>
      <c r="QED34" s="7"/>
      <c r="QEE34" s="7"/>
      <c r="QEF34" s="4"/>
      <c r="QEG34" s="4"/>
      <c r="QEH34" s="4"/>
      <c r="QEI34" s="19"/>
      <c r="QEJ34" s="9"/>
      <c r="QEK34" s="7"/>
      <c r="QEL34" s="6"/>
      <c r="QEM34" s="5"/>
      <c r="QEN34" s="6"/>
      <c r="QEO34" s="8"/>
      <c r="QEP34" s="5"/>
      <c r="QEQ34" s="4"/>
      <c r="QER34" s="4"/>
      <c r="QES34" s="18"/>
      <c r="QET34" s="7"/>
      <c r="QEU34" s="7"/>
      <c r="QEV34" s="4"/>
      <c r="QEW34" s="4"/>
      <c r="QEX34" s="4"/>
      <c r="QEY34" s="19"/>
      <c r="QEZ34" s="9"/>
      <c r="QFA34" s="7"/>
      <c r="QFB34" s="6"/>
      <c r="QFC34" s="5"/>
      <c r="QFD34" s="6"/>
      <c r="QFE34" s="8"/>
      <c r="QFF34" s="5"/>
      <c r="QFG34" s="4"/>
      <c r="QFH34" s="4"/>
      <c r="QFI34" s="18"/>
      <c r="QFJ34" s="7"/>
      <c r="QFK34" s="7"/>
      <c r="QFL34" s="4"/>
      <c r="QFM34" s="4"/>
      <c r="QFN34" s="4"/>
      <c r="QFO34" s="19"/>
      <c r="QFP34" s="9"/>
      <c r="QFQ34" s="7"/>
      <c r="QFR34" s="6"/>
      <c r="QFS34" s="5"/>
      <c r="QFT34" s="6"/>
      <c r="QFU34" s="8"/>
      <c r="QFV34" s="5"/>
      <c r="QFW34" s="4"/>
      <c r="QFX34" s="4"/>
      <c r="QFY34" s="18"/>
      <c r="QFZ34" s="7"/>
      <c r="QGA34" s="7"/>
      <c r="QGB34" s="4"/>
      <c r="QGC34" s="4"/>
      <c r="QGD34" s="4"/>
      <c r="QGE34" s="19"/>
      <c r="QGF34" s="9"/>
      <c r="QGG34" s="7"/>
      <c r="QGH34" s="6"/>
      <c r="QGI34" s="5"/>
      <c r="QGJ34" s="6"/>
      <c r="QGK34" s="8"/>
      <c r="QGL34" s="5"/>
      <c r="QGM34" s="4"/>
      <c r="QGN34" s="4"/>
      <c r="QGO34" s="18"/>
      <c r="QGP34" s="7"/>
      <c r="QGQ34" s="7"/>
      <c r="QGR34" s="4"/>
      <c r="QGS34" s="4"/>
      <c r="QGT34" s="4"/>
      <c r="QGU34" s="19"/>
      <c r="QGV34" s="9"/>
      <c r="QGW34" s="7"/>
      <c r="QGX34" s="6"/>
      <c r="QGY34" s="5"/>
      <c r="QGZ34" s="6"/>
      <c r="QHA34" s="8"/>
      <c r="QHB34" s="5"/>
      <c r="QHC34" s="4"/>
      <c r="QHD34" s="4"/>
      <c r="QHE34" s="18"/>
      <c r="QHF34" s="7"/>
      <c r="QHG34" s="7"/>
      <c r="QHH34" s="4"/>
      <c r="QHI34" s="4"/>
      <c r="QHJ34" s="4"/>
      <c r="QHK34" s="19"/>
      <c r="QHL34" s="9"/>
      <c r="QHM34" s="7"/>
      <c r="QHN34" s="6"/>
      <c r="QHO34" s="5"/>
      <c r="QHP34" s="6"/>
      <c r="QHQ34" s="8"/>
      <c r="QHR34" s="5"/>
      <c r="QHS34" s="4"/>
      <c r="QHT34" s="4"/>
      <c r="QHU34" s="18"/>
      <c r="QHV34" s="7"/>
      <c r="QHW34" s="7"/>
      <c r="QHX34" s="4"/>
      <c r="QHY34" s="4"/>
      <c r="QHZ34" s="4"/>
      <c r="QIA34" s="19"/>
      <c r="QIB34" s="9"/>
      <c r="QIC34" s="7"/>
      <c r="QID34" s="6"/>
      <c r="QIE34" s="5"/>
      <c r="QIF34" s="6"/>
      <c r="QIG34" s="8"/>
      <c r="QIH34" s="5"/>
      <c r="QII34" s="4"/>
      <c r="QIJ34" s="4"/>
      <c r="QIK34" s="18"/>
      <c r="QIL34" s="7"/>
      <c r="QIM34" s="7"/>
      <c r="QIN34" s="4"/>
      <c r="QIO34" s="4"/>
      <c r="QIP34" s="4"/>
      <c r="QIQ34" s="19"/>
      <c r="QIR34" s="9"/>
      <c r="QIS34" s="7"/>
      <c r="QIT34" s="6"/>
      <c r="QIU34" s="5"/>
      <c r="QIV34" s="6"/>
      <c r="QIW34" s="8"/>
      <c r="QIX34" s="5"/>
      <c r="QIY34" s="4"/>
      <c r="QIZ34" s="4"/>
      <c r="QJA34" s="18"/>
      <c r="QJB34" s="7"/>
      <c r="QJC34" s="7"/>
      <c r="QJD34" s="4"/>
      <c r="QJE34" s="4"/>
      <c r="QJF34" s="4"/>
      <c r="QJG34" s="19"/>
      <c r="QJH34" s="9"/>
      <c r="QJI34" s="7"/>
      <c r="QJJ34" s="6"/>
      <c r="QJK34" s="5"/>
      <c r="QJL34" s="6"/>
      <c r="QJM34" s="8"/>
      <c r="QJN34" s="5"/>
      <c r="QJO34" s="4"/>
      <c r="QJP34" s="4"/>
      <c r="QJQ34" s="18"/>
      <c r="QJR34" s="7"/>
      <c r="QJS34" s="7"/>
      <c r="QJT34" s="4"/>
      <c r="QJU34" s="4"/>
      <c r="QJV34" s="4"/>
      <c r="QJW34" s="19"/>
      <c r="QJX34" s="9"/>
      <c r="QJY34" s="7"/>
      <c r="QJZ34" s="6"/>
      <c r="QKA34" s="5"/>
      <c r="QKB34" s="6"/>
      <c r="QKC34" s="8"/>
      <c r="QKD34" s="5"/>
      <c r="QKE34" s="4"/>
      <c r="QKF34" s="4"/>
      <c r="QKG34" s="18"/>
      <c r="QKH34" s="7"/>
      <c r="QKI34" s="7"/>
      <c r="QKJ34" s="4"/>
      <c r="QKK34" s="4"/>
      <c r="QKL34" s="4"/>
      <c r="QKM34" s="19"/>
      <c r="QKN34" s="9"/>
      <c r="QKO34" s="7"/>
      <c r="QKP34" s="6"/>
      <c r="QKQ34" s="5"/>
      <c r="QKR34" s="6"/>
      <c r="QKS34" s="8"/>
      <c r="QKT34" s="5"/>
      <c r="QKU34" s="4"/>
      <c r="QKV34" s="4"/>
      <c r="QKW34" s="18"/>
      <c r="QKX34" s="7"/>
      <c r="QKY34" s="7"/>
      <c r="QKZ34" s="4"/>
      <c r="QLA34" s="4"/>
      <c r="QLB34" s="4"/>
      <c r="QLC34" s="19"/>
      <c r="QLD34" s="9"/>
      <c r="QLE34" s="7"/>
      <c r="QLF34" s="6"/>
      <c r="QLG34" s="5"/>
      <c r="QLH34" s="6"/>
      <c r="QLI34" s="8"/>
      <c r="QLJ34" s="5"/>
      <c r="QLK34" s="4"/>
      <c r="QLL34" s="4"/>
      <c r="QLM34" s="18"/>
      <c r="QLN34" s="7"/>
      <c r="QLO34" s="7"/>
      <c r="QLP34" s="4"/>
      <c r="QLQ34" s="4"/>
      <c r="QLR34" s="4"/>
      <c r="QLS34" s="19"/>
      <c r="QLT34" s="9"/>
      <c r="QLU34" s="7"/>
      <c r="QLV34" s="6"/>
      <c r="QLW34" s="5"/>
      <c r="QLX34" s="6"/>
      <c r="QLY34" s="8"/>
      <c r="QLZ34" s="5"/>
      <c r="QMA34" s="4"/>
      <c r="QMB34" s="4"/>
      <c r="QMC34" s="18"/>
      <c r="QMD34" s="7"/>
      <c r="QME34" s="7"/>
      <c r="QMF34" s="4"/>
      <c r="QMG34" s="4"/>
      <c r="QMH34" s="4"/>
      <c r="QMI34" s="19"/>
      <c r="QMJ34" s="9"/>
      <c r="QMK34" s="7"/>
      <c r="QML34" s="6"/>
      <c r="QMM34" s="5"/>
      <c r="QMN34" s="6"/>
      <c r="QMO34" s="8"/>
      <c r="QMP34" s="5"/>
      <c r="QMQ34" s="4"/>
      <c r="QMR34" s="4"/>
      <c r="QMS34" s="18"/>
      <c r="QMT34" s="7"/>
      <c r="QMU34" s="7"/>
      <c r="QMV34" s="4"/>
      <c r="QMW34" s="4"/>
      <c r="QMX34" s="4"/>
      <c r="QMY34" s="19"/>
      <c r="QMZ34" s="9"/>
      <c r="QNA34" s="7"/>
      <c r="QNB34" s="6"/>
      <c r="QNC34" s="5"/>
      <c r="QND34" s="6"/>
      <c r="QNE34" s="8"/>
      <c r="QNF34" s="5"/>
      <c r="QNG34" s="4"/>
      <c r="QNH34" s="4"/>
      <c r="QNI34" s="18"/>
      <c r="QNJ34" s="7"/>
      <c r="QNK34" s="7"/>
      <c r="QNL34" s="4"/>
      <c r="QNM34" s="4"/>
      <c r="QNN34" s="4"/>
      <c r="QNO34" s="19"/>
      <c r="QNP34" s="9"/>
      <c r="QNQ34" s="7"/>
      <c r="QNR34" s="6"/>
      <c r="QNS34" s="5"/>
      <c r="QNT34" s="6"/>
      <c r="QNU34" s="8"/>
      <c r="QNV34" s="5"/>
      <c r="QNW34" s="4"/>
      <c r="QNX34" s="4"/>
      <c r="QNY34" s="18"/>
      <c r="QNZ34" s="7"/>
      <c r="QOA34" s="7"/>
      <c r="QOB34" s="4"/>
      <c r="QOC34" s="4"/>
      <c r="QOD34" s="4"/>
      <c r="QOE34" s="19"/>
      <c r="QOF34" s="9"/>
      <c r="QOG34" s="7"/>
      <c r="QOH34" s="6"/>
      <c r="QOI34" s="5"/>
      <c r="QOJ34" s="6"/>
      <c r="QOK34" s="8"/>
      <c r="QOL34" s="5"/>
      <c r="QOM34" s="4"/>
      <c r="QON34" s="4"/>
      <c r="QOO34" s="18"/>
      <c r="QOP34" s="7"/>
      <c r="QOQ34" s="7"/>
      <c r="QOR34" s="4"/>
      <c r="QOS34" s="4"/>
      <c r="QOT34" s="4"/>
      <c r="QOU34" s="19"/>
      <c r="QOV34" s="9"/>
      <c r="QOW34" s="7"/>
      <c r="QOX34" s="6"/>
      <c r="QOY34" s="5"/>
      <c r="QOZ34" s="6"/>
      <c r="QPA34" s="8"/>
      <c r="QPB34" s="5"/>
      <c r="QPC34" s="4"/>
      <c r="QPD34" s="4"/>
      <c r="QPE34" s="18"/>
      <c r="QPF34" s="7"/>
      <c r="QPG34" s="7"/>
      <c r="QPH34" s="4"/>
      <c r="QPI34" s="4"/>
      <c r="QPJ34" s="4"/>
      <c r="QPK34" s="19"/>
      <c r="QPL34" s="9"/>
      <c r="QPM34" s="7"/>
      <c r="QPN34" s="6"/>
      <c r="QPO34" s="5"/>
      <c r="QPP34" s="6"/>
      <c r="QPQ34" s="8"/>
      <c r="QPR34" s="5"/>
      <c r="QPS34" s="4"/>
      <c r="QPT34" s="4"/>
      <c r="QPU34" s="18"/>
      <c r="QPV34" s="7"/>
      <c r="QPW34" s="7"/>
      <c r="QPX34" s="4"/>
      <c r="QPY34" s="4"/>
      <c r="QPZ34" s="4"/>
      <c r="QQA34" s="19"/>
      <c r="QQB34" s="9"/>
      <c r="QQC34" s="7"/>
      <c r="QQD34" s="6"/>
      <c r="QQE34" s="5"/>
      <c r="QQF34" s="6"/>
      <c r="QQG34" s="8"/>
      <c r="QQH34" s="5"/>
      <c r="QQI34" s="4"/>
      <c r="QQJ34" s="4"/>
      <c r="QQK34" s="18"/>
      <c r="QQL34" s="7"/>
      <c r="QQM34" s="7"/>
      <c r="QQN34" s="4"/>
      <c r="QQO34" s="4"/>
      <c r="QQP34" s="4"/>
      <c r="QQQ34" s="19"/>
      <c r="QQR34" s="9"/>
      <c r="QQS34" s="7"/>
      <c r="QQT34" s="6"/>
      <c r="QQU34" s="5"/>
      <c r="QQV34" s="6"/>
      <c r="QQW34" s="8"/>
      <c r="QQX34" s="5"/>
      <c r="QQY34" s="4"/>
      <c r="QQZ34" s="4"/>
      <c r="QRA34" s="18"/>
      <c r="QRB34" s="7"/>
      <c r="QRC34" s="7"/>
      <c r="QRD34" s="4"/>
      <c r="QRE34" s="4"/>
      <c r="QRF34" s="4"/>
      <c r="QRG34" s="19"/>
      <c r="QRH34" s="9"/>
      <c r="QRI34" s="7"/>
      <c r="QRJ34" s="6"/>
      <c r="QRK34" s="5"/>
      <c r="QRL34" s="6"/>
      <c r="QRM34" s="8"/>
      <c r="QRN34" s="5"/>
      <c r="QRO34" s="4"/>
      <c r="QRP34" s="4"/>
      <c r="QRQ34" s="18"/>
      <c r="QRR34" s="7"/>
      <c r="QRS34" s="7"/>
      <c r="QRT34" s="4"/>
      <c r="QRU34" s="4"/>
      <c r="QRV34" s="4"/>
      <c r="QRW34" s="19"/>
      <c r="QRX34" s="9"/>
      <c r="QRY34" s="7"/>
      <c r="QRZ34" s="6"/>
      <c r="QSA34" s="5"/>
      <c r="QSB34" s="6"/>
      <c r="QSC34" s="8"/>
      <c r="QSD34" s="5"/>
      <c r="QSE34" s="4"/>
      <c r="QSF34" s="4"/>
      <c r="QSG34" s="18"/>
      <c r="QSH34" s="7"/>
      <c r="QSI34" s="7"/>
      <c r="QSJ34" s="4"/>
      <c r="QSK34" s="4"/>
      <c r="QSL34" s="4"/>
      <c r="QSM34" s="19"/>
      <c r="QSN34" s="9"/>
      <c r="QSO34" s="7"/>
      <c r="QSP34" s="6"/>
      <c r="QSQ34" s="5"/>
      <c r="QSR34" s="6"/>
      <c r="QSS34" s="8"/>
      <c r="QST34" s="5"/>
      <c r="QSU34" s="4"/>
      <c r="QSV34" s="4"/>
      <c r="QSW34" s="18"/>
      <c r="QSX34" s="7"/>
      <c r="QSY34" s="7"/>
      <c r="QSZ34" s="4"/>
      <c r="QTA34" s="4"/>
      <c r="QTB34" s="4"/>
      <c r="QTC34" s="19"/>
      <c r="QTD34" s="9"/>
      <c r="QTE34" s="7"/>
      <c r="QTF34" s="6"/>
      <c r="QTG34" s="5"/>
      <c r="QTH34" s="6"/>
      <c r="QTI34" s="8"/>
      <c r="QTJ34" s="5"/>
      <c r="QTK34" s="4"/>
      <c r="QTL34" s="4"/>
      <c r="QTM34" s="18"/>
      <c r="QTN34" s="7"/>
      <c r="QTO34" s="7"/>
      <c r="QTP34" s="4"/>
      <c r="QTQ34" s="4"/>
      <c r="QTR34" s="4"/>
      <c r="QTS34" s="19"/>
      <c r="QTT34" s="9"/>
      <c r="QTU34" s="7"/>
      <c r="QTV34" s="6"/>
      <c r="QTW34" s="5"/>
      <c r="QTX34" s="6"/>
      <c r="QTY34" s="8"/>
      <c r="QTZ34" s="5"/>
      <c r="QUA34" s="4"/>
      <c r="QUB34" s="4"/>
      <c r="QUC34" s="18"/>
      <c r="QUD34" s="7"/>
      <c r="QUE34" s="7"/>
      <c r="QUF34" s="4"/>
      <c r="QUG34" s="4"/>
      <c r="QUH34" s="4"/>
      <c r="QUI34" s="19"/>
      <c r="QUJ34" s="9"/>
      <c r="QUK34" s="7"/>
      <c r="QUL34" s="6"/>
      <c r="QUM34" s="5"/>
      <c r="QUN34" s="6"/>
      <c r="QUO34" s="8"/>
      <c r="QUP34" s="5"/>
      <c r="QUQ34" s="4"/>
      <c r="QUR34" s="4"/>
      <c r="QUS34" s="18"/>
      <c r="QUT34" s="7"/>
      <c r="QUU34" s="7"/>
      <c r="QUV34" s="4"/>
      <c r="QUW34" s="4"/>
      <c r="QUX34" s="4"/>
      <c r="QUY34" s="19"/>
      <c r="QUZ34" s="9"/>
      <c r="QVA34" s="7"/>
      <c r="QVB34" s="6"/>
      <c r="QVC34" s="5"/>
      <c r="QVD34" s="6"/>
      <c r="QVE34" s="8"/>
      <c r="QVF34" s="5"/>
      <c r="QVG34" s="4"/>
      <c r="QVH34" s="4"/>
      <c r="QVI34" s="18"/>
      <c r="QVJ34" s="7"/>
      <c r="QVK34" s="7"/>
      <c r="QVL34" s="4"/>
      <c r="QVM34" s="4"/>
      <c r="QVN34" s="4"/>
      <c r="QVO34" s="19"/>
      <c r="QVP34" s="9"/>
      <c r="QVQ34" s="7"/>
      <c r="QVR34" s="6"/>
      <c r="QVS34" s="5"/>
      <c r="QVT34" s="6"/>
      <c r="QVU34" s="8"/>
      <c r="QVV34" s="5"/>
      <c r="QVW34" s="4"/>
      <c r="QVX34" s="4"/>
      <c r="QVY34" s="18"/>
      <c r="QVZ34" s="7"/>
      <c r="QWA34" s="7"/>
      <c r="QWB34" s="4"/>
      <c r="QWC34" s="4"/>
      <c r="QWD34" s="4"/>
      <c r="QWE34" s="19"/>
      <c r="QWF34" s="9"/>
      <c r="QWG34" s="7"/>
      <c r="QWH34" s="6"/>
      <c r="QWI34" s="5"/>
      <c r="QWJ34" s="6"/>
      <c r="QWK34" s="8"/>
      <c r="QWL34" s="5"/>
      <c r="QWM34" s="4"/>
      <c r="QWN34" s="4"/>
      <c r="QWO34" s="18"/>
      <c r="QWP34" s="7"/>
      <c r="QWQ34" s="7"/>
      <c r="QWR34" s="4"/>
      <c r="QWS34" s="4"/>
      <c r="QWT34" s="4"/>
      <c r="QWU34" s="19"/>
      <c r="QWV34" s="9"/>
      <c r="QWW34" s="7"/>
      <c r="QWX34" s="6"/>
      <c r="QWY34" s="5"/>
      <c r="QWZ34" s="6"/>
      <c r="QXA34" s="8"/>
      <c r="QXB34" s="5"/>
      <c r="QXC34" s="4"/>
      <c r="QXD34" s="4"/>
      <c r="QXE34" s="18"/>
      <c r="QXF34" s="7"/>
      <c r="QXG34" s="7"/>
      <c r="QXH34" s="4"/>
      <c r="QXI34" s="4"/>
      <c r="QXJ34" s="4"/>
      <c r="QXK34" s="19"/>
      <c r="QXL34" s="9"/>
      <c r="QXM34" s="7"/>
      <c r="QXN34" s="6"/>
      <c r="QXO34" s="5"/>
      <c r="QXP34" s="6"/>
      <c r="QXQ34" s="8"/>
      <c r="QXR34" s="5"/>
      <c r="QXS34" s="4"/>
      <c r="QXT34" s="4"/>
      <c r="QXU34" s="18"/>
      <c r="QXV34" s="7"/>
      <c r="QXW34" s="7"/>
      <c r="QXX34" s="4"/>
      <c r="QXY34" s="4"/>
      <c r="QXZ34" s="4"/>
      <c r="QYA34" s="19"/>
      <c r="QYB34" s="9"/>
      <c r="QYC34" s="7"/>
      <c r="QYD34" s="6"/>
      <c r="QYE34" s="5"/>
      <c r="QYF34" s="6"/>
      <c r="QYG34" s="8"/>
      <c r="QYH34" s="5"/>
      <c r="QYI34" s="4"/>
      <c r="QYJ34" s="4"/>
      <c r="QYK34" s="18"/>
      <c r="QYL34" s="7"/>
      <c r="QYM34" s="7"/>
      <c r="QYN34" s="4"/>
      <c r="QYO34" s="4"/>
      <c r="QYP34" s="4"/>
      <c r="QYQ34" s="19"/>
      <c r="QYR34" s="9"/>
      <c r="QYS34" s="7"/>
      <c r="QYT34" s="6"/>
      <c r="QYU34" s="5"/>
      <c r="QYV34" s="6"/>
      <c r="QYW34" s="8"/>
      <c r="QYX34" s="5"/>
      <c r="QYY34" s="4"/>
      <c r="QYZ34" s="4"/>
      <c r="QZA34" s="18"/>
      <c r="QZB34" s="7"/>
      <c r="QZC34" s="7"/>
      <c r="QZD34" s="4"/>
      <c r="QZE34" s="4"/>
      <c r="QZF34" s="4"/>
      <c r="QZG34" s="19"/>
      <c r="QZH34" s="9"/>
      <c r="QZI34" s="7"/>
      <c r="QZJ34" s="6"/>
      <c r="QZK34" s="5"/>
      <c r="QZL34" s="6"/>
      <c r="QZM34" s="8"/>
      <c r="QZN34" s="5"/>
      <c r="QZO34" s="4"/>
      <c r="QZP34" s="4"/>
      <c r="QZQ34" s="18"/>
      <c r="QZR34" s="7"/>
      <c r="QZS34" s="7"/>
      <c r="QZT34" s="4"/>
      <c r="QZU34" s="4"/>
      <c r="QZV34" s="4"/>
      <c r="QZW34" s="19"/>
      <c r="QZX34" s="9"/>
      <c r="QZY34" s="7"/>
      <c r="QZZ34" s="6"/>
      <c r="RAA34" s="5"/>
      <c r="RAB34" s="6"/>
      <c r="RAC34" s="8"/>
      <c r="RAD34" s="5"/>
      <c r="RAE34" s="4"/>
      <c r="RAF34" s="4"/>
      <c r="RAG34" s="18"/>
      <c r="RAH34" s="7"/>
      <c r="RAI34" s="7"/>
      <c r="RAJ34" s="4"/>
      <c r="RAK34" s="4"/>
      <c r="RAL34" s="4"/>
      <c r="RAM34" s="19"/>
      <c r="RAN34" s="9"/>
      <c r="RAO34" s="7"/>
      <c r="RAP34" s="6"/>
      <c r="RAQ34" s="5"/>
      <c r="RAR34" s="6"/>
      <c r="RAS34" s="8"/>
      <c r="RAT34" s="5"/>
      <c r="RAU34" s="4"/>
      <c r="RAV34" s="4"/>
      <c r="RAW34" s="18"/>
      <c r="RAX34" s="7"/>
      <c r="RAY34" s="7"/>
      <c r="RAZ34" s="4"/>
      <c r="RBA34" s="4"/>
      <c r="RBB34" s="4"/>
      <c r="RBC34" s="19"/>
      <c r="RBD34" s="9"/>
      <c r="RBE34" s="7"/>
      <c r="RBF34" s="6"/>
      <c r="RBG34" s="5"/>
      <c r="RBH34" s="6"/>
      <c r="RBI34" s="8"/>
      <c r="RBJ34" s="5"/>
      <c r="RBK34" s="4"/>
      <c r="RBL34" s="4"/>
      <c r="RBM34" s="18"/>
      <c r="RBN34" s="7"/>
      <c r="RBO34" s="7"/>
      <c r="RBP34" s="4"/>
      <c r="RBQ34" s="4"/>
      <c r="RBR34" s="4"/>
      <c r="RBS34" s="19"/>
      <c r="RBT34" s="9"/>
      <c r="RBU34" s="7"/>
      <c r="RBV34" s="6"/>
      <c r="RBW34" s="5"/>
      <c r="RBX34" s="6"/>
      <c r="RBY34" s="8"/>
      <c r="RBZ34" s="5"/>
      <c r="RCA34" s="4"/>
      <c r="RCB34" s="4"/>
      <c r="RCC34" s="18"/>
      <c r="RCD34" s="7"/>
      <c r="RCE34" s="7"/>
      <c r="RCF34" s="4"/>
      <c r="RCG34" s="4"/>
      <c r="RCH34" s="4"/>
      <c r="RCI34" s="19"/>
      <c r="RCJ34" s="9"/>
      <c r="RCK34" s="7"/>
      <c r="RCL34" s="6"/>
      <c r="RCM34" s="5"/>
      <c r="RCN34" s="6"/>
      <c r="RCO34" s="8"/>
      <c r="RCP34" s="5"/>
      <c r="RCQ34" s="4"/>
      <c r="RCR34" s="4"/>
      <c r="RCS34" s="18"/>
      <c r="RCT34" s="7"/>
      <c r="RCU34" s="7"/>
      <c r="RCV34" s="4"/>
      <c r="RCW34" s="4"/>
      <c r="RCX34" s="4"/>
      <c r="RCY34" s="19"/>
      <c r="RCZ34" s="9"/>
      <c r="RDA34" s="7"/>
      <c r="RDB34" s="6"/>
      <c r="RDC34" s="5"/>
      <c r="RDD34" s="6"/>
      <c r="RDE34" s="8"/>
      <c r="RDF34" s="5"/>
      <c r="RDG34" s="4"/>
      <c r="RDH34" s="4"/>
      <c r="RDI34" s="18"/>
      <c r="RDJ34" s="7"/>
      <c r="RDK34" s="7"/>
      <c r="RDL34" s="4"/>
      <c r="RDM34" s="4"/>
      <c r="RDN34" s="4"/>
      <c r="RDO34" s="19"/>
      <c r="RDP34" s="9"/>
      <c r="RDQ34" s="7"/>
      <c r="RDR34" s="6"/>
      <c r="RDS34" s="5"/>
      <c r="RDT34" s="6"/>
      <c r="RDU34" s="8"/>
      <c r="RDV34" s="5"/>
      <c r="RDW34" s="4"/>
      <c r="RDX34" s="4"/>
      <c r="RDY34" s="18"/>
      <c r="RDZ34" s="7"/>
      <c r="REA34" s="7"/>
      <c r="REB34" s="4"/>
      <c r="REC34" s="4"/>
      <c r="RED34" s="4"/>
      <c r="REE34" s="19"/>
      <c r="REF34" s="9"/>
      <c r="REG34" s="7"/>
      <c r="REH34" s="6"/>
      <c r="REI34" s="5"/>
      <c r="REJ34" s="6"/>
      <c r="REK34" s="8"/>
      <c r="REL34" s="5"/>
      <c r="REM34" s="4"/>
      <c r="REN34" s="4"/>
      <c r="REO34" s="18"/>
      <c r="REP34" s="7"/>
      <c r="REQ34" s="7"/>
      <c r="RER34" s="4"/>
      <c r="RES34" s="4"/>
      <c r="RET34" s="4"/>
      <c r="REU34" s="19"/>
      <c r="REV34" s="9"/>
      <c r="REW34" s="7"/>
      <c r="REX34" s="6"/>
      <c r="REY34" s="5"/>
      <c r="REZ34" s="6"/>
      <c r="RFA34" s="8"/>
      <c r="RFB34" s="5"/>
      <c r="RFC34" s="4"/>
      <c r="RFD34" s="4"/>
      <c r="RFE34" s="18"/>
      <c r="RFF34" s="7"/>
      <c r="RFG34" s="7"/>
      <c r="RFH34" s="4"/>
      <c r="RFI34" s="4"/>
      <c r="RFJ34" s="4"/>
      <c r="RFK34" s="19"/>
      <c r="RFL34" s="9"/>
      <c r="RFM34" s="7"/>
      <c r="RFN34" s="6"/>
      <c r="RFO34" s="5"/>
      <c r="RFP34" s="6"/>
      <c r="RFQ34" s="8"/>
      <c r="RFR34" s="5"/>
      <c r="RFS34" s="4"/>
      <c r="RFT34" s="4"/>
      <c r="RFU34" s="18"/>
      <c r="RFV34" s="7"/>
      <c r="RFW34" s="7"/>
      <c r="RFX34" s="4"/>
      <c r="RFY34" s="4"/>
      <c r="RFZ34" s="4"/>
      <c r="RGA34" s="19"/>
      <c r="RGB34" s="9"/>
      <c r="RGC34" s="7"/>
      <c r="RGD34" s="6"/>
      <c r="RGE34" s="5"/>
      <c r="RGF34" s="6"/>
      <c r="RGG34" s="8"/>
      <c r="RGH34" s="5"/>
      <c r="RGI34" s="4"/>
      <c r="RGJ34" s="4"/>
      <c r="RGK34" s="18"/>
      <c r="RGL34" s="7"/>
      <c r="RGM34" s="7"/>
      <c r="RGN34" s="4"/>
      <c r="RGO34" s="4"/>
      <c r="RGP34" s="4"/>
      <c r="RGQ34" s="19"/>
      <c r="RGR34" s="9"/>
      <c r="RGS34" s="7"/>
      <c r="RGT34" s="6"/>
      <c r="RGU34" s="5"/>
      <c r="RGV34" s="6"/>
      <c r="RGW34" s="8"/>
      <c r="RGX34" s="5"/>
      <c r="RGY34" s="4"/>
      <c r="RGZ34" s="4"/>
      <c r="RHA34" s="18"/>
      <c r="RHB34" s="7"/>
      <c r="RHC34" s="7"/>
      <c r="RHD34" s="4"/>
      <c r="RHE34" s="4"/>
      <c r="RHF34" s="4"/>
      <c r="RHG34" s="19"/>
      <c r="RHH34" s="9"/>
      <c r="RHI34" s="7"/>
      <c r="RHJ34" s="6"/>
      <c r="RHK34" s="5"/>
      <c r="RHL34" s="6"/>
      <c r="RHM34" s="8"/>
      <c r="RHN34" s="5"/>
      <c r="RHO34" s="4"/>
      <c r="RHP34" s="4"/>
      <c r="RHQ34" s="18"/>
      <c r="RHR34" s="7"/>
      <c r="RHS34" s="7"/>
      <c r="RHT34" s="4"/>
      <c r="RHU34" s="4"/>
      <c r="RHV34" s="4"/>
      <c r="RHW34" s="19"/>
      <c r="RHX34" s="9"/>
      <c r="RHY34" s="7"/>
      <c r="RHZ34" s="6"/>
      <c r="RIA34" s="5"/>
      <c r="RIB34" s="6"/>
      <c r="RIC34" s="8"/>
      <c r="RID34" s="5"/>
      <c r="RIE34" s="4"/>
      <c r="RIF34" s="4"/>
      <c r="RIG34" s="18"/>
      <c r="RIH34" s="7"/>
      <c r="RII34" s="7"/>
      <c r="RIJ34" s="4"/>
      <c r="RIK34" s="4"/>
      <c r="RIL34" s="4"/>
      <c r="RIM34" s="19"/>
      <c r="RIN34" s="9"/>
      <c r="RIO34" s="7"/>
      <c r="RIP34" s="6"/>
      <c r="RIQ34" s="5"/>
      <c r="RIR34" s="6"/>
      <c r="RIS34" s="8"/>
      <c r="RIT34" s="5"/>
      <c r="RIU34" s="4"/>
      <c r="RIV34" s="4"/>
      <c r="RIW34" s="18"/>
      <c r="RIX34" s="7"/>
      <c r="RIY34" s="7"/>
      <c r="RIZ34" s="4"/>
      <c r="RJA34" s="4"/>
      <c r="RJB34" s="4"/>
      <c r="RJC34" s="19"/>
      <c r="RJD34" s="9"/>
      <c r="RJE34" s="7"/>
      <c r="RJF34" s="6"/>
      <c r="RJG34" s="5"/>
      <c r="RJH34" s="6"/>
      <c r="RJI34" s="8"/>
      <c r="RJJ34" s="5"/>
      <c r="RJK34" s="4"/>
      <c r="RJL34" s="4"/>
      <c r="RJM34" s="18"/>
      <c r="RJN34" s="7"/>
      <c r="RJO34" s="7"/>
      <c r="RJP34" s="4"/>
      <c r="RJQ34" s="4"/>
      <c r="RJR34" s="4"/>
      <c r="RJS34" s="19"/>
      <c r="RJT34" s="9"/>
      <c r="RJU34" s="7"/>
      <c r="RJV34" s="6"/>
      <c r="RJW34" s="5"/>
      <c r="RJX34" s="6"/>
      <c r="RJY34" s="8"/>
      <c r="RJZ34" s="5"/>
      <c r="RKA34" s="4"/>
      <c r="RKB34" s="4"/>
      <c r="RKC34" s="18"/>
      <c r="RKD34" s="7"/>
      <c r="RKE34" s="7"/>
      <c r="RKF34" s="4"/>
      <c r="RKG34" s="4"/>
      <c r="RKH34" s="4"/>
      <c r="RKI34" s="19"/>
      <c r="RKJ34" s="9"/>
      <c r="RKK34" s="7"/>
      <c r="RKL34" s="6"/>
      <c r="RKM34" s="5"/>
      <c r="RKN34" s="6"/>
      <c r="RKO34" s="8"/>
      <c r="RKP34" s="5"/>
      <c r="RKQ34" s="4"/>
      <c r="RKR34" s="4"/>
      <c r="RKS34" s="18"/>
      <c r="RKT34" s="7"/>
      <c r="RKU34" s="7"/>
      <c r="RKV34" s="4"/>
      <c r="RKW34" s="4"/>
      <c r="RKX34" s="4"/>
      <c r="RKY34" s="19"/>
      <c r="RKZ34" s="9"/>
      <c r="RLA34" s="7"/>
      <c r="RLB34" s="6"/>
      <c r="RLC34" s="5"/>
      <c r="RLD34" s="6"/>
      <c r="RLE34" s="8"/>
      <c r="RLF34" s="5"/>
      <c r="RLG34" s="4"/>
      <c r="RLH34" s="4"/>
      <c r="RLI34" s="18"/>
      <c r="RLJ34" s="7"/>
      <c r="RLK34" s="7"/>
      <c r="RLL34" s="4"/>
      <c r="RLM34" s="4"/>
      <c r="RLN34" s="4"/>
      <c r="RLO34" s="19"/>
      <c r="RLP34" s="9"/>
      <c r="RLQ34" s="7"/>
      <c r="RLR34" s="6"/>
      <c r="RLS34" s="5"/>
      <c r="RLT34" s="6"/>
      <c r="RLU34" s="8"/>
      <c r="RLV34" s="5"/>
      <c r="RLW34" s="4"/>
      <c r="RLX34" s="4"/>
      <c r="RLY34" s="18"/>
      <c r="RLZ34" s="7"/>
      <c r="RMA34" s="7"/>
      <c r="RMB34" s="4"/>
      <c r="RMC34" s="4"/>
      <c r="RMD34" s="4"/>
      <c r="RME34" s="19"/>
      <c r="RMF34" s="9"/>
      <c r="RMG34" s="7"/>
      <c r="RMH34" s="6"/>
      <c r="RMI34" s="5"/>
      <c r="RMJ34" s="6"/>
      <c r="RMK34" s="8"/>
      <c r="RML34" s="5"/>
      <c r="RMM34" s="4"/>
      <c r="RMN34" s="4"/>
      <c r="RMO34" s="18"/>
      <c r="RMP34" s="7"/>
      <c r="RMQ34" s="7"/>
      <c r="RMR34" s="4"/>
      <c r="RMS34" s="4"/>
      <c r="RMT34" s="4"/>
      <c r="RMU34" s="19"/>
      <c r="RMV34" s="9"/>
      <c r="RMW34" s="7"/>
      <c r="RMX34" s="6"/>
      <c r="RMY34" s="5"/>
      <c r="RMZ34" s="6"/>
      <c r="RNA34" s="8"/>
      <c r="RNB34" s="5"/>
      <c r="RNC34" s="4"/>
      <c r="RND34" s="4"/>
      <c r="RNE34" s="18"/>
      <c r="RNF34" s="7"/>
      <c r="RNG34" s="7"/>
      <c r="RNH34" s="4"/>
      <c r="RNI34" s="4"/>
      <c r="RNJ34" s="4"/>
      <c r="RNK34" s="19"/>
      <c r="RNL34" s="9"/>
      <c r="RNM34" s="7"/>
      <c r="RNN34" s="6"/>
      <c r="RNO34" s="5"/>
      <c r="RNP34" s="6"/>
      <c r="RNQ34" s="8"/>
      <c r="RNR34" s="5"/>
      <c r="RNS34" s="4"/>
      <c r="RNT34" s="4"/>
      <c r="RNU34" s="18"/>
      <c r="RNV34" s="7"/>
      <c r="RNW34" s="7"/>
      <c r="RNX34" s="4"/>
      <c r="RNY34" s="4"/>
      <c r="RNZ34" s="4"/>
      <c r="ROA34" s="19"/>
      <c r="ROB34" s="9"/>
      <c r="ROC34" s="7"/>
      <c r="ROD34" s="6"/>
      <c r="ROE34" s="5"/>
      <c r="ROF34" s="6"/>
      <c r="ROG34" s="8"/>
      <c r="ROH34" s="5"/>
      <c r="ROI34" s="4"/>
      <c r="ROJ34" s="4"/>
      <c r="ROK34" s="18"/>
      <c r="ROL34" s="7"/>
      <c r="ROM34" s="7"/>
      <c r="RON34" s="4"/>
      <c r="ROO34" s="4"/>
      <c r="ROP34" s="4"/>
      <c r="ROQ34" s="19"/>
      <c r="ROR34" s="9"/>
      <c r="ROS34" s="7"/>
      <c r="ROT34" s="6"/>
      <c r="ROU34" s="5"/>
      <c r="ROV34" s="6"/>
      <c r="ROW34" s="8"/>
      <c r="ROX34" s="5"/>
      <c r="ROY34" s="4"/>
      <c r="ROZ34" s="4"/>
      <c r="RPA34" s="18"/>
      <c r="RPB34" s="7"/>
      <c r="RPC34" s="7"/>
      <c r="RPD34" s="4"/>
      <c r="RPE34" s="4"/>
      <c r="RPF34" s="4"/>
      <c r="RPG34" s="19"/>
      <c r="RPH34" s="9"/>
      <c r="RPI34" s="7"/>
      <c r="RPJ34" s="6"/>
      <c r="RPK34" s="5"/>
      <c r="RPL34" s="6"/>
      <c r="RPM34" s="8"/>
      <c r="RPN34" s="5"/>
      <c r="RPO34" s="4"/>
      <c r="RPP34" s="4"/>
      <c r="RPQ34" s="18"/>
      <c r="RPR34" s="7"/>
      <c r="RPS34" s="7"/>
      <c r="RPT34" s="4"/>
      <c r="RPU34" s="4"/>
      <c r="RPV34" s="4"/>
      <c r="RPW34" s="19"/>
      <c r="RPX34" s="9"/>
      <c r="RPY34" s="7"/>
      <c r="RPZ34" s="6"/>
      <c r="RQA34" s="5"/>
      <c r="RQB34" s="6"/>
      <c r="RQC34" s="8"/>
      <c r="RQD34" s="5"/>
      <c r="RQE34" s="4"/>
      <c r="RQF34" s="4"/>
      <c r="RQG34" s="18"/>
      <c r="RQH34" s="7"/>
      <c r="RQI34" s="7"/>
      <c r="RQJ34" s="4"/>
      <c r="RQK34" s="4"/>
      <c r="RQL34" s="4"/>
      <c r="RQM34" s="19"/>
      <c r="RQN34" s="9"/>
      <c r="RQO34" s="7"/>
      <c r="RQP34" s="6"/>
      <c r="RQQ34" s="5"/>
      <c r="RQR34" s="6"/>
      <c r="RQS34" s="8"/>
      <c r="RQT34" s="5"/>
      <c r="RQU34" s="4"/>
      <c r="RQV34" s="4"/>
      <c r="RQW34" s="18"/>
      <c r="RQX34" s="7"/>
      <c r="RQY34" s="7"/>
      <c r="RQZ34" s="4"/>
      <c r="RRA34" s="4"/>
      <c r="RRB34" s="4"/>
      <c r="RRC34" s="19"/>
      <c r="RRD34" s="9"/>
      <c r="RRE34" s="7"/>
      <c r="RRF34" s="6"/>
      <c r="RRG34" s="5"/>
      <c r="RRH34" s="6"/>
      <c r="RRI34" s="8"/>
      <c r="RRJ34" s="5"/>
      <c r="RRK34" s="4"/>
      <c r="RRL34" s="4"/>
      <c r="RRM34" s="18"/>
      <c r="RRN34" s="7"/>
      <c r="RRO34" s="7"/>
      <c r="RRP34" s="4"/>
      <c r="RRQ34" s="4"/>
      <c r="RRR34" s="4"/>
      <c r="RRS34" s="19"/>
      <c r="RRT34" s="9"/>
      <c r="RRU34" s="7"/>
      <c r="RRV34" s="6"/>
      <c r="RRW34" s="5"/>
      <c r="RRX34" s="6"/>
      <c r="RRY34" s="8"/>
      <c r="RRZ34" s="5"/>
      <c r="RSA34" s="4"/>
      <c r="RSB34" s="4"/>
      <c r="RSC34" s="18"/>
      <c r="RSD34" s="7"/>
      <c r="RSE34" s="7"/>
      <c r="RSF34" s="4"/>
      <c r="RSG34" s="4"/>
      <c r="RSH34" s="4"/>
      <c r="RSI34" s="19"/>
      <c r="RSJ34" s="9"/>
      <c r="RSK34" s="7"/>
      <c r="RSL34" s="6"/>
      <c r="RSM34" s="5"/>
      <c r="RSN34" s="6"/>
      <c r="RSO34" s="8"/>
      <c r="RSP34" s="5"/>
      <c r="RSQ34" s="4"/>
      <c r="RSR34" s="4"/>
      <c r="RSS34" s="18"/>
      <c r="RST34" s="7"/>
      <c r="RSU34" s="7"/>
      <c r="RSV34" s="4"/>
      <c r="RSW34" s="4"/>
      <c r="RSX34" s="4"/>
      <c r="RSY34" s="19"/>
      <c r="RSZ34" s="9"/>
      <c r="RTA34" s="7"/>
      <c r="RTB34" s="6"/>
      <c r="RTC34" s="5"/>
      <c r="RTD34" s="6"/>
      <c r="RTE34" s="8"/>
      <c r="RTF34" s="5"/>
      <c r="RTG34" s="4"/>
      <c r="RTH34" s="4"/>
      <c r="RTI34" s="18"/>
      <c r="RTJ34" s="7"/>
      <c r="RTK34" s="7"/>
      <c r="RTL34" s="4"/>
      <c r="RTM34" s="4"/>
      <c r="RTN34" s="4"/>
      <c r="RTO34" s="19"/>
      <c r="RTP34" s="9"/>
      <c r="RTQ34" s="7"/>
      <c r="RTR34" s="6"/>
      <c r="RTS34" s="5"/>
      <c r="RTT34" s="6"/>
      <c r="RTU34" s="8"/>
      <c r="RTV34" s="5"/>
      <c r="RTW34" s="4"/>
      <c r="RTX34" s="4"/>
      <c r="RTY34" s="18"/>
      <c r="RTZ34" s="7"/>
      <c r="RUA34" s="7"/>
      <c r="RUB34" s="4"/>
      <c r="RUC34" s="4"/>
      <c r="RUD34" s="4"/>
      <c r="RUE34" s="19"/>
      <c r="RUF34" s="9"/>
      <c r="RUG34" s="7"/>
      <c r="RUH34" s="6"/>
      <c r="RUI34" s="5"/>
      <c r="RUJ34" s="6"/>
      <c r="RUK34" s="8"/>
      <c r="RUL34" s="5"/>
      <c r="RUM34" s="4"/>
      <c r="RUN34" s="4"/>
      <c r="RUO34" s="18"/>
      <c r="RUP34" s="7"/>
      <c r="RUQ34" s="7"/>
      <c r="RUR34" s="4"/>
      <c r="RUS34" s="4"/>
      <c r="RUT34" s="4"/>
      <c r="RUU34" s="19"/>
      <c r="RUV34" s="9"/>
      <c r="RUW34" s="7"/>
      <c r="RUX34" s="6"/>
      <c r="RUY34" s="5"/>
      <c r="RUZ34" s="6"/>
      <c r="RVA34" s="8"/>
      <c r="RVB34" s="5"/>
      <c r="RVC34" s="4"/>
      <c r="RVD34" s="4"/>
      <c r="RVE34" s="18"/>
      <c r="RVF34" s="7"/>
      <c r="RVG34" s="7"/>
      <c r="RVH34" s="4"/>
      <c r="RVI34" s="4"/>
      <c r="RVJ34" s="4"/>
      <c r="RVK34" s="19"/>
      <c r="RVL34" s="9"/>
      <c r="RVM34" s="7"/>
      <c r="RVN34" s="6"/>
      <c r="RVO34" s="5"/>
      <c r="RVP34" s="6"/>
      <c r="RVQ34" s="8"/>
      <c r="RVR34" s="5"/>
      <c r="RVS34" s="4"/>
      <c r="RVT34" s="4"/>
      <c r="RVU34" s="18"/>
      <c r="RVV34" s="7"/>
      <c r="RVW34" s="7"/>
      <c r="RVX34" s="4"/>
      <c r="RVY34" s="4"/>
      <c r="RVZ34" s="4"/>
      <c r="RWA34" s="19"/>
      <c r="RWB34" s="9"/>
      <c r="RWC34" s="7"/>
      <c r="RWD34" s="6"/>
      <c r="RWE34" s="5"/>
      <c r="RWF34" s="6"/>
      <c r="RWG34" s="8"/>
      <c r="RWH34" s="5"/>
      <c r="RWI34" s="4"/>
      <c r="RWJ34" s="4"/>
      <c r="RWK34" s="18"/>
      <c r="RWL34" s="7"/>
      <c r="RWM34" s="7"/>
      <c r="RWN34" s="4"/>
      <c r="RWO34" s="4"/>
      <c r="RWP34" s="4"/>
      <c r="RWQ34" s="19"/>
      <c r="RWR34" s="9"/>
      <c r="RWS34" s="7"/>
      <c r="RWT34" s="6"/>
      <c r="RWU34" s="5"/>
      <c r="RWV34" s="6"/>
      <c r="RWW34" s="8"/>
      <c r="RWX34" s="5"/>
      <c r="RWY34" s="4"/>
      <c r="RWZ34" s="4"/>
      <c r="RXA34" s="18"/>
      <c r="RXB34" s="7"/>
      <c r="RXC34" s="7"/>
      <c r="RXD34" s="4"/>
      <c r="RXE34" s="4"/>
      <c r="RXF34" s="4"/>
      <c r="RXG34" s="19"/>
      <c r="RXH34" s="9"/>
      <c r="RXI34" s="7"/>
      <c r="RXJ34" s="6"/>
      <c r="RXK34" s="5"/>
      <c r="RXL34" s="6"/>
      <c r="RXM34" s="8"/>
      <c r="RXN34" s="5"/>
      <c r="RXO34" s="4"/>
      <c r="RXP34" s="4"/>
      <c r="RXQ34" s="18"/>
      <c r="RXR34" s="7"/>
      <c r="RXS34" s="7"/>
      <c r="RXT34" s="4"/>
      <c r="RXU34" s="4"/>
      <c r="RXV34" s="4"/>
      <c r="RXW34" s="19"/>
      <c r="RXX34" s="9"/>
      <c r="RXY34" s="7"/>
      <c r="RXZ34" s="6"/>
      <c r="RYA34" s="5"/>
      <c r="RYB34" s="6"/>
      <c r="RYC34" s="8"/>
      <c r="RYD34" s="5"/>
      <c r="RYE34" s="4"/>
      <c r="RYF34" s="4"/>
      <c r="RYG34" s="18"/>
      <c r="RYH34" s="7"/>
      <c r="RYI34" s="7"/>
      <c r="RYJ34" s="4"/>
      <c r="RYK34" s="4"/>
      <c r="RYL34" s="4"/>
      <c r="RYM34" s="19"/>
      <c r="RYN34" s="9"/>
      <c r="RYO34" s="7"/>
      <c r="RYP34" s="6"/>
      <c r="RYQ34" s="5"/>
      <c r="RYR34" s="6"/>
      <c r="RYS34" s="8"/>
      <c r="RYT34" s="5"/>
      <c r="RYU34" s="4"/>
      <c r="RYV34" s="4"/>
      <c r="RYW34" s="18"/>
      <c r="RYX34" s="7"/>
      <c r="RYY34" s="7"/>
      <c r="RYZ34" s="4"/>
      <c r="RZA34" s="4"/>
      <c r="RZB34" s="4"/>
      <c r="RZC34" s="19"/>
      <c r="RZD34" s="9"/>
      <c r="RZE34" s="7"/>
      <c r="RZF34" s="6"/>
      <c r="RZG34" s="5"/>
      <c r="RZH34" s="6"/>
      <c r="RZI34" s="8"/>
      <c r="RZJ34" s="5"/>
      <c r="RZK34" s="4"/>
      <c r="RZL34" s="4"/>
      <c r="RZM34" s="18"/>
      <c r="RZN34" s="7"/>
      <c r="RZO34" s="7"/>
      <c r="RZP34" s="4"/>
      <c r="RZQ34" s="4"/>
      <c r="RZR34" s="4"/>
      <c r="RZS34" s="19"/>
      <c r="RZT34" s="9"/>
      <c r="RZU34" s="7"/>
      <c r="RZV34" s="6"/>
      <c r="RZW34" s="5"/>
      <c r="RZX34" s="6"/>
      <c r="RZY34" s="8"/>
      <c r="RZZ34" s="5"/>
      <c r="SAA34" s="4"/>
      <c r="SAB34" s="4"/>
      <c r="SAC34" s="18"/>
      <c r="SAD34" s="7"/>
      <c r="SAE34" s="7"/>
      <c r="SAF34" s="4"/>
      <c r="SAG34" s="4"/>
      <c r="SAH34" s="4"/>
      <c r="SAI34" s="19"/>
      <c r="SAJ34" s="9"/>
      <c r="SAK34" s="7"/>
      <c r="SAL34" s="6"/>
      <c r="SAM34" s="5"/>
      <c r="SAN34" s="6"/>
      <c r="SAO34" s="8"/>
      <c r="SAP34" s="5"/>
      <c r="SAQ34" s="4"/>
      <c r="SAR34" s="4"/>
      <c r="SAS34" s="18"/>
      <c r="SAT34" s="7"/>
      <c r="SAU34" s="7"/>
      <c r="SAV34" s="4"/>
      <c r="SAW34" s="4"/>
      <c r="SAX34" s="4"/>
      <c r="SAY34" s="19"/>
      <c r="SAZ34" s="9"/>
      <c r="SBA34" s="7"/>
      <c r="SBB34" s="6"/>
      <c r="SBC34" s="5"/>
      <c r="SBD34" s="6"/>
      <c r="SBE34" s="8"/>
      <c r="SBF34" s="5"/>
      <c r="SBG34" s="4"/>
      <c r="SBH34" s="4"/>
      <c r="SBI34" s="18"/>
      <c r="SBJ34" s="7"/>
      <c r="SBK34" s="7"/>
      <c r="SBL34" s="4"/>
      <c r="SBM34" s="4"/>
      <c r="SBN34" s="4"/>
      <c r="SBO34" s="19"/>
      <c r="SBP34" s="9"/>
      <c r="SBQ34" s="7"/>
      <c r="SBR34" s="6"/>
      <c r="SBS34" s="5"/>
      <c r="SBT34" s="6"/>
      <c r="SBU34" s="8"/>
      <c r="SBV34" s="5"/>
      <c r="SBW34" s="4"/>
      <c r="SBX34" s="4"/>
      <c r="SBY34" s="18"/>
      <c r="SBZ34" s="7"/>
      <c r="SCA34" s="7"/>
      <c r="SCB34" s="4"/>
      <c r="SCC34" s="4"/>
      <c r="SCD34" s="4"/>
      <c r="SCE34" s="19"/>
      <c r="SCF34" s="9"/>
      <c r="SCG34" s="7"/>
      <c r="SCH34" s="6"/>
      <c r="SCI34" s="5"/>
      <c r="SCJ34" s="6"/>
      <c r="SCK34" s="8"/>
      <c r="SCL34" s="5"/>
      <c r="SCM34" s="4"/>
      <c r="SCN34" s="4"/>
      <c r="SCO34" s="18"/>
      <c r="SCP34" s="7"/>
      <c r="SCQ34" s="7"/>
      <c r="SCR34" s="4"/>
      <c r="SCS34" s="4"/>
      <c r="SCT34" s="4"/>
      <c r="SCU34" s="19"/>
      <c r="SCV34" s="9"/>
      <c r="SCW34" s="7"/>
      <c r="SCX34" s="6"/>
      <c r="SCY34" s="5"/>
      <c r="SCZ34" s="6"/>
      <c r="SDA34" s="8"/>
      <c r="SDB34" s="5"/>
      <c r="SDC34" s="4"/>
      <c r="SDD34" s="4"/>
      <c r="SDE34" s="18"/>
      <c r="SDF34" s="7"/>
      <c r="SDG34" s="7"/>
      <c r="SDH34" s="4"/>
      <c r="SDI34" s="4"/>
      <c r="SDJ34" s="4"/>
      <c r="SDK34" s="19"/>
      <c r="SDL34" s="9"/>
      <c r="SDM34" s="7"/>
      <c r="SDN34" s="6"/>
      <c r="SDO34" s="5"/>
      <c r="SDP34" s="6"/>
      <c r="SDQ34" s="8"/>
      <c r="SDR34" s="5"/>
      <c r="SDS34" s="4"/>
      <c r="SDT34" s="4"/>
      <c r="SDU34" s="18"/>
      <c r="SDV34" s="7"/>
      <c r="SDW34" s="7"/>
      <c r="SDX34" s="4"/>
      <c r="SDY34" s="4"/>
      <c r="SDZ34" s="4"/>
      <c r="SEA34" s="19"/>
      <c r="SEB34" s="9"/>
      <c r="SEC34" s="7"/>
      <c r="SED34" s="6"/>
      <c r="SEE34" s="5"/>
      <c r="SEF34" s="6"/>
      <c r="SEG34" s="8"/>
      <c r="SEH34" s="5"/>
      <c r="SEI34" s="4"/>
      <c r="SEJ34" s="4"/>
      <c r="SEK34" s="18"/>
      <c r="SEL34" s="7"/>
      <c r="SEM34" s="7"/>
      <c r="SEN34" s="4"/>
      <c r="SEO34" s="4"/>
      <c r="SEP34" s="4"/>
      <c r="SEQ34" s="19"/>
      <c r="SER34" s="9"/>
      <c r="SES34" s="7"/>
      <c r="SET34" s="6"/>
      <c r="SEU34" s="5"/>
      <c r="SEV34" s="6"/>
      <c r="SEW34" s="8"/>
      <c r="SEX34" s="5"/>
      <c r="SEY34" s="4"/>
      <c r="SEZ34" s="4"/>
      <c r="SFA34" s="18"/>
      <c r="SFB34" s="7"/>
      <c r="SFC34" s="7"/>
      <c r="SFD34" s="4"/>
      <c r="SFE34" s="4"/>
      <c r="SFF34" s="4"/>
      <c r="SFG34" s="19"/>
      <c r="SFH34" s="9"/>
      <c r="SFI34" s="7"/>
      <c r="SFJ34" s="6"/>
      <c r="SFK34" s="5"/>
      <c r="SFL34" s="6"/>
      <c r="SFM34" s="8"/>
      <c r="SFN34" s="5"/>
      <c r="SFO34" s="4"/>
      <c r="SFP34" s="4"/>
      <c r="SFQ34" s="18"/>
      <c r="SFR34" s="7"/>
      <c r="SFS34" s="7"/>
      <c r="SFT34" s="4"/>
      <c r="SFU34" s="4"/>
      <c r="SFV34" s="4"/>
      <c r="SFW34" s="19"/>
      <c r="SFX34" s="9"/>
      <c r="SFY34" s="7"/>
      <c r="SFZ34" s="6"/>
      <c r="SGA34" s="5"/>
      <c r="SGB34" s="6"/>
      <c r="SGC34" s="8"/>
      <c r="SGD34" s="5"/>
      <c r="SGE34" s="4"/>
      <c r="SGF34" s="4"/>
      <c r="SGG34" s="18"/>
      <c r="SGH34" s="7"/>
      <c r="SGI34" s="7"/>
      <c r="SGJ34" s="4"/>
      <c r="SGK34" s="4"/>
      <c r="SGL34" s="4"/>
      <c r="SGM34" s="19"/>
      <c r="SGN34" s="9"/>
      <c r="SGO34" s="7"/>
      <c r="SGP34" s="6"/>
      <c r="SGQ34" s="5"/>
      <c r="SGR34" s="6"/>
      <c r="SGS34" s="8"/>
      <c r="SGT34" s="5"/>
      <c r="SGU34" s="4"/>
      <c r="SGV34" s="4"/>
      <c r="SGW34" s="18"/>
      <c r="SGX34" s="7"/>
      <c r="SGY34" s="7"/>
      <c r="SGZ34" s="4"/>
      <c r="SHA34" s="4"/>
      <c r="SHB34" s="4"/>
      <c r="SHC34" s="19"/>
      <c r="SHD34" s="9"/>
      <c r="SHE34" s="7"/>
      <c r="SHF34" s="6"/>
      <c r="SHG34" s="5"/>
      <c r="SHH34" s="6"/>
      <c r="SHI34" s="8"/>
      <c r="SHJ34" s="5"/>
      <c r="SHK34" s="4"/>
      <c r="SHL34" s="4"/>
      <c r="SHM34" s="18"/>
      <c r="SHN34" s="7"/>
      <c r="SHO34" s="7"/>
      <c r="SHP34" s="4"/>
      <c r="SHQ34" s="4"/>
      <c r="SHR34" s="4"/>
      <c r="SHS34" s="19"/>
      <c r="SHT34" s="9"/>
      <c r="SHU34" s="7"/>
      <c r="SHV34" s="6"/>
      <c r="SHW34" s="5"/>
      <c r="SHX34" s="6"/>
      <c r="SHY34" s="8"/>
      <c r="SHZ34" s="5"/>
      <c r="SIA34" s="4"/>
      <c r="SIB34" s="4"/>
      <c r="SIC34" s="18"/>
      <c r="SID34" s="7"/>
      <c r="SIE34" s="7"/>
      <c r="SIF34" s="4"/>
      <c r="SIG34" s="4"/>
      <c r="SIH34" s="4"/>
      <c r="SII34" s="19"/>
      <c r="SIJ34" s="9"/>
      <c r="SIK34" s="7"/>
      <c r="SIL34" s="6"/>
      <c r="SIM34" s="5"/>
      <c r="SIN34" s="6"/>
      <c r="SIO34" s="8"/>
      <c r="SIP34" s="5"/>
      <c r="SIQ34" s="4"/>
      <c r="SIR34" s="4"/>
      <c r="SIS34" s="18"/>
      <c r="SIT34" s="7"/>
      <c r="SIU34" s="7"/>
      <c r="SIV34" s="4"/>
      <c r="SIW34" s="4"/>
      <c r="SIX34" s="4"/>
      <c r="SIY34" s="19"/>
      <c r="SIZ34" s="9"/>
      <c r="SJA34" s="7"/>
      <c r="SJB34" s="6"/>
      <c r="SJC34" s="5"/>
      <c r="SJD34" s="6"/>
      <c r="SJE34" s="8"/>
      <c r="SJF34" s="5"/>
      <c r="SJG34" s="4"/>
      <c r="SJH34" s="4"/>
      <c r="SJI34" s="18"/>
      <c r="SJJ34" s="7"/>
      <c r="SJK34" s="7"/>
      <c r="SJL34" s="4"/>
      <c r="SJM34" s="4"/>
      <c r="SJN34" s="4"/>
      <c r="SJO34" s="19"/>
      <c r="SJP34" s="9"/>
      <c r="SJQ34" s="7"/>
      <c r="SJR34" s="6"/>
      <c r="SJS34" s="5"/>
      <c r="SJT34" s="6"/>
      <c r="SJU34" s="8"/>
      <c r="SJV34" s="5"/>
      <c r="SJW34" s="4"/>
      <c r="SJX34" s="4"/>
      <c r="SJY34" s="18"/>
      <c r="SJZ34" s="7"/>
      <c r="SKA34" s="7"/>
      <c r="SKB34" s="4"/>
      <c r="SKC34" s="4"/>
      <c r="SKD34" s="4"/>
      <c r="SKE34" s="19"/>
      <c r="SKF34" s="9"/>
      <c r="SKG34" s="7"/>
      <c r="SKH34" s="6"/>
      <c r="SKI34" s="5"/>
      <c r="SKJ34" s="6"/>
      <c r="SKK34" s="8"/>
      <c r="SKL34" s="5"/>
      <c r="SKM34" s="4"/>
      <c r="SKN34" s="4"/>
      <c r="SKO34" s="18"/>
      <c r="SKP34" s="7"/>
      <c r="SKQ34" s="7"/>
      <c r="SKR34" s="4"/>
      <c r="SKS34" s="4"/>
      <c r="SKT34" s="4"/>
      <c r="SKU34" s="19"/>
      <c r="SKV34" s="9"/>
      <c r="SKW34" s="7"/>
      <c r="SKX34" s="6"/>
      <c r="SKY34" s="5"/>
      <c r="SKZ34" s="6"/>
      <c r="SLA34" s="8"/>
      <c r="SLB34" s="5"/>
      <c r="SLC34" s="4"/>
      <c r="SLD34" s="4"/>
      <c r="SLE34" s="18"/>
      <c r="SLF34" s="7"/>
      <c r="SLG34" s="7"/>
      <c r="SLH34" s="4"/>
      <c r="SLI34" s="4"/>
      <c r="SLJ34" s="4"/>
      <c r="SLK34" s="19"/>
      <c r="SLL34" s="9"/>
      <c r="SLM34" s="7"/>
      <c r="SLN34" s="6"/>
      <c r="SLO34" s="5"/>
      <c r="SLP34" s="6"/>
      <c r="SLQ34" s="8"/>
      <c r="SLR34" s="5"/>
      <c r="SLS34" s="4"/>
      <c r="SLT34" s="4"/>
      <c r="SLU34" s="18"/>
      <c r="SLV34" s="7"/>
      <c r="SLW34" s="7"/>
      <c r="SLX34" s="4"/>
      <c r="SLY34" s="4"/>
      <c r="SLZ34" s="4"/>
      <c r="SMA34" s="19"/>
      <c r="SMB34" s="9"/>
      <c r="SMC34" s="7"/>
      <c r="SMD34" s="6"/>
      <c r="SME34" s="5"/>
      <c r="SMF34" s="6"/>
      <c r="SMG34" s="8"/>
      <c r="SMH34" s="5"/>
      <c r="SMI34" s="4"/>
      <c r="SMJ34" s="4"/>
      <c r="SMK34" s="18"/>
      <c r="SML34" s="7"/>
      <c r="SMM34" s="7"/>
      <c r="SMN34" s="4"/>
      <c r="SMO34" s="4"/>
      <c r="SMP34" s="4"/>
      <c r="SMQ34" s="19"/>
      <c r="SMR34" s="9"/>
      <c r="SMS34" s="7"/>
      <c r="SMT34" s="6"/>
      <c r="SMU34" s="5"/>
      <c r="SMV34" s="6"/>
      <c r="SMW34" s="8"/>
      <c r="SMX34" s="5"/>
      <c r="SMY34" s="4"/>
      <c r="SMZ34" s="4"/>
      <c r="SNA34" s="18"/>
      <c r="SNB34" s="7"/>
      <c r="SNC34" s="7"/>
      <c r="SND34" s="4"/>
      <c r="SNE34" s="4"/>
      <c r="SNF34" s="4"/>
      <c r="SNG34" s="19"/>
      <c r="SNH34" s="9"/>
      <c r="SNI34" s="7"/>
      <c r="SNJ34" s="6"/>
      <c r="SNK34" s="5"/>
      <c r="SNL34" s="6"/>
      <c r="SNM34" s="8"/>
      <c r="SNN34" s="5"/>
      <c r="SNO34" s="4"/>
      <c r="SNP34" s="4"/>
      <c r="SNQ34" s="18"/>
      <c r="SNR34" s="7"/>
      <c r="SNS34" s="7"/>
      <c r="SNT34" s="4"/>
      <c r="SNU34" s="4"/>
      <c r="SNV34" s="4"/>
      <c r="SNW34" s="19"/>
      <c r="SNX34" s="9"/>
      <c r="SNY34" s="7"/>
      <c r="SNZ34" s="6"/>
      <c r="SOA34" s="5"/>
      <c r="SOB34" s="6"/>
      <c r="SOC34" s="8"/>
      <c r="SOD34" s="5"/>
      <c r="SOE34" s="4"/>
      <c r="SOF34" s="4"/>
      <c r="SOG34" s="18"/>
      <c r="SOH34" s="7"/>
      <c r="SOI34" s="7"/>
      <c r="SOJ34" s="4"/>
      <c r="SOK34" s="4"/>
      <c r="SOL34" s="4"/>
      <c r="SOM34" s="19"/>
      <c r="SON34" s="9"/>
      <c r="SOO34" s="7"/>
      <c r="SOP34" s="6"/>
      <c r="SOQ34" s="5"/>
      <c r="SOR34" s="6"/>
      <c r="SOS34" s="8"/>
      <c r="SOT34" s="5"/>
      <c r="SOU34" s="4"/>
      <c r="SOV34" s="4"/>
      <c r="SOW34" s="18"/>
      <c r="SOX34" s="7"/>
      <c r="SOY34" s="7"/>
      <c r="SOZ34" s="4"/>
      <c r="SPA34" s="4"/>
      <c r="SPB34" s="4"/>
      <c r="SPC34" s="19"/>
      <c r="SPD34" s="9"/>
      <c r="SPE34" s="7"/>
      <c r="SPF34" s="6"/>
      <c r="SPG34" s="5"/>
      <c r="SPH34" s="6"/>
      <c r="SPI34" s="8"/>
      <c r="SPJ34" s="5"/>
      <c r="SPK34" s="4"/>
      <c r="SPL34" s="4"/>
      <c r="SPM34" s="18"/>
      <c r="SPN34" s="7"/>
      <c r="SPO34" s="7"/>
      <c r="SPP34" s="4"/>
      <c r="SPQ34" s="4"/>
      <c r="SPR34" s="4"/>
      <c r="SPS34" s="19"/>
      <c r="SPT34" s="9"/>
      <c r="SPU34" s="7"/>
      <c r="SPV34" s="6"/>
      <c r="SPW34" s="5"/>
      <c r="SPX34" s="6"/>
      <c r="SPY34" s="8"/>
      <c r="SPZ34" s="5"/>
      <c r="SQA34" s="4"/>
      <c r="SQB34" s="4"/>
      <c r="SQC34" s="18"/>
      <c r="SQD34" s="7"/>
      <c r="SQE34" s="7"/>
      <c r="SQF34" s="4"/>
      <c r="SQG34" s="4"/>
      <c r="SQH34" s="4"/>
      <c r="SQI34" s="19"/>
      <c r="SQJ34" s="9"/>
      <c r="SQK34" s="7"/>
      <c r="SQL34" s="6"/>
      <c r="SQM34" s="5"/>
      <c r="SQN34" s="6"/>
      <c r="SQO34" s="8"/>
      <c r="SQP34" s="5"/>
      <c r="SQQ34" s="4"/>
      <c r="SQR34" s="4"/>
      <c r="SQS34" s="18"/>
      <c r="SQT34" s="7"/>
      <c r="SQU34" s="7"/>
      <c r="SQV34" s="4"/>
      <c r="SQW34" s="4"/>
      <c r="SQX34" s="4"/>
      <c r="SQY34" s="19"/>
      <c r="SQZ34" s="9"/>
      <c r="SRA34" s="7"/>
      <c r="SRB34" s="6"/>
      <c r="SRC34" s="5"/>
      <c r="SRD34" s="6"/>
      <c r="SRE34" s="8"/>
      <c r="SRF34" s="5"/>
      <c r="SRG34" s="4"/>
      <c r="SRH34" s="4"/>
      <c r="SRI34" s="18"/>
      <c r="SRJ34" s="7"/>
      <c r="SRK34" s="7"/>
      <c r="SRL34" s="4"/>
      <c r="SRM34" s="4"/>
      <c r="SRN34" s="4"/>
      <c r="SRO34" s="19"/>
      <c r="SRP34" s="9"/>
      <c r="SRQ34" s="7"/>
      <c r="SRR34" s="6"/>
      <c r="SRS34" s="5"/>
      <c r="SRT34" s="6"/>
      <c r="SRU34" s="8"/>
      <c r="SRV34" s="5"/>
      <c r="SRW34" s="4"/>
      <c r="SRX34" s="4"/>
      <c r="SRY34" s="18"/>
      <c r="SRZ34" s="7"/>
      <c r="SSA34" s="7"/>
      <c r="SSB34" s="4"/>
      <c r="SSC34" s="4"/>
      <c r="SSD34" s="4"/>
      <c r="SSE34" s="19"/>
      <c r="SSF34" s="9"/>
      <c r="SSG34" s="7"/>
      <c r="SSH34" s="6"/>
      <c r="SSI34" s="5"/>
      <c r="SSJ34" s="6"/>
      <c r="SSK34" s="8"/>
      <c r="SSL34" s="5"/>
      <c r="SSM34" s="4"/>
      <c r="SSN34" s="4"/>
      <c r="SSO34" s="18"/>
      <c r="SSP34" s="7"/>
      <c r="SSQ34" s="7"/>
      <c r="SSR34" s="4"/>
      <c r="SSS34" s="4"/>
      <c r="SST34" s="4"/>
      <c r="SSU34" s="19"/>
      <c r="SSV34" s="9"/>
      <c r="SSW34" s="7"/>
      <c r="SSX34" s="6"/>
      <c r="SSY34" s="5"/>
      <c r="SSZ34" s="6"/>
      <c r="STA34" s="8"/>
      <c r="STB34" s="5"/>
      <c r="STC34" s="4"/>
      <c r="STD34" s="4"/>
      <c r="STE34" s="18"/>
      <c r="STF34" s="7"/>
      <c r="STG34" s="7"/>
      <c r="STH34" s="4"/>
      <c r="STI34" s="4"/>
      <c r="STJ34" s="4"/>
      <c r="STK34" s="19"/>
      <c r="STL34" s="9"/>
      <c r="STM34" s="7"/>
      <c r="STN34" s="6"/>
      <c r="STO34" s="5"/>
      <c r="STP34" s="6"/>
      <c r="STQ34" s="8"/>
      <c r="STR34" s="5"/>
      <c r="STS34" s="4"/>
      <c r="STT34" s="4"/>
      <c r="STU34" s="18"/>
      <c r="STV34" s="7"/>
      <c r="STW34" s="7"/>
      <c r="STX34" s="4"/>
      <c r="STY34" s="4"/>
      <c r="STZ34" s="4"/>
      <c r="SUA34" s="19"/>
      <c r="SUB34" s="9"/>
      <c r="SUC34" s="7"/>
      <c r="SUD34" s="6"/>
      <c r="SUE34" s="5"/>
      <c r="SUF34" s="6"/>
      <c r="SUG34" s="8"/>
      <c r="SUH34" s="5"/>
      <c r="SUI34" s="4"/>
      <c r="SUJ34" s="4"/>
      <c r="SUK34" s="18"/>
      <c r="SUL34" s="7"/>
      <c r="SUM34" s="7"/>
      <c r="SUN34" s="4"/>
      <c r="SUO34" s="4"/>
      <c r="SUP34" s="4"/>
      <c r="SUQ34" s="19"/>
      <c r="SUR34" s="9"/>
      <c r="SUS34" s="7"/>
      <c r="SUT34" s="6"/>
      <c r="SUU34" s="5"/>
      <c r="SUV34" s="6"/>
      <c r="SUW34" s="8"/>
      <c r="SUX34" s="5"/>
      <c r="SUY34" s="4"/>
      <c r="SUZ34" s="4"/>
      <c r="SVA34" s="18"/>
      <c r="SVB34" s="7"/>
      <c r="SVC34" s="7"/>
      <c r="SVD34" s="4"/>
      <c r="SVE34" s="4"/>
      <c r="SVF34" s="4"/>
      <c r="SVG34" s="19"/>
      <c r="SVH34" s="9"/>
      <c r="SVI34" s="7"/>
      <c r="SVJ34" s="6"/>
      <c r="SVK34" s="5"/>
      <c r="SVL34" s="6"/>
      <c r="SVM34" s="8"/>
      <c r="SVN34" s="5"/>
      <c r="SVO34" s="4"/>
      <c r="SVP34" s="4"/>
      <c r="SVQ34" s="18"/>
      <c r="SVR34" s="7"/>
      <c r="SVS34" s="7"/>
      <c r="SVT34" s="4"/>
      <c r="SVU34" s="4"/>
      <c r="SVV34" s="4"/>
      <c r="SVW34" s="19"/>
      <c r="SVX34" s="9"/>
      <c r="SVY34" s="7"/>
      <c r="SVZ34" s="6"/>
      <c r="SWA34" s="5"/>
      <c r="SWB34" s="6"/>
      <c r="SWC34" s="8"/>
      <c r="SWD34" s="5"/>
      <c r="SWE34" s="4"/>
      <c r="SWF34" s="4"/>
      <c r="SWG34" s="18"/>
      <c r="SWH34" s="7"/>
      <c r="SWI34" s="7"/>
      <c r="SWJ34" s="4"/>
      <c r="SWK34" s="4"/>
      <c r="SWL34" s="4"/>
      <c r="SWM34" s="19"/>
      <c r="SWN34" s="9"/>
      <c r="SWO34" s="7"/>
      <c r="SWP34" s="6"/>
      <c r="SWQ34" s="5"/>
      <c r="SWR34" s="6"/>
      <c r="SWS34" s="8"/>
      <c r="SWT34" s="5"/>
      <c r="SWU34" s="4"/>
      <c r="SWV34" s="4"/>
      <c r="SWW34" s="18"/>
      <c r="SWX34" s="7"/>
      <c r="SWY34" s="7"/>
      <c r="SWZ34" s="4"/>
      <c r="SXA34" s="4"/>
      <c r="SXB34" s="4"/>
      <c r="SXC34" s="19"/>
      <c r="SXD34" s="9"/>
      <c r="SXE34" s="7"/>
      <c r="SXF34" s="6"/>
      <c r="SXG34" s="5"/>
      <c r="SXH34" s="6"/>
      <c r="SXI34" s="8"/>
      <c r="SXJ34" s="5"/>
      <c r="SXK34" s="4"/>
      <c r="SXL34" s="4"/>
      <c r="SXM34" s="18"/>
      <c r="SXN34" s="7"/>
      <c r="SXO34" s="7"/>
      <c r="SXP34" s="4"/>
      <c r="SXQ34" s="4"/>
      <c r="SXR34" s="4"/>
      <c r="SXS34" s="19"/>
      <c r="SXT34" s="9"/>
      <c r="SXU34" s="7"/>
      <c r="SXV34" s="6"/>
      <c r="SXW34" s="5"/>
      <c r="SXX34" s="6"/>
      <c r="SXY34" s="8"/>
      <c r="SXZ34" s="5"/>
      <c r="SYA34" s="4"/>
      <c r="SYB34" s="4"/>
      <c r="SYC34" s="18"/>
      <c r="SYD34" s="7"/>
      <c r="SYE34" s="7"/>
      <c r="SYF34" s="4"/>
      <c r="SYG34" s="4"/>
      <c r="SYH34" s="4"/>
      <c r="SYI34" s="19"/>
      <c r="SYJ34" s="9"/>
      <c r="SYK34" s="7"/>
      <c r="SYL34" s="6"/>
      <c r="SYM34" s="5"/>
      <c r="SYN34" s="6"/>
      <c r="SYO34" s="8"/>
      <c r="SYP34" s="5"/>
      <c r="SYQ34" s="4"/>
      <c r="SYR34" s="4"/>
      <c r="SYS34" s="18"/>
      <c r="SYT34" s="7"/>
      <c r="SYU34" s="7"/>
      <c r="SYV34" s="4"/>
      <c r="SYW34" s="4"/>
      <c r="SYX34" s="4"/>
      <c r="SYY34" s="19"/>
      <c r="SYZ34" s="9"/>
      <c r="SZA34" s="7"/>
      <c r="SZB34" s="6"/>
      <c r="SZC34" s="5"/>
      <c r="SZD34" s="6"/>
      <c r="SZE34" s="8"/>
      <c r="SZF34" s="5"/>
      <c r="SZG34" s="4"/>
      <c r="SZH34" s="4"/>
      <c r="SZI34" s="18"/>
      <c r="SZJ34" s="7"/>
      <c r="SZK34" s="7"/>
      <c r="SZL34" s="4"/>
      <c r="SZM34" s="4"/>
      <c r="SZN34" s="4"/>
      <c r="SZO34" s="19"/>
      <c r="SZP34" s="9"/>
      <c r="SZQ34" s="7"/>
      <c r="SZR34" s="6"/>
      <c r="SZS34" s="5"/>
      <c r="SZT34" s="6"/>
      <c r="SZU34" s="8"/>
      <c r="SZV34" s="5"/>
      <c r="SZW34" s="4"/>
      <c r="SZX34" s="4"/>
      <c r="SZY34" s="18"/>
      <c r="SZZ34" s="7"/>
      <c r="TAA34" s="7"/>
      <c r="TAB34" s="4"/>
      <c r="TAC34" s="4"/>
      <c r="TAD34" s="4"/>
      <c r="TAE34" s="19"/>
      <c r="TAF34" s="9"/>
      <c r="TAG34" s="7"/>
      <c r="TAH34" s="6"/>
      <c r="TAI34" s="5"/>
      <c r="TAJ34" s="6"/>
      <c r="TAK34" s="8"/>
      <c r="TAL34" s="5"/>
      <c r="TAM34" s="4"/>
      <c r="TAN34" s="4"/>
      <c r="TAO34" s="18"/>
      <c r="TAP34" s="7"/>
      <c r="TAQ34" s="7"/>
      <c r="TAR34" s="4"/>
      <c r="TAS34" s="4"/>
      <c r="TAT34" s="4"/>
      <c r="TAU34" s="19"/>
      <c r="TAV34" s="9"/>
      <c r="TAW34" s="7"/>
      <c r="TAX34" s="6"/>
      <c r="TAY34" s="5"/>
      <c r="TAZ34" s="6"/>
      <c r="TBA34" s="8"/>
      <c r="TBB34" s="5"/>
      <c r="TBC34" s="4"/>
      <c r="TBD34" s="4"/>
      <c r="TBE34" s="18"/>
      <c r="TBF34" s="7"/>
      <c r="TBG34" s="7"/>
      <c r="TBH34" s="4"/>
      <c r="TBI34" s="4"/>
      <c r="TBJ34" s="4"/>
      <c r="TBK34" s="19"/>
      <c r="TBL34" s="9"/>
      <c r="TBM34" s="7"/>
      <c r="TBN34" s="6"/>
      <c r="TBO34" s="5"/>
      <c r="TBP34" s="6"/>
      <c r="TBQ34" s="8"/>
      <c r="TBR34" s="5"/>
      <c r="TBS34" s="4"/>
      <c r="TBT34" s="4"/>
      <c r="TBU34" s="18"/>
      <c r="TBV34" s="7"/>
      <c r="TBW34" s="7"/>
      <c r="TBX34" s="4"/>
      <c r="TBY34" s="4"/>
      <c r="TBZ34" s="4"/>
      <c r="TCA34" s="19"/>
      <c r="TCB34" s="9"/>
      <c r="TCC34" s="7"/>
      <c r="TCD34" s="6"/>
      <c r="TCE34" s="5"/>
      <c r="TCF34" s="6"/>
      <c r="TCG34" s="8"/>
      <c r="TCH34" s="5"/>
      <c r="TCI34" s="4"/>
      <c r="TCJ34" s="4"/>
      <c r="TCK34" s="18"/>
      <c r="TCL34" s="7"/>
      <c r="TCM34" s="7"/>
      <c r="TCN34" s="4"/>
      <c r="TCO34" s="4"/>
      <c r="TCP34" s="4"/>
      <c r="TCQ34" s="19"/>
      <c r="TCR34" s="9"/>
      <c r="TCS34" s="7"/>
      <c r="TCT34" s="6"/>
      <c r="TCU34" s="5"/>
      <c r="TCV34" s="6"/>
      <c r="TCW34" s="8"/>
      <c r="TCX34" s="5"/>
      <c r="TCY34" s="4"/>
      <c r="TCZ34" s="4"/>
      <c r="TDA34" s="18"/>
      <c r="TDB34" s="7"/>
      <c r="TDC34" s="7"/>
      <c r="TDD34" s="4"/>
      <c r="TDE34" s="4"/>
      <c r="TDF34" s="4"/>
      <c r="TDG34" s="19"/>
      <c r="TDH34" s="9"/>
      <c r="TDI34" s="7"/>
      <c r="TDJ34" s="6"/>
      <c r="TDK34" s="5"/>
      <c r="TDL34" s="6"/>
      <c r="TDM34" s="8"/>
      <c r="TDN34" s="5"/>
      <c r="TDO34" s="4"/>
      <c r="TDP34" s="4"/>
      <c r="TDQ34" s="18"/>
      <c r="TDR34" s="7"/>
      <c r="TDS34" s="7"/>
      <c r="TDT34" s="4"/>
      <c r="TDU34" s="4"/>
      <c r="TDV34" s="4"/>
      <c r="TDW34" s="19"/>
      <c r="TDX34" s="9"/>
      <c r="TDY34" s="7"/>
      <c r="TDZ34" s="6"/>
      <c r="TEA34" s="5"/>
      <c r="TEB34" s="6"/>
      <c r="TEC34" s="8"/>
      <c r="TED34" s="5"/>
      <c r="TEE34" s="4"/>
      <c r="TEF34" s="4"/>
      <c r="TEG34" s="18"/>
      <c r="TEH34" s="7"/>
      <c r="TEI34" s="7"/>
      <c r="TEJ34" s="4"/>
      <c r="TEK34" s="4"/>
      <c r="TEL34" s="4"/>
      <c r="TEM34" s="19"/>
      <c r="TEN34" s="9"/>
      <c r="TEO34" s="7"/>
      <c r="TEP34" s="6"/>
      <c r="TEQ34" s="5"/>
      <c r="TER34" s="6"/>
      <c r="TES34" s="8"/>
      <c r="TET34" s="5"/>
      <c r="TEU34" s="4"/>
      <c r="TEV34" s="4"/>
      <c r="TEW34" s="18"/>
      <c r="TEX34" s="7"/>
      <c r="TEY34" s="7"/>
      <c r="TEZ34" s="4"/>
      <c r="TFA34" s="4"/>
      <c r="TFB34" s="4"/>
      <c r="TFC34" s="19"/>
      <c r="TFD34" s="9"/>
      <c r="TFE34" s="7"/>
      <c r="TFF34" s="6"/>
      <c r="TFG34" s="5"/>
      <c r="TFH34" s="6"/>
      <c r="TFI34" s="8"/>
      <c r="TFJ34" s="5"/>
      <c r="TFK34" s="4"/>
      <c r="TFL34" s="4"/>
      <c r="TFM34" s="18"/>
      <c r="TFN34" s="7"/>
      <c r="TFO34" s="7"/>
      <c r="TFP34" s="4"/>
      <c r="TFQ34" s="4"/>
      <c r="TFR34" s="4"/>
      <c r="TFS34" s="19"/>
      <c r="TFT34" s="9"/>
      <c r="TFU34" s="7"/>
      <c r="TFV34" s="6"/>
      <c r="TFW34" s="5"/>
      <c r="TFX34" s="6"/>
      <c r="TFY34" s="8"/>
      <c r="TFZ34" s="5"/>
      <c r="TGA34" s="4"/>
      <c r="TGB34" s="4"/>
      <c r="TGC34" s="18"/>
      <c r="TGD34" s="7"/>
      <c r="TGE34" s="7"/>
      <c r="TGF34" s="4"/>
      <c r="TGG34" s="4"/>
      <c r="TGH34" s="4"/>
      <c r="TGI34" s="19"/>
      <c r="TGJ34" s="9"/>
      <c r="TGK34" s="7"/>
      <c r="TGL34" s="6"/>
      <c r="TGM34" s="5"/>
      <c r="TGN34" s="6"/>
      <c r="TGO34" s="8"/>
      <c r="TGP34" s="5"/>
      <c r="TGQ34" s="4"/>
      <c r="TGR34" s="4"/>
      <c r="TGS34" s="18"/>
      <c r="TGT34" s="7"/>
      <c r="TGU34" s="7"/>
      <c r="TGV34" s="4"/>
      <c r="TGW34" s="4"/>
      <c r="TGX34" s="4"/>
      <c r="TGY34" s="19"/>
      <c r="TGZ34" s="9"/>
      <c r="THA34" s="7"/>
      <c r="THB34" s="6"/>
      <c r="THC34" s="5"/>
      <c r="THD34" s="6"/>
      <c r="THE34" s="8"/>
      <c r="THF34" s="5"/>
      <c r="THG34" s="4"/>
      <c r="THH34" s="4"/>
      <c r="THI34" s="18"/>
      <c r="THJ34" s="7"/>
      <c r="THK34" s="7"/>
      <c r="THL34" s="4"/>
      <c r="THM34" s="4"/>
      <c r="THN34" s="4"/>
      <c r="THO34" s="19"/>
      <c r="THP34" s="9"/>
      <c r="THQ34" s="7"/>
      <c r="THR34" s="6"/>
      <c r="THS34" s="5"/>
      <c r="THT34" s="6"/>
      <c r="THU34" s="8"/>
      <c r="THV34" s="5"/>
      <c r="THW34" s="4"/>
      <c r="THX34" s="4"/>
      <c r="THY34" s="18"/>
      <c r="THZ34" s="7"/>
      <c r="TIA34" s="7"/>
      <c r="TIB34" s="4"/>
      <c r="TIC34" s="4"/>
      <c r="TID34" s="4"/>
      <c r="TIE34" s="19"/>
      <c r="TIF34" s="9"/>
      <c r="TIG34" s="7"/>
      <c r="TIH34" s="6"/>
      <c r="TII34" s="5"/>
      <c r="TIJ34" s="6"/>
      <c r="TIK34" s="8"/>
      <c r="TIL34" s="5"/>
      <c r="TIM34" s="4"/>
      <c r="TIN34" s="4"/>
      <c r="TIO34" s="18"/>
      <c r="TIP34" s="7"/>
      <c r="TIQ34" s="7"/>
      <c r="TIR34" s="4"/>
      <c r="TIS34" s="4"/>
      <c r="TIT34" s="4"/>
      <c r="TIU34" s="19"/>
      <c r="TIV34" s="9"/>
      <c r="TIW34" s="7"/>
      <c r="TIX34" s="6"/>
      <c r="TIY34" s="5"/>
      <c r="TIZ34" s="6"/>
      <c r="TJA34" s="8"/>
      <c r="TJB34" s="5"/>
      <c r="TJC34" s="4"/>
      <c r="TJD34" s="4"/>
      <c r="TJE34" s="18"/>
      <c r="TJF34" s="7"/>
      <c r="TJG34" s="7"/>
      <c r="TJH34" s="4"/>
      <c r="TJI34" s="4"/>
      <c r="TJJ34" s="4"/>
      <c r="TJK34" s="19"/>
      <c r="TJL34" s="9"/>
      <c r="TJM34" s="7"/>
      <c r="TJN34" s="6"/>
      <c r="TJO34" s="5"/>
      <c r="TJP34" s="6"/>
      <c r="TJQ34" s="8"/>
      <c r="TJR34" s="5"/>
      <c r="TJS34" s="4"/>
      <c r="TJT34" s="4"/>
      <c r="TJU34" s="18"/>
      <c r="TJV34" s="7"/>
      <c r="TJW34" s="7"/>
      <c r="TJX34" s="4"/>
      <c r="TJY34" s="4"/>
      <c r="TJZ34" s="4"/>
      <c r="TKA34" s="19"/>
      <c r="TKB34" s="9"/>
      <c r="TKC34" s="7"/>
      <c r="TKD34" s="6"/>
      <c r="TKE34" s="5"/>
      <c r="TKF34" s="6"/>
      <c r="TKG34" s="8"/>
      <c r="TKH34" s="5"/>
      <c r="TKI34" s="4"/>
      <c r="TKJ34" s="4"/>
      <c r="TKK34" s="18"/>
      <c r="TKL34" s="7"/>
      <c r="TKM34" s="7"/>
      <c r="TKN34" s="4"/>
      <c r="TKO34" s="4"/>
      <c r="TKP34" s="4"/>
      <c r="TKQ34" s="19"/>
      <c r="TKR34" s="9"/>
      <c r="TKS34" s="7"/>
      <c r="TKT34" s="6"/>
      <c r="TKU34" s="5"/>
      <c r="TKV34" s="6"/>
      <c r="TKW34" s="8"/>
      <c r="TKX34" s="5"/>
      <c r="TKY34" s="4"/>
      <c r="TKZ34" s="4"/>
      <c r="TLA34" s="18"/>
      <c r="TLB34" s="7"/>
      <c r="TLC34" s="7"/>
      <c r="TLD34" s="4"/>
      <c r="TLE34" s="4"/>
      <c r="TLF34" s="4"/>
      <c r="TLG34" s="19"/>
      <c r="TLH34" s="9"/>
      <c r="TLI34" s="7"/>
      <c r="TLJ34" s="6"/>
      <c r="TLK34" s="5"/>
      <c r="TLL34" s="6"/>
      <c r="TLM34" s="8"/>
      <c r="TLN34" s="5"/>
      <c r="TLO34" s="4"/>
      <c r="TLP34" s="4"/>
      <c r="TLQ34" s="18"/>
      <c r="TLR34" s="7"/>
      <c r="TLS34" s="7"/>
      <c r="TLT34" s="4"/>
      <c r="TLU34" s="4"/>
      <c r="TLV34" s="4"/>
      <c r="TLW34" s="19"/>
      <c r="TLX34" s="9"/>
      <c r="TLY34" s="7"/>
      <c r="TLZ34" s="6"/>
      <c r="TMA34" s="5"/>
      <c r="TMB34" s="6"/>
      <c r="TMC34" s="8"/>
      <c r="TMD34" s="5"/>
      <c r="TME34" s="4"/>
      <c r="TMF34" s="4"/>
      <c r="TMG34" s="18"/>
      <c r="TMH34" s="7"/>
      <c r="TMI34" s="7"/>
      <c r="TMJ34" s="4"/>
      <c r="TMK34" s="4"/>
      <c r="TML34" s="4"/>
      <c r="TMM34" s="19"/>
      <c r="TMN34" s="9"/>
      <c r="TMO34" s="7"/>
      <c r="TMP34" s="6"/>
      <c r="TMQ34" s="5"/>
      <c r="TMR34" s="6"/>
      <c r="TMS34" s="8"/>
      <c r="TMT34" s="5"/>
      <c r="TMU34" s="4"/>
      <c r="TMV34" s="4"/>
      <c r="TMW34" s="18"/>
      <c r="TMX34" s="7"/>
      <c r="TMY34" s="7"/>
      <c r="TMZ34" s="4"/>
      <c r="TNA34" s="4"/>
      <c r="TNB34" s="4"/>
      <c r="TNC34" s="19"/>
      <c r="TND34" s="9"/>
      <c r="TNE34" s="7"/>
      <c r="TNF34" s="6"/>
      <c r="TNG34" s="5"/>
      <c r="TNH34" s="6"/>
      <c r="TNI34" s="8"/>
      <c r="TNJ34" s="5"/>
      <c r="TNK34" s="4"/>
      <c r="TNL34" s="4"/>
      <c r="TNM34" s="18"/>
      <c r="TNN34" s="7"/>
      <c r="TNO34" s="7"/>
      <c r="TNP34" s="4"/>
      <c r="TNQ34" s="4"/>
      <c r="TNR34" s="4"/>
      <c r="TNS34" s="19"/>
      <c r="TNT34" s="9"/>
      <c r="TNU34" s="7"/>
      <c r="TNV34" s="6"/>
      <c r="TNW34" s="5"/>
      <c r="TNX34" s="6"/>
      <c r="TNY34" s="8"/>
      <c r="TNZ34" s="5"/>
      <c r="TOA34" s="4"/>
      <c r="TOB34" s="4"/>
      <c r="TOC34" s="18"/>
      <c r="TOD34" s="7"/>
      <c r="TOE34" s="7"/>
      <c r="TOF34" s="4"/>
      <c r="TOG34" s="4"/>
      <c r="TOH34" s="4"/>
      <c r="TOI34" s="19"/>
      <c r="TOJ34" s="9"/>
      <c r="TOK34" s="7"/>
      <c r="TOL34" s="6"/>
      <c r="TOM34" s="5"/>
      <c r="TON34" s="6"/>
      <c r="TOO34" s="8"/>
      <c r="TOP34" s="5"/>
      <c r="TOQ34" s="4"/>
      <c r="TOR34" s="4"/>
      <c r="TOS34" s="18"/>
      <c r="TOT34" s="7"/>
      <c r="TOU34" s="7"/>
      <c r="TOV34" s="4"/>
      <c r="TOW34" s="4"/>
      <c r="TOX34" s="4"/>
      <c r="TOY34" s="19"/>
      <c r="TOZ34" s="9"/>
      <c r="TPA34" s="7"/>
      <c r="TPB34" s="6"/>
      <c r="TPC34" s="5"/>
      <c r="TPD34" s="6"/>
      <c r="TPE34" s="8"/>
      <c r="TPF34" s="5"/>
      <c r="TPG34" s="4"/>
      <c r="TPH34" s="4"/>
      <c r="TPI34" s="18"/>
      <c r="TPJ34" s="7"/>
      <c r="TPK34" s="7"/>
      <c r="TPL34" s="4"/>
      <c r="TPM34" s="4"/>
      <c r="TPN34" s="4"/>
      <c r="TPO34" s="19"/>
      <c r="TPP34" s="9"/>
      <c r="TPQ34" s="7"/>
      <c r="TPR34" s="6"/>
      <c r="TPS34" s="5"/>
      <c r="TPT34" s="6"/>
      <c r="TPU34" s="8"/>
      <c r="TPV34" s="5"/>
      <c r="TPW34" s="4"/>
      <c r="TPX34" s="4"/>
      <c r="TPY34" s="18"/>
      <c r="TPZ34" s="7"/>
      <c r="TQA34" s="7"/>
      <c r="TQB34" s="4"/>
      <c r="TQC34" s="4"/>
      <c r="TQD34" s="4"/>
      <c r="TQE34" s="19"/>
      <c r="TQF34" s="9"/>
      <c r="TQG34" s="7"/>
      <c r="TQH34" s="6"/>
      <c r="TQI34" s="5"/>
      <c r="TQJ34" s="6"/>
      <c r="TQK34" s="8"/>
      <c r="TQL34" s="5"/>
      <c r="TQM34" s="4"/>
      <c r="TQN34" s="4"/>
      <c r="TQO34" s="18"/>
      <c r="TQP34" s="7"/>
      <c r="TQQ34" s="7"/>
      <c r="TQR34" s="4"/>
      <c r="TQS34" s="4"/>
      <c r="TQT34" s="4"/>
      <c r="TQU34" s="19"/>
      <c r="TQV34" s="9"/>
      <c r="TQW34" s="7"/>
      <c r="TQX34" s="6"/>
      <c r="TQY34" s="5"/>
      <c r="TQZ34" s="6"/>
      <c r="TRA34" s="8"/>
      <c r="TRB34" s="5"/>
      <c r="TRC34" s="4"/>
      <c r="TRD34" s="4"/>
      <c r="TRE34" s="18"/>
      <c r="TRF34" s="7"/>
      <c r="TRG34" s="7"/>
      <c r="TRH34" s="4"/>
      <c r="TRI34" s="4"/>
      <c r="TRJ34" s="4"/>
      <c r="TRK34" s="19"/>
      <c r="TRL34" s="9"/>
      <c r="TRM34" s="7"/>
      <c r="TRN34" s="6"/>
      <c r="TRO34" s="5"/>
      <c r="TRP34" s="6"/>
      <c r="TRQ34" s="8"/>
      <c r="TRR34" s="5"/>
      <c r="TRS34" s="4"/>
      <c r="TRT34" s="4"/>
      <c r="TRU34" s="18"/>
      <c r="TRV34" s="7"/>
      <c r="TRW34" s="7"/>
      <c r="TRX34" s="4"/>
      <c r="TRY34" s="4"/>
      <c r="TRZ34" s="4"/>
      <c r="TSA34" s="19"/>
      <c r="TSB34" s="9"/>
      <c r="TSC34" s="7"/>
      <c r="TSD34" s="6"/>
      <c r="TSE34" s="5"/>
      <c r="TSF34" s="6"/>
      <c r="TSG34" s="8"/>
      <c r="TSH34" s="5"/>
      <c r="TSI34" s="4"/>
      <c r="TSJ34" s="4"/>
      <c r="TSK34" s="18"/>
      <c r="TSL34" s="7"/>
      <c r="TSM34" s="7"/>
      <c r="TSN34" s="4"/>
      <c r="TSO34" s="4"/>
      <c r="TSP34" s="4"/>
      <c r="TSQ34" s="19"/>
      <c r="TSR34" s="9"/>
      <c r="TSS34" s="7"/>
      <c r="TST34" s="6"/>
      <c r="TSU34" s="5"/>
      <c r="TSV34" s="6"/>
      <c r="TSW34" s="8"/>
      <c r="TSX34" s="5"/>
      <c r="TSY34" s="4"/>
      <c r="TSZ34" s="4"/>
      <c r="TTA34" s="18"/>
      <c r="TTB34" s="7"/>
      <c r="TTC34" s="7"/>
      <c r="TTD34" s="4"/>
      <c r="TTE34" s="4"/>
      <c r="TTF34" s="4"/>
      <c r="TTG34" s="19"/>
      <c r="TTH34" s="9"/>
      <c r="TTI34" s="7"/>
      <c r="TTJ34" s="6"/>
      <c r="TTK34" s="5"/>
      <c r="TTL34" s="6"/>
      <c r="TTM34" s="8"/>
      <c r="TTN34" s="5"/>
      <c r="TTO34" s="4"/>
      <c r="TTP34" s="4"/>
      <c r="TTQ34" s="18"/>
      <c r="TTR34" s="7"/>
      <c r="TTS34" s="7"/>
      <c r="TTT34" s="4"/>
      <c r="TTU34" s="4"/>
      <c r="TTV34" s="4"/>
      <c r="TTW34" s="19"/>
      <c r="TTX34" s="9"/>
      <c r="TTY34" s="7"/>
      <c r="TTZ34" s="6"/>
      <c r="TUA34" s="5"/>
      <c r="TUB34" s="6"/>
      <c r="TUC34" s="8"/>
      <c r="TUD34" s="5"/>
      <c r="TUE34" s="4"/>
      <c r="TUF34" s="4"/>
      <c r="TUG34" s="18"/>
      <c r="TUH34" s="7"/>
      <c r="TUI34" s="7"/>
      <c r="TUJ34" s="4"/>
      <c r="TUK34" s="4"/>
      <c r="TUL34" s="4"/>
      <c r="TUM34" s="19"/>
      <c r="TUN34" s="9"/>
      <c r="TUO34" s="7"/>
      <c r="TUP34" s="6"/>
      <c r="TUQ34" s="5"/>
      <c r="TUR34" s="6"/>
      <c r="TUS34" s="8"/>
      <c r="TUT34" s="5"/>
      <c r="TUU34" s="4"/>
      <c r="TUV34" s="4"/>
      <c r="TUW34" s="18"/>
      <c r="TUX34" s="7"/>
      <c r="TUY34" s="7"/>
      <c r="TUZ34" s="4"/>
      <c r="TVA34" s="4"/>
      <c r="TVB34" s="4"/>
      <c r="TVC34" s="19"/>
      <c r="TVD34" s="9"/>
      <c r="TVE34" s="7"/>
      <c r="TVF34" s="6"/>
      <c r="TVG34" s="5"/>
      <c r="TVH34" s="6"/>
      <c r="TVI34" s="8"/>
      <c r="TVJ34" s="5"/>
      <c r="TVK34" s="4"/>
      <c r="TVL34" s="4"/>
      <c r="TVM34" s="18"/>
      <c r="TVN34" s="7"/>
      <c r="TVO34" s="7"/>
      <c r="TVP34" s="4"/>
      <c r="TVQ34" s="4"/>
      <c r="TVR34" s="4"/>
      <c r="TVS34" s="19"/>
      <c r="TVT34" s="9"/>
      <c r="TVU34" s="7"/>
      <c r="TVV34" s="6"/>
      <c r="TVW34" s="5"/>
      <c r="TVX34" s="6"/>
      <c r="TVY34" s="8"/>
      <c r="TVZ34" s="5"/>
      <c r="TWA34" s="4"/>
      <c r="TWB34" s="4"/>
      <c r="TWC34" s="18"/>
      <c r="TWD34" s="7"/>
      <c r="TWE34" s="7"/>
      <c r="TWF34" s="4"/>
      <c r="TWG34" s="4"/>
      <c r="TWH34" s="4"/>
      <c r="TWI34" s="19"/>
      <c r="TWJ34" s="9"/>
      <c r="TWK34" s="7"/>
      <c r="TWL34" s="6"/>
      <c r="TWM34" s="5"/>
      <c r="TWN34" s="6"/>
      <c r="TWO34" s="8"/>
      <c r="TWP34" s="5"/>
      <c r="TWQ34" s="4"/>
      <c r="TWR34" s="4"/>
      <c r="TWS34" s="18"/>
      <c r="TWT34" s="7"/>
      <c r="TWU34" s="7"/>
      <c r="TWV34" s="4"/>
      <c r="TWW34" s="4"/>
      <c r="TWX34" s="4"/>
      <c r="TWY34" s="19"/>
      <c r="TWZ34" s="9"/>
      <c r="TXA34" s="7"/>
      <c r="TXB34" s="6"/>
      <c r="TXC34" s="5"/>
      <c r="TXD34" s="6"/>
      <c r="TXE34" s="8"/>
      <c r="TXF34" s="5"/>
      <c r="TXG34" s="4"/>
      <c r="TXH34" s="4"/>
      <c r="TXI34" s="18"/>
      <c r="TXJ34" s="7"/>
      <c r="TXK34" s="7"/>
      <c r="TXL34" s="4"/>
      <c r="TXM34" s="4"/>
      <c r="TXN34" s="4"/>
      <c r="TXO34" s="19"/>
      <c r="TXP34" s="9"/>
      <c r="TXQ34" s="7"/>
      <c r="TXR34" s="6"/>
      <c r="TXS34" s="5"/>
      <c r="TXT34" s="6"/>
      <c r="TXU34" s="8"/>
      <c r="TXV34" s="5"/>
      <c r="TXW34" s="4"/>
      <c r="TXX34" s="4"/>
      <c r="TXY34" s="18"/>
      <c r="TXZ34" s="7"/>
      <c r="TYA34" s="7"/>
      <c r="TYB34" s="4"/>
      <c r="TYC34" s="4"/>
      <c r="TYD34" s="4"/>
      <c r="TYE34" s="19"/>
      <c r="TYF34" s="9"/>
      <c r="TYG34" s="7"/>
      <c r="TYH34" s="6"/>
      <c r="TYI34" s="5"/>
      <c r="TYJ34" s="6"/>
      <c r="TYK34" s="8"/>
      <c r="TYL34" s="5"/>
      <c r="TYM34" s="4"/>
      <c r="TYN34" s="4"/>
      <c r="TYO34" s="18"/>
      <c r="TYP34" s="7"/>
      <c r="TYQ34" s="7"/>
      <c r="TYR34" s="4"/>
      <c r="TYS34" s="4"/>
      <c r="TYT34" s="4"/>
      <c r="TYU34" s="19"/>
      <c r="TYV34" s="9"/>
      <c r="TYW34" s="7"/>
      <c r="TYX34" s="6"/>
      <c r="TYY34" s="5"/>
      <c r="TYZ34" s="6"/>
      <c r="TZA34" s="8"/>
      <c r="TZB34" s="5"/>
      <c r="TZC34" s="4"/>
      <c r="TZD34" s="4"/>
      <c r="TZE34" s="18"/>
      <c r="TZF34" s="7"/>
      <c r="TZG34" s="7"/>
      <c r="TZH34" s="4"/>
      <c r="TZI34" s="4"/>
      <c r="TZJ34" s="4"/>
      <c r="TZK34" s="19"/>
      <c r="TZL34" s="9"/>
      <c r="TZM34" s="7"/>
      <c r="TZN34" s="6"/>
      <c r="TZO34" s="5"/>
      <c r="TZP34" s="6"/>
      <c r="TZQ34" s="8"/>
      <c r="TZR34" s="5"/>
      <c r="TZS34" s="4"/>
      <c r="TZT34" s="4"/>
      <c r="TZU34" s="18"/>
      <c r="TZV34" s="7"/>
      <c r="TZW34" s="7"/>
      <c r="TZX34" s="4"/>
      <c r="TZY34" s="4"/>
      <c r="TZZ34" s="4"/>
      <c r="UAA34" s="19"/>
      <c r="UAB34" s="9"/>
      <c r="UAC34" s="7"/>
      <c r="UAD34" s="6"/>
      <c r="UAE34" s="5"/>
      <c r="UAF34" s="6"/>
      <c r="UAG34" s="8"/>
      <c r="UAH34" s="5"/>
      <c r="UAI34" s="4"/>
      <c r="UAJ34" s="4"/>
      <c r="UAK34" s="18"/>
      <c r="UAL34" s="7"/>
      <c r="UAM34" s="7"/>
      <c r="UAN34" s="4"/>
      <c r="UAO34" s="4"/>
      <c r="UAP34" s="4"/>
      <c r="UAQ34" s="19"/>
      <c r="UAR34" s="9"/>
      <c r="UAS34" s="7"/>
      <c r="UAT34" s="6"/>
      <c r="UAU34" s="5"/>
      <c r="UAV34" s="6"/>
      <c r="UAW34" s="8"/>
      <c r="UAX34" s="5"/>
      <c r="UAY34" s="4"/>
      <c r="UAZ34" s="4"/>
      <c r="UBA34" s="18"/>
      <c r="UBB34" s="7"/>
      <c r="UBC34" s="7"/>
      <c r="UBD34" s="4"/>
      <c r="UBE34" s="4"/>
      <c r="UBF34" s="4"/>
      <c r="UBG34" s="19"/>
      <c r="UBH34" s="9"/>
      <c r="UBI34" s="7"/>
      <c r="UBJ34" s="6"/>
      <c r="UBK34" s="5"/>
      <c r="UBL34" s="6"/>
      <c r="UBM34" s="8"/>
      <c r="UBN34" s="5"/>
      <c r="UBO34" s="4"/>
      <c r="UBP34" s="4"/>
      <c r="UBQ34" s="18"/>
      <c r="UBR34" s="7"/>
      <c r="UBS34" s="7"/>
      <c r="UBT34" s="4"/>
      <c r="UBU34" s="4"/>
      <c r="UBV34" s="4"/>
      <c r="UBW34" s="19"/>
      <c r="UBX34" s="9"/>
      <c r="UBY34" s="7"/>
      <c r="UBZ34" s="6"/>
      <c r="UCA34" s="5"/>
      <c r="UCB34" s="6"/>
      <c r="UCC34" s="8"/>
      <c r="UCD34" s="5"/>
      <c r="UCE34" s="4"/>
      <c r="UCF34" s="4"/>
      <c r="UCG34" s="18"/>
      <c r="UCH34" s="7"/>
      <c r="UCI34" s="7"/>
      <c r="UCJ34" s="4"/>
      <c r="UCK34" s="4"/>
      <c r="UCL34" s="4"/>
      <c r="UCM34" s="19"/>
      <c r="UCN34" s="9"/>
      <c r="UCO34" s="7"/>
      <c r="UCP34" s="6"/>
      <c r="UCQ34" s="5"/>
      <c r="UCR34" s="6"/>
      <c r="UCS34" s="8"/>
      <c r="UCT34" s="5"/>
      <c r="UCU34" s="4"/>
      <c r="UCV34" s="4"/>
      <c r="UCW34" s="18"/>
      <c r="UCX34" s="7"/>
      <c r="UCY34" s="7"/>
      <c r="UCZ34" s="4"/>
      <c r="UDA34" s="4"/>
      <c r="UDB34" s="4"/>
      <c r="UDC34" s="19"/>
      <c r="UDD34" s="9"/>
      <c r="UDE34" s="7"/>
      <c r="UDF34" s="6"/>
      <c r="UDG34" s="5"/>
      <c r="UDH34" s="6"/>
      <c r="UDI34" s="8"/>
      <c r="UDJ34" s="5"/>
      <c r="UDK34" s="4"/>
      <c r="UDL34" s="4"/>
      <c r="UDM34" s="18"/>
      <c r="UDN34" s="7"/>
      <c r="UDO34" s="7"/>
      <c r="UDP34" s="4"/>
      <c r="UDQ34" s="4"/>
      <c r="UDR34" s="4"/>
      <c r="UDS34" s="19"/>
      <c r="UDT34" s="9"/>
      <c r="UDU34" s="7"/>
      <c r="UDV34" s="6"/>
      <c r="UDW34" s="5"/>
      <c r="UDX34" s="6"/>
      <c r="UDY34" s="8"/>
      <c r="UDZ34" s="5"/>
      <c r="UEA34" s="4"/>
      <c r="UEB34" s="4"/>
      <c r="UEC34" s="18"/>
      <c r="UED34" s="7"/>
      <c r="UEE34" s="7"/>
      <c r="UEF34" s="4"/>
      <c r="UEG34" s="4"/>
      <c r="UEH34" s="4"/>
      <c r="UEI34" s="19"/>
      <c r="UEJ34" s="9"/>
      <c r="UEK34" s="7"/>
      <c r="UEL34" s="6"/>
      <c r="UEM34" s="5"/>
      <c r="UEN34" s="6"/>
      <c r="UEO34" s="8"/>
      <c r="UEP34" s="5"/>
      <c r="UEQ34" s="4"/>
      <c r="UER34" s="4"/>
      <c r="UES34" s="18"/>
      <c r="UET34" s="7"/>
      <c r="UEU34" s="7"/>
      <c r="UEV34" s="4"/>
      <c r="UEW34" s="4"/>
      <c r="UEX34" s="4"/>
      <c r="UEY34" s="19"/>
      <c r="UEZ34" s="9"/>
      <c r="UFA34" s="7"/>
      <c r="UFB34" s="6"/>
      <c r="UFC34" s="5"/>
      <c r="UFD34" s="6"/>
      <c r="UFE34" s="8"/>
      <c r="UFF34" s="5"/>
      <c r="UFG34" s="4"/>
      <c r="UFH34" s="4"/>
      <c r="UFI34" s="18"/>
      <c r="UFJ34" s="7"/>
      <c r="UFK34" s="7"/>
      <c r="UFL34" s="4"/>
      <c r="UFM34" s="4"/>
      <c r="UFN34" s="4"/>
      <c r="UFO34" s="19"/>
      <c r="UFP34" s="9"/>
      <c r="UFQ34" s="7"/>
      <c r="UFR34" s="6"/>
      <c r="UFS34" s="5"/>
      <c r="UFT34" s="6"/>
      <c r="UFU34" s="8"/>
      <c r="UFV34" s="5"/>
      <c r="UFW34" s="4"/>
      <c r="UFX34" s="4"/>
      <c r="UFY34" s="18"/>
      <c r="UFZ34" s="7"/>
      <c r="UGA34" s="7"/>
      <c r="UGB34" s="4"/>
      <c r="UGC34" s="4"/>
      <c r="UGD34" s="4"/>
      <c r="UGE34" s="19"/>
      <c r="UGF34" s="9"/>
      <c r="UGG34" s="7"/>
      <c r="UGH34" s="6"/>
      <c r="UGI34" s="5"/>
      <c r="UGJ34" s="6"/>
      <c r="UGK34" s="8"/>
      <c r="UGL34" s="5"/>
      <c r="UGM34" s="4"/>
      <c r="UGN34" s="4"/>
      <c r="UGO34" s="18"/>
      <c r="UGP34" s="7"/>
      <c r="UGQ34" s="7"/>
      <c r="UGR34" s="4"/>
      <c r="UGS34" s="4"/>
      <c r="UGT34" s="4"/>
      <c r="UGU34" s="19"/>
      <c r="UGV34" s="9"/>
      <c r="UGW34" s="7"/>
      <c r="UGX34" s="6"/>
      <c r="UGY34" s="5"/>
      <c r="UGZ34" s="6"/>
      <c r="UHA34" s="8"/>
      <c r="UHB34" s="5"/>
      <c r="UHC34" s="4"/>
      <c r="UHD34" s="4"/>
      <c r="UHE34" s="18"/>
      <c r="UHF34" s="7"/>
      <c r="UHG34" s="7"/>
      <c r="UHH34" s="4"/>
      <c r="UHI34" s="4"/>
      <c r="UHJ34" s="4"/>
      <c r="UHK34" s="19"/>
      <c r="UHL34" s="9"/>
      <c r="UHM34" s="7"/>
      <c r="UHN34" s="6"/>
      <c r="UHO34" s="5"/>
      <c r="UHP34" s="6"/>
      <c r="UHQ34" s="8"/>
      <c r="UHR34" s="5"/>
      <c r="UHS34" s="4"/>
      <c r="UHT34" s="4"/>
      <c r="UHU34" s="18"/>
      <c r="UHV34" s="7"/>
      <c r="UHW34" s="7"/>
      <c r="UHX34" s="4"/>
      <c r="UHY34" s="4"/>
      <c r="UHZ34" s="4"/>
      <c r="UIA34" s="19"/>
      <c r="UIB34" s="9"/>
      <c r="UIC34" s="7"/>
      <c r="UID34" s="6"/>
      <c r="UIE34" s="5"/>
      <c r="UIF34" s="6"/>
      <c r="UIG34" s="8"/>
      <c r="UIH34" s="5"/>
      <c r="UII34" s="4"/>
      <c r="UIJ34" s="4"/>
      <c r="UIK34" s="18"/>
      <c r="UIL34" s="7"/>
      <c r="UIM34" s="7"/>
      <c r="UIN34" s="4"/>
      <c r="UIO34" s="4"/>
      <c r="UIP34" s="4"/>
      <c r="UIQ34" s="19"/>
      <c r="UIR34" s="9"/>
      <c r="UIS34" s="7"/>
      <c r="UIT34" s="6"/>
      <c r="UIU34" s="5"/>
      <c r="UIV34" s="6"/>
      <c r="UIW34" s="8"/>
      <c r="UIX34" s="5"/>
      <c r="UIY34" s="4"/>
      <c r="UIZ34" s="4"/>
      <c r="UJA34" s="18"/>
      <c r="UJB34" s="7"/>
      <c r="UJC34" s="7"/>
      <c r="UJD34" s="4"/>
      <c r="UJE34" s="4"/>
      <c r="UJF34" s="4"/>
      <c r="UJG34" s="19"/>
      <c r="UJH34" s="9"/>
      <c r="UJI34" s="7"/>
      <c r="UJJ34" s="6"/>
      <c r="UJK34" s="5"/>
      <c r="UJL34" s="6"/>
      <c r="UJM34" s="8"/>
      <c r="UJN34" s="5"/>
      <c r="UJO34" s="4"/>
      <c r="UJP34" s="4"/>
      <c r="UJQ34" s="18"/>
      <c r="UJR34" s="7"/>
      <c r="UJS34" s="7"/>
      <c r="UJT34" s="4"/>
      <c r="UJU34" s="4"/>
      <c r="UJV34" s="4"/>
      <c r="UJW34" s="19"/>
      <c r="UJX34" s="9"/>
      <c r="UJY34" s="7"/>
      <c r="UJZ34" s="6"/>
      <c r="UKA34" s="5"/>
      <c r="UKB34" s="6"/>
      <c r="UKC34" s="8"/>
      <c r="UKD34" s="5"/>
      <c r="UKE34" s="4"/>
      <c r="UKF34" s="4"/>
      <c r="UKG34" s="18"/>
      <c r="UKH34" s="7"/>
      <c r="UKI34" s="7"/>
      <c r="UKJ34" s="4"/>
      <c r="UKK34" s="4"/>
      <c r="UKL34" s="4"/>
      <c r="UKM34" s="19"/>
      <c r="UKN34" s="9"/>
      <c r="UKO34" s="7"/>
      <c r="UKP34" s="6"/>
      <c r="UKQ34" s="5"/>
      <c r="UKR34" s="6"/>
      <c r="UKS34" s="8"/>
      <c r="UKT34" s="5"/>
      <c r="UKU34" s="4"/>
      <c r="UKV34" s="4"/>
      <c r="UKW34" s="18"/>
      <c r="UKX34" s="7"/>
      <c r="UKY34" s="7"/>
      <c r="UKZ34" s="4"/>
      <c r="ULA34" s="4"/>
      <c r="ULB34" s="4"/>
      <c r="ULC34" s="19"/>
      <c r="ULD34" s="9"/>
      <c r="ULE34" s="7"/>
      <c r="ULF34" s="6"/>
      <c r="ULG34" s="5"/>
      <c r="ULH34" s="6"/>
      <c r="ULI34" s="8"/>
      <c r="ULJ34" s="5"/>
      <c r="ULK34" s="4"/>
      <c r="ULL34" s="4"/>
      <c r="ULM34" s="18"/>
      <c r="ULN34" s="7"/>
      <c r="ULO34" s="7"/>
      <c r="ULP34" s="4"/>
      <c r="ULQ34" s="4"/>
      <c r="ULR34" s="4"/>
      <c r="ULS34" s="19"/>
      <c r="ULT34" s="9"/>
      <c r="ULU34" s="7"/>
      <c r="ULV34" s="6"/>
      <c r="ULW34" s="5"/>
      <c r="ULX34" s="6"/>
      <c r="ULY34" s="8"/>
      <c r="ULZ34" s="5"/>
      <c r="UMA34" s="4"/>
      <c r="UMB34" s="4"/>
      <c r="UMC34" s="18"/>
      <c r="UMD34" s="7"/>
      <c r="UME34" s="7"/>
      <c r="UMF34" s="4"/>
      <c r="UMG34" s="4"/>
      <c r="UMH34" s="4"/>
      <c r="UMI34" s="19"/>
      <c r="UMJ34" s="9"/>
      <c r="UMK34" s="7"/>
      <c r="UML34" s="6"/>
      <c r="UMM34" s="5"/>
      <c r="UMN34" s="6"/>
      <c r="UMO34" s="8"/>
      <c r="UMP34" s="5"/>
      <c r="UMQ34" s="4"/>
      <c r="UMR34" s="4"/>
      <c r="UMS34" s="18"/>
      <c r="UMT34" s="7"/>
      <c r="UMU34" s="7"/>
      <c r="UMV34" s="4"/>
      <c r="UMW34" s="4"/>
      <c r="UMX34" s="4"/>
      <c r="UMY34" s="19"/>
      <c r="UMZ34" s="9"/>
      <c r="UNA34" s="7"/>
      <c r="UNB34" s="6"/>
      <c r="UNC34" s="5"/>
      <c r="UND34" s="6"/>
      <c r="UNE34" s="8"/>
      <c r="UNF34" s="5"/>
      <c r="UNG34" s="4"/>
      <c r="UNH34" s="4"/>
      <c r="UNI34" s="18"/>
      <c r="UNJ34" s="7"/>
      <c r="UNK34" s="7"/>
      <c r="UNL34" s="4"/>
      <c r="UNM34" s="4"/>
      <c r="UNN34" s="4"/>
      <c r="UNO34" s="19"/>
      <c r="UNP34" s="9"/>
      <c r="UNQ34" s="7"/>
      <c r="UNR34" s="6"/>
      <c r="UNS34" s="5"/>
      <c r="UNT34" s="6"/>
      <c r="UNU34" s="8"/>
      <c r="UNV34" s="5"/>
      <c r="UNW34" s="4"/>
      <c r="UNX34" s="4"/>
      <c r="UNY34" s="18"/>
      <c r="UNZ34" s="7"/>
      <c r="UOA34" s="7"/>
      <c r="UOB34" s="4"/>
      <c r="UOC34" s="4"/>
      <c r="UOD34" s="4"/>
      <c r="UOE34" s="19"/>
      <c r="UOF34" s="9"/>
      <c r="UOG34" s="7"/>
      <c r="UOH34" s="6"/>
      <c r="UOI34" s="5"/>
      <c r="UOJ34" s="6"/>
      <c r="UOK34" s="8"/>
      <c r="UOL34" s="5"/>
      <c r="UOM34" s="4"/>
      <c r="UON34" s="4"/>
      <c r="UOO34" s="18"/>
      <c r="UOP34" s="7"/>
      <c r="UOQ34" s="7"/>
      <c r="UOR34" s="4"/>
      <c r="UOS34" s="4"/>
      <c r="UOT34" s="4"/>
      <c r="UOU34" s="19"/>
      <c r="UOV34" s="9"/>
      <c r="UOW34" s="7"/>
      <c r="UOX34" s="6"/>
      <c r="UOY34" s="5"/>
      <c r="UOZ34" s="6"/>
      <c r="UPA34" s="8"/>
      <c r="UPB34" s="5"/>
      <c r="UPC34" s="4"/>
      <c r="UPD34" s="4"/>
      <c r="UPE34" s="18"/>
      <c r="UPF34" s="7"/>
      <c r="UPG34" s="7"/>
      <c r="UPH34" s="4"/>
      <c r="UPI34" s="4"/>
      <c r="UPJ34" s="4"/>
      <c r="UPK34" s="19"/>
      <c r="UPL34" s="9"/>
      <c r="UPM34" s="7"/>
      <c r="UPN34" s="6"/>
      <c r="UPO34" s="5"/>
      <c r="UPP34" s="6"/>
      <c r="UPQ34" s="8"/>
      <c r="UPR34" s="5"/>
      <c r="UPS34" s="4"/>
      <c r="UPT34" s="4"/>
      <c r="UPU34" s="18"/>
      <c r="UPV34" s="7"/>
      <c r="UPW34" s="7"/>
      <c r="UPX34" s="4"/>
      <c r="UPY34" s="4"/>
      <c r="UPZ34" s="4"/>
      <c r="UQA34" s="19"/>
      <c r="UQB34" s="9"/>
      <c r="UQC34" s="7"/>
      <c r="UQD34" s="6"/>
      <c r="UQE34" s="5"/>
      <c r="UQF34" s="6"/>
      <c r="UQG34" s="8"/>
      <c r="UQH34" s="5"/>
      <c r="UQI34" s="4"/>
      <c r="UQJ34" s="4"/>
      <c r="UQK34" s="18"/>
      <c r="UQL34" s="7"/>
      <c r="UQM34" s="7"/>
      <c r="UQN34" s="4"/>
      <c r="UQO34" s="4"/>
      <c r="UQP34" s="4"/>
      <c r="UQQ34" s="19"/>
      <c r="UQR34" s="9"/>
      <c r="UQS34" s="7"/>
      <c r="UQT34" s="6"/>
      <c r="UQU34" s="5"/>
      <c r="UQV34" s="6"/>
      <c r="UQW34" s="8"/>
      <c r="UQX34" s="5"/>
      <c r="UQY34" s="4"/>
      <c r="UQZ34" s="4"/>
      <c r="URA34" s="18"/>
      <c r="URB34" s="7"/>
      <c r="URC34" s="7"/>
      <c r="URD34" s="4"/>
      <c r="URE34" s="4"/>
      <c r="URF34" s="4"/>
      <c r="URG34" s="19"/>
      <c r="URH34" s="9"/>
      <c r="URI34" s="7"/>
      <c r="URJ34" s="6"/>
      <c r="URK34" s="5"/>
      <c r="URL34" s="6"/>
      <c r="URM34" s="8"/>
      <c r="URN34" s="5"/>
      <c r="URO34" s="4"/>
      <c r="URP34" s="4"/>
      <c r="URQ34" s="18"/>
      <c r="URR34" s="7"/>
      <c r="URS34" s="7"/>
      <c r="URT34" s="4"/>
      <c r="URU34" s="4"/>
      <c r="URV34" s="4"/>
      <c r="URW34" s="19"/>
      <c r="URX34" s="9"/>
      <c r="URY34" s="7"/>
      <c r="URZ34" s="6"/>
      <c r="USA34" s="5"/>
      <c r="USB34" s="6"/>
      <c r="USC34" s="8"/>
      <c r="USD34" s="5"/>
      <c r="USE34" s="4"/>
      <c r="USF34" s="4"/>
      <c r="USG34" s="18"/>
      <c r="USH34" s="7"/>
      <c r="USI34" s="7"/>
      <c r="USJ34" s="4"/>
      <c r="USK34" s="4"/>
      <c r="USL34" s="4"/>
      <c r="USM34" s="19"/>
      <c r="USN34" s="9"/>
      <c r="USO34" s="7"/>
      <c r="USP34" s="6"/>
      <c r="USQ34" s="5"/>
      <c r="USR34" s="6"/>
      <c r="USS34" s="8"/>
      <c r="UST34" s="5"/>
      <c r="USU34" s="4"/>
      <c r="USV34" s="4"/>
      <c r="USW34" s="18"/>
      <c r="USX34" s="7"/>
      <c r="USY34" s="7"/>
      <c r="USZ34" s="4"/>
      <c r="UTA34" s="4"/>
      <c r="UTB34" s="4"/>
      <c r="UTC34" s="19"/>
      <c r="UTD34" s="9"/>
      <c r="UTE34" s="7"/>
      <c r="UTF34" s="6"/>
      <c r="UTG34" s="5"/>
      <c r="UTH34" s="6"/>
      <c r="UTI34" s="8"/>
      <c r="UTJ34" s="5"/>
      <c r="UTK34" s="4"/>
      <c r="UTL34" s="4"/>
      <c r="UTM34" s="18"/>
      <c r="UTN34" s="7"/>
      <c r="UTO34" s="7"/>
      <c r="UTP34" s="4"/>
      <c r="UTQ34" s="4"/>
      <c r="UTR34" s="4"/>
      <c r="UTS34" s="19"/>
      <c r="UTT34" s="9"/>
      <c r="UTU34" s="7"/>
      <c r="UTV34" s="6"/>
      <c r="UTW34" s="5"/>
      <c r="UTX34" s="6"/>
      <c r="UTY34" s="8"/>
      <c r="UTZ34" s="5"/>
      <c r="UUA34" s="4"/>
      <c r="UUB34" s="4"/>
      <c r="UUC34" s="18"/>
      <c r="UUD34" s="7"/>
      <c r="UUE34" s="7"/>
      <c r="UUF34" s="4"/>
      <c r="UUG34" s="4"/>
      <c r="UUH34" s="4"/>
      <c r="UUI34" s="19"/>
      <c r="UUJ34" s="9"/>
      <c r="UUK34" s="7"/>
      <c r="UUL34" s="6"/>
      <c r="UUM34" s="5"/>
      <c r="UUN34" s="6"/>
      <c r="UUO34" s="8"/>
      <c r="UUP34" s="5"/>
      <c r="UUQ34" s="4"/>
      <c r="UUR34" s="4"/>
      <c r="UUS34" s="18"/>
      <c r="UUT34" s="7"/>
      <c r="UUU34" s="7"/>
      <c r="UUV34" s="4"/>
      <c r="UUW34" s="4"/>
      <c r="UUX34" s="4"/>
      <c r="UUY34" s="19"/>
      <c r="UUZ34" s="9"/>
      <c r="UVA34" s="7"/>
      <c r="UVB34" s="6"/>
      <c r="UVC34" s="5"/>
      <c r="UVD34" s="6"/>
      <c r="UVE34" s="8"/>
      <c r="UVF34" s="5"/>
      <c r="UVG34" s="4"/>
      <c r="UVH34" s="4"/>
      <c r="UVI34" s="18"/>
      <c r="UVJ34" s="7"/>
      <c r="UVK34" s="7"/>
      <c r="UVL34" s="4"/>
      <c r="UVM34" s="4"/>
      <c r="UVN34" s="4"/>
      <c r="UVO34" s="19"/>
      <c r="UVP34" s="9"/>
      <c r="UVQ34" s="7"/>
      <c r="UVR34" s="6"/>
      <c r="UVS34" s="5"/>
      <c r="UVT34" s="6"/>
      <c r="UVU34" s="8"/>
      <c r="UVV34" s="5"/>
      <c r="UVW34" s="4"/>
      <c r="UVX34" s="4"/>
      <c r="UVY34" s="18"/>
      <c r="UVZ34" s="7"/>
      <c r="UWA34" s="7"/>
      <c r="UWB34" s="4"/>
      <c r="UWC34" s="4"/>
      <c r="UWD34" s="4"/>
      <c r="UWE34" s="19"/>
      <c r="UWF34" s="9"/>
      <c r="UWG34" s="7"/>
      <c r="UWH34" s="6"/>
      <c r="UWI34" s="5"/>
      <c r="UWJ34" s="6"/>
      <c r="UWK34" s="8"/>
      <c r="UWL34" s="5"/>
      <c r="UWM34" s="4"/>
      <c r="UWN34" s="4"/>
      <c r="UWO34" s="18"/>
      <c r="UWP34" s="7"/>
      <c r="UWQ34" s="7"/>
      <c r="UWR34" s="4"/>
      <c r="UWS34" s="4"/>
      <c r="UWT34" s="4"/>
      <c r="UWU34" s="19"/>
      <c r="UWV34" s="9"/>
      <c r="UWW34" s="7"/>
      <c r="UWX34" s="6"/>
      <c r="UWY34" s="5"/>
      <c r="UWZ34" s="6"/>
      <c r="UXA34" s="8"/>
      <c r="UXB34" s="5"/>
      <c r="UXC34" s="4"/>
      <c r="UXD34" s="4"/>
      <c r="UXE34" s="18"/>
      <c r="UXF34" s="7"/>
      <c r="UXG34" s="7"/>
      <c r="UXH34" s="4"/>
      <c r="UXI34" s="4"/>
      <c r="UXJ34" s="4"/>
      <c r="UXK34" s="19"/>
      <c r="UXL34" s="9"/>
      <c r="UXM34" s="7"/>
      <c r="UXN34" s="6"/>
      <c r="UXO34" s="5"/>
      <c r="UXP34" s="6"/>
      <c r="UXQ34" s="8"/>
      <c r="UXR34" s="5"/>
      <c r="UXS34" s="4"/>
      <c r="UXT34" s="4"/>
      <c r="UXU34" s="18"/>
      <c r="UXV34" s="7"/>
      <c r="UXW34" s="7"/>
      <c r="UXX34" s="4"/>
      <c r="UXY34" s="4"/>
      <c r="UXZ34" s="4"/>
      <c r="UYA34" s="19"/>
      <c r="UYB34" s="9"/>
      <c r="UYC34" s="7"/>
      <c r="UYD34" s="6"/>
      <c r="UYE34" s="5"/>
      <c r="UYF34" s="6"/>
      <c r="UYG34" s="8"/>
      <c r="UYH34" s="5"/>
      <c r="UYI34" s="4"/>
      <c r="UYJ34" s="4"/>
      <c r="UYK34" s="18"/>
      <c r="UYL34" s="7"/>
      <c r="UYM34" s="7"/>
      <c r="UYN34" s="4"/>
      <c r="UYO34" s="4"/>
      <c r="UYP34" s="4"/>
      <c r="UYQ34" s="19"/>
      <c r="UYR34" s="9"/>
      <c r="UYS34" s="7"/>
      <c r="UYT34" s="6"/>
      <c r="UYU34" s="5"/>
      <c r="UYV34" s="6"/>
      <c r="UYW34" s="8"/>
      <c r="UYX34" s="5"/>
      <c r="UYY34" s="4"/>
      <c r="UYZ34" s="4"/>
      <c r="UZA34" s="18"/>
      <c r="UZB34" s="7"/>
      <c r="UZC34" s="7"/>
      <c r="UZD34" s="4"/>
      <c r="UZE34" s="4"/>
      <c r="UZF34" s="4"/>
      <c r="UZG34" s="19"/>
      <c r="UZH34" s="9"/>
      <c r="UZI34" s="7"/>
      <c r="UZJ34" s="6"/>
      <c r="UZK34" s="5"/>
      <c r="UZL34" s="6"/>
      <c r="UZM34" s="8"/>
      <c r="UZN34" s="5"/>
      <c r="UZO34" s="4"/>
      <c r="UZP34" s="4"/>
      <c r="UZQ34" s="18"/>
      <c r="UZR34" s="7"/>
      <c r="UZS34" s="7"/>
      <c r="UZT34" s="4"/>
      <c r="UZU34" s="4"/>
      <c r="UZV34" s="4"/>
      <c r="UZW34" s="19"/>
      <c r="UZX34" s="9"/>
      <c r="UZY34" s="7"/>
      <c r="UZZ34" s="6"/>
      <c r="VAA34" s="5"/>
      <c r="VAB34" s="6"/>
      <c r="VAC34" s="8"/>
      <c r="VAD34" s="5"/>
      <c r="VAE34" s="4"/>
      <c r="VAF34" s="4"/>
      <c r="VAG34" s="18"/>
      <c r="VAH34" s="7"/>
      <c r="VAI34" s="7"/>
      <c r="VAJ34" s="4"/>
      <c r="VAK34" s="4"/>
      <c r="VAL34" s="4"/>
      <c r="VAM34" s="19"/>
      <c r="VAN34" s="9"/>
      <c r="VAO34" s="7"/>
      <c r="VAP34" s="6"/>
      <c r="VAQ34" s="5"/>
      <c r="VAR34" s="6"/>
      <c r="VAS34" s="8"/>
      <c r="VAT34" s="5"/>
      <c r="VAU34" s="4"/>
      <c r="VAV34" s="4"/>
      <c r="VAW34" s="18"/>
      <c r="VAX34" s="7"/>
      <c r="VAY34" s="7"/>
      <c r="VAZ34" s="4"/>
      <c r="VBA34" s="4"/>
      <c r="VBB34" s="4"/>
      <c r="VBC34" s="19"/>
      <c r="VBD34" s="9"/>
      <c r="VBE34" s="7"/>
      <c r="VBF34" s="6"/>
      <c r="VBG34" s="5"/>
      <c r="VBH34" s="6"/>
      <c r="VBI34" s="8"/>
      <c r="VBJ34" s="5"/>
      <c r="VBK34" s="4"/>
      <c r="VBL34" s="4"/>
      <c r="VBM34" s="18"/>
      <c r="VBN34" s="7"/>
      <c r="VBO34" s="7"/>
      <c r="VBP34" s="4"/>
      <c r="VBQ34" s="4"/>
      <c r="VBR34" s="4"/>
      <c r="VBS34" s="19"/>
      <c r="VBT34" s="9"/>
      <c r="VBU34" s="7"/>
      <c r="VBV34" s="6"/>
      <c r="VBW34" s="5"/>
      <c r="VBX34" s="6"/>
      <c r="VBY34" s="8"/>
      <c r="VBZ34" s="5"/>
      <c r="VCA34" s="4"/>
      <c r="VCB34" s="4"/>
      <c r="VCC34" s="18"/>
      <c r="VCD34" s="7"/>
      <c r="VCE34" s="7"/>
      <c r="VCF34" s="4"/>
      <c r="VCG34" s="4"/>
      <c r="VCH34" s="4"/>
      <c r="VCI34" s="19"/>
      <c r="VCJ34" s="9"/>
      <c r="VCK34" s="7"/>
      <c r="VCL34" s="6"/>
      <c r="VCM34" s="5"/>
      <c r="VCN34" s="6"/>
      <c r="VCO34" s="8"/>
      <c r="VCP34" s="5"/>
      <c r="VCQ34" s="4"/>
      <c r="VCR34" s="4"/>
      <c r="VCS34" s="18"/>
      <c r="VCT34" s="7"/>
      <c r="VCU34" s="7"/>
      <c r="VCV34" s="4"/>
      <c r="VCW34" s="4"/>
      <c r="VCX34" s="4"/>
      <c r="VCY34" s="19"/>
      <c r="VCZ34" s="9"/>
      <c r="VDA34" s="7"/>
      <c r="VDB34" s="6"/>
      <c r="VDC34" s="5"/>
      <c r="VDD34" s="6"/>
      <c r="VDE34" s="8"/>
      <c r="VDF34" s="5"/>
      <c r="VDG34" s="4"/>
      <c r="VDH34" s="4"/>
      <c r="VDI34" s="18"/>
      <c r="VDJ34" s="7"/>
      <c r="VDK34" s="7"/>
      <c r="VDL34" s="4"/>
      <c r="VDM34" s="4"/>
      <c r="VDN34" s="4"/>
      <c r="VDO34" s="19"/>
      <c r="VDP34" s="9"/>
      <c r="VDQ34" s="7"/>
      <c r="VDR34" s="6"/>
      <c r="VDS34" s="5"/>
      <c r="VDT34" s="6"/>
      <c r="VDU34" s="8"/>
      <c r="VDV34" s="5"/>
      <c r="VDW34" s="4"/>
      <c r="VDX34" s="4"/>
      <c r="VDY34" s="18"/>
      <c r="VDZ34" s="7"/>
      <c r="VEA34" s="7"/>
      <c r="VEB34" s="4"/>
      <c r="VEC34" s="4"/>
      <c r="VED34" s="4"/>
      <c r="VEE34" s="19"/>
      <c r="VEF34" s="9"/>
      <c r="VEG34" s="7"/>
      <c r="VEH34" s="6"/>
      <c r="VEI34" s="5"/>
      <c r="VEJ34" s="6"/>
      <c r="VEK34" s="8"/>
      <c r="VEL34" s="5"/>
      <c r="VEM34" s="4"/>
      <c r="VEN34" s="4"/>
      <c r="VEO34" s="18"/>
      <c r="VEP34" s="7"/>
      <c r="VEQ34" s="7"/>
      <c r="VER34" s="4"/>
      <c r="VES34" s="4"/>
      <c r="VET34" s="4"/>
      <c r="VEU34" s="19"/>
      <c r="VEV34" s="9"/>
      <c r="VEW34" s="7"/>
      <c r="VEX34" s="6"/>
      <c r="VEY34" s="5"/>
      <c r="VEZ34" s="6"/>
      <c r="VFA34" s="8"/>
      <c r="VFB34" s="5"/>
      <c r="VFC34" s="4"/>
      <c r="VFD34" s="4"/>
      <c r="VFE34" s="18"/>
      <c r="VFF34" s="7"/>
      <c r="VFG34" s="7"/>
      <c r="VFH34" s="4"/>
      <c r="VFI34" s="4"/>
      <c r="VFJ34" s="4"/>
      <c r="VFK34" s="19"/>
      <c r="VFL34" s="9"/>
      <c r="VFM34" s="7"/>
      <c r="VFN34" s="6"/>
      <c r="VFO34" s="5"/>
      <c r="VFP34" s="6"/>
      <c r="VFQ34" s="8"/>
      <c r="VFR34" s="5"/>
      <c r="VFS34" s="4"/>
      <c r="VFT34" s="4"/>
      <c r="VFU34" s="18"/>
      <c r="VFV34" s="7"/>
      <c r="VFW34" s="7"/>
      <c r="VFX34" s="4"/>
      <c r="VFY34" s="4"/>
      <c r="VFZ34" s="4"/>
      <c r="VGA34" s="19"/>
      <c r="VGB34" s="9"/>
      <c r="VGC34" s="7"/>
      <c r="VGD34" s="6"/>
      <c r="VGE34" s="5"/>
      <c r="VGF34" s="6"/>
      <c r="VGG34" s="8"/>
      <c r="VGH34" s="5"/>
      <c r="VGI34" s="4"/>
      <c r="VGJ34" s="4"/>
      <c r="VGK34" s="18"/>
      <c r="VGL34" s="7"/>
      <c r="VGM34" s="7"/>
      <c r="VGN34" s="4"/>
      <c r="VGO34" s="4"/>
      <c r="VGP34" s="4"/>
      <c r="VGQ34" s="19"/>
      <c r="VGR34" s="9"/>
      <c r="VGS34" s="7"/>
      <c r="VGT34" s="6"/>
      <c r="VGU34" s="5"/>
      <c r="VGV34" s="6"/>
      <c r="VGW34" s="8"/>
      <c r="VGX34" s="5"/>
      <c r="VGY34" s="4"/>
      <c r="VGZ34" s="4"/>
      <c r="VHA34" s="18"/>
      <c r="VHB34" s="7"/>
      <c r="VHC34" s="7"/>
      <c r="VHD34" s="4"/>
      <c r="VHE34" s="4"/>
      <c r="VHF34" s="4"/>
      <c r="VHG34" s="19"/>
      <c r="VHH34" s="9"/>
      <c r="VHI34" s="7"/>
      <c r="VHJ34" s="6"/>
      <c r="VHK34" s="5"/>
      <c r="VHL34" s="6"/>
      <c r="VHM34" s="8"/>
      <c r="VHN34" s="5"/>
      <c r="VHO34" s="4"/>
      <c r="VHP34" s="4"/>
      <c r="VHQ34" s="18"/>
      <c r="VHR34" s="7"/>
      <c r="VHS34" s="7"/>
      <c r="VHT34" s="4"/>
      <c r="VHU34" s="4"/>
      <c r="VHV34" s="4"/>
      <c r="VHW34" s="19"/>
      <c r="VHX34" s="9"/>
      <c r="VHY34" s="7"/>
      <c r="VHZ34" s="6"/>
      <c r="VIA34" s="5"/>
      <c r="VIB34" s="6"/>
      <c r="VIC34" s="8"/>
      <c r="VID34" s="5"/>
      <c r="VIE34" s="4"/>
      <c r="VIF34" s="4"/>
      <c r="VIG34" s="18"/>
      <c r="VIH34" s="7"/>
      <c r="VII34" s="7"/>
      <c r="VIJ34" s="4"/>
      <c r="VIK34" s="4"/>
      <c r="VIL34" s="4"/>
      <c r="VIM34" s="19"/>
      <c r="VIN34" s="9"/>
      <c r="VIO34" s="7"/>
      <c r="VIP34" s="6"/>
      <c r="VIQ34" s="5"/>
      <c r="VIR34" s="6"/>
      <c r="VIS34" s="8"/>
      <c r="VIT34" s="5"/>
      <c r="VIU34" s="4"/>
      <c r="VIV34" s="4"/>
      <c r="VIW34" s="18"/>
      <c r="VIX34" s="7"/>
      <c r="VIY34" s="7"/>
      <c r="VIZ34" s="4"/>
      <c r="VJA34" s="4"/>
      <c r="VJB34" s="4"/>
      <c r="VJC34" s="19"/>
      <c r="VJD34" s="9"/>
      <c r="VJE34" s="7"/>
      <c r="VJF34" s="6"/>
      <c r="VJG34" s="5"/>
      <c r="VJH34" s="6"/>
      <c r="VJI34" s="8"/>
      <c r="VJJ34" s="5"/>
      <c r="VJK34" s="4"/>
      <c r="VJL34" s="4"/>
      <c r="VJM34" s="18"/>
      <c r="VJN34" s="7"/>
      <c r="VJO34" s="7"/>
      <c r="VJP34" s="4"/>
      <c r="VJQ34" s="4"/>
      <c r="VJR34" s="4"/>
      <c r="VJS34" s="19"/>
      <c r="VJT34" s="9"/>
      <c r="VJU34" s="7"/>
      <c r="VJV34" s="6"/>
      <c r="VJW34" s="5"/>
      <c r="VJX34" s="6"/>
      <c r="VJY34" s="8"/>
      <c r="VJZ34" s="5"/>
      <c r="VKA34" s="4"/>
      <c r="VKB34" s="4"/>
      <c r="VKC34" s="18"/>
      <c r="VKD34" s="7"/>
      <c r="VKE34" s="7"/>
      <c r="VKF34" s="4"/>
      <c r="VKG34" s="4"/>
      <c r="VKH34" s="4"/>
      <c r="VKI34" s="19"/>
      <c r="VKJ34" s="9"/>
      <c r="VKK34" s="7"/>
      <c r="VKL34" s="6"/>
      <c r="VKM34" s="5"/>
      <c r="VKN34" s="6"/>
      <c r="VKO34" s="8"/>
      <c r="VKP34" s="5"/>
      <c r="VKQ34" s="4"/>
      <c r="VKR34" s="4"/>
      <c r="VKS34" s="18"/>
      <c r="VKT34" s="7"/>
      <c r="VKU34" s="7"/>
      <c r="VKV34" s="4"/>
      <c r="VKW34" s="4"/>
      <c r="VKX34" s="4"/>
      <c r="VKY34" s="19"/>
      <c r="VKZ34" s="9"/>
      <c r="VLA34" s="7"/>
      <c r="VLB34" s="6"/>
      <c r="VLC34" s="5"/>
      <c r="VLD34" s="6"/>
      <c r="VLE34" s="8"/>
      <c r="VLF34" s="5"/>
      <c r="VLG34" s="4"/>
      <c r="VLH34" s="4"/>
      <c r="VLI34" s="18"/>
      <c r="VLJ34" s="7"/>
      <c r="VLK34" s="7"/>
      <c r="VLL34" s="4"/>
      <c r="VLM34" s="4"/>
      <c r="VLN34" s="4"/>
      <c r="VLO34" s="19"/>
      <c r="VLP34" s="9"/>
      <c r="VLQ34" s="7"/>
      <c r="VLR34" s="6"/>
      <c r="VLS34" s="5"/>
      <c r="VLT34" s="6"/>
      <c r="VLU34" s="8"/>
      <c r="VLV34" s="5"/>
      <c r="VLW34" s="4"/>
      <c r="VLX34" s="4"/>
      <c r="VLY34" s="18"/>
      <c r="VLZ34" s="7"/>
      <c r="VMA34" s="7"/>
      <c r="VMB34" s="4"/>
      <c r="VMC34" s="4"/>
      <c r="VMD34" s="4"/>
      <c r="VME34" s="19"/>
      <c r="VMF34" s="9"/>
      <c r="VMG34" s="7"/>
      <c r="VMH34" s="6"/>
      <c r="VMI34" s="5"/>
      <c r="VMJ34" s="6"/>
      <c r="VMK34" s="8"/>
      <c r="VML34" s="5"/>
      <c r="VMM34" s="4"/>
      <c r="VMN34" s="4"/>
      <c r="VMO34" s="18"/>
      <c r="VMP34" s="7"/>
      <c r="VMQ34" s="7"/>
      <c r="VMR34" s="4"/>
      <c r="VMS34" s="4"/>
      <c r="VMT34" s="4"/>
      <c r="VMU34" s="19"/>
      <c r="VMV34" s="9"/>
      <c r="VMW34" s="7"/>
      <c r="VMX34" s="6"/>
      <c r="VMY34" s="5"/>
      <c r="VMZ34" s="6"/>
      <c r="VNA34" s="8"/>
      <c r="VNB34" s="5"/>
      <c r="VNC34" s="4"/>
      <c r="VND34" s="4"/>
      <c r="VNE34" s="18"/>
      <c r="VNF34" s="7"/>
      <c r="VNG34" s="7"/>
      <c r="VNH34" s="4"/>
      <c r="VNI34" s="4"/>
      <c r="VNJ34" s="4"/>
      <c r="VNK34" s="19"/>
      <c r="VNL34" s="9"/>
      <c r="VNM34" s="7"/>
      <c r="VNN34" s="6"/>
      <c r="VNO34" s="5"/>
      <c r="VNP34" s="6"/>
      <c r="VNQ34" s="8"/>
      <c r="VNR34" s="5"/>
      <c r="VNS34" s="4"/>
      <c r="VNT34" s="4"/>
      <c r="VNU34" s="18"/>
      <c r="VNV34" s="7"/>
      <c r="VNW34" s="7"/>
      <c r="VNX34" s="4"/>
      <c r="VNY34" s="4"/>
      <c r="VNZ34" s="4"/>
      <c r="VOA34" s="19"/>
      <c r="VOB34" s="9"/>
      <c r="VOC34" s="7"/>
      <c r="VOD34" s="6"/>
      <c r="VOE34" s="5"/>
      <c r="VOF34" s="6"/>
      <c r="VOG34" s="8"/>
      <c r="VOH34" s="5"/>
      <c r="VOI34" s="4"/>
      <c r="VOJ34" s="4"/>
      <c r="VOK34" s="18"/>
      <c r="VOL34" s="7"/>
      <c r="VOM34" s="7"/>
      <c r="VON34" s="4"/>
      <c r="VOO34" s="4"/>
      <c r="VOP34" s="4"/>
      <c r="VOQ34" s="19"/>
      <c r="VOR34" s="9"/>
      <c r="VOS34" s="7"/>
      <c r="VOT34" s="6"/>
      <c r="VOU34" s="5"/>
      <c r="VOV34" s="6"/>
      <c r="VOW34" s="8"/>
      <c r="VOX34" s="5"/>
      <c r="VOY34" s="4"/>
      <c r="VOZ34" s="4"/>
      <c r="VPA34" s="18"/>
      <c r="VPB34" s="7"/>
      <c r="VPC34" s="7"/>
      <c r="VPD34" s="4"/>
      <c r="VPE34" s="4"/>
      <c r="VPF34" s="4"/>
      <c r="VPG34" s="19"/>
      <c r="VPH34" s="9"/>
      <c r="VPI34" s="7"/>
      <c r="VPJ34" s="6"/>
      <c r="VPK34" s="5"/>
      <c r="VPL34" s="6"/>
      <c r="VPM34" s="8"/>
      <c r="VPN34" s="5"/>
      <c r="VPO34" s="4"/>
      <c r="VPP34" s="4"/>
      <c r="VPQ34" s="18"/>
      <c r="VPR34" s="7"/>
      <c r="VPS34" s="7"/>
      <c r="VPT34" s="4"/>
      <c r="VPU34" s="4"/>
      <c r="VPV34" s="4"/>
      <c r="VPW34" s="19"/>
      <c r="VPX34" s="9"/>
      <c r="VPY34" s="7"/>
      <c r="VPZ34" s="6"/>
      <c r="VQA34" s="5"/>
      <c r="VQB34" s="6"/>
      <c r="VQC34" s="8"/>
      <c r="VQD34" s="5"/>
      <c r="VQE34" s="4"/>
      <c r="VQF34" s="4"/>
      <c r="VQG34" s="18"/>
      <c r="VQH34" s="7"/>
      <c r="VQI34" s="7"/>
      <c r="VQJ34" s="4"/>
      <c r="VQK34" s="4"/>
      <c r="VQL34" s="4"/>
      <c r="VQM34" s="19"/>
      <c r="VQN34" s="9"/>
      <c r="VQO34" s="7"/>
      <c r="VQP34" s="6"/>
      <c r="VQQ34" s="5"/>
      <c r="VQR34" s="6"/>
      <c r="VQS34" s="8"/>
      <c r="VQT34" s="5"/>
      <c r="VQU34" s="4"/>
      <c r="VQV34" s="4"/>
      <c r="VQW34" s="18"/>
      <c r="VQX34" s="7"/>
      <c r="VQY34" s="7"/>
      <c r="VQZ34" s="4"/>
      <c r="VRA34" s="4"/>
      <c r="VRB34" s="4"/>
      <c r="VRC34" s="19"/>
      <c r="VRD34" s="9"/>
      <c r="VRE34" s="7"/>
      <c r="VRF34" s="6"/>
      <c r="VRG34" s="5"/>
      <c r="VRH34" s="6"/>
      <c r="VRI34" s="8"/>
      <c r="VRJ34" s="5"/>
      <c r="VRK34" s="4"/>
      <c r="VRL34" s="4"/>
      <c r="VRM34" s="18"/>
      <c r="VRN34" s="7"/>
      <c r="VRO34" s="7"/>
      <c r="VRP34" s="4"/>
      <c r="VRQ34" s="4"/>
      <c r="VRR34" s="4"/>
      <c r="VRS34" s="19"/>
      <c r="VRT34" s="9"/>
      <c r="VRU34" s="7"/>
      <c r="VRV34" s="6"/>
      <c r="VRW34" s="5"/>
      <c r="VRX34" s="6"/>
      <c r="VRY34" s="8"/>
      <c r="VRZ34" s="5"/>
      <c r="VSA34" s="4"/>
      <c r="VSB34" s="4"/>
      <c r="VSC34" s="18"/>
      <c r="VSD34" s="7"/>
      <c r="VSE34" s="7"/>
      <c r="VSF34" s="4"/>
      <c r="VSG34" s="4"/>
      <c r="VSH34" s="4"/>
      <c r="VSI34" s="19"/>
      <c r="VSJ34" s="9"/>
      <c r="VSK34" s="7"/>
      <c r="VSL34" s="6"/>
      <c r="VSM34" s="5"/>
      <c r="VSN34" s="6"/>
      <c r="VSO34" s="8"/>
      <c r="VSP34" s="5"/>
      <c r="VSQ34" s="4"/>
      <c r="VSR34" s="4"/>
      <c r="VSS34" s="18"/>
      <c r="VST34" s="7"/>
      <c r="VSU34" s="7"/>
      <c r="VSV34" s="4"/>
      <c r="VSW34" s="4"/>
      <c r="VSX34" s="4"/>
      <c r="VSY34" s="19"/>
      <c r="VSZ34" s="9"/>
      <c r="VTA34" s="7"/>
      <c r="VTB34" s="6"/>
      <c r="VTC34" s="5"/>
      <c r="VTD34" s="6"/>
      <c r="VTE34" s="8"/>
      <c r="VTF34" s="5"/>
      <c r="VTG34" s="4"/>
      <c r="VTH34" s="4"/>
      <c r="VTI34" s="18"/>
      <c r="VTJ34" s="7"/>
      <c r="VTK34" s="7"/>
      <c r="VTL34" s="4"/>
      <c r="VTM34" s="4"/>
      <c r="VTN34" s="4"/>
      <c r="VTO34" s="19"/>
      <c r="VTP34" s="9"/>
      <c r="VTQ34" s="7"/>
      <c r="VTR34" s="6"/>
      <c r="VTS34" s="5"/>
      <c r="VTT34" s="6"/>
      <c r="VTU34" s="8"/>
      <c r="VTV34" s="5"/>
      <c r="VTW34" s="4"/>
      <c r="VTX34" s="4"/>
      <c r="VTY34" s="18"/>
      <c r="VTZ34" s="7"/>
      <c r="VUA34" s="7"/>
      <c r="VUB34" s="4"/>
      <c r="VUC34" s="4"/>
      <c r="VUD34" s="4"/>
      <c r="VUE34" s="19"/>
      <c r="VUF34" s="9"/>
      <c r="VUG34" s="7"/>
      <c r="VUH34" s="6"/>
      <c r="VUI34" s="5"/>
      <c r="VUJ34" s="6"/>
      <c r="VUK34" s="8"/>
      <c r="VUL34" s="5"/>
      <c r="VUM34" s="4"/>
      <c r="VUN34" s="4"/>
      <c r="VUO34" s="18"/>
      <c r="VUP34" s="7"/>
      <c r="VUQ34" s="7"/>
      <c r="VUR34" s="4"/>
      <c r="VUS34" s="4"/>
      <c r="VUT34" s="4"/>
      <c r="VUU34" s="19"/>
      <c r="VUV34" s="9"/>
      <c r="VUW34" s="7"/>
      <c r="VUX34" s="6"/>
      <c r="VUY34" s="5"/>
      <c r="VUZ34" s="6"/>
      <c r="VVA34" s="8"/>
      <c r="VVB34" s="5"/>
      <c r="VVC34" s="4"/>
      <c r="VVD34" s="4"/>
      <c r="VVE34" s="18"/>
      <c r="VVF34" s="7"/>
      <c r="VVG34" s="7"/>
      <c r="VVH34" s="4"/>
      <c r="VVI34" s="4"/>
      <c r="VVJ34" s="4"/>
      <c r="VVK34" s="19"/>
      <c r="VVL34" s="9"/>
      <c r="VVM34" s="7"/>
      <c r="VVN34" s="6"/>
      <c r="VVO34" s="5"/>
      <c r="VVP34" s="6"/>
      <c r="VVQ34" s="8"/>
      <c r="VVR34" s="5"/>
      <c r="VVS34" s="4"/>
      <c r="VVT34" s="4"/>
      <c r="VVU34" s="18"/>
      <c r="VVV34" s="7"/>
      <c r="VVW34" s="7"/>
      <c r="VVX34" s="4"/>
      <c r="VVY34" s="4"/>
      <c r="VVZ34" s="4"/>
      <c r="VWA34" s="19"/>
      <c r="VWB34" s="9"/>
      <c r="VWC34" s="7"/>
      <c r="VWD34" s="6"/>
      <c r="VWE34" s="5"/>
      <c r="VWF34" s="6"/>
      <c r="VWG34" s="8"/>
      <c r="VWH34" s="5"/>
      <c r="VWI34" s="4"/>
      <c r="VWJ34" s="4"/>
      <c r="VWK34" s="18"/>
      <c r="VWL34" s="7"/>
      <c r="VWM34" s="7"/>
      <c r="VWN34" s="4"/>
      <c r="VWO34" s="4"/>
      <c r="VWP34" s="4"/>
      <c r="VWQ34" s="19"/>
      <c r="VWR34" s="9"/>
      <c r="VWS34" s="7"/>
      <c r="VWT34" s="6"/>
      <c r="VWU34" s="5"/>
      <c r="VWV34" s="6"/>
      <c r="VWW34" s="8"/>
      <c r="VWX34" s="5"/>
      <c r="VWY34" s="4"/>
      <c r="VWZ34" s="4"/>
      <c r="VXA34" s="18"/>
      <c r="VXB34" s="7"/>
      <c r="VXC34" s="7"/>
      <c r="VXD34" s="4"/>
      <c r="VXE34" s="4"/>
      <c r="VXF34" s="4"/>
      <c r="VXG34" s="19"/>
      <c r="VXH34" s="9"/>
      <c r="VXI34" s="7"/>
      <c r="VXJ34" s="6"/>
      <c r="VXK34" s="5"/>
      <c r="VXL34" s="6"/>
      <c r="VXM34" s="8"/>
      <c r="VXN34" s="5"/>
      <c r="VXO34" s="4"/>
      <c r="VXP34" s="4"/>
      <c r="VXQ34" s="18"/>
      <c r="VXR34" s="7"/>
      <c r="VXS34" s="7"/>
      <c r="VXT34" s="4"/>
      <c r="VXU34" s="4"/>
      <c r="VXV34" s="4"/>
      <c r="VXW34" s="19"/>
      <c r="VXX34" s="9"/>
      <c r="VXY34" s="7"/>
      <c r="VXZ34" s="6"/>
      <c r="VYA34" s="5"/>
      <c r="VYB34" s="6"/>
      <c r="VYC34" s="8"/>
      <c r="VYD34" s="5"/>
      <c r="VYE34" s="4"/>
      <c r="VYF34" s="4"/>
      <c r="VYG34" s="18"/>
      <c r="VYH34" s="7"/>
      <c r="VYI34" s="7"/>
      <c r="VYJ34" s="4"/>
      <c r="VYK34" s="4"/>
      <c r="VYL34" s="4"/>
      <c r="VYM34" s="19"/>
      <c r="VYN34" s="9"/>
      <c r="VYO34" s="7"/>
      <c r="VYP34" s="6"/>
      <c r="VYQ34" s="5"/>
      <c r="VYR34" s="6"/>
      <c r="VYS34" s="8"/>
      <c r="VYT34" s="5"/>
      <c r="VYU34" s="4"/>
      <c r="VYV34" s="4"/>
      <c r="VYW34" s="18"/>
      <c r="VYX34" s="7"/>
      <c r="VYY34" s="7"/>
      <c r="VYZ34" s="4"/>
      <c r="VZA34" s="4"/>
      <c r="VZB34" s="4"/>
      <c r="VZC34" s="19"/>
      <c r="VZD34" s="9"/>
      <c r="VZE34" s="7"/>
      <c r="VZF34" s="6"/>
      <c r="VZG34" s="5"/>
      <c r="VZH34" s="6"/>
      <c r="VZI34" s="8"/>
      <c r="VZJ34" s="5"/>
      <c r="VZK34" s="4"/>
      <c r="VZL34" s="4"/>
      <c r="VZM34" s="18"/>
      <c r="VZN34" s="7"/>
      <c r="VZO34" s="7"/>
      <c r="VZP34" s="4"/>
      <c r="VZQ34" s="4"/>
      <c r="VZR34" s="4"/>
      <c r="VZS34" s="19"/>
      <c r="VZT34" s="9"/>
      <c r="VZU34" s="7"/>
      <c r="VZV34" s="6"/>
      <c r="VZW34" s="5"/>
      <c r="VZX34" s="6"/>
      <c r="VZY34" s="8"/>
      <c r="VZZ34" s="5"/>
      <c r="WAA34" s="4"/>
      <c r="WAB34" s="4"/>
      <c r="WAC34" s="18"/>
      <c r="WAD34" s="7"/>
      <c r="WAE34" s="7"/>
      <c r="WAF34" s="4"/>
      <c r="WAG34" s="4"/>
      <c r="WAH34" s="4"/>
      <c r="WAI34" s="19"/>
      <c r="WAJ34" s="9"/>
      <c r="WAK34" s="7"/>
      <c r="WAL34" s="6"/>
      <c r="WAM34" s="5"/>
      <c r="WAN34" s="6"/>
      <c r="WAO34" s="8"/>
      <c r="WAP34" s="5"/>
      <c r="WAQ34" s="4"/>
      <c r="WAR34" s="4"/>
      <c r="WAS34" s="18"/>
      <c r="WAT34" s="7"/>
      <c r="WAU34" s="7"/>
      <c r="WAV34" s="4"/>
      <c r="WAW34" s="4"/>
      <c r="WAX34" s="4"/>
      <c r="WAY34" s="19"/>
      <c r="WAZ34" s="9"/>
      <c r="WBA34" s="7"/>
      <c r="WBB34" s="6"/>
      <c r="WBC34" s="5"/>
      <c r="WBD34" s="6"/>
      <c r="WBE34" s="8"/>
      <c r="WBF34" s="5"/>
      <c r="WBG34" s="4"/>
      <c r="WBH34" s="4"/>
      <c r="WBI34" s="18"/>
      <c r="WBJ34" s="7"/>
      <c r="WBK34" s="7"/>
      <c r="WBL34" s="4"/>
      <c r="WBM34" s="4"/>
      <c r="WBN34" s="4"/>
      <c r="WBO34" s="19"/>
      <c r="WBP34" s="9"/>
      <c r="WBQ34" s="7"/>
      <c r="WBR34" s="6"/>
      <c r="WBS34" s="5"/>
      <c r="WBT34" s="6"/>
      <c r="WBU34" s="8"/>
      <c r="WBV34" s="5"/>
      <c r="WBW34" s="4"/>
      <c r="WBX34" s="4"/>
      <c r="WBY34" s="18"/>
      <c r="WBZ34" s="7"/>
      <c r="WCA34" s="7"/>
      <c r="WCB34" s="4"/>
      <c r="WCC34" s="4"/>
      <c r="WCD34" s="4"/>
      <c r="WCE34" s="19"/>
      <c r="WCF34" s="9"/>
      <c r="WCG34" s="7"/>
      <c r="WCH34" s="6"/>
      <c r="WCI34" s="5"/>
      <c r="WCJ34" s="6"/>
      <c r="WCK34" s="8"/>
      <c r="WCL34" s="5"/>
      <c r="WCM34" s="4"/>
      <c r="WCN34" s="4"/>
      <c r="WCO34" s="18"/>
      <c r="WCP34" s="7"/>
      <c r="WCQ34" s="7"/>
      <c r="WCR34" s="4"/>
      <c r="WCS34" s="4"/>
      <c r="WCT34" s="4"/>
      <c r="WCU34" s="19"/>
      <c r="WCV34" s="9"/>
      <c r="WCW34" s="7"/>
      <c r="WCX34" s="6"/>
      <c r="WCY34" s="5"/>
      <c r="WCZ34" s="6"/>
      <c r="WDA34" s="8"/>
      <c r="WDB34" s="5"/>
      <c r="WDC34" s="4"/>
      <c r="WDD34" s="4"/>
      <c r="WDE34" s="18"/>
      <c r="WDF34" s="7"/>
      <c r="WDG34" s="7"/>
      <c r="WDH34" s="4"/>
      <c r="WDI34" s="4"/>
      <c r="WDJ34" s="4"/>
      <c r="WDK34" s="19"/>
      <c r="WDL34" s="9"/>
      <c r="WDM34" s="7"/>
      <c r="WDN34" s="6"/>
      <c r="WDO34" s="5"/>
      <c r="WDP34" s="6"/>
      <c r="WDQ34" s="8"/>
      <c r="WDR34" s="5"/>
      <c r="WDS34" s="4"/>
      <c r="WDT34" s="4"/>
      <c r="WDU34" s="18"/>
      <c r="WDV34" s="7"/>
      <c r="WDW34" s="7"/>
      <c r="WDX34" s="4"/>
      <c r="WDY34" s="4"/>
      <c r="WDZ34" s="4"/>
      <c r="WEA34" s="19"/>
      <c r="WEB34" s="9"/>
      <c r="WEC34" s="7"/>
      <c r="WED34" s="6"/>
      <c r="WEE34" s="5"/>
      <c r="WEF34" s="6"/>
      <c r="WEG34" s="8"/>
      <c r="WEH34" s="5"/>
      <c r="WEI34" s="4"/>
      <c r="WEJ34" s="4"/>
      <c r="WEK34" s="18"/>
      <c r="WEL34" s="7"/>
      <c r="WEM34" s="7"/>
      <c r="WEN34" s="4"/>
      <c r="WEO34" s="4"/>
      <c r="WEP34" s="4"/>
      <c r="WEQ34" s="19"/>
      <c r="WER34" s="9"/>
      <c r="WES34" s="7"/>
      <c r="WET34" s="6"/>
      <c r="WEU34" s="5"/>
      <c r="WEV34" s="6"/>
      <c r="WEW34" s="8"/>
      <c r="WEX34" s="5"/>
      <c r="WEY34" s="4"/>
      <c r="WEZ34" s="4"/>
      <c r="WFA34" s="18"/>
      <c r="WFB34" s="7"/>
      <c r="WFC34" s="7"/>
      <c r="WFD34" s="4"/>
      <c r="WFE34" s="4"/>
      <c r="WFF34" s="4"/>
      <c r="WFG34" s="19"/>
      <c r="WFH34" s="9"/>
      <c r="WFI34" s="7"/>
      <c r="WFJ34" s="6"/>
      <c r="WFK34" s="5"/>
      <c r="WFL34" s="6"/>
      <c r="WFM34" s="8"/>
      <c r="WFN34" s="5"/>
      <c r="WFO34" s="4"/>
      <c r="WFP34" s="4"/>
      <c r="WFQ34" s="18"/>
      <c r="WFR34" s="7"/>
      <c r="WFS34" s="7"/>
      <c r="WFT34" s="4"/>
      <c r="WFU34" s="4"/>
      <c r="WFV34" s="4"/>
      <c r="WFW34" s="19"/>
      <c r="WFX34" s="9"/>
      <c r="WFY34" s="7"/>
      <c r="WFZ34" s="6"/>
      <c r="WGA34" s="5"/>
      <c r="WGB34" s="6"/>
      <c r="WGC34" s="8"/>
      <c r="WGD34" s="5"/>
      <c r="WGE34" s="4"/>
      <c r="WGF34" s="4"/>
      <c r="WGG34" s="18"/>
      <c r="WGH34" s="7"/>
      <c r="WGI34" s="7"/>
      <c r="WGJ34" s="4"/>
      <c r="WGK34" s="4"/>
      <c r="WGL34" s="4"/>
      <c r="WGM34" s="19"/>
      <c r="WGN34" s="9"/>
      <c r="WGO34" s="7"/>
      <c r="WGP34" s="6"/>
      <c r="WGQ34" s="5"/>
      <c r="WGR34" s="6"/>
      <c r="WGS34" s="8"/>
      <c r="WGT34" s="5"/>
      <c r="WGU34" s="4"/>
      <c r="WGV34" s="4"/>
      <c r="WGW34" s="18"/>
      <c r="WGX34" s="7"/>
      <c r="WGY34" s="7"/>
      <c r="WGZ34" s="4"/>
      <c r="WHA34" s="4"/>
      <c r="WHB34" s="4"/>
      <c r="WHC34" s="19"/>
      <c r="WHD34" s="9"/>
      <c r="WHE34" s="7"/>
      <c r="WHF34" s="6"/>
      <c r="WHG34" s="5"/>
      <c r="WHH34" s="6"/>
      <c r="WHI34" s="8"/>
      <c r="WHJ34" s="5"/>
      <c r="WHK34" s="4"/>
      <c r="WHL34" s="4"/>
      <c r="WHM34" s="18"/>
      <c r="WHN34" s="7"/>
      <c r="WHO34" s="7"/>
      <c r="WHP34" s="4"/>
      <c r="WHQ34" s="4"/>
      <c r="WHR34" s="4"/>
      <c r="WHS34" s="19"/>
      <c r="WHT34" s="9"/>
      <c r="WHU34" s="7"/>
      <c r="WHV34" s="6"/>
      <c r="WHW34" s="5"/>
      <c r="WHX34" s="6"/>
      <c r="WHY34" s="8"/>
      <c r="WHZ34" s="5"/>
      <c r="WIA34" s="4"/>
      <c r="WIB34" s="4"/>
      <c r="WIC34" s="18"/>
      <c r="WID34" s="7"/>
      <c r="WIE34" s="7"/>
      <c r="WIF34" s="4"/>
      <c r="WIG34" s="4"/>
      <c r="WIH34" s="4"/>
      <c r="WII34" s="19"/>
      <c r="WIJ34" s="9"/>
      <c r="WIK34" s="7"/>
      <c r="WIL34" s="6"/>
      <c r="WIM34" s="5"/>
      <c r="WIN34" s="6"/>
      <c r="WIO34" s="8"/>
      <c r="WIP34" s="5"/>
      <c r="WIQ34" s="4"/>
      <c r="WIR34" s="4"/>
      <c r="WIS34" s="18"/>
      <c r="WIT34" s="7"/>
      <c r="WIU34" s="7"/>
      <c r="WIV34" s="4"/>
      <c r="WIW34" s="4"/>
      <c r="WIX34" s="4"/>
      <c r="WIY34" s="19"/>
      <c r="WIZ34" s="9"/>
      <c r="WJA34" s="7"/>
      <c r="WJB34" s="6"/>
      <c r="WJC34" s="5"/>
      <c r="WJD34" s="6"/>
      <c r="WJE34" s="8"/>
      <c r="WJF34" s="5"/>
      <c r="WJG34" s="4"/>
      <c r="WJH34" s="4"/>
      <c r="WJI34" s="18"/>
      <c r="WJJ34" s="7"/>
      <c r="WJK34" s="7"/>
      <c r="WJL34" s="4"/>
      <c r="WJM34" s="4"/>
      <c r="WJN34" s="4"/>
      <c r="WJO34" s="19"/>
      <c r="WJP34" s="9"/>
      <c r="WJQ34" s="7"/>
      <c r="WJR34" s="6"/>
      <c r="WJS34" s="5"/>
      <c r="WJT34" s="6"/>
      <c r="WJU34" s="8"/>
      <c r="WJV34" s="5"/>
      <c r="WJW34" s="4"/>
      <c r="WJX34" s="4"/>
      <c r="WJY34" s="18"/>
      <c r="WJZ34" s="7"/>
      <c r="WKA34" s="7"/>
      <c r="WKB34" s="4"/>
      <c r="WKC34" s="4"/>
      <c r="WKD34" s="4"/>
      <c r="WKE34" s="19"/>
      <c r="WKF34" s="9"/>
      <c r="WKG34" s="7"/>
      <c r="WKH34" s="6"/>
      <c r="WKI34" s="5"/>
      <c r="WKJ34" s="6"/>
      <c r="WKK34" s="8"/>
      <c r="WKL34" s="5"/>
      <c r="WKM34" s="4"/>
      <c r="WKN34" s="4"/>
      <c r="WKO34" s="18"/>
      <c r="WKP34" s="7"/>
      <c r="WKQ34" s="7"/>
      <c r="WKR34" s="4"/>
      <c r="WKS34" s="4"/>
      <c r="WKT34" s="4"/>
      <c r="WKU34" s="19"/>
      <c r="WKV34" s="9"/>
      <c r="WKW34" s="7"/>
      <c r="WKX34" s="6"/>
      <c r="WKY34" s="5"/>
      <c r="WKZ34" s="6"/>
      <c r="WLA34" s="8"/>
      <c r="WLB34" s="5"/>
      <c r="WLC34" s="4"/>
      <c r="WLD34" s="4"/>
      <c r="WLE34" s="18"/>
      <c r="WLF34" s="7"/>
      <c r="WLG34" s="7"/>
      <c r="WLH34" s="4"/>
      <c r="WLI34" s="4"/>
      <c r="WLJ34" s="4"/>
      <c r="WLK34" s="19"/>
      <c r="WLL34" s="9"/>
      <c r="WLM34" s="7"/>
      <c r="WLN34" s="6"/>
      <c r="WLO34" s="5"/>
      <c r="WLP34" s="6"/>
      <c r="WLQ34" s="8"/>
      <c r="WLR34" s="5"/>
      <c r="WLS34" s="4"/>
      <c r="WLT34" s="4"/>
      <c r="WLU34" s="18"/>
      <c r="WLV34" s="7"/>
      <c r="WLW34" s="7"/>
      <c r="WLX34" s="4"/>
      <c r="WLY34" s="4"/>
      <c r="WLZ34" s="4"/>
      <c r="WMA34" s="19"/>
      <c r="WMB34" s="9"/>
      <c r="WMC34" s="7"/>
      <c r="WMD34" s="6"/>
      <c r="WME34" s="5"/>
      <c r="WMF34" s="6"/>
      <c r="WMG34" s="8"/>
      <c r="WMH34" s="5"/>
      <c r="WMI34" s="4"/>
      <c r="WMJ34" s="4"/>
      <c r="WMK34" s="18"/>
      <c r="WML34" s="7"/>
      <c r="WMM34" s="7"/>
      <c r="WMN34" s="4"/>
      <c r="WMO34" s="4"/>
      <c r="WMP34" s="4"/>
      <c r="WMQ34" s="19"/>
      <c r="WMR34" s="9"/>
      <c r="WMS34" s="7"/>
      <c r="WMT34" s="6"/>
      <c r="WMU34" s="5"/>
      <c r="WMV34" s="6"/>
      <c r="WMW34" s="8"/>
      <c r="WMX34" s="5"/>
      <c r="WMY34" s="4"/>
      <c r="WMZ34" s="4"/>
      <c r="WNA34" s="18"/>
      <c r="WNB34" s="7"/>
      <c r="WNC34" s="7"/>
      <c r="WND34" s="4"/>
      <c r="WNE34" s="4"/>
      <c r="WNF34" s="4"/>
      <c r="WNG34" s="19"/>
      <c r="WNH34" s="9"/>
      <c r="WNI34" s="7"/>
      <c r="WNJ34" s="6"/>
      <c r="WNK34" s="5"/>
      <c r="WNL34" s="6"/>
      <c r="WNM34" s="8"/>
      <c r="WNN34" s="5"/>
      <c r="WNO34" s="4"/>
      <c r="WNP34" s="4"/>
      <c r="WNQ34" s="18"/>
      <c r="WNR34" s="7"/>
      <c r="WNS34" s="7"/>
      <c r="WNT34" s="4"/>
      <c r="WNU34" s="4"/>
      <c r="WNV34" s="4"/>
      <c r="WNW34" s="19"/>
      <c r="WNX34" s="9"/>
      <c r="WNY34" s="7"/>
      <c r="WNZ34" s="6"/>
      <c r="WOA34" s="5"/>
      <c r="WOB34" s="6"/>
      <c r="WOC34" s="8"/>
      <c r="WOD34" s="5"/>
      <c r="WOE34" s="4"/>
      <c r="WOF34" s="4"/>
      <c r="WOG34" s="18"/>
      <c r="WOH34" s="7"/>
      <c r="WOI34" s="7"/>
      <c r="WOJ34" s="4"/>
      <c r="WOK34" s="4"/>
      <c r="WOL34" s="4"/>
      <c r="WOM34" s="19"/>
      <c r="WON34" s="9"/>
      <c r="WOO34" s="7"/>
      <c r="WOP34" s="6"/>
      <c r="WOQ34" s="5"/>
      <c r="WOR34" s="6"/>
      <c r="WOS34" s="8"/>
      <c r="WOT34" s="5"/>
      <c r="WOU34" s="4"/>
      <c r="WOV34" s="4"/>
      <c r="WOW34" s="18"/>
      <c r="WOX34" s="7"/>
      <c r="WOY34" s="7"/>
      <c r="WOZ34" s="4"/>
      <c r="WPA34" s="4"/>
      <c r="WPB34" s="4"/>
      <c r="WPC34" s="19"/>
      <c r="WPD34" s="9"/>
      <c r="WPE34" s="7"/>
      <c r="WPF34" s="6"/>
      <c r="WPG34" s="5"/>
      <c r="WPH34" s="6"/>
      <c r="WPI34" s="8"/>
      <c r="WPJ34" s="5"/>
      <c r="WPK34" s="4"/>
      <c r="WPL34" s="4"/>
      <c r="WPM34" s="18"/>
      <c r="WPN34" s="7"/>
      <c r="WPO34" s="7"/>
      <c r="WPP34" s="4"/>
      <c r="WPQ34" s="4"/>
      <c r="WPR34" s="4"/>
      <c r="WPS34" s="19"/>
      <c r="WPT34" s="9"/>
      <c r="WPU34" s="7"/>
      <c r="WPV34" s="6"/>
      <c r="WPW34" s="5"/>
      <c r="WPX34" s="6"/>
      <c r="WPY34" s="8"/>
      <c r="WPZ34" s="5"/>
      <c r="WQA34" s="4"/>
      <c r="WQB34" s="4"/>
      <c r="WQC34" s="18"/>
      <c r="WQD34" s="7"/>
      <c r="WQE34" s="7"/>
      <c r="WQF34" s="4"/>
      <c r="WQG34" s="4"/>
      <c r="WQH34" s="4"/>
      <c r="WQI34" s="19"/>
      <c r="WQJ34" s="9"/>
      <c r="WQK34" s="7"/>
      <c r="WQL34" s="6"/>
      <c r="WQM34" s="5"/>
      <c r="WQN34" s="6"/>
      <c r="WQO34" s="8"/>
      <c r="WQP34" s="5"/>
      <c r="WQQ34" s="4"/>
      <c r="WQR34" s="4"/>
      <c r="WQS34" s="18"/>
      <c r="WQT34" s="7"/>
      <c r="WQU34" s="7"/>
      <c r="WQV34" s="4"/>
      <c r="WQW34" s="4"/>
      <c r="WQX34" s="4"/>
      <c r="WQY34" s="19"/>
      <c r="WQZ34" s="9"/>
      <c r="WRA34" s="7"/>
      <c r="WRB34" s="6"/>
      <c r="WRC34" s="5"/>
      <c r="WRD34" s="6"/>
      <c r="WRE34" s="8"/>
      <c r="WRF34" s="5"/>
      <c r="WRG34" s="4"/>
      <c r="WRH34" s="4"/>
      <c r="WRI34" s="18"/>
      <c r="WRJ34" s="7"/>
      <c r="WRK34" s="7"/>
      <c r="WRL34" s="4"/>
      <c r="WRM34" s="4"/>
      <c r="WRN34" s="4"/>
      <c r="WRO34" s="19"/>
      <c r="WRP34" s="9"/>
      <c r="WRQ34" s="7"/>
      <c r="WRR34" s="6"/>
      <c r="WRS34" s="5"/>
      <c r="WRT34" s="6"/>
      <c r="WRU34" s="8"/>
      <c r="WRV34" s="5"/>
      <c r="WRW34" s="4"/>
      <c r="WRX34" s="4"/>
      <c r="WRY34" s="18"/>
      <c r="WRZ34" s="7"/>
      <c r="WSA34" s="7"/>
      <c r="WSB34" s="4"/>
      <c r="WSC34" s="4"/>
      <c r="WSD34" s="4"/>
      <c r="WSE34" s="19"/>
      <c r="WSF34" s="9"/>
      <c r="WSG34" s="7"/>
      <c r="WSH34" s="6"/>
      <c r="WSI34" s="5"/>
      <c r="WSJ34" s="6"/>
      <c r="WSK34" s="8"/>
      <c r="WSL34" s="5"/>
      <c r="WSM34" s="4"/>
      <c r="WSN34" s="4"/>
      <c r="WSO34" s="18"/>
      <c r="WSP34" s="7"/>
      <c r="WSQ34" s="7"/>
      <c r="WSR34" s="4"/>
      <c r="WSS34" s="4"/>
      <c r="WST34" s="4"/>
      <c r="WSU34" s="19"/>
      <c r="WSV34" s="9"/>
      <c r="WSW34" s="7"/>
      <c r="WSX34" s="6"/>
      <c r="WSY34" s="5"/>
      <c r="WSZ34" s="6"/>
      <c r="WTA34" s="8"/>
      <c r="WTB34" s="5"/>
      <c r="WTC34" s="4"/>
      <c r="WTD34" s="4"/>
      <c r="WTE34" s="18"/>
      <c r="WTF34" s="7"/>
      <c r="WTG34" s="7"/>
      <c r="WTH34" s="4"/>
      <c r="WTI34" s="4"/>
      <c r="WTJ34" s="4"/>
      <c r="WTK34" s="19"/>
      <c r="WTL34" s="9"/>
      <c r="WTM34" s="7"/>
      <c r="WTN34" s="6"/>
      <c r="WTO34" s="5"/>
      <c r="WTP34" s="6"/>
      <c r="WTQ34" s="8"/>
      <c r="WTR34" s="5"/>
      <c r="WTS34" s="4"/>
      <c r="WTT34" s="4"/>
      <c r="WTU34" s="18"/>
      <c r="WTV34" s="7"/>
      <c r="WTW34" s="7"/>
      <c r="WTX34" s="4"/>
      <c r="WTY34" s="4"/>
      <c r="WTZ34" s="4"/>
      <c r="WUA34" s="19"/>
      <c r="WUB34" s="9"/>
      <c r="WUC34" s="7"/>
      <c r="WUD34" s="6"/>
      <c r="WUE34" s="5"/>
      <c r="WUF34" s="6"/>
      <c r="WUG34" s="8"/>
      <c r="WUH34" s="5"/>
      <c r="WUI34" s="4"/>
      <c r="WUJ34" s="4"/>
      <c r="WUK34" s="18"/>
      <c r="WUL34" s="7"/>
      <c r="WUM34" s="7"/>
      <c r="WUN34" s="4"/>
      <c r="WUO34" s="4"/>
      <c r="WUP34" s="4"/>
      <c r="WUQ34" s="19"/>
      <c r="WUR34" s="9"/>
      <c r="WUS34" s="7"/>
      <c r="WUT34" s="6"/>
      <c r="WUU34" s="5"/>
      <c r="WUV34" s="6"/>
      <c r="WUW34" s="8"/>
      <c r="WUX34" s="5"/>
      <c r="WUY34" s="4"/>
      <c r="WUZ34" s="4"/>
      <c r="WVA34" s="18"/>
      <c r="WVB34" s="7"/>
      <c r="WVC34" s="7"/>
      <c r="WVD34" s="4"/>
      <c r="WVE34" s="4"/>
      <c r="WVF34" s="4"/>
      <c r="WVG34" s="19"/>
      <c r="WVH34" s="9"/>
      <c r="WVI34" s="7"/>
      <c r="WVJ34" s="6"/>
      <c r="WVK34" s="5"/>
      <c r="WVL34" s="6"/>
      <c r="WVM34" s="8"/>
      <c r="WVN34" s="5"/>
      <c r="WVO34" s="4"/>
      <c r="WVP34" s="4"/>
      <c r="WVQ34" s="18"/>
      <c r="WVR34" s="7"/>
      <c r="WVS34" s="7"/>
      <c r="WVT34" s="4"/>
      <c r="WVU34" s="4"/>
      <c r="WVV34" s="4"/>
      <c r="WVW34" s="19"/>
      <c r="WVX34" s="9"/>
      <c r="WVY34" s="7"/>
      <c r="WVZ34" s="6"/>
      <c r="WWA34" s="5"/>
      <c r="WWB34" s="6"/>
      <c r="WWC34" s="8"/>
      <c r="WWD34" s="5"/>
      <c r="WWE34" s="4"/>
      <c r="WWF34" s="4"/>
      <c r="WWG34" s="18"/>
      <c r="WWH34" s="7"/>
      <c r="WWI34" s="7"/>
      <c r="WWJ34" s="4"/>
      <c r="WWK34" s="4"/>
      <c r="WWL34" s="4"/>
      <c r="WWM34" s="19"/>
      <c r="WWN34" s="9"/>
      <c r="WWO34" s="7"/>
      <c r="WWP34" s="6"/>
      <c r="WWQ34" s="5"/>
      <c r="WWR34" s="6"/>
      <c r="WWS34" s="8"/>
      <c r="WWT34" s="5"/>
      <c r="WWU34" s="4"/>
      <c r="WWV34" s="4"/>
      <c r="WWW34" s="18"/>
      <c r="WWX34" s="7"/>
      <c r="WWY34" s="7"/>
      <c r="WWZ34" s="4"/>
      <c r="WXA34" s="4"/>
      <c r="WXB34" s="4"/>
      <c r="WXC34" s="19"/>
      <c r="WXD34" s="9"/>
      <c r="WXE34" s="7"/>
      <c r="WXF34" s="6"/>
      <c r="WXG34" s="5"/>
      <c r="WXH34" s="6"/>
      <c r="WXI34" s="8"/>
      <c r="WXJ34" s="5"/>
      <c r="WXK34" s="4"/>
      <c r="WXL34" s="4"/>
      <c r="WXM34" s="18"/>
      <c r="WXN34" s="7"/>
      <c r="WXO34" s="7"/>
      <c r="WXP34" s="4"/>
      <c r="WXQ34" s="4"/>
      <c r="WXR34" s="4"/>
      <c r="WXS34" s="19"/>
      <c r="WXT34" s="9"/>
      <c r="WXU34" s="7"/>
      <c r="WXV34" s="6"/>
      <c r="WXW34" s="5"/>
      <c r="WXX34" s="6"/>
      <c r="WXY34" s="8"/>
      <c r="WXZ34" s="5"/>
      <c r="WYA34" s="4"/>
      <c r="WYB34" s="4"/>
      <c r="WYC34" s="18"/>
      <c r="WYD34" s="7"/>
      <c r="WYE34" s="7"/>
      <c r="WYF34" s="4"/>
      <c r="WYG34" s="4"/>
      <c r="WYH34" s="4"/>
      <c r="WYI34" s="19"/>
      <c r="WYJ34" s="9"/>
      <c r="WYK34" s="7"/>
      <c r="WYL34" s="6"/>
      <c r="WYM34" s="5"/>
      <c r="WYN34" s="6"/>
      <c r="WYO34" s="8"/>
      <c r="WYP34" s="5"/>
      <c r="WYQ34" s="4"/>
      <c r="WYR34" s="4"/>
      <c r="WYS34" s="18"/>
      <c r="WYT34" s="7"/>
      <c r="WYU34" s="7"/>
      <c r="WYV34" s="4"/>
      <c r="WYW34" s="4"/>
      <c r="WYX34" s="4"/>
      <c r="WYY34" s="19"/>
      <c r="WYZ34" s="9"/>
      <c r="WZA34" s="7"/>
      <c r="WZB34" s="6"/>
      <c r="WZC34" s="5"/>
      <c r="WZD34" s="6"/>
      <c r="WZE34" s="8"/>
      <c r="WZF34" s="5"/>
      <c r="WZG34" s="4"/>
      <c r="WZH34" s="4"/>
      <c r="WZI34" s="18"/>
      <c r="WZJ34" s="7"/>
      <c r="WZK34" s="7"/>
      <c r="WZL34" s="4"/>
      <c r="WZM34" s="4"/>
      <c r="WZN34" s="4"/>
      <c r="WZO34" s="19"/>
      <c r="WZP34" s="9"/>
      <c r="WZQ34" s="7"/>
      <c r="WZR34" s="6"/>
      <c r="WZS34" s="5"/>
      <c r="WZT34" s="6"/>
      <c r="WZU34" s="8"/>
      <c r="WZV34" s="5"/>
      <c r="WZW34" s="4"/>
      <c r="WZX34" s="4"/>
      <c r="WZY34" s="18"/>
      <c r="WZZ34" s="7"/>
      <c r="XAA34" s="7"/>
      <c r="XAB34" s="4"/>
      <c r="XAC34" s="4"/>
      <c r="XAD34" s="4"/>
      <c r="XAE34" s="19"/>
      <c r="XAF34" s="9"/>
      <c r="XAG34" s="7"/>
      <c r="XAH34" s="6"/>
      <c r="XAI34" s="5"/>
      <c r="XAJ34" s="6"/>
      <c r="XAK34" s="8"/>
      <c r="XAL34" s="5"/>
      <c r="XAM34" s="4"/>
      <c r="XAN34" s="4"/>
      <c r="XAO34" s="18"/>
      <c r="XAP34" s="7"/>
      <c r="XAQ34" s="7"/>
      <c r="XAR34" s="4"/>
      <c r="XAS34" s="4"/>
      <c r="XAT34" s="4"/>
      <c r="XAU34" s="19"/>
      <c r="XAV34" s="9"/>
      <c r="XAW34" s="7"/>
      <c r="XAX34" s="6"/>
      <c r="XAY34" s="5"/>
      <c r="XAZ34" s="6"/>
      <c r="XBA34" s="8"/>
      <c r="XBB34" s="5"/>
      <c r="XBC34" s="4"/>
      <c r="XBD34" s="4"/>
      <c r="XBE34" s="18"/>
      <c r="XBF34" s="7"/>
      <c r="XBG34" s="7"/>
      <c r="XBH34" s="4"/>
      <c r="XBI34" s="4"/>
      <c r="XBJ34" s="4"/>
      <c r="XBK34" s="19"/>
      <c r="XBL34" s="9"/>
      <c r="XBM34" s="7"/>
      <c r="XBN34" s="6"/>
      <c r="XBO34" s="5"/>
      <c r="XBP34" s="6"/>
      <c r="XBQ34" s="8"/>
      <c r="XBR34" s="5"/>
      <c r="XBS34" s="4"/>
      <c r="XBT34" s="4"/>
      <c r="XBU34" s="18"/>
      <c r="XBV34" s="7"/>
      <c r="XBW34" s="7"/>
      <c r="XBX34" s="4"/>
      <c r="XBY34" s="4"/>
      <c r="XBZ34" s="4"/>
      <c r="XCA34" s="19"/>
      <c r="XCB34" s="9"/>
      <c r="XCC34" s="7"/>
      <c r="XCD34" s="6"/>
      <c r="XCE34" s="5"/>
      <c r="XCF34" s="6"/>
      <c r="XCG34" s="8"/>
      <c r="XCH34" s="5"/>
      <c r="XCI34" s="4"/>
      <c r="XCJ34" s="4"/>
      <c r="XCK34" s="18"/>
      <c r="XCL34" s="7"/>
      <c r="XCM34" s="7"/>
      <c r="XCN34" s="4"/>
      <c r="XCO34" s="4"/>
      <c r="XCP34" s="4"/>
      <c r="XCQ34" s="19"/>
      <c r="XCR34" s="9"/>
      <c r="XCS34" s="7"/>
      <c r="XCT34" s="6"/>
      <c r="XCU34" s="5"/>
      <c r="XCV34" s="6"/>
      <c r="XCW34" s="8"/>
      <c r="XCX34" s="5"/>
      <c r="XCY34" s="4"/>
      <c r="XCZ34" s="4"/>
      <c r="XDA34" s="18"/>
      <c r="XDB34" s="7"/>
      <c r="XDC34" s="7"/>
      <c r="XDD34" s="4"/>
      <c r="XDE34" s="4"/>
      <c r="XDF34" s="4"/>
      <c r="XDG34" s="19"/>
      <c r="XDH34" s="9"/>
      <c r="XDI34" s="7"/>
      <c r="XDJ34" s="6"/>
      <c r="XDK34" s="5"/>
      <c r="XDL34" s="6"/>
      <c r="XDM34" s="8"/>
      <c r="XDN34" s="5"/>
      <c r="XDO34" s="4"/>
      <c r="XDP34" s="4"/>
      <c r="XDQ34" s="18"/>
      <c r="XDR34" s="7"/>
      <c r="XDS34" s="7"/>
      <c r="XDT34" s="4"/>
      <c r="XDU34" s="4"/>
      <c r="XDV34" s="4"/>
      <c r="XDW34" s="19"/>
      <c r="XDX34" s="9"/>
      <c r="XDY34" s="7"/>
      <c r="XDZ34" s="6"/>
      <c r="XEA34" s="5"/>
      <c r="XEB34" s="6"/>
      <c r="XEC34" s="8"/>
      <c r="XED34" s="5"/>
      <c r="XEE34" s="4"/>
      <c r="XEF34" s="4"/>
      <c r="XEG34" s="18"/>
      <c r="XEH34" s="7"/>
      <c r="XEI34" s="7"/>
      <c r="XEJ34" s="4"/>
      <c r="XEK34" s="4"/>
      <c r="XEL34" s="4"/>
      <c r="XEM34" s="19"/>
      <c r="XEN34" s="9"/>
      <c r="XEO34" s="7"/>
      <c r="XEP34" s="6"/>
      <c r="XEQ34" s="5"/>
      <c r="XER34" s="6"/>
      <c r="XES34" s="8"/>
      <c r="XET34" s="5"/>
      <c r="XEU34" s="4"/>
      <c r="XEV34" s="4"/>
      <c r="XEW34" s="18"/>
      <c r="XEX34" s="7"/>
      <c r="XEY34" s="7"/>
      <c r="XEZ34" s="4"/>
      <c r="XFA34" s="4"/>
      <c r="XFB34" s="4"/>
      <c r="XFC34" s="19"/>
    </row>
    <row r="35" spans="1:16383" ht="19.5" customHeight="1" x14ac:dyDescent="0.25">
      <c r="A35" s="50">
        <v>1986</v>
      </c>
      <c r="B35" s="7">
        <f>SUMIF('Cost Database'!F:F,A35,'Cost Database'!D:D)</f>
        <v>293894043</v>
      </c>
      <c r="C35" s="6">
        <f t="shared" si="0"/>
        <v>-0.12339155270809225</v>
      </c>
      <c r="D35" s="22">
        <v>329885036</v>
      </c>
      <c r="E35" s="6">
        <f t="shared" si="1"/>
        <v>-0.56971208994750999</v>
      </c>
      <c r="F35" s="22">
        <v>274000000</v>
      </c>
      <c r="G35" s="6">
        <f t="shared" si="2"/>
        <v>0.49726775956284153</v>
      </c>
      <c r="H35" s="6">
        <f t="shared" si="3"/>
        <v>0.16940761144436997</v>
      </c>
      <c r="I35" s="22">
        <v>36653892.888888888</v>
      </c>
      <c r="J35" s="22">
        <v>30444444.444444444</v>
      </c>
      <c r="K35" s="34">
        <f t="shared" si="4"/>
        <v>0.16940761144436997</v>
      </c>
      <c r="L35" s="4">
        <f t="shared" si="6"/>
        <v>37753509.675555557</v>
      </c>
      <c r="M35" s="4">
        <f t="shared" si="7"/>
        <v>80748872.812161282</v>
      </c>
      <c r="N35" s="34">
        <f t="shared" si="5"/>
        <v>-1.1388441367729087</v>
      </c>
      <c r="O35" t="str">
        <f>VLOOKUP(P35,'Cost Database'!B:C,2,FALSE)</f>
        <v>Star Trek IV: The Voyage Home</v>
      </c>
      <c r="P35" s="49" cm="1">
        <f t="array" ref="P35">MAX(IF('Cost Database'!F:F='Year Based Data'!A35,'Cost Database'!B:B))</f>
        <v>133000000</v>
      </c>
      <c r="Q35" s="7"/>
      <c r="R35" s="6"/>
      <c r="S35" s="5"/>
      <c r="T35" s="6"/>
      <c r="U35" s="8"/>
      <c r="V35" s="5"/>
      <c r="W35" s="4"/>
      <c r="X35" s="4"/>
      <c r="Y35" s="18"/>
      <c r="Z35" s="7"/>
      <c r="AA35" s="7"/>
      <c r="AB35" s="4"/>
      <c r="AC35" s="4"/>
      <c r="AD35" s="4"/>
      <c r="AE35" s="19"/>
      <c r="AF35" s="9"/>
      <c r="AG35" s="7"/>
      <c r="AH35" s="6"/>
      <c r="AI35" s="5"/>
      <c r="AJ35" s="6"/>
      <c r="AK35" s="8"/>
      <c r="AL35" s="5"/>
      <c r="AM35" s="4"/>
      <c r="AN35" s="4"/>
      <c r="AO35" s="18"/>
      <c r="AP35" s="7"/>
      <c r="AQ35" s="7"/>
      <c r="AR35" s="4"/>
      <c r="AS35" s="4"/>
      <c r="AT35" s="4"/>
      <c r="AU35" s="19"/>
      <c r="AV35" s="9"/>
      <c r="AW35" s="7"/>
      <c r="AX35" s="6"/>
      <c r="AY35" s="5"/>
      <c r="AZ35" s="6"/>
      <c r="BA35" s="8"/>
      <c r="BB35" s="5"/>
      <c r="BC35" s="4"/>
      <c r="BD35" s="4"/>
      <c r="BE35" s="18"/>
      <c r="BF35" s="7"/>
      <c r="BG35" s="7"/>
      <c r="BH35" s="4"/>
      <c r="BI35" s="4"/>
      <c r="BJ35" s="4"/>
      <c r="BK35" s="19"/>
      <c r="BL35" s="9"/>
      <c r="BM35" s="7"/>
      <c r="BN35" s="6"/>
      <c r="BO35" s="5"/>
      <c r="BP35" s="6"/>
      <c r="BQ35" s="8"/>
      <c r="BR35" s="5"/>
      <c r="BS35" s="4"/>
      <c r="BT35" s="4"/>
      <c r="BU35" s="18"/>
      <c r="BV35" s="7"/>
      <c r="BW35" s="7"/>
      <c r="BX35" s="4"/>
      <c r="BY35" s="4"/>
      <c r="BZ35" s="4"/>
      <c r="CA35" s="19"/>
      <c r="CB35" s="9"/>
      <c r="CC35" s="7"/>
      <c r="CD35" s="6"/>
      <c r="CE35" s="5"/>
      <c r="CF35" s="6"/>
      <c r="CG35" s="8"/>
      <c r="CH35" s="5"/>
      <c r="CI35" s="4"/>
      <c r="CJ35" s="4"/>
      <c r="CK35" s="18"/>
      <c r="CL35" s="7"/>
      <c r="CM35" s="7"/>
      <c r="CN35" s="4"/>
      <c r="CO35" s="4"/>
      <c r="CP35" s="4"/>
      <c r="CQ35" s="19"/>
      <c r="CR35" s="9"/>
      <c r="CS35" s="7"/>
      <c r="CT35" s="6"/>
      <c r="CU35" s="5"/>
      <c r="CV35" s="6"/>
      <c r="CW35" s="8"/>
      <c r="CX35" s="5"/>
      <c r="CY35" s="4"/>
      <c r="CZ35" s="4"/>
      <c r="DA35" s="18"/>
      <c r="DB35" s="7"/>
      <c r="DC35" s="7"/>
      <c r="DD35" s="4"/>
      <c r="DE35" s="4"/>
      <c r="DF35" s="4"/>
      <c r="DG35" s="19"/>
      <c r="DH35" s="9"/>
      <c r="DI35" s="7"/>
      <c r="DJ35" s="6"/>
      <c r="DK35" s="5"/>
      <c r="DL35" s="6"/>
      <c r="DM35" s="8"/>
      <c r="DN35" s="5"/>
      <c r="DO35" s="4"/>
      <c r="DP35" s="4"/>
      <c r="DQ35" s="18"/>
      <c r="DR35" s="7"/>
      <c r="DS35" s="7"/>
      <c r="DT35" s="4"/>
      <c r="DU35" s="4"/>
      <c r="DV35" s="4"/>
      <c r="DW35" s="19"/>
      <c r="DX35" s="9"/>
      <c r="DY35" s="7"/>
      <c r="DZ35" s="6"/>
      <c r="EA35" s="5"/>
      <c r="EB35" s="6"/>
      <c r="EC35" s="8"/>
      <c r="ED35" s="5"/>
      <c r="EE35" s="4"/>
      <c r="EF35" s="4"/>
      <c r="EG35" s="18"/>
      <c r="EH35" s="7"/>
      <c r="EI35" s="7"/>
      <c r="EJ35" s="4"/>
      <c r="EK35" s="4"/>
      <c r="EL35" s="4"/>
      <c r="EM35" s="19"/>
      <c r="EN35" s="9"/>
      <c r="EO35" s="7"/>
      <c r="EP35" s="6"/>
      <c r="EQ35" s="5"/>
      <c r="ER35" s="6"/>
      <c r="ES35" s="8"/>
      <c r="ET35" s="5"/>
      <c r="EU35" s="4"/>
      <c r="EV35" s="4"/>
      <c r="EW35" s="18"/>
      <c r="EX35" s="7"/>
      <c r="EY35" s="7"/>
      <c r="EZ35" s="4"/>
      <c r="FA35" s="4"/>
      <c r="FB35" s="4"/>
      <c r="FC35" s="19"/>
      <c r="FD35" s="9"/>
      <c r="FE35" s="7"/>
      <c r="FF35" s="6"/>
      <c r="FG35" s="5"/>
      <c r="FH35" s="6"/>
      <c r="FI35" s="8"/>
      <c r="FJ35" s="5"/>
      <c r="FK35" s="4"/>
      <c r="FL35" s="4"/>
      <c r="FM35" s="18"/>
      <c r="FN35" s="7"/>
      <c r="FO35" s="7"/>
      <c r="FP35" s="4"/>
      <c r="FQ35" s="4"/>
      <c r="FR35" s="4"/>
      <c r="FS35" s="19"/>
      <c r="FT35" s="9"/>
      <c r="FU35" s="7"/>
      <c r="FV35" s="6"/>
      <c r="FW35" s="5"/>
      <c r="FX35" s="6"/>
      <c r="FY35" s="8"/>
      <c r="FZ35" s="5"/>
      <c r="GA35" s="4"/>
      <c r="GB35" s="4"/>
      <c r="GC35" s="18"/>
      <c r="GD35" s="7"/>
      <c r="GE35" s="7"/>
      <c r="GF35" s="4"/>
      <c r="GG35" s="4"/>
      <c r="GH35" s="4"/>
      <c r="GI35" s="19"/>
      <c r="GJ35" s="9"/>
      <c r="GK35" s="7"/>
      <c r="GL35" s="6"/>
      <c r="GM35" s="5"/>
      <c r="GN35" s="6"/>
      <c r="GO35" s="8"/>
      <c r="GP35" s="5"/>
      <c r="GQ35" s="4"/>
      <c r="GR35" s="4"/>
      <c r="GS35" s="18"/>
      <c r="GT35" s="7"/>
      <c r="GU35" s="7"/>
      <c r="GV35" s="4"/>
      <c r="GW35" s="4"/>
      <c r="GX35" s="4"/>
      <c r="GY35" s="19"/>
      <c r="GZ35" s="9"/>
      <c r="HA35" s="7"/>
      <c r="HB35" s="6"/>
      <c r="HC35" s="5"/>
      <c r="HD35" s="6"/>
      <c r="HE35" s="8"/>
      <c r="HF35" s="5"/>
      <c r="HG35" s="4"/>
      <c r="HH35" s="4"/>
      <c r="HI35" s="18"/>
      <c r="HJ35" s="7"/>
      <c r="HK35" s="7"/>
      <c r="HL35" s="4"/>
      <c r="HM35" s="4"/>
      <c r="HN35" s="4"/>
      <c r="HO35" s="19"/>
      <c r="HP35" s="9"/>
      <c r="HQ35" s="7"/>
      <c r="HR35" s="6"/>
      <c r="HS35" s="5"/>
      <c r="HT35" s="6"/>
      <c r="HU35" s="8"/>
      <c r="HV35" s="5"/>
      <c r="HW35" s="4"/>
      <c r="HX35" s="4"/>
      <c r="HY35" s="18"/>
      <c r="HZ35" s="7"/>
      <c r="IA35" s="7"/>
      <c r="IB35" s="4"/>
      <c r="IC35" s="4"/>
      <c r="ID35" s="4"/>
      <c r="IE35" s="19"/>
      <c r="IF35" s="9"/>
      <c r="IG35" s="7"/>
      <c r="IH35" s="6"/>
      <c r="II35" s="5"/>
      <c r="IJ35" s="6"/>
      <c r="IK35" s="8"/>
      <c r="IL35" s="5"/>
      <c r="IM35" s="4"/>
      <c r="IN35" s="4"/>
      <c r="IO35" s="18"/>
      <c r="IP35" s="7"/>
      <c r="IQ35" s="7"/>
      <c r="IR35" s="4"/>
      <c r="IS35" s="4"/>
      <c r="IT35" s="4"/>
      <c r="IU35" s="19"/>
      <c r="IV35" s="9"/>
      <c r="IW35" s="7"/>
      <c r="IX35" s="6"/>
      <c r="IY35" s="5"/>
      <c r="IZ35" s="6"/>
      <c r="JA35" s="8"/>
      <c r="JB35" s="5"/>
      <c r="JC35" s="4"/>
      <c r="JD35" s="4"/>
      <c r="JE35" s="18"/>
      <c r="JF35" s="7"/>
      <c r="JG35" s="7"/>
      <c r="JH35" s="4"/>
      <c r="JI35" s="4"/>
      <c r="JJ35" s="4"/>
      <c r="JK35" s="19"/>
      <c r="JL35" s="9"/>
      <c r="JM35" s="7"/>
      <c r="JN35" s="6"/>
      <c r="JO35" s="5"/>
      <c r="JP35" s="6"/>
      <c r="JQ35" s="8"/>
      <c r="JR35" s="5"/>
      <c r="JS35" s="4"/>
      <c r="JT35" s="4"/>
      <c r="JU35" s="18"/>
      <c r="JV35" s="7"/>
      <c r="JW35" s="7"/>
      <c r="JX35" s="4"/>
      <c r="JY35" s="4"/>
      <c r="JZ35" s="4"/>
      <c r="KA35" s="19"/>
      <c r="KB35" s="9"/>
      <c r="KC35" s="7"/>
      <c r="KD35" s="6"/>
      <c r="KE35" s="5"/>
      <c r="KF35" s="6"/>
      <c r="KG35" s="8"/>
      <c r="KH35" s="5"/>
      <c r="KI35" s="4"/>
      <c r="KJ35" s="4"/>
      <c r="KK35" s="18"/>
      <c r="KL35" s="7"/>
      <c r="KM35" s="7"/>
      <c r="KN35" s="4"/>
      <c r="KO35" s="4"/>
      <c r="KP35" s="4"/>
      <c r="KQ35" s="19"/>
      <c r="KR35" s="9"/>
      <c r="KS35" s="7"/>
      <c r="KT35" s="6"/>
      <c r="KU35" s="5"/>
      <c r="KV35" s="6"/>
      <c r="KW35" s="8"/>
      <c r="KX35" s="5"/>
      <c r="KY35" s="4"/>
      <c r="KZ35" s="4"/>
      <c r="LA35" s="18"/>
      <c r="LB35" s="7"/>
      <c r="LC35" s="7"/>
      <c r="LD35" s="4"/>
      <c r="LE35" s="4"/>
      <c r="LF35" s="4"/>
      <c r="LG35" s="19"/>
      <c r="LH35" s="9"/>
      <c r="LI35" s="7"/>
      <c r="LJ35" s="6"/>
      <c r="LK35" s="5"/>
      <c r="LL35" s="6"/>
      <c r="LM35" s="8"/>
      <c r="LN35" s="5"/>
      <c r="LO35" s="4"/>
      <c r="LP35" s="4"/>
      <c r="LQ35" s="18"/>
      <c r="LR35" s="7"/>
      <c r="LS35" s="7"/>
      <c r="LT35" s="4"/>
      <c r="LU35" s="4"/>
      <c r="LV35" s="4"/>
      <c r="LW35" s="19"/>
      <c r="LX35" s="9"/>
      <c r="LY35" s="7"/>
      <c r="LZ35" s="6"/>
      <c r="MA35" s="5"/>
      <c r="MB35" s="6"/>
      <c r="MC35" s="8"/>
      <c r="MD35" s="5"/>
      <c r="ME35" s="4"/>
      <c r="MF35" s="4"/>
      <c r="MG35" s="18"/>
      <c r="MH35" s="7"/>
      <c r="MI35" s="7"/>
      <c r="MJ35" s="4"/>
      <c r="MK35" s="4"/>
      <c r="ML35" s="4"/>
      <c r="MM35" s="19"/>
      <c r="MN35" s="9"/>
      <c r="MO35" s="7"/>
      <c r="MP35" s="6"/>
      <c r="MQ35" s="5"/>
      <c r="MR35" s="6"/>
      <c r="MS35" s="8"/>
      <c r="MT35" s="5"/>
      <c r="MU35" s="4"/>
      <c r="MV35" s="4"/>
      <c r="MW35" s="18"/>
      <c r="MX35" s="7"/>
      <c r="MY35" s="7"/>
      <c r="MZ35" s="4"/>
      <c r="NA35" s="4"/>
      <c r="NB35" s="4"/>
      <c r="NC35" s="19"/>
      <c r="ND35" s="9"/>
      <c r="NE35" s="7"/>
      <c r="NF35" s="6"/>
      <c r="NG35" s="5"/>
      <c r="NH35" s="6"/>
      <c r="NI35" s="8"/>
      <c r="NJ35" s="5"/>
      <c r="NK35" s="4"/>
      <c r="NL35" s="4"/>
      <c r="NM35" s="18"/>
      <c r="NN35" s="7"/>
      <c r="NO35" s="7"/>
      <c r="NP35" s="4"/>
      <c r="NQ35" s="4"/>
      <c r="NR35" s="4"/>
      <c r="NS35" s="19"/>
      <c r="NT35" s="9"/>
      <c r="NU35" s="7"/>
      <c r="NV35" s="6"/>
      <c r="NW35" s="5"/>
      <c r="NX35" s="6"/>
      <c r="NY35" s="8"/>
      <c r="NZ35" s="5"/>
      <c r="OA35" s="4"/>
      <c r="OB35" s="4"/>
      <c r="OC35" s="18"/>
      <c r="OD35" s="7"/>
      <c r="OE35" s="7"/>
      <c r="OF35" s="4"/>
      <c r="OG35" s="4"/>
      <c r="OH35" s="4"/>
      <c r="OI35" s="19"/>
      <c r="OJ35" s="9"/>
      <c r="OK35" s="7"/>
      <c r="OL35" s="6"/>
      <c r="OM35" s="5"/>
      <c r="ON35" s="6"/>
      <c r="OO35" s="8"/>
      <c r="OP35" s="5"/>
      <c r="OQ35" s="4"/>
      <c r="OR35" s="4"/>
      <c r="OS35" s="18"/>
      <c r="OT35" s="7"/>
      <c r="OU35" s="7"/>
      <c r="OV35" s="4"/>
      <c r="OW35" s="4"/>
      <c r="OX35" s="4"/>
      <c r="OY35" s="19"/>
      <c r="OZ35" s="9"/>
      <c r="PA35" s="7"/>
      <c r="PB35" s="6"/>
      <c r="PC35" s="5"/>
      <c r="PD35" s="6"/>
      <c r="PE35" s="8"/>
      <c r="PF35" s="5"/>
      <c r="PG35" s="4"/>
      <c r="PH35" s="4"/>
      <c r="PI35" s="18"/>
      <c r="PJ35" s="7"/>
      <c r="PK35" s="7"/>
      <c r="PL35" s="4"/>
      <c r="PM35" s="4"/>
      <c r="PN35" s="4"/>
      <c r="PO35" s="19"/>
      <c r="PP35" s="9"/>
      <c r="PQ35" s="7"/>
      <c r="PR35" s="6"/>
      <c r="PS35" s="5"/>
      <c r="PT35" s="6"/>
      <c r="PU35" s="8"/>
      <c r="PV35" s="5"/>
      <c r="PW35" s="4"/>
      <c r="PX35" s="4"/>
      <c r="PY35" s="18"/>
      <c r="PZ35" s="7"/>
      <c r="QA35" s="7"/>
      <c r="QB35" s="4"/>
      <c r="QC35" s="4"/>
      <c r="QD35" s="4"/>
      <c r="QE35" s="19"/>
      <c r="QF35" s="9"/>
      <c r="QG35" s="7"/>
      <c r="QH35" s="6"/>
      <c r="QI35" s="5"/>
      <c r="QJ35" s="6"/>
      <c r="QK35" s="8"/>
      <c r="QL35" s="5"/>
      <c r="QM35" s="4"/>
      <c r="QN35" s="4"/>
      <c r="QO35" s="18"/>
      <c r="QP35" s="7"/>
      <c r="QQ35" s="7"/>
      <c r="QR35" s="4"/>
      <c r="QS35" s="4"/>
      <c r="QT35" s="4"/>
      <c r="QU35" s="19"/>
      <c r="QV35" s="9"/>
      <c r="QW35" s="7"/>
      <c r="QX35" s="6"/>
      <c r="QY35" s="5"/>
      <c r="QZ35" s="6"/>
      <c r="RA35" s="8"/>
      <c r="RB35" s="5"/>
      <c r="RC35" s="4"/>
      <c r="RD35" s="4"/>
      <c r="RE35" s="18"/>
      <c r="RF35" s="7"/>
      <c r="RG35" s="7"/>
      <c r="RH35" s="4"/>
      <c r="RI35" s="4"/>
      <c r="RJ35" s="4"/>
      <c r="RK35" s="19"/>
      <c r="RL35" s="9"/>
      <c r="RM35" s="7"/>
      <c r="RN35" s="6"/>
      <c r="RO35" s="5"/>
      <c r="RP35" s="6"/>
      <c r="RQ35" s="8"/>
      <c r="RR35" s="5"/>
      <c r="RS35" s="4"/>
      <c r="RT35" s="4"/>
      <c r="RU35" s="18"/>
      <c r="RV35" s="7"/>
      <c r="RW35" s="7"/>
      <c r="RX35" s="4"/>
      <c r="RY35" s="4"/>
      <c r="RZ35" s="4"/>
      <c r="SA35" s="19"/>
      <c r="SB35" s="9"/>
      <c r="SC35" s="7"/>
      <c r="SD35" s="6"/>
      <c r="SE35" s="5"/>
      <c r="SF35" s="6"/>
      <c r="SG35" s="8"/>
      <c r="SH35" s="5"/>
      <c r="SI35" s="4"/>
      <c r="SJ35" s="4"/>
      <c r="SK35" s="18"/>
      <c r="SL35" s="7"/>
      <c r="SM35" s="7"/>
      <c r="SN35" s="4"/>
      <c r="SO35" s="4"/>
      <c r="SP35" s="4"/>
      <c r="SQ35" s="19"/>
      <c r="SR35" s="9"/>
      <c r="SS35" s="7"/>
      <c r="ST35" s="6"/>
      <c r="SU35" s="5"/>
      <c r="SV35" s="6"/>
      <c r="SW35" s="8"/>
      <c r="SX35" s="5"/>
      <c r="SY35" s="4"/>
      <c r="SZ35" s="4"/>
      <c r="TA35" s="18"/>
      <c r="TB35" s="7"/>
      <c r="TC35" s="7"/>
      <c r="TD35" s="4"/>
      <c r="TE35" s="4"/>
      <c r="TF35" s="4"/>
      <c r="TG35" s="19"/>
      <c r="TH35" s="9"/>
      <c r="TI35" s="7"/>
      <c r="TJ35" s="6"/>
      <c r="TK35" s="5"/>
      <c r="TL35" s="6"/>
      <c r="TM35" s="8"/>
      <c r="TN35" s="5"/>
      <c r="TO35" s="4"/>
      <c r="TP35" s="4"/>
      <c r="TQ35" s="18"/>
      <c r="TR35" s="7"/>
      <c r="TS35" s="7"/>
      <c r="TT35" s="4"/>
      <c r="TU35" s="4"/>
      <c r="TV35" s="4"/>
      <c r="TW35" s="19"/>
      <c r="TX35" s="9"/>
      <c r="TY35" s="7"/>
      <c r="TZ35" s="6"/>
      <c r="UA35" s="5"/>
      <c r="UB35" s="6"/>
      <c r="UC35" s="8"/>
      <c r="UD35" s="5"/>
      <c r="UE35" s="4"/>
      <c r="UF35" s="4"/>
      <c r="UG35" s="18"/>
      <c r="UH35" s="7"/>
      <c r="UI35" s="7"/>
      <c r="UJ35" s="4"/>
      <c r="UK35" s="4"/>
      <c r="UL35" s="4"/>
      <c r="UM35" s="19"/>
      <c r="UN35" s="9"/>
      <c r="UO35" s="7"/>
      <c r="UP35" s="6"/>
      <c r="UQ35" s="5"/>
      <c r="UR35" s="6"/>
      <c r="US35" s="8"/>
      <c r="UT35" s="5"/>
      <c r="UU35" s="4"/>
      <c r="UV35" s="4"/>
      <c r="UW35" s="18"/>
      <c r="UX35" s="7"/>
      <c r="UY35" s="7"/>
      <c r="UZ35" s="4"/>
      <c r="VA35" s="4"/>
      <c r="VB35" s="4"/>
      <c r="VC35" s="19"/>
      <c r="VD35" s="9"/>
      <c r="VE35" s="7"/>
      <c r="VF35" s="6"/>
      <c r="VG35" s="5"/>
      <c r="VH35" s="6"/>
      <c r="VI35" s="8"/>
      <c r="VJ35" s="5"/>
      <c r="VK35" s="4"/>
      <c r="VL35" s="4"/>
      <c r="VM35" s="18"/>
      <c r="VN35" s="7"/>
      <c r="VO35" s="7"/>
      <c r="VP35" s="4"/>
      <c r="VQ35" s="4"/>
      <c r="VR35" s="4"/>
      <c r="VS35" s="19"/>
      <c r="VT35" s="9"/>
      <c r="VU35" s="7"/>
      <c r="VV35" s="6"/>
      <c r="VW35" s="5"/>
      <c r="VX35" s="6"/>
      <c r="VY35" s="8"/>
      <c r="VZ35" s="5"/>
      <c r="WA35" s="4"/>
      <c r="WB35" s="4"/>
      <c r="WC35" s="18"/>
      <c r="WD35" s="7"/>
      <c r="WE35" s="7"/>
      <c r="WF35" s="4"/>
      <c r="WG35" s="4"/>
      <c r="WH35" s="4"/>
      <c r="WI35" s="19"/>
      <c r="WJ35" s="9"/>
      <c r="WK35" s="7"/>
      <c r="WL35" s="6"/>
      <c r="WM35" s="5"/>
      <c r="WN35" s="6"/>
      <c r="WO35" s="8"/>
      <c r="WP35" s="5"/>
      <c r="WQ35" s="4"/>
      <c r="WR35" s="4"/>
      <c r="WS35" s="18"/>
      <c r="WT35" s="7"/>
      <c r="WU35" s="7"/>
      <c r="WV35" s="4"/>
      <c r="WW35" s="4"/>
      <c r="WX35" s="4"/>
      <c r="WY35" s="19"/>
      <c r="WZ35" s="9"/>
      <c r="XA35" s="7"/>
      <c r="XB35" s="6"/>
      <c r="XC35" s="5"/>
      <c r="XD35" s="6"/>
      <c r="XE35" s="8"/>
      <c r="XF35" s="5"/>
      <c r="XG35" s="4"/>
      <c r="XH35" s="4"/>
      <c r="XI35" s="18"/>
      <c r="XJ35" s="7"/>
      <c r="XK35" s="7"/>
      <c r="XL35" s="4"/>
      <c r="XM35" s="4"/>
      <c r="XN35" s="4"/>
      <c r="XO35" s="19"/>
      <c r="XP35" s="9"/>
      <c r="XQ35" s="7"/>
      <c r="XR35" s="6"/>
      <c r="XS35" s="5"/>
      <c r="XT35" s="6"/>
      <c r="XU35" s="8"/>
      <c r="XV35" s="5"/>
      <c r="XW35" s="4"/>
      <c r="XX35" s="4"/>
      <c r="XY35" s="18"/>
      <c r="XZ35" s="7"/>
      <c r="YA35" s="7"/>
      <c r="YB35" s="4"/>
      <c r="YC35" s="4"/>
      <c r="YD35" s="4"/>
      <c r="YE35" s="19"/>
      <c r="YF35" s="9"/>
      <c r="YG35" s="7"/>
      <c r="YH35" s="6"/>
      <c r="YI35" s="5"/>
      <c r="YJ35" s="6"/>
      <c r="YK35" s="8"/>
      <c r="YL35" s="5"/>
      <c r="YM35" s="4"/>
      <c r="YN35" s="4"/>
      <c r="YO35" s="18"/>
      <c r="YP35" s="7"/>
      <c r="YQ35" s="7"/>
      <c r="YR35" s="4"/>
      <c r="YS35" s="4"/>
      <c r="YT35" s="4"/>
      <c r="YU35" s="19"/>
      <c r="YV35" s="9"/>
      <c r="YW35" s="7"/>
      <c r="YX35" s="6"/>
      <c r="YY35" s="5"/>
      <c r="YZ35" s="6"/>
      <c r="ZA35" s="8"/>
      <c r="ZB35" s="5"/>
      <c r="ZC35" s="4"/>
      <c r="ZD35" s="4"/>
      <c r="ZE35" s="18"/>
      <c r="ZF35" s="7"/>
      <c r="ZG35" s="7"/>
      <c r="ZH35" s="4"/>
      <c r="ZI35" s="4"/>
      <c r="ZJ35" s="4"/>
      <c r="ZK35" s="19"/>
      <c r="ZL35" s="9"/>
      <c r="ZM35" s="7"/>
      <c r="ZN35" s="6"/>
      <c r="ZO35" s="5"/>
      <c r="ZP35" s="6"/>
      <c r="ZQ35" s="8"/>
      <c r="ZR35" s="5"/>
      <c r="ZS35" s="4"/>
      <c r="ZT35" s="4"/>
      <c r="ZU35" s="18"/>
      <c r="ZV35" s="7"/>
      <c r="ZW35" s="7"/>
      <c r="ZX35" s="4"/>
      <c r="ZY35" s="4"/>
      <c r="ZZ35" s="4"/>
      <c r="AAA35" s="19"/>
      <c r="AAB35" s="9"/>
      <c r="AAC35" s="7"/>
      <c r="AAD35" s="6"/>
      <c r="AAE35" s="5"/>
      <c r="AAF35" s="6"/>
      <c r="AAG35" s="8"/>
      <c r="AAH35" s="5"/>
      <c r="AAI35" s="4"/>
      <c r="AAJ35" s="4"/>
      <c r="AAK35" s="18"/>
      <c r="AAL35" s="7"/>
      <c r="AAM35" s="7"/>
      <c r="AAN35" s="4"/>
      <c r="AAO35" s="4"/>
      <c r="AAP35" s="4"/>
      <c r="AAQ35" s="19"/>
      <c r="AAR35" s="9"/>
      <c r="AAS35" s="7"/>
      <c r="AAT35" s="6"/>
      <c r="AAU35" s="5"/>
      <c r="AAV35" s="6"/>
      <c r="AAW35" s="8"/>
      <c r="AAX35" s="5"/>
      <c r="AAY35" s="4"/>
      <c r="AAZ35" s="4"/>
      <c r="ABA35" s="18"/>
      <c r="ABB35" s="7"/>
      <c r="ABC35" s="7"/>
      <c r="ABD35" s="4"/>
      <c r="ABE35" s="4"/>
      <c r="ABF35" s="4"/>
      <c r="ABG35" s="19"/>
      <c r="ABH35" s="9"/>
      <c r="ABI35" s="7"/>
      <c r="ABJ35" s="6"/>
      <c r="ABK35" s="5"/>
      <c r="ABL35" s="6"/>
      <c r="ABM35" s="8"/>
      <c r="ABN35" s="5"/>
      <c r="ABO35" s="4"/>
      <c r="ABP35" s="4"/>
      <c r="ABQ35" s="18"/>
      <c r="ABR35" s="7"/>
      <c r="ABS35" s="7"/>
      <c r="ABT35" s="4"/>
      <c r="ABU35" s="4"/>
      <c r="ABV35" s="4"/>
      <c r="ABW35" s="19"/>
      <c r="ABX35" s="9"/>
      <c r="ABY35" s="7"/>
      <c r="ABZ35" s="6"/>
      <c r="ACA35" s="5"/>
      <c r="ACB35" s="6"/>
      <c r="ACC35" s="8"/>
      <c r="ACD35" s="5"/>
      <c r="ACE35" s="4"/>
      <c r="ACF35" s="4"/>
      <c r="ACG35" s="18"/>
      <c r="ACH35" s="7"/>
      <c r="ACI35" s="7"/>
      <c r="ACJ35" s="4"/>
      <c r="ACK35" s="4"/>
      <c r="ACL35" s="4"/>
      <c r="ACM35" s="19"/>
      <c r="ACN35" s="9"/>
      <c r="ACO35" s="7"/>
      <c r="ACP35" s="6"/>
      <c r="ACQ35" s="5"/>
      <c r="ACR35" s="6"/>
      <c r="ACS35" s="8"/>
      <c r="ACT35" s="5"/>
      <c r="ACU35" s="4"/>
      <c r="ACV35" s="4"/>
      <c r="ACW35" s="18"/>
      <c r="ACX35" s="7"/>
      <c r="ACY35" s="7"/>
      <c r="ACZ35" s="4"/>
      <c r="ADA35" s="4"/>
      <c r="ADB35" s="4"/>
      <c r="ADC35" s="19"/>
      <c r="ADD35" s="9"/>
      <c r="ADE35" s="7"/>
      <c r="ADF35" s="6"/>
      <c r="ADG35" s="5"/>
      <c r="ADH35" s="6"/>
      <c r="ADI35" s="8"/>
      <c r="ADJ35" s="5"/>
      <c r="ADK35" s="4"/>
      <c r="ADL35" s="4"/>
      <c r="ADM35" s="18"/>
      <c r="ADN35" s="7"/>
      <c r="ADO35" s="7"/>
      <c r="ADP35" s="4"/>
      <c r="ADQ35" s="4"/>
      <c r="ADR35" s="4"/>
      <c r="ADS35" s="19"/>
      <c r="ADT35" s="9"/>
      <c r="ADU35" s="7"/>
      <c r="ADV35" s="6"/>
      <c r="ADW35" s="5"/>
      <c r="ADX35" s="6"/>
      <c r="ADY35" s="8"/>
      <c r="ADZ35" s="5"/>
      <c r="AEA35" s="4"/>
      <c r="AEB35" s="4"/>
      <c r="AEC35" s="18"/>
      <c r="AED35" s="7"/>
      <c r="AEE35" s="7"/>
      <c r="AEF35" s="4"/>
      <c r="AEG35" s="4"/>
      <c r="AEH35" s="4"/>
      <c r="AEI35" s="19"/>
      <c r="AEJ35" s="9"/>
      <c r="AEK35" s="7"/>
      <c r="AEL35" s="6"/>
      <c r="AEM35" s="5"/>
      <c r="AEN35" s="6"/>
      <c r="AEO35" s="8"/>
      <c r="AEP35" s="5"/>
      <c r="AEQ35" s="4"/>
      <c r="AER35" s="4"/>
      <c r="AES35" s="18"/>
      <c r="AET35" s="7"/>
      <c r="AEU35" s="7"/>
      <c r="AEV35" s="4"/>
      <c r="AEW35" s="4"/>
      <c r="AEX35" s="4"/>
      <c r="AEY35" s="19"/>
      <c r="AEZ35" s="9"/>
      <c r="AFA35" s="7"/>
      <c r="AFB35" s="6"/>
      <c r="AFC35" s="5"/>
      <c r="AFD35" s="6"/>
      <c r="AFE35" s="8"/>
      <c r="AFF35" s="5"/>
      <c r="AFG35" s="4"/>
      <c r="AFH35" s="4"/>
      <c r="AFI35" s="18"/>
      <c r="AFJ35" s="7"/>
      <c r="AFK35" s="7"/>
      <c r="AFL35" s="4"/>
      <c r="AFM35" s="4"/>
      <c r="AFN35" s="4"/>
      <c r="AFO35" s="19"/>
      <c r="AFP35" s="9"/>
      <c r="AFQ35" s="7"/>
      <c r="AFR35" s="6"/>
      <c r="AFS35" s="5"/>
      <c r="AFT35" s="6"/>
      <c r="AFU35" s="8"/>
      <c r="AFV35" s="5"/>
      <c r="AFW35" s="4"/>
      <c r="AFX35" s="4"/>
      <c r="AFY35" s="18"/>
      <c r="AFZ35" s="7"/>
      <c r="AGA35" s="7"/>
      <c r="AGB35" s="4"/>
      <c r="AGC35" s="4"/>
      <c r="AGD35" s="4"/>
      <c r="AGE35" s="19"/>
      <c r="AGF35" s="9"/>
      <c r="AGG35" s="7"/>
      <c r="AGH35" s="6"/>
      <c r="AGI35" s="5"/>
      <c r="AGJ35" s="6"/>
      <c r="AGK35" s="8"/>
      <c r="AGL35" s="5"/>
      <c r="AGM35" s="4"/>
      <c r="AGN35" s="4"/>
      <c r="AGO35" s="18"/>
      <c r="AGP35" s="7"/>
      <c r="AGQ35" s="7"/>
      <c r="AGR35" s="4"/>
      <c r="AGS35" s="4"/>
      <c r="AGT35" s="4"/>
      <c r="AGU35" s="19"/>
      <c r="AGV35" s="9"/>
      <c r="AGW35" s="7"/>
      <c r="AGX35" s="6"/>
      <c r="AGY35" s="5"/>
      <c r="AGZ35" s="6"/>
      <c r="AHA35" s="8"/>
      <c r="AHB35" s="5"/>
      <c r="AHC35" s="4"/>
      <c r="AHD35" s="4"/>
      <c r="AHE35" s="18"/>
      <c r="AHF35" s="7"/>
      <c r="AHG35" s="7"/>
      <c r="AHH35" s="4"/>
      <c r="AHI35" s="4"/>
      <c r="AHJ35" s="4"/>
      <c r="AHK35" s="19"/>
      <c r="AHL35" s="9"/>
      <c r="AHM35" s="7"/>
      <c r="AHN35" s="6"/>
      <c r="AHO35" s="5"/>
      <c r="AHP35" s="6"/>
      <c r="AHQ35" s="8"/>
      <c r="AHR35" s="5"/>
      <c r="AHS35" s="4"/>
      <c r="AHT35" s="4"/>
      <c r="AHU35" s="18"/>
      <c r="AHV35" s="7"/>
      <c r="AHW35" s="7"/>
      <c r="AHX35" s="4"/>
      <c r="AHY35" s="4"/>
      <c r="AHZ35" s="4"/>
      <c r="AIA35" s="19"/>
      <c r="AIB35" s="9"/>
      <c r="AIC35" s="7"/>
      <c r="AID35" s="6"/>
      <c r="AIE35" s="5"/>
      <c r="AIF35" s="6"/>
      <c r="AIG35" s="8"/>
      <c r="AIH35" s="5"/>
      <c r="AII35" s="4"/>
      <c r="AIJ35" s="4"/>
      <c r="AIK35" s="18"/>
      <c r="AIL35" s="7"/>
      <c r="AIM35" s="7"/>
      <c r="AIN35" s="4"/>
      <c r="AIO35" s="4"/>
      <c r="AIP35" s="4"/>
      <c r="AIQ35" s="19"/>
      <c r="AIR35" s="9"/>
      <c r="AIS35" s="7"/>
      <c r="AIT35" s="6"/>
      <c r="AIU35" s="5"/>
      <c r="AIV35" s="6"/>
      <c r="AIW35" s="8"/>
      <c r="AIX35" s="5"/>
      <c r="AIY35" s="4"/>
      <c r="AIZ35" s="4"/>
      <c r="AJA35" s="18"/>
      <c r="AJB35" s="7"/>
      <c r="AJC35" s="7"/>
      <c r="AJD35" s="4"/>
      <c r="AJE35" s="4"/>
      <c r="AJF35" s="4"/>
      <c r="AJG35" s="19"/>
      <c r="AJH35" s="9"/>
      <c r="AJI35" s="7"/>
      <c r="AJJ35" s="6"/>
      <c r="AJK35" s="5"/>
      <c r="AJL35" s="6"/>
      <c r="AJM35" s="8"/>
      <c r="AJN35" s="5"/>
      <c r="AJO35" s="4"/>
      <c r="AJP35" s="4"/>
      <c r="AJQ35" s="18"/>
      <c r="AJR35" s="7"/>
      <c r="AJS35" s="7"/>
      <c r="AJT35" s="4"/>
      <c r="AJU35" s="4"/>
      <c r="AJV35" s="4"/>
      <c r="AJW35" s="19"/>
      <c r="AJX35" s="9"/>
      <c r="AJY35" s="7"/>
      <c r="AJZ35" s="6"/>
      <c r="AKA35" s="5"/>
      <c r="AKB35" s="6"/>
      <c r="AKC35" s="8"/>
      <c r="AKD35" s="5"/>
      <c r="AKE35" s="4"/>
      <c r="AKF35" s="4"/>
      <c r="AKG35" s="18"/>
      <c r="AKH35" s="7"/>
      <c r="AKI35" s="7"/>
      <c r="AKJ35" s="4"/>
      <c r="AKK35" s="4"/>
      <c r="AKL35" s="4"/>
      <c r="AKM35" s="19"/>
      <c r="AKN35" s="9"/>
      <c r="AKO35" s="7"/>
      <c r="AKP35" s="6"/>
      <c r="AKQ35" s="5"/>
      <c r="AKR35" s="6"/>
      <c r="AKS35" s="8"/>
      <c r="AKT35" s="5"/>
      <c r="AKU35" s="4"/>
      <c r="AKV35" s="4"/>
      <c r="AKW35" s="18"/>
      <c r="AKX35" s="7"/>
      <c r="AKY35" s="7"/>
      <c r="AKZ35" s="4"/>
      <c r="ALA35" s="4"/>
      <c r="ALB35" s="4"/>
      <c r="ALC35" s="19"/>
      <c r="ALD35" s="9"/>
      <c r="ALE35" s="7"/>
      <c r="ALF35" s="6"/>
      <c r="ALG35" s="5"/>
      <c r="ALH35" s="6"/>
      <c r="ALI35" s="8"/>
      <c r="ALJ35" s="5"/>
      <c r="ALK35" s="4"/>
      <c r="ALL35" s="4"/>
      <c r="ALM35" s="18"/>
      <c r="ALN35" s="7"/>
      <c r="ALO35" s="7"/>
      <c r="ALP35" s="4"/>
      <c r="ALQ35" s="4"/>
      <c r="ALR35" s="4"/>
      <c r="ALS35" s="19"/>
      <c r="ALT35" s="9"/>
      <c r="ALU35" s="7"/>
      <c r="ALV35" s="6"/>
      <c r="ALW35" s="5"/>
      <c r="ALX35" s="6"/>
      <c r="ALY35" s="8"/>
      <c r="ALZ35" s="5"/>
      <c r="AMA35" s="4"/>
      <c r="AMB35" s="4"/>
      <c r="AMC35" s="18"/>
      <c r="AMD35" s="7"/>
      <c r="AME35" s="7"/>
      <c r="AMF35" s="4"/>
      <c r="AMG35" s="4"/>
      <c r="AMH35" s="4"/>
      <c r="AMI35" s="19"/>
      <c r="AMJ35" s="9"/>
      <c r="AMK35" s="7"/>
      <c r="AML35" s="6"/>
      <c r="AMM35" s="5"/>
      <c r="AMN35" s="6"/>
      <c r="AMO35" s="8"/>
      <c r="AMP35" s="5"/>
      <c r="AMQ35" s="4"/>
      <c r="AMR35" s="4"/>
      <c r="AMS35" s="18"/>
      <c r="AMT35" s="7"/>
      <c r="AMU35" s="7"/>
      <c r="AMV35" s="4"/>
      <c r="AMW35" s="4"/>
      <c r="AMX35" s="4"/>
      <c r="AMY35" s="19"/>
      <c r="AMZ35" s="9"/>
      <c r="ANA35" s="7"/>
      <c r="ANB35" s="6"/>
      <c r="ANC35" s="5"/>
      <c r="AND35" s="6"/>
      <c r="ANE35" s="8"/>
      <c r="ANF35" s="5"/>
      <c r="ANG35" s="4"/>
      <c r="ANH35" s="4"/>
      <c r="ANI35" s="18"/>
      <c r="ANJ35" s="7"/>
      <c r="ANK35" s="7"/>
      <c r="ANL35" s="4"/>
      <c r="ANM35" s="4"/>
      <c r="ANN35" s="4"/>
      <c r="ANO35" s="19"/>
      <c r="ANP35" s="9"/>
      <c r="ANQ35" s="7"/>
      <c r="ANR35" s="6"/>
      <c r="ANS35" s="5"/>
      <c r="ANT35" s="6"/>
      <c r="ANU35" s="8"/>
      <c r="ANV35" s="5"/>
      <c r="ANW35" s="4"/>
      <c r="ANX35" s="4"/>
      <c r="ANY35" s="18"/>
      <c r="ANZ35" s="7"/>
      <c r="AOA35" s="7"/>
      <c r="AOB35" s="4"/>
      <c r="AOC35" s="4"/>
      <c r="AOD35" s="4"/>
      <c r="AOE35" s="19"/>
      <c r="AOF35" s="9"/>
      <c r="AOG35" s="7"/>
      <c r="AOH35" s="6"/>
      <c r="AOI35" s="5"/>
      <c r="AOJ35" s="6"/>
      <c r="AOK35" s="8"/>
      <c r="AOL35" s="5"/>
      <c r="AOM35" s="4"/>
      <c r="AON35" s="4"/>
      <c r="AOO35" s="18"/>
      <c r="AOP35" s="7"/>
      <c r="AOQ35" s="7"/>
      <c r="AOR35" s="4"/>
      <c r="AOS35" s="4"/>
      <c r="AOT35" s="4"/>
      <c r="AOU35" s="19"/>
      <c r="AOV35" s="9"/>
      <c r="AOW35" s="7"/>
      <c r="AOX35" s="6"/>
      <c r="AOY35" s="5"/>
      <c r="AOZ35" s="6"/>
      <c r="APA35" s="8"/>
      <c r="APB35" s="5"/>
      <c r="APC35" s="4"/>
      <c r="APD35" s="4"/>
      <c r="APE35" s="18"/>
      <c r="APF35" s="7"/>
      <c r="APG35" s="7"/>
      <c r="APH35" s="4"/>
      <c r="API35" s="4"/>
      <c r="APJ35" s="4"/>
      <c r="APK35" s="19"/>
      <c r="APL35" s="9"/>
      <c r="APM35" s="7"/>
      <c r="APN35" s="6"/>
      <c r="APO35" s="5"/>
      <c r="APP35" s="6"/>
      <c r="APQ35" s="8"/>
      <c r="APR35" s="5"/>
      <c r="APS35" s="4"/>
      <c r="APT35" s="4"/>
      <c r="APU35" s="18"/>
      <c r="APV35" s="7"/>
      <c r="APW35" s="7"/>
      <c r="APX35" s="4"/>
      <c r="APY35" s="4"/>
      <c r="APZ35" s="4"/>
      <c r="AQA35" s="19"/>
      <c r="AQB35" s="9"/>
      <c r="AQC35" s="7"/>
      <c r="AQD35" s="6"/>
      <c r="AQE35" s="5"/>
      <c r="AQF35" s="6"/>
      <c r="AQG35" s="8"/>
      <c r="AQH35" s="5"/>
      <c r="AQI35" s="4"/>
      <c r="AQJ35" s="4"/>
      <c r="AQK35" s="18"/>
      <c r="AQL35" s="7"/>
      <c r="AQM35" s="7"/>
      <c r="AQN35" s="4"/>
      <c r="AQO35" s="4"/>
      <c r="AQP35" s="4"/>
      <c r="AQQ35" s="19"/>
      <c r="AQR35" s="9"/>
      <c r="AQS35" s="7"/>
      <c r="AQT35" s="6"/>
      <c r="AQU35" s="5"/>
      <c r="AQV35" s="6"/>
      <c r="AQW35" s="8"/>
      <c r="AQX35" s="5"/>
      <c r="AQY35" s="4"/>
      <c r="AQZ35" s="4"/>
      <c r="ARA35" s="18"/>
      <c r="ARB35" s="7"/>
      <c r="ARC35" s="7"/>
      <c r="ARD35" s="4"/>
      <c r="ARE35" s="4"/>
      <c r="ARF35" s="4"/>
      <c r="ARG35" s="19"/>
      <c r="ARH35" s="9"/>
      <c r="ARI35" s="7"/>
      <c r="ARJ35" s="6"/>
      <c r="ARK35" s="5"/>
      <c r="ARL35" s="6"/>
      <c r="ARM35" s="8"/>
      <c r="ARN35" s="5"/>
      <c r="ARO35" s="4"/>
      <c r="ARP35" s="4"/>
      <c r="ARQ35" s="18"/>
      <c r="ARR35" s="7"/>
      <c r="ARS35" s="7"/>
      <c r="ART35" s="4"/>
      <c r="ARU35" s="4"/>
      <c r="ARV35" s="4"/>
      <c r="ARW35" s="19"/>
      <c r="ARX35" s="9"/>
      <c r="ARY35" s="7"/>
      <c r="ARZ35" s="6"/>
      <c r="ASA35" s="5"/>
      <c r="ASB35" s="6"/>
      <c r="ASC35" s="8"/>
      <c r="ASD35" s="5"/>
      <c r="ASE35" s="4"/>
      <c r="ASF35" s="4"/>
      <c r="ASG35" s="18"/>
      <c r="ASH35" s="7"/>
      <c r="ASI35" s="7"/>
      <c r="ASJ35" s="4"/>
      <c r="ASK35" s="4"/>
      <c r="ASL35" s="4"/>
      <c r="ASM35" s="19"/>
      <c r="ASN35" s="9"/>
      <c r="ASO35" s="7"/>
      <c r="ASP35" s="6"/>
      <c r="ASQ35" s="5"/>
      <c r="ASR35" s="6"/>
      <c r="ASS35" s="8"/>
      <c r="AST35" s="5"/>
      <c r="ASU35" s="4"/>
      <c r="ASV35" s="4"/>
      <c r="ASW35" s="18"/>
      <c r="ASX35" s="7"/>
      <c r="ASY35" s="7"/>
      <c r="ASZ35" s="4"/>
      <c r="ATA35" s="4"/>
      <c r="ATB35" s="4"/>
      <c r="ATC35" s="19"/>
      <c r="ATD35" s="9"/>
      <c r="ATE35" s="7"/>
      <c r="ATF35" s="6"/>
      <c r="ATG35" s="5"/>
      <c r="ATH35" s="6"/>
      <c r="ATI35" s="8"/>
      <c r="ATJ35" s="5"/>
      <c r="ATK35" s="4"/>
      <c r="ATL35" s="4"/>
      <c r="ATM35" s="18"/>
      <c r="ATN35" s="7"/>
      <c r="ATO35" s="7"/>
      <c r="ATP35" s="4"/>
      <c r="ATQ35" s="4"/>
      <c r="ATR35" s="4"/>
      <c r="ATS35" s="19"/>
      <c r="ATT35" s="9"/>
      <c r="ATU35" s="7"/>
      <c r="ATV35" s="6"/>
      <c r="ATW35" s="5"/>
      <c r="ATX35" s="6"/>
      <c r="ATY35" s="8"/>
      <c r="ATZ35" s="5"/>
      <c r="AUA35" s="4"/>
      <c r="AUB35" s="4"/>
      <c r="AUC35" s="18"/>
      <c r="AUD35" s="7"/>
      <c r="AUE35" s="7"/>
      <c r="AUF35" s="4"/>
      <c r="AUG35" s="4"/>
      <c r="AUH35" s="4"/>
      <c r="AUI35" s="19"/>
      <c r="AUJ35" s="9"/>
      <c r="AUK35" s="7"/>
      <c r="AUL35" s="6"/>
      <c r="AUM35" s="5"/>
      <c r="AUN35" s="6"/>
      <c r="AUO35" s="8"/>
      <c r="AUP35" s="5"/>
      <c r="AUQ35" s="4"/>
      <c r="AUR35" s="4"/>
      <c r="AUS35" s="18"/>
      <c r="AUT35" s="7"/>
      <c r="AUU35" s="7"/>
      <c r="AUV35" s="4"/>
      <c r="AUW35" s="4"/>
      <c r="AUX35" s="4"/>
      <c r="AUY35" s="19"/>
      <c r="AUZ35" s="9"/>
      <c r="AVA35" s="7"/>
      <c r="AVB35" s="6"/>
      <c r="AVC35" s="5"/>
      <c r="AVD35" s="6"/>
      <c r="AVE35" s="8"/>
      <c r="AVF35" s="5"/>
      <c r="AVG35" s="4"/>
      <c r="AVH35" s="4"/>
      <c r="AVI35" s="18"/>
      <c r="AVJ35" s="7"/>
      <c r="AVK35" s="7"/>
      <c r="AVL35" s="4"/>
      <c r="AVM35" s="4"/>
      <c r="AVN35" s="4"/>
      <c r="AVO35" s="19"/>
      <c r="AVP35" s="9"/>
      <c r="AVQ35" s="7"/>
      <c r="AVR35" s="6"/>
      <c r="AVS35" s="5"/>
      <c r="AVT35" s="6"/>
      <c r="AVU35" s="8"/>
      <c r="AVV35" s="5"/>
      <c r="AVW35" s="4"/>
      <c r="AVX35" s="4"/>
      <c r="AVY35" s="18"/>
      <c r="AVZ35" s="7"/>
      <c r="AWA35" s="7"/>
      <c r="AWB35" s="4"/>
      <c r="AWC35" s="4"/>
      <c r="AWD35" s="4"/>
      <c r="AWE35" s="19"/>
      <c r="AWF35" s="9"/>
      <c r="AWG35" s="7"/>
      <c r="AWH35" s="6"/>
      <c r="AWI35" s="5"/>
      <c r="AWJ35" s="6"/>
      <c r="AWK35" s="8"/>
      <c r="AWL35" s="5"/>
      <c r="AWM35" s="4"/>
      <c r="AWN35" s="4"/>
      <c r="AWO35" s="18"/>
      <c r="AWP35" s="7"/>
      <c r="AWQ35" s="7"/>
      <c r="AWR35" s="4"/>
      <c r="AWS35" s="4"/>
      <c r="AWT35" s="4"/>
      <c r="AWU35" s="19"/>
      <c r="AWV35" s="9"/>
      <c r="AWW35" s="7"/>
      <c r="AWX35" s="6"/>
      <c r="AWY35" s="5"/>
      <c r="AWZ35" s="6"/>
      <c r="AXA35" s="8"/>
      <c r="AXB35" s="5"/>
      <c r="AXC35" s="4"/>
      <c r="AXD35" s="4"/>
      <c r="AXE35" s="18"/>
      <c r="AXF35" s="7"/>
      <c r="AXG35" s="7"/>
      <c r="AXH35" s="4"/>
      <c r="AXI35" s="4"/>
      <c r="AXJ35" s="4"/>
      <c r="AXK35" s="19"/>
      <c r="AXL35" s="9"/>
      <c r="AXM35" s="7"/>
      <c r="AXN35" s="6"/>
      <c r="AXO35" s="5"/>
      <c r="AXP35" s="6"/>
      <c r="AXQ35" s="8"/>
      <c r="AXR35" s="5"/>
      <c r="AXS35" s="4"/>
      <c r="AXT35" s="4"/>
      <c r="AXU35" s="18"/>
      <c r="AXV35" s="7"/>
      <c r="AXW35" s="7"/>
      <c r="AXX35" s="4"/>
      <c r="AXY35" s="4"/>
      <c r="AXZ35" s="4"/>
      <c r="AYA35" s="19"/>
      <c r="AYB35" s="9"/>
      <c r="AYC35" s="7"/>
      <c r="AYD35" s="6"/>
      <c r="AYE35" s="5"/>
      <c r="AYF35" s="6"/>
      <c r="AYG35" s="8"/>
      <c r="AYH35" s="5"/>
      <c r="AYI35" s="4"/>
      <c r="AYJ35" s="4"/>
      <c r="AYK35" s="18"/>
      <c r="AYL35" s="7"/>
      <c r="AYM35" s="7"/>
      <c r="AYN35" s="4"/>
      <c r="AYO35" s="4"/>
      <c r="AYP35" s="4"/>
      <c r="AYQ35" s="19"/>
      <c r="AYR35" s="9"/>
      <c r="AYS35" s="7"/>
      <c r="AYT35" s="6"/>
      <c r="AYU35" s="5"/>
      <c r="AYV35" s="6"/>
      <c r="AYW35" s="8"/>
      <c r="AYX35" s="5"/>
      <c r="AYY35" s="4"/>
      <c r="AYZ35" s="4"/>
      <c r="AZA35" s="18"/>
      <c r="AZB35" s="7"/>
      <c r="AZC35" s="7"/>
      <c r="AZD35" s="4"/>
      <c r="AZE35" s="4"/>
      <c r="AZF35" s="4"/>
      <c r="AZG35" s="19"/>
      <c r="AZH35" s="9"/>
      <c r="AZI35" s="7"/>
      <c r="AZJ35" s="6"/>
      <c r="AZK35" s="5"/>
      <c r="AZL35" s="6"/>
      <c r="AZM35" s="8"/>
      <c r="AZN35" s="5"/>
      <c r="AZO35" s="4"/>
      <c r="AZP35" s="4"/>
      <c r="AZQ35" s="18"/>
      <c r="AZR35" s="7"/>
      <c r="AZS35" s="7"/>
      <c r="AZT35" s="4"/>
      <c r="AZU35" s="4"/>
      <c r="AZV35" s="4"/>
      <c r="AZW35" s="19"/>
      <c r="AZX35" s="9"/>
      <c r="AZY35" s="7"/>
      <c r="AZZ35" s="6"/>
      <c r="BAA35" s="5"/>
      <c r="BAB35" s="6"/>
      <c r="BAC35" s="8"/>
      <c r="BAD35" s="5"/>
      <c r="BAE35" s="4"/>
      <c r="BAF35" s="4"/>
      <c r="BAG35" s="18"/>
      <c r="BAH35" s="7"/>
      <c r="BAI35" s="7"/>
      <c r="BAJ35" s="4"/>
      <c r="BAK35" s="4"/>
      <c r="BAL35" s="4"/>
      <c r="BAM35" s="19"/>
      <c r="BAN35" s="9"/>
      <c r="BAO35" s="7"/>
      <c r="BAP35" s="6"/>
      <c r="BAQ35" s="5"/>
      <c r="BAR35" s="6"/>
      <c r="BAS35" s="8"/>
      <c r="BAT35" s="5"/>
      <c r="BAU35" s="4"/>
      <c r="BAV35" s="4"/>
      <c r="BAW35" s="18"/>
      <c r="BAX35" s="7"/>
      <c r="BAY35" s="7"/>
      <c r="BAZ35" s="4"/>
      <c r="BBA35" s="4"/>
      <c r="BBB35" s="4"/>
      <c r="BBC35" s="19"/>
      <c r="BBD35" s="9"/>
      <c r="BBE35" s="7"/>
      <c r="BBF35" s="6"/>
      <c r="BBG35" s="5"/>
      <c r="BBH35" s="6"/>
      <c r="BBI35" s="8"/>
      <c r="BBJ35" s="5"/>
      <c r="BBK35" s="4"/>
      <c r="BBL35" s="4"/>
      <c r="BBM35" s="18"/>
      <c r="BBN35" s="7"/>
      <c r="BBO35" s="7"/>
      <c r="BBP35" s="4"/>
      <c r="BBQ35" s="4"/>
      <c r="BBR35" s="4"/>
      <c r="BBS35" s="19"/>
      <c r="BBT35" s="9"/>
      <c r="BBU35" s="7"/>
      <c r="BBV35" s="6"/>
      <c r="BBW35" s="5"/>
      <c r="BBX35" s="6"/>
      <c r="BBY35" s="8"/>
      <c r="BBZ35" s="5"/>
      <c r="BCA35" s="4"/>
      <c r="BCB35" s="4"/>
      <c r="BCC35" s="18"/>
      <c r="BCD35" s="7"/>
      <c r="BCE35" s="7"/>
      <c r="BCF35" s="4"/>
      <c r="BCG35" s="4"/>
      <c r="BCH35" s="4"/>
      <c r="BCI35" s="19"/>
      <c r="BCJ35" s="9"/>
      <c r="BCK35" s="7"/>
      <c r="BCL35" s="6"/>
      <c r="BCM35" s="5"/>
      <c r="BCN35" s="6"/>
      <c r="BCO35" s="8"/>
      <c r="BCP35" s="5"/>
      <c r="BCQ35" s="4"/>
      <c r="BCR35" s="4"/>
      <c r="BCS35" s="18"/>
      <c r="BCT35" s="7"/>
      <c r="BCU35" s="7"/>
      <c r="BCV35" s="4"/>
      <c r="BCW35" s="4"/>
      <c r="BCX35" s="4"/>
      <c r="BCY35" s="19"/>
      <c r="BCZ35" s="9"/>
      <c r="BDA35" s="7"/>
      <c r="BDB35" s="6"/>
      <c r="BDC35" s="5"/>
      <c r="BDD35" s="6"/>
      <c r="BDE35" s="8"/>
      <c r="BDF35" s="5"/>
      <c r="BDG35" s="4"/>
      <c r="BDH35" s="4"/>
      <c r="BDI35" s="18"/>
      <c r="BDJ35" s="7"/>
      <c r="BDK35" s="7"/>
      <c r="BDL35" s="4"/>
      <c r="BDM35" s="4"/>
      <c r="BDN35" s="4"/>
      <c r="BDO35" s="19"/>
      <c r="BDP35" s="9"/>
      <c r="BDQ35" s="7"/>
      <c r="BDR35" s="6"/>
      <c r="BDS35" s="5"/>
      <c r="BDT35" s="6"/>
      <c r="BDU35" s="8"/>
      <c r="BDV35" s="5"/>
      <c r="BDW35" s="4"/>
      <c r="BDX35" s="4"/>
      <c r="BDY35" s="18"/>
      <c r="BDZ35" s="7"/>
      <c r="BEA35" s="7"/>
      <c r="BEB35" s="4"/>
      <c r="BEC35" s="4"/>
      <c r="BED35" s="4"/>
      <c r="BEE35" s="19"/>
      <c r="BEF35" s="9"/>
      <c r="BEG35" s="7"/>
      <c r="BEH35" s="6"/>
      <c r="BEI35" s="5"/>
      <c r="BEJ35" s="6"/>
      <c r="BEK35" s="8"/>
      <c r="BEL35" s="5"/>
      <c r="BEM35" s="4"/>
      <c r="BEN35" s="4"/>
      <c r="BEO35" s="18"/>
      <c r="BEP35" s="7"/>
      <c r="BEQ35" s="7"/>
      <c r="BER35" s="4"/>
      <c r="BES35" s="4"/>
      <c r="BET35" s="4"/>
      <c r="BEU35" s="19"/>
      <c r="BEV35" s="9"/>
      <c r="BEW35" s="7"/>
      <c r="BEX35" s="6"/>
      <c r="BEY35" s="5"/>
      <c r="BEZ35" s="6"/>
      <c r="BFA35" s="8"/>
      <c r="BFB35" s="5"/>
      <c r="BFC35" s="4"/>
      <c r="BFD35" s="4"/>
      <c r="BFE35" s="18"/>
      <c r="BFF35" s="7"/>
      <c r="BFG35" s="7"/>
      <c r="BFH35" s="4"/>
      <c r="BFI35" s="4"/>
      <c r="BFJ35" s="4"/>
      <c r="BFK35" s="19"/>
      <c r="BFL35" s="9"/>
      <c r="BFM35" s="7"/>
      <c r="BFN35" s="6"/>
      <c r="BFO35" s="5"/>
      <c r="BFP35" s="6"/>
      <c r="BFQ35" s="8"/>
      <c r="BFR35" s="5"/>
      <c r="BFS35" s="4"/>
      <c r="BFT35" s="4"/>
      <c r="BFU35" s="18"/>
      <c r="BFV35" s="7"/>
      <c r="BFW35" s="7"/>
      <c r="BFX35" s="4"/>
      <c r="BFY35" s="4"/>
      <c r="BFZ35" s="4"/>
      <c r="BGA35" s="19"/>
      <c r="BGB35" s="9"/>
      <c r="BGC35" s="7"/>
      <c r="BGD35" s="6"/>
      <c r="BGE35" s="5"/>
      <c r="BGF35" s="6"/>
      <c r="BGG35" s="8"/>
      <c r="BGH35" s="5"/>
      <c r="BGI35" s="4"/>
      <c r="BGJ35" s="4"/>
      <c r="BGK35" s="18"/>
      <c r="BGL35" s="7"/>
      <c r="BGM35" s="7"/>
      <c r="BGN35" s="4"/>
      <c r="BGO35" s="4"/>
      <c r="BGP35" s="4"/>
      <c r="BGQ35" s="19"/>
      <c r="BGR35" s="9"/>
      <c r="BGS35" s="7"/>
      <c r="BGT35" s="6"/>
      <c r="BGU35" s="5"/>
      <c r="BGV35" s="6"/>
      <c r="BGW35" s="8"/>
      <c r="BGX35" s="5"/>
      <c r="BGY35" s="4"/>
      <c r="BGZ35" s="4"/>
      <c r="BHA35" s="18"/>
      <c r="BHB35" s="7"/>
      <c r="BHC35" s="7"/>
      <c r="BHD35" s="4"/>
      <c r="BHE35" s="4"/>
      <c r="BHF35" s="4"/>
      <c r="BHG35" s="19"/>
      <c r="BHH35" s="9"/>
      <c r="BHI35" s="7"/>
      <c r="BHJ35" s="6"/>
      <c r="BHK35" s="5"/>
      <c r="BHL35" s="6"/>
      <c r="BHM35" s="8"/>
      <c r="BHN35" s="5"/>
      <c r="BHO35" s="4"/>
      <c r="BHP35" s="4"/>
      <c r="BHQ35" s="18"/>
      <c r="BHR35" s="7"/>
      <c r="BHS35" s="7"/>
      <c r="BHT35" s="4"/>
      <c r="BHU35" s="4"/>
      <c r="BHV35" s="4"/>
      <c r="BHW35" s="19"/>
      <c r="BHX35" s="9"/>
      <c r="BHY35" s="7"/>
      <c r="BHZ35" s="6"/>
      <c r="BIA35" s="5"/>
      <c r="BIB35" s="6"/>
      <c r="BIC35" s="8"/>
      <c r="BID35" s="5"/>
      <c r="BIE35" s="4"/>
      <c r="BIF35" s="4"/>
      <c r="BIG35" s="18"/>
      <c r="BIH35" s="7"/>
      <c r="BII35" s="7"/>
      <c r="BIJ35" s="4"/>
      <c r="BIK35" s="4"/>
      <c r="BIL35" s="4"/>
      <c r="BIM35" s="19"/>
      <c r="BIN35" s="9"/>
      <c r="BIO35" s="7"/>
      <c r="BIP35" s="6"/>
      <c r="BIQ35" s="5"/>
      <c r="BIR35" s="6"/>
      <c r="BIS35" s="8"/>
      <c r="BIT35" s="5"/>
      <c r="BIU35" s="4"/>
      <c r="BIV35" s="4"/>
      <c r="BIW35" s="18"/>
      <c r="BIX35" s="7"/>
      <c r="BIY35" s="7"/>
      <c r="BIZ35" s="4"/>
      <c r="BJA35" s="4"/>
      <c r="BJB35" s="4"/>
      <c r="BJC35" s="19"/>
      <c r="BJD35" s="9"/>
      <c r="BJE35" s="7"/>
      <c r="BJF35" s="6"/>
      <c r="BJG35" s="5"/>
      <c r="BJH35" s="6"/>
      <c r="BJI35" s="8"/>
      <c r="BJJ35" s="5"/>
      <c r="BJK35" s="4"/>
      <c r="BJL35" s="4"/>
      <c r="BJM35" s="18"/>
      <c r="BJN35" s="7"/>
      <c r="BJO35" s="7"/>
      <c r="BJP35" s="4"/>
      <c r="BJQ35" s="4"/>
      <c r="BJR35" s="4"/>
      <c r="BJS35" s="19"/>
      <c r="BJT35" s="9"/>
      <c r="BJU35" s="7"/>
      <c r="BJV35" s="6"/>
      <c r="BJW35" s="5"/>
      <c r="BJX35" s="6"/>
      <c r="BJY35" s="8"/>
      <c r="BJZ35" s="5"/>
      <c r="BKA35" s="4"/>
      <c r="BKB35" s="4"/>
      <c r="BKC35" s="18"/>
      <c r="BKD35" s="7"/>
      <c r="BKE35" s="7"/>
      <c r="BKF35" s="4"/>
      <c r="BKG35" s="4"/>
      <c r="BKH35" s="4"/>
      <c r="BKI35" s="19"/>
      <c r="BKJ35" s="9"/>
      <c r="BKK35" s="7"/>
      <c r="BKL35" s="6"/>
      <c r="BKM35" s="5"/>
      <c r="BKN35" s="6"/>
      <c r="BKO35" s="8"/>
      <c r="BKP35" s="5"/>
      <c r="BKQ35" s="4"/>
      <c r="BKR35" s="4"/>
      <c r="BKS35" s="18"/>
      <c r="BKT35" s="7"/>
      <c r="BKU35" s="7"/>
      <c r="BKV35" s="4"/>
      <c r="BKW35" s="4"/>
      <c r="BKX35" s="4"/>
      <c r="BKY35" s="19"/>
      <c r="BKZ35" s="9"/>
      <c r="BLA35" s="7"/>
      <c r="BLB35" s="6"/>
      <c r="BLC35" s="5"/>
      <c r="BLD35" s="6"/>
      <c r="BLE35" s="8"/>
      <c r="BLF35" s="5"/>
      <c r="BLG35" s="4"/>
      <c r="BLH35" s="4"/>
      <c r="BLI35" s="18"/>
      <c r="BLJ35" s="7"/>
      <c r="BLK35" s="7"/>
      <c r="BLL35" s="4"/>
      <c r="BLM35" s="4"/>
      <c r="BLN35" s="4"/>
      <c r="BLO35" s="19"/>
      <c r="BLP35" s="9"/>
      <c r="BLQ35" s="7"/>
      <c r="BLR35" s="6"/>
      <c r="BLS35" s="5"/>
      <c r="BLT35" s="6"/>
      <c r="BLU35" s="8"/>
      <c r="BLV35" s="5"/>
      <c r="BLW35" s="4"/>
      <c r="BLX35" s="4"/>
      <c r="BLY35" s="18"/>
      <c r="BLZ35" s="7"/>
      <c r="BMA35" s="7"/>
      <c r="BMB35" s="4"/>
      <c r="BMC35" s="4"/>
      <c r="BMD35" s="4"/>
      <c r="BME35" s="19"/>
      <c r="BMF35" s="9"/>
      <c r="BMG35" s="7"/>
      <c r="BMH35" s="6"/>
      <c r="BMI35" s="5"/>
      <c r="BMJ35" s="6"/>
      <c r="BMK35" s="8"/>
      <c r="BML35" s="5"/>
      <c r="BMM35" s="4"/>
      <c r="BMN35" s="4"/>
      <c r="BMO35" s="18"/>
      <c r="BMP35" s="7"/>
      <c r="BMQ35" s="7"/>
      <c r="BMR35" s="4"/>
      <c r="BMS35" s="4"/>
      <c r="BMT35" s="4"/>
      <c r="BMU35" s="19"/>
      <c r="BMV35" s="9"/>
      <c r="BMW35" s="7"/>
      <c r="BMX35" s="6"/>
      <c r="BMY35" s="5"/>
      <c r="BMZ35" s="6"/>
      <c r="BNA35" s="8"/>
      <c r="BNB35" s="5"/>
      <c r="BNC35" s="4"/>
      <c r="BND35" s="4"/>
      <c r="BNE35" s="18"/>
      <c r="BNF35" s="7"/>
      <c r="BNG35" s="7"/>
      <c r="BNH35" s="4"/>
      <c r="BNI35" s="4"/>
      <c r="BNJ35" s="4"/>
      <c r="BNK35" s="19"/>
      <c r="BNL35" s="9"/>
      <c r="BNM35" s="7"/>
      <c r="BNN35" s="6"/>
      <c r="BNO35" s="5"/>
      <c r="BNP35" s="6"/>
      <c r="BNQ35" s="8"/>
      <c r="BNR35" s="5"/>
      <c r="BNS35" s="4"/>
      <c r="BNT35" s="4"/>
      <c r="BNU35" s="18"/>
      <c r="BNV35" s="7"/>
      <c r="BNW35" s="7"/>
      <c r="BNX35" s="4"/>
      <c r="BNY35" s="4"/>
      <c r="BNZ35" s="4"/>
      <c r="BOA35" s="19"/>
      <c r="BOB35" s="9"/>
      <c r="BOC35" s="7"/>
      <c r="BOD35" s="6"/>
      <c r="BOE35" s="5"/>
      <c r="BOF35" s="6"/>
      <c r="BOG35" s="8"/>
      <c r="BOH35" s="5"/>
      <c r="BOI35" s="4"/>
      <c r="BOJ35" s="4"/>
      <c r="BOK35" s="18"/>
      <c r="BOL35" s="7"/>
      <c r="BOM35" s="7"/>
      <c r="BON35" s="4"/>
      <c r="BOO35" s="4"/>
      <c r="BOP35" s="4"/>
      <c r="BOQ35" s="19"/>
      <c r="BOR35" s="9"/>
      <c r="BOS35" s="7"/>
      <c r="BOT35" s="6"/>
      <c r="BOU35" s="5"/>
      <c r="BOV35" s="6"/>
      <c r="BOW35" s="8"/>
      <c r="BOX35" s="5"/>
      <c r="BOY35" s="4"/>
      <c r="BOZ35" s="4"/>
      <c r="BPA35" s="18"/>
      <c r="BPB35" s="7"/>
      <c r="BPC35" s="7"/>
      <c r="BPD35" s="4"/>
      <c r="BPE35" s="4"/>
      <c r="BPF35" s="4"/>
      <c r="BPG35" s="19"/>
      <c r="BPH35" s="9"/>
      <c r="BPI35" s="7"/>
      <c r="BPJ35" s="6"/>
      <c r="BPK35" s="5"/>
      <c r="BPL35" s="6"/>
      <c r="BPM35" s="8"/>
      <c r="BPN35" s="5"/>
      <c r="BPO35" s="4"/>
      <c r="BPP35" s="4"/>
      <c r="BPQ35" s="18"/>
      <c r="BPR35" s="7"/>
      <c r="BPS35" s="7"/>
      <c r="BPT35" s="4"/>
      <c r="BPU35" s="4"/>
      <c r="BPV35" s="4"/>
      <c r="BPW35" s="19"/>
      <c r="BPX35" s="9"/>
      <c r="BPY35" s="7"/>
      <c r="BPZ35" s="6"/>
      <c r="BQA35" s="5"/>
      <c r="BQB35" s="6"/>
      <c r="BQC35" s="8"/>
      <c r="BQD35" s="5"/>
      <c r="BQE35" s="4"/>
      <c r="BQF35" s="4"/>
      <c r="BQG35" s="18"/>
      <c r="BQH35" s="7"/>
      <c r="BQI35" s="7"/>
      <c r="BQJ35" s="4"/>
      <c r="BQK35" s="4"/>
      <c r="BQL35" s="4"/>
      <c r="BQM35" s="19"/>
      <c r="BQN35" s="9"/>
      <c r="BQO35" s="7"/>
      <c r="BQP35" s="6"/>
      <c r="BQQ35" s="5"/>
      <c r="BQR35" s="6"/>
      <c r="BQS35" s="8"/>
      <c r="BQT35" s="5"/>
      <c r="BQU35" s="4"/>
      <c r="BQV35" s="4"/>
      <c r="BQW35" s="18"/>
      <c r="BQX35" s="7"/>
      <c r="BQY35" s="7"/>
      <c r="BQZ35" s="4"/>
      <c r="BRA35" s="4"/>
      <c r="BRB35" s="4"/>
      <c r="BRC35" s="19"/>
      <c r="BRD35" s="9"/>
      <c r="BRE35" s="7"/>
      <c r="BRF35" s="6"/>
      <c r="BRG35" s="5"/>
      <c r="BRH35" s="6"/>
      <c r="BRI35" s="8"/>
      <c r="BRJ35" s="5"/>
      <c r="BRK35" s="4"/>
      <c r="BRL35" s="4"/>
      <c r="BRM35" s="18"/>
      <c r="BRN35" s="7"/>
      <c r="BRO35" s="7"/>
      <c r="BRP35" s="4"/>
      <c r="BRQ35" s="4"/>
      <c r="BRR35" s="4"/>
      <c r="BRS35" s="19"/>
      <c r="BRT35" s="9"/>
      <c r="BRU35" s="7"/>
      <c r="BRV35" s="6"/>
      <c r="BRW35" s="5"/>
      <c r="BRX35" s="6"/>
      <c r="BRY35" s="8"/>
      <c r="BRZ35" s="5"/>
      <c r="BSA35" s="4"/>
      <c r="BSB35" s="4"/>
      <c r="BSC35" s="18"/>
      <c r="BSD35" s="7"/>
      <c r="BSE35" s="7"/>
      <c r="BSF35" s="4"/>
      <c r="BSG35" s="4"/>
      <c r="BSH35" s="4"/>
      <c r="BSI35" s="19"/>
      <c r="BSJ35" s="9"/>
      <c r="BSK35" s="7"/>
      <c r="BSL35" s="6"/>
      <c r="BSM35" s="5"/>
      <c r="BSN35" s="6"/>
      <c r="BSO35" s="8"/>
      <c r="BSP35" s="5"/>
      <c r="BSQ35" s="4"/>
      <c r="BSR35" s="4"/>
      <c r="BSS35" s="18"/>
      <c r="BST35" s="7"/>
      <c r="BSU35" s="7"/>
      <c r="BSV35" s="4"/>
      <c r="BSW35" s="4"/>
      <c r="BSX35" s="4"/>
      <c r="BSY35" s="19"/>
      <c r="BSZ35" s="9"/>
      <c r="BTA35" s="7"/>
      <c r="BTB35" s="6"/>
      <c r="BTC35" s="5"/>
      <c r="BTD35" s="6"/>
      <c r="BTE35" s="8"/>
      <c r="BTF35" s="5"/>
      <c r="BTG35" s="4"/>
      <c r="BTH35" s="4"/>
      <c r="BTI35" s="18"/>
      <c r="BTJ35" s="7"/>
      <c r="BTK35" s="7"/>
      <c r="BTL35" s="4"/>
      <c r="BTM35" s="4"/>
      <c r="BTN35" s="4"/>
      <c r="BTO35" s="19"/>
      <c r="BTP35" s="9"/>
      <c r="BTQ35" s="7"/>
      <c r="BTR35" s="6"/>
      <c r="BTS35" s="5"/>
      <c r="BTT35" s="6"/>
      <c r="BTU35" s="8"/>
      <c r="BTV35" s="5"/>
      <c r="BTW35" s="4"/>
      <c r="BTX35" s="4"/>
      <c r="BTY35" s="18"/>
      <c r="BTZ35" s="7"/>
      <c r="BUA35" s="7"/>
      <c r="BUB35" s="4"/>
      <c r="BUC35" s="4"/>
      <c r="BUD35" s="4"/>
      <c r="BUE35" s="19"/>
      <c r="BUF35" s="9"/>
      <c r="BUG35" s="7"/>
      <c r="BUH35" s="6"/>
      <c r="BUI35" s="5"/>
      <c r="BUJ35" s="6"/>
      <c r="BUK35" s="8"/>
      <c r="BUL35" s="5"/>
      <c r="BUM35" s="4"/>
      <c r="BUN35" s="4"/>
      <c r="BUO35" s="18"/>
      <c r="BUP35" s="7"/>
      <c r="BUQ35" s="7"/>
      <c r="BUR35" s="4"/>
      <c r="BUS35" s="4"/>
      <c r="BUT35" s="4"/>
      <c r="BUU35" s="19"/>
      <c r="BUV35" s="9"/>
      <c r="BUW35" s="7"/>
      <c r="BUX35" s="6"/>
      <c r="BUY35" s="5"/>
      <c r="BUZ35" s="6"/>
      <c r="BVA35" s="8"/>
      <c r="BVB35" s="5"/>
      <c r="BVC35" s="4"/>
      <c r="BVD35" s="4"/>
      <c r="BVE35" s="18"/>
      <c r="BVF35" s="7"/>
      <c r="BVG35" s="7"/>
      <c r="BVH35" s="4"/>
      <c r="BVI35" s="4"/>
      <c r="BVJ35" s="4"/>
      <c r="BVK35" s="19"/>
      <c r="BVL35" s="9"/>
      <c r="BVM35" s="7"/>
      <c r="BVN35" s="6"/>
      <c r="BVO35" s="5"/>
      <c r="BVP35" s="6"/>
      <c r="BVQ35" s="8"/>
      <c r="BVR35" s="5"/>
      <c r="BVS35" s="4"/>
      <c r="BVT35" s="4"/>
      <c r="BVU35" s="18"/>
      <c r="BVV35" s="7"/>
      <c r="BVW35" s="7"/>
      <c r="BVX35" s="4"/>
      <c r="BVY35" s="4"/>
      <c r="BVZ35" s="4"/>
      <c r="BWA35" s="19"/>
      <c r="BWB35" s="9"/>
      <c r="BWC35" s="7"/>
      <c r="BWD35" s="6"/>
      <c r="BWE35" s="5"/>
      <c r="BWF35" s="6"/>
      <c r="BWG35" s="8"/>
      <c r="BWH35" s="5"/>
      <c r="BWI35" s="4"/>
      <c r="BWJ35" s="4"/>
      <c r="BWK35" s="18"/>
      <c r="BWL35" s="7"/>
      <c r="BWM35" s="7"/>
      <c r="BWN35" s="4"/>
      <c r="BWO35" s="4"/>
      <c r="BWP35" s="4"/>
      <c r="BWQ35" s="19"/>
      <c r="BWR35" s="9"/>
      <c r="BWS35" s="7"/>
      <c r="BWT35" s="6"/>
      <c r="BWU35" s="5"/>
      <c r="BWV35" s="6"/>
      <c r="BWW35" s="8"/>
      <c r="BWX35" s="5"/>
      <c r="BWY35" s="4"/>
      <c r="BWZ35" s="4"/>
      <c r="BXA35" s="18"/>
      <c r="BXB35" s="7"/>
      <c r="BXC35" s="7"/>
      <c r="BXD35" s="4"/>
      <c r="BXE35" s="4"/>
      <c r="BXF35" s="4"/>
      <c r="BXG35" s="19"/>
      <c r="BXH35" s="9"/>
      <c r="BXI35" s="7"/>
      <c r="BXJ35" s="6"/>
      <c r="BXK35" s="5"/>
      <c r="BXL35" s="6"/>
      <c r="BXM35" s="8"/>
      <c r="BXN35" s="5"/>
      <c r="BXO35" s="4"/>
      <c r="BXP35" s="4"/>
      <c r="BXQ35" s="18"/>
      <c r="BXR35" s="7"/>
      <c r="BXS35" s="7"/>
      <c r="BXT35" s="4"/>
      <c r="BXU35" s="4"/>
      <c r="BXV35" s="4"/>
      <c r="BXW35" s="19"/>
      <c r="BXX35" s="9"/>
      <c r="BXY35" s="7"/>
      <c r="BXZ35" s="6"/>
      <c r="BYA35" s="5"/>
      <c r="BYB35" s="6"/>
      <c r="BYC35" s="8"/>
      <c r="BYD35" s="5"/>
      <c r="BYE35" s="4"/>
      <c r="BYF35" s="4"/>
      <c r="BYG35" s="18"/>
      <c r="BYH35" s="7"/>
      <c r="BYI35" s="7"/>
      <c r="BYJ35" s="4"/>
      <c r="BYK35" s="4"/>
      <c r="BYL35" s="4"/>
      <c r="BYM35" s="19"/>
      <c r="BYN35" s="9"/>
      <c r="BYO35" s="7"/>
      <c r="BYP35" s="6"/>
      <c r="BYQ35" s="5"/>
      <c r="BYR35" s="6"/>
      <c r="BYS35" s="8"/>
      <c r="BYT35" s="5"/>
      <c r="BYU35" s="4"/>
      <c r="BYV35" s="4"/>
      <c r="BYW35" s="18"/>
      <c r="BYX35" s="7"/>
      <c r="BYY35" s="7"/>
      <c r="BYZ35" s="4"/>
      <c r="BZA35" s="4"/>
      <c r="BZB35" s="4"/>
      <c r="BZC35" s="19"/>
      <c r="BZD35" s="9"/>
      <c r="BZE35" s="7"/>
      <c r="BZF35" s="6"/>
      <c r="BZG35" s="5"/>
      <c r="BZH35" s="6"/>
      <c r="BZI35" s="8"/>
      <c r="BZJ35" s="5"/>
      <c r="BZK35" s="4"/>
      <c r="BZL35" s="4"/>
      <c r="BZM35" s="18"/>
      <c r="BZN35" s="7"/>
      <c r="BZO35" s="7"/>
      <c r="BZP35" s="4"/>
      <c r="BZQ35" s="4"/>
      <c r="BZR35" s="4"/>
      <c r="BZS35" s="19"/>
      <c r="BZT35" s="9"/>
      <c r="BZU35" s="7"/>
      <c r="BZV35" s="6"/>
      <c r="BZW35" s="5"/>
      <c r="BZX35" s="6"/>
      <c r="BZY35" s="8"/>
      <c r="BZZ35" s="5"/>
      <c r="CAA35" s="4"/>
      <c r="CAB35" s="4"/>
      <c r="CAC35" s="18"/>
      <c r="CAD35" s="7"/>
      <c r="CAE35" s="7"/>
      <c r="CAF35" s="4"/>
      <c r="CAG35" s="4"/>
      <c r="CAH35" s="4"/>
      <c r="CAI35" s="19"/>
      <c r="CAJ35" s="9"/>
      <c r="CAK35" s="7"/>
      <c r="CAL35" s="6"/>
      <c r="CAM35" s="5"/>
      <c r="CAN35" s="6"/>
      <c r="CAO35" s="8"/>
      <c r="CAP35" s="5"/>
      <c r="CAQ35" s="4"/>
      <c r="CAR35" s="4"/>
      <c r="CAS35" s="18"/>
      <c r="CAT35" s="7"/>
      <c r="CAU35" s="7"/>
      <c r="CAV35" s="4"/>
      <c r="CAW35" s="4"/>
      <c r="CAX35" s="4"/>
      <c r="CAY35" s="19"/>
      <c r="CAZ35" s="9"/>
      <c r="CBA35" s="7"/>
      <c r="CBB35" s="6"/>
      <c r="CBC35" s="5"/>
      <c r="CBD35" s="6"/>
      <c r="CBE35" s="8"/>
      <c r="CBF35" s="5"/>
      <c r="CBG35" s="4"/>
      <c r="CBH35" s="4"/>
      <c r="CBI35" s="18"/>
      <c r="CBJ35" s="7"/>
      <c r="CBK35" s="7"/>
      <c r="CBL35" s="4"/>
      <c r="CBM35" s="4"/>
      <c r="CBN35" s="4"/>
      <c r="CBO35" s="19"/>
      <c r="CBP35" s="9"/>
      <c r="CBQ35" s="7"/>
      <c r="CBR35" s="6"/>
      <c r="CBS35" s="5"/>
      <c r="CBT35" s="6"/>
      <c r="CBU35" s="8"/>
      <c r="CBV35" s="5"/>
      <c r="CBW35" s="4"/>
      <c r="CBX35" s="4"/>
      <c r="CBY35" s="18"/>
      <c r="CBZ35" s="7"/>
      <c r="CCA35" s="7"/>
      <c r="CCB35" s="4"/>
      <c r="CCC35" s="4"/>
      <c r="CCD35" s="4"/>
      <c r="CCE35" s="19"/>
      <c r="CCF35" s="9"/>
      <c r="CCG35" s="7"/>
      <c r="CCH35" s="6"/>
      <c r="CCI35" s="5"/>
      <c r="CCJ35" s="6"/>
      <c r="CCK35" s="8"/>
      <c r="CCL35" s="5"/>
      <c r="CCM35" s="4"/>
      <c r="CCN35" s="4"/>
      <c r="CCO35" s="18"/>
      <c r="CCP35" s="7"/>
      <c r="CCQ35" s="7"/>
      <c r="CCR35" s="4"/>
      <c r="CCS35" s="4"/>
      <c r="CCT35" s="4"/>
      <c r="CCU35" s="19"/>
      <c r="CCV35" s="9"/>
      <c r="CCW35" s="7"/>
      <c r="CCX35" s="6"/>
      <c r="CCY35" s="5"/>
      <c r="CCZ35" s="6"/>
      <c r="CDA35" s="8"/>
      <c r="CDB35" s="5"/>
      <c r="CDC35" s="4"/>
      <c r="CDD35" s="4"/>
      <c r="CDE35" s="18"/>
      <c r="CDF35" s="7"/>
      <c r="CDG35" s="7"/>
      <c r="CDH35" s="4"/>
      <c r="CDI35" s="4"/>
      <c r="CDJ35" s="4"/>
      <c r="CDK35" s="19"/>
      <c r="CDL35" s="9"/>
      <c r="CDM35" s="7"/>
      <c r="CDN35" s="6"/>
      <c r="CDO35" s="5"/>
      <c r="CDP35" s="6"/>
      <c r="CDQ35" s="8"/>
      <c r="CDR35" s="5"/>
      <c r="CDS35" s="4"/>
      <c r="CDT35" s="4"/>
      <c r="CDU35" s="18"/>
      <c r="CDV35" s="7"/>
      <c r="CDW35" s="7"/>
      <c r="CDX35" s="4"/>
      <c r="CDY35" s="4"/>
      <c r="CDZ35" s="4"/>
      <c r="CEA35" s="19"/>
      <c r="CEB35" s="9"/>
      <c r="CEC35" s="7"/>
      <c r="CED35" s="6"/>
      <c r="CEE35" s="5"/>
      <c r="CEF35" s="6"/>
      <c r="CEG35" s="8"/>
      <c r="CEH35" s="5"/>
      <c r="CEI35" s="4"/>
      <c r="CEJ35" s="4"/>
      <c r="CEK35" s="18"/>
      <c r="CEL35" s="7"/>
      <c r="CEM35" s="7"/>
      <c r="CEN35" s="4"/>
      <c r="CEO35" s="4"/>
      <c r="CEP35" s="4"/>
      <c r="CEQ35" s="19"/>
      <c r="CER35" s="9"/>
      <c r="CES35" s="7"/>
      <c r="CET35" s="6"/>
      <c r="CEU35" s="5"/>
      <c r="CEV35" s="6"/>
      <c r="CEW35" s="8"/>
      <c r="CEX35" s="5"/>
      <c r="CEY35" s="4"/>
      <c r="CEZ35" s="4"/>
      <c r="CFA35" s="18"/>
      <c r="CFB35" s="7"/>
      <c r="CFC35" s="7"/>
      <c r="CFD35" s="4"/>
      <c r="CFE35" s="4"/>
      <c r="CFF35" s="4"/>
      <c r="CFG35" s="19"/>
      <c r="CFH35" s="9"/>
      <c r="CFI35" s="7"/>
      <c r="CFJ35" s="6"/>
      <c r="CFK35" s="5"/>
      <c r="CFL35" s="6"/>
      <c r="CFM35" s="8"/>
      <c r="CFN35" s="5"/>
      <c r="CFO35" s="4"/>
      <c r="CFP35" s="4"/>
      <c r="CFQ35" s="18"/>
      <c r="CFR35" s="7"/>
      <c r="CFS35" s="7"/>
      <c r="CFT35" s="4"/>
      <c r="CFU35" s="4"/>
      <c r="CFV35" s="4"/>
      <c r="CFW35" s="19"/>
      <c r="CFX35" s="9"/>
      <c r="CFY35" s="7"/>
      <c r="CFZ35" s="6"/>
      <c r="CGA35" s="5"/>
      <c r="CGB35" s="6"/>
      <c r="CGC35" s="8"/>
      <c r="CGD35" s="5"/>
      <c r="CGE35" s="4"/>
      <c r="CGF35" s="4"/>
      <c r="CGG35" s="18"/>
      <c r="CGH35" s="7"/>
      <c r="CGI35" s="7"/>
      <c r="CGJ35" s="4"/>
      <c r="CGK35" s="4"/>
      <c r="CGL35" s="4"/>
      <c r="CGM35" s="19"/>
      <c r="CGN35" s="9"/>
      <c r="CGO35" s="7"/>
      <c r="CGP35" s="6"/>
      <c r="CGQ35" s="5"/>
      <c r="CGR35" s="6"/>
      <c r="CGS35" s="8"/>
      <c r="CGT35" s="5"/>
      <c r="CGU35" s="4"/>
      <c r="CGV35" s="4"/>
      <c r="CGW35" s="18"/>
      <c r="CGX35" s="7"/>
      <c r="CGY35" s="7"/>
      <c r="CGZ35" s="4"/>
      <c r="CHA35" s="4"/>
      <c r="CHB35" s="4"/>
      <c r="CHC35" s="19"/>
      <c r="CHD35" s="9"/>
      <c r="CHE35" s="7"/>
      <c r="CHF35" s="6"/>
      <c r="CHG35" s="5"/>
      <c r="CHH35" s="6"/>
      <c r="CHI35" s="8"/>
      <c r="CHJ35" s="5"/>
      <c r="CHK35" s="4"/>
      <c r="CHL35" s="4"/>
      <c r="CHM35" s="18"/>
      <c r="CHN35" s="7"/>
      <c r="CHO35" s="7"/>
      <c r="CHP35" s="4"/>
      <c r="CHQ35" s="4"/>
      <c r="CHR35" s="4"/>
      <c r="CHS35" s="19"/>
      <c r="CHT35" s="9"/>
      <c r="CHU35" s="7"/>
      <c r="CHV35" s="6"/>
      <c r="CHW35" s="5"/>
      <c r="CHX35" s="6"/>
      <c r="CHY35" s="8"/>
      <c r="CHZ35" s="5"/>
      <c r="CIA35" s="4"/>
      <c r="CIB35" s="4"/>
      <c r="CIC35" s="18"/>
      <c r="CID35" s="7"/>
      <c r="CIE35" s="7"/>
      <c r="CIF35" s="4"/>
      <c r="CIG35" s="4"/>
      <c r="CIH35" s="4"/>
      <c r="CII35" s="19"/>
      <c r="CIJ35" s="9"/>
      <c r="CIK35" s="7"/>
      <c r="CIL35" s="6"/>
      <c r="CIM35" s="5"/>
      <c r="CIN35" s="6"/>
      <c r="CIO35" s="8"/>
      <c r="CIP35" s="5"/>
      <c r="CIQ35" s="4"/>
      <c r="CIR35" s="4"/>
      <c r="CIS35" s="18"/>
      <c r="CIT35" s="7"/>
      <c r="CIU35" s="7"/>
      <c r="CIV35" s="4"/>
      <c r="CIW35" s="4"/>
      <c r="CIX35" s="4"/>
      <c r="CIY35" s="19"/>
      <c r="CIZ35" s="9"/>
      <c r="CJA35" s="7"/>
      <c r="CJB35" s="6"/>
      <c r="CJC35" s="5"/>
      <c r="CJD35" s="6"/>
      <c r="CJE35" s="8"/>
      <c r="CJF35" s="5"/>
      <c r="CJG35" s="4"/>
      <c r="CJH35" s="4"/>
      <c r="CJI35" s="18"/>
      <c r="CJJ35" s="7"/>
      <c r="CJK35" s="7"/>
      <c r="CJL35" s="4"/>
      <c r="CJM35" s="4"/>
      <c r="CJN35" s="4"/>
      <c r="CJO35" s="19"/>
      <c r="CJP35" s="9"/>
      <c r="CJQ35" s="7"/>
      <c r="CJR35" s="6"/>
      <c r="CJS35" s="5"/>
      <c r="CJT35" s="6"/>
      <c r="CJU35" s="8"/>
      <c r="CJV35" s="5"/>
      <c r="CJW35" s="4"/>
      <c r="CJX35" s="4"/>
      <c r="CJY35" s="18"/>
      <c r="CJZ35" s="7"/>
      <c r="CKA35" s="7"/>
      <c r="CKB35" s="4"/>
      <c r="CKC35" s="4"/>
      <c r="CKD35" s="4"/>
      <c r="CKE35" s="19"/>
      <c r="CKF35" s="9"/>
      <c r="CKG35" s="7"/>
      <c r="CKH35" s="6"/>
      <c r="CKI35" s="5"/>
      <c r="CKJ35" s="6"/>
      <c r="CKK35" s="8"/>
      <c r="CKL35" s="5"/>
      <c r="CKM35" s="4"/>
      <c r="CKN35" s="4"/>
      <c r="CKO35" s="18"/>
      <c r="CKP35" s="7"/>
      <c r="CKQ35" s="7"/>
      <c r="CKR35" s="4"/>
      <c r="CKS35" s="4"/>
      <c r="CKT35" s="4"/>
      <c r="CKU35" s="19"/>
      <c r="CKV35" s="9"/>
      <c r="CKW35" s="7"/>
      <c r="CKX35" s="6"/>
      <c r="CKY35" s="5"/>
      <c r="CKZ35" s="6"/>
      <c r="CLA35" s="8"/>
      <c r="CLB35" s="5"/>
      <c r="CLC35" s="4"/>
      <c r="CLD35" s="4"/>
      <c r="CLE35" s="18"/>
      <c r="CLF35" s="7"/>
      <c r="CLG35" s="7"/>
      <c r="CLH35" s="4"/>
      <c r="CLI35" s="4"/>
      <c r="CLJ35" s="4"/>
      <c r="CLK35" s="19"/>
      <c r="CLL35" s="9"/>
      <c r="CLM35" s="7"/>
      <c r="CLN35" s="6"/>
      <c r="CLO35" s="5"/>
      <c r="CLP35" s="6"/>
      <c r="CLQ35" s="8"/>
      <c r="CLR35" s="5"/>
      <c r="CLS35" s="4"/>
      <c r="CLT35" s="4"/>
      <c r="CLU35" s="18"/>
      <c r="CLV35" s="7"/>
      <c r="CLW35" s="7"/>
      <c r="CLX35" s="4"/>
      <c r="CLY35" s="4"/>
      <c r="CLZ35" s="4"/>
      <c r="CMA35" s="19"/>
      <c r="CMB35" s="9"/>
      <c r="CMC35" s="7"/>
      <c r="CMD35" s="6"/>
      <c r="CME35" s="5"/>
      <c r="CMF35" s="6"/>
      <c r="CMG35" s="8"/>
      <c r="CMH35" s="5"/>
      <c r="CMI35" s="4"/>
      <c r="CMJ35" s="4"/>
      <c r="CMK35" s="18"/>
      <c r="CML35" s="7"/>
      <c r="CMM35" s="7"/>
      <c r="CMN35" s="4"/>
      <c r="CMO35" s="4"/>
      <c r="CMP35" s="4"/>
      <c r="CMQ35" s="19"/>
      <c r="CMR35" s="9"/>
      <c r="CMS35" s="7"/>
      <c r="CMT35" s="6"/>
      <c r="CMU35" s="5"/>
      <c r="CMV35" s="6"/>
      <c r="CMW35" s="8"/>
      <c r="CMX35" s="5"/>
      <c r="CMY35" s="4"/>
      <c r="CMZ35" s="4"/>
      <c r="CNA35" s="18"/>
      <c r="CNB35" s="7"/>
      <c r="CNC35" s="7"/>
      <c r="CND35" s="4"/>
      <c r="CNE35" s="4"/>
      <c r="CNF35" s="4"/>
      <c r="CNG35" s="19"/>
      <c r="CNH35" s="9"/>
      <c r="CNI35" s="7"/>
      <c r="CNJ35" s="6"/>
      <c r="CNK35" s="5"/>
      <c r="CNL35" s="6"/>
      <c r="CNM35" s="8"/>
      <c r="CNN35" s="5"/>
      <c r="CNO35" s="4"/>
      <c r="CNP35" s="4"/>
      <c r="CNQ35" s="18"/>
      <c r="CNR35" s="7"/>
      <c r="CNS35" s="7"/>
      <c r="CNT35" s="4"/>
      <c r="CNU35" s="4"/>
      <c r="CNV35" s="4"/>
      <c r="CNW35" s="19"/>
      <c r="CNX35" s="9"/>
      <c r="CNY35" s="7"/>
      <c r="CNZ35" s="6"/>
      <c r="COA35" s="5"/>
      <c r="COB35" s="6"/>
      <c r="COC35" s="8"/>
      <c r="COD35" s="5"/>
      <c r="COE35" s="4"/>
      <c r="COF35" s="4"/>
      <c r="COG35" s="18"/>
      <c r="COH35" s="7"/>
      <c r="COI35" s="7"/>
      <c r="COJ35" s="4"/>
      <c r="COK35" s="4"/>
      <c r="COL35" s="4"/>
      <c r="COM35" s="19"/>
      <c r="CON35" s="9"/>
      <c r="COO35" s="7"/>
      <c r="COP35" s="6"/>
      <c r="COQ35" s="5"/>
      <c r="COR35" s="6"/>
      <c r="COS35" s="8"/>
      <c r="COT35" s="5"/>
      <c r="COU35" s="4"/>
      <c r="COV35" s="4"/>
      <c r="COW35" s="18"/>
      <c r="COX35" s="7"/>
      <c r="COY35" s="7"/>
      <c r="COZ35" s="4"/>
      <c r="CPA35" s="4"/>
      <c r="CPB35" s="4"/>
      <c r="CPC35" s="19"/>
      <c r="CPD35" s="9"/>
      <c r="CPE35" s="7"/>
      <c r="CPF35" s="6"/>
      <c r="CPG35" s="5"/>
      <c r="CPH35" s="6"/>
      <c r="CPI35" s="8"/>
      <c r="CPJ35" s="5"/>
      <c r="CPK35" s="4"/>
      <c r="CPL35" s="4"/>
      <c r="CPM35" s="18"/>
      <c r="CPN35" s="7"/>
      <c r="CPO35" s="7"/>
      <c r="CPP35" s="4"/>
      <c r="CPQ35" s="4"/>
      <c r="CPR35" s="4"/>
      <c r="CPS35" s="19"/>
      <c r="CPT35" s="9"/>
      <c r="CPU35" s="7"/>
      <c r="CPV35" s="6"/>
      <c r="CPW35" s="5"/>
      <c r="CPX35" s="6"/>
      <c r="CPY35" s="8"/>
      <c r="CPZ35" s="5"/>
      <c r="CQA35" s="4"/>
      <c r="CQB35" s="4"/>
      <c r="CQC35" s="18"/>
      <c r="CQD35" s="7"/>
      <c r="CQE35" s="7"/>
      <c r="CQF35" s="4"/>
      <c r="CQG35" s="4"/>
      <c r="CQH35" s="4"/>
      <c r="CQI35" s="19"/>
      <c r="CQJ35" s="9"/>
      <c r="CQK35" s="7"/>
      <c r="CQL35" s="6"/>
      <c r="CQM35" s="5"/>
      <c r="CQN35" s="6"/>
      <c r="CQO35" s="8"/>
      <c r="CQP35" s="5"/>
      <c r="CQQ35" s="4"/>
      <c r="CQR35" s="4"/>
      <c r="CQS35" s="18"/>
      <c r="CQT35" s="7"/>
      <c r="CQU35" s="7"/>
      <c r="CQV35" s="4"/>
      <c r="CQW35" s="4"/>
      <c r="CQX35" s="4"/>
      <c r="CQY35" s="19"/>
      <c r="CQZ35" s="9"/>
      <c r="CRA35" s="7"/>
      <c r="CRB35" s="6"/>
      <c r="CRC35" s="5"/>
      <c r="CRD35" s="6"/>
      <c r="CRE35" s="8"/>
      <c r="CRF35" s="5"/>
      <c r="CRG35" s="4"/>
      <c r="CRH35" s="4"/>
      <c r="CRI35" s="18"/>
      <c r="CRJ35" s="7"/>
      <c r="CRK35" s="7"/>
      <c r="CRL35" s="4"/>
      <c r="CRM35" s="4"/>
      <c r="CRN35" s="4"/>
      <c r="CRO35" s="19"/>
      <c r="CRP35" s="9"/>
      <c r="CRQ35" s="7"/>
      <c r="CRR35" s="6"/>
      <c r="CRS35" s="5"/>
      <c r="CRT35" s="6"/>
      <c r="CRU35" s="8"/>
      <c r="CRV35" s="5"/>
      <c r="CRW35" s="4"/>
      <c r="CRX35" s="4"/>
      <c r="CRY35" s="18"/>
      <c r="CRZ35" s="7"/>
      <c r="CSA35" s="7"/>
      <c r="CSB35" s="4"/>
      <c r="CSC35" s="4"/>
      <c r="CSD35" s="4"/>
      <c r="CSE35" s="19"/>
      <c r="CSF35" s="9"/>
      <c r="CSG35" s="7"/>
      <c r="CSH35" s="6"/>
      <c r="CSI35" s="5"/>
      <c r="CSJ35" s="6"/>
      <c r="CSK35" s="8"/>
      <c r="CSL35" s="5"/>
      <c r="CSM35" s="4"/>
      <c r="CSN35" s="4"/>
      <c r="CSO35" s="18"/>
      <c r="CSP35" s="7"/>
      <c r="CSQ35" s="7"/>
      <c r="CSR35" s="4"/>
      <c r="CSS35" s="4"/>
      <c r="CST35" s="4"/>
      <c r="CSU35" s="19"/>
      <c r="CSV35" s="9"/>
      <c r="CSW35" s="7"/>
      <c r="CSX35" s="6"/>
      <c r="CSY35" s="5"/>
      <c r="CSZ35" s="6"/>
      <c r="CTA35" s="8"/>
      <c r="CTB35" s="5"/>
      <c r="CTC35" s="4"/>
      <c r="CTD35" s="4"/>
      <c r="CTE35" s="18"/>
      <c r="CTF35" s="7"/>
      <c r="CTG35" s="7"/>
      <c r="CTH35" s="4"/>
      <c r="CTI35" s="4"/>
      <c r="CTJ35" s="4"/>
      <c r="CTK35" s="19"/>
      <c r="CTL35" s="9"/>
      <c r="CTM35" s="7"/>
      <c r="CTN35" s="6"/>
      <c r="CTO35" s="5"/>
      <c r="CTP35" s="6"/>
      <c r="CTQ35" s="8"/>
      <c r="CTR35" s="5"/>
      <c r="CTS35" s="4"/>
      <c r="CTT35" s="4"/>
      <c r="CTU35" s="18"/>
      <c r="CTV35" s="7"/>
      <c r="CTW35" s="7"/>
      <c r="CTX35" s="4"/>
      <c r="CTY35" s="4"/>
      <c r="CTZ35" s="4"/>
      <c r="CUA35" s="19"/>
      <c r="CUB35" s="9"/>
      <c r="CUC35" s="7"/>
      <c r="CUD35" s="6"/>
      <c r="CUE35" s="5"/>
      <c r="CUF35" s="6"/>
      <c r="CUG35" s="8"/>
      <c r="CUH35" s="5"/>
      <c r="CUI35" s="4"/>
      <c r="CUJ35" s="4"/>
      <c r="CUK35" s="18"/>
      <c r="CUL35" s="7"/>
      <c r="CUM35" s="7"/>
      <c r="CUN35" s="4"/>
      <c r="CUO35" s="4"/>
      <c r="CUP35" s="4"/>
      <c r="CUQ35" s="19"/>
      <c r="CUR35" s="9"/>
      <c r="CUS35" s="7"/>
      <c r="CUT35" s="6"/>
      <c r="CUU35" s="5"/>
      <c r="CUV35" s="6"/>
      <c r="CUW35" s="8"/>
      <c r="CUX35" s="5"/>
      <c r="CUY35" s="4"/>
      <c r="CUZ35" s="4"/>
      <c r="CVA35" s="18"/>
      <c r="CVB35" s="7"/>
      <c r="CVC35" s="7"/>
      <c r="CVD35" s="4"/>
      <c r="CVE35" s="4"/>
      <c r="CVF35" s="4"/>
      <c r="CVG35" s="19"/>
      <c r="CVH35" s="9"/>
      <c r="CVI35" s="7"/>
      <c r="CVJ35" s="6"/>
      <c r="CVK35" s="5"/>
      <c r="CVL35" s="6"/>
      <c r="CVM35" s="8"/>
      <c r="CVN35" s="5"/>
      <c r="CVO35" s="4"/>
      <c r="CVP35" s="4"/>
      <c r="CVQ35" s="18"/>
      <c r="CVR35" s="7"/>
      <c r="CVS35" s="7"/>
      <c r="CVT35" s="4"/>
      <c r="CVU35" s="4"/>
      <c r="CVV35" s="4"/>
      <c r="CVW35" s="19"/>
      <c r="CVX35" s="9"/>
      <c r="CVY35" s="7"/>
      <c r="CVZ35" s="6"/>
      <c r="CWA35" s="5"/>
      <c r="CWB35" s="6"/>
      <c r="CWC35" s="8"/>
      <c r="CWD35" s="5"/>
      <c r="CWE35" s="4"/>
      <c r="CWF35" s="4"/>
      <c r="CWG35" s="18"/>
      <c r="CWH35" s="7"/>
      <c r="CWI35" s="7"/>
      <c r="CWJ35" s="4"/>
      <c r="CWK35" s="4"/>
      <c r="CWL35" s="4"/>
      <c r="CWM35" s="19"/>
      <c r="CWN35" s="9"/>
      <c r="CWO35" s="7"/>
      <c r="CWP35" s="6"/>
      <c r="CWQ35" s="5"/>
      <c r="CWR35" s="6"/>
      <c r="CWS35" s="8"/>
      <c r="CWT35" s="5"/>
      <c r="CWU35" s="4"/>
      <c r="CWV35" s="4"/>
      <c r="CWW35" s="18"/>
      <c r="CWX35" s="7"/>
      <c r="CWY35" s="7"/>
      <c r="CWZ35" s="4"/>
      <c r="CXA35" s="4"/>
      <c r="CXB35" s="4"/>
      <c r="CXC35" s="19"/>
      <c r="CXD35" s="9"/>
      <c r="CXE35" s="7"/>
      <c r="CXF35" s="6"/>
      <c r="CXG35" s="5"/>
      <c r="CXH35" s="6"/>
      <c r="CXI35" s="8"/>
      <c r="CXJ35" s="5"/>
      <c r="CXK35" s="4"/>
      <c r="CXL35" s="4"/>
      <c r="CXM35" s="18"/>
      <c r="CXN35" s="7"/>
      <c r="CXO35" s="7"/>
      <c r="CXP35" s="4"/>
      <c r="CXQ35" s="4"/>
      <c r="CXR35" s="4"/>
      <c r="CXS35" s="19"/>
      <c r="CXT35" s="9"/>
      <c r="CXU35" s="7"/>
      <c r="CXV35" s="6"/>
      <c r="CXW35" s="5"/>
      <c r="CXX35" s="6"/>
      <c r="CXY35" s="8"/>
      <c r="CXZ35" s="5"/>
      <c r="CYA35" s="4"/>
      <c r="CYB35" s="4"/>
      <c r="CYC35" s="18"/>
      <c r="CYD35" s="7"/>
      <c r="CYE35" s="7"/>
      <c r="CYF35" s="4"/>
      <c r="CYG35" s="4"/>
      <c r="CYH35" s="4"/>
      <c r="CYI35" s="19"/>
      <c r="CYJ35" s="9"/>
      <c r="CYK35" s="7"/>
      <c r="CYL35" s="6"/>
      <c r="CYM35" s="5"/>
      <c r="CYN35" s="6"/>
      <c r="CYO35" s="8"/>
      <c r="CYP35" s="5"/>
      <c r="CYQ35" s="4"/>
      <c r="CYR35" s="4"/>
      <c r="CYS35" s="18"/>
      <c r="CYT35" s="7"/>
      <c r="CYU35" s="7"/>
      <c r="CYV35" s="4"/>
      <c r="CYW35" s="4"/>
      <c r="CYX35" s="4"/>
      <c r="CYY35" s="19"/>
      <c r="CYZ35" s="9"/>
      <c r="CZA35" s="7"/>
      <c r="CZB35" s="6"/>
      <c r="CZC35" s="5"/>
      <c r="CZD35" s="6"/>
      <c r="CZE35" s="8"/>
      <c r="CZF35" s="5"/>
      <c r="CZG35" s="4"/>
      <c r="CZH35" s="4"/>
      <c r="CZI35" s="18"/>
      <c r="CZJ35" s="7"/>
      <c r="CZK35" s="7"/>
      <c r="CZL35" s="4"/>
      <c r="CZM35" s="4"/>
      <c r="CZN35" s="4"/>
      <c r="CZO35" s="19"/>
      <c r="CZP35" s="9"/>
      <c r="CZQ35" s="7"/>
      <c r="CZR35" s="6"/>
      <c r="CZS35" s="5"/>
      <c r="CZT35" s="6"/>
      <c r="CZU35" s="8"/>
      <c r="CZV35" s="5"/>
      <c r="CZW35" s="4"/>
      <c r="CZX35" s="4"/>
      <c r="CZY35" s="18"/>
      <c r="CZZ35" s="7"/>
      <c r="DAA35" s="7"/>
      <c r="DAB35" s="4"/>
      <c r="DAC35" s="4"/>
      <c r="DAD35" s="4"/>
      <c r="DAE35" s="19"/>
      <c r="DAF35" s="9"/>
      <c r="DAG35" s="7"/>
      <c r="DAH35" s="6"/>
      <c r="DAI35" s="5"/>
      <c r="DAJ35" s="6"/>
      <c r="DAK35" s="8"/>
      <c r="DAL35" s="5"/>
      <c r="DAM35" s="4"/>
      <c r="DAN35" s="4"/>
      <c r="DAO35" s="18"/>
      <c r="DAP35" s="7"/>
      <c r="DAQ35" s="7"/>
      <c r="DAR35" s="4"/>
      <c r="DAS35" s="4"/>
      <c r="DAT35" s="4"/>
      <c r="DAU35" s="19"/>
      <c r="DAV35" s="9"/>
      <c r="DAW35" s="7"/>
      <c r="DAX35" s="6"/>
      <c r="DAY35" s="5"/>
      <c r="DAZ35" s="6"/>
      <c r="DBA35" s="8"/>
      <c r="DBB35" s="5"/>
      <c r="DBC35" s="4"/>
      <c r="DBD35" s="4"/>
      <c r="DBE35" s="18"/>
      <c r="DBF35" s="7"/>
      <c r="DBG35" s="7"/>
      <c r="DBH35" s="4"/>
      <c r="DBI35" s="4"/>
      <c r="DBJ35" s="4"/>
      <c r="DBK35" s="19"/>
      <c r="DBL35" s="9"/>
      <c r="DBM35" s="7"/>
      <c r="DBN35" s="6"/>
      <c r="DBO35" s="5"/>
      <c r="DBP35" s="6"/>
      <c r="DBQ35" s="8"/>
      <c r="DBR35" s="5"/>
      <c r="DBS35" s="4"/>
      <c r="DBT35" s="4"/>
      <c r="DBU35" s="18"/>
      <c r="DBV35" s="7"/>
      <c r="DBW35" s="7"/>
      <c r="DBX35" s="4"/>
      <c r="DBY35" s="4"/>
      <c r="DBZ35" s="4"/>
      <c r="DCA35" s="19"/>
      <c r="DCB35" s="9"/>
      <c r="DCC35" s="7"/>
      <c r="DCD35" s="6"/>
      <c r="DCE35" s="5"/>
      <c r="DCF35" s="6"/>
      <c r="DCG35" s="8"/>
      <c r="DCH35" s="5"/>
      <c r="DCI35" s="4"/>
      <c r="DCJ35" s="4"/>
      <c r="DCK35" s="18"/>
      <c r="DCL35" s="7"/>
      <c r="DCM35" s="7"/>
      <c r="DCN35" s="4"/>
      <c r="DCO35" s="4"/>
      <c r="DCP35" s="4"/>
      <c r="DCQ35" s="19"/>
      <c r="DCR35" s="9"/>
      <c r="DCS35" s="7"/>
      <c r="DCT35" s="6"/>
      <c r="DCU35" s="5"/>
      <c r="DCV35" s="6"/>
      <c r="DCW35" s="8"/>
      <c r="DCX35" s="5"/>
      <c r="DCY35" s="4"/>
      <c r="DCZ35" s="4"/>
      <c r="DDA35" s="18"/>
      <c r="DDB35" s="7"/>
      <c r="DDC35" s="7"/>
      <c r="DDD35" s="4"/>
      <c r="DDE35" s="4"/>
      <c r="DDF35" s="4"/>
      <c r="DDG35" s="19"/>
      <c r="DDH35" s="9"/>
      <c r="DDI35" s="7"/>
      <c r="DDJ35" s="6"/>
      <c r="DDK35" s="5"/>
      <c r="DDL35" s="6"/>
      <c r="DDM35" s="8"/>
      <c r="DDN35" s="5"/>
      <c r="DDO35" s="4"/>
      <c r="DDP35" s="4"/>
      <c r="DDQ35" s="18"/>
      <c r="DDR35" s="7"/>
      <c r="DDS35" s="7"/>
      <c r="DDT35" s="4"/>
      <c r="DDU35" s="4"/>
      <c r="DDV35" s="4"/>
      <c r="DDW35" s="19"/>
      <c r="DDX35" s="9"/>
      <c r="DDY35" s="7"/>
      <c r="DDZ35" s="6"/>
      <c r="DEA35" s="5"/>
      <c r="DEB35" s="6"/>
      <c r="DEC35" s="8"/>
      <c r="DED35" s="5"/>
      <c r="DEE35" s="4"/>
      <c r="DEF35" s="4"/>
      <c r="DEG35" s="18"/>
      <c r="DEH35" s="7"/>
      <c r="DEI35" s="7"/>
      <c r="DEJ35" s="4"/>
      <c r="DEK35" s="4"/>
      <c r="DEL35" s="4"/>
      <c r="DEM35" s="19"/>
      <c r="DEN35" s="9"/>
      <c r="DEO35" s="7"/>
      <c r="DEP35" s="6"/>
      <c r="DEQ35" s="5"/>
      <c r="DER35" s="6"/>
      <c r="DES35" s="8"/>
      <c r="DET35" s="5"/>
      <c r="DEU35" s="4"/>
      <c r="DEV35" s="4"/>
      <c r="DEW35" s="18"/>
      <c r="DEX35" s="7"/>
      <c r="DEY35" s="7"/>
      <c r="DEZ35" s="4"/>
      <c r="DFA35" s="4"/>
      <c r="DFB35" s="4"/>
      <c r="DFC35" s="19"/>
      <c r="DFD35" s="9"/>
      <c r="DFE35" s="7"/>
      <c r="DFF35" s="6"/>
      <c r="DFG35" s="5"/>
      <c r="DFH35" s="6"/>
      <c r="DFI35" s="8"/>
      <c r="DFJ35" s="5"/>
      <c r="DFK35" s="4"/>
      <c r="DFL35" s="4"/>
      <c r="DFM35" s="18"/>
      <c r="DFN35" s="7"/>
      <c r="DFO35" s="7"/>
      <c r="DFP35" s="4"/>
      <c r="DFQ35" s="4"/>
      <c r="DFR35" s="4"/>
      <c r="DFS35" s="19"/>
      <c r="DFT35" s="9"/>
      <c r="DFU35" s="7"/>
      <c r="DFV35" s="6"/>
      <c r="DFW35" s="5"/>
      <c r="DFX35" s="6"/>
      <c r="DFY35" s="8"/>
      <c r="DFZ35" s="5"/>
      <c r="DGA35" s="4"/>
      <c r="DGB35" s="4"/>
      <c r="DGC35" s="18"/>
      <c r="DGD35" s="7"/>
      <c r="DGE35" s="7"/>
      <c r="DGF35" s="4"/>
      <c r="DGG35" s="4"/>
      <c r="DGH35" s="4"/>
      <c r="DGI35" s="19"/>
      <c r="DGJ35" s="9"/>
      <c r="DGK35" s="7"/>
      <c r="DGL35" s="6"/>
      <c r="DGM35" s="5"/>
      <c r="DGN35" s="6"/>
      <c r="DGO35" s="8"/>
      <c r="DGP35" s="5"/>
      <c r="DGQ35" s="4"/>
      <c r="DGR35" s="4"/>
      <c r="DGS35" s="18"/>
      <c r="DGT35" s="7"/>
      <c r="DGU35" s="7"/>
      <c r="DGV35" s="4"/>
      <c r="DGW35" s="4"/>
      <c r="DGX35" s="4"/>
      <c r="DGY35" s="19"/>
      <c r="DGZ35" s="9"/>
      <c r="DHA35" s="7"/>
      <c r="DHB35" s="6"/>
      <c r="DHC35" s="5"/>
      <c r="DHD35" s="6"/>
      <c r="DHE35" s="8"/>
      <c r="DHF35" s="5"/>
      <c r="DHG35" s="4"/>
      <c r="DHH35" s="4"/>
      <c r="DHI35" s="18"/>
      <c r="DHJ35" s="7"/>
      <c r="DHK35" s="7"/>
      <c r="DHL35" s="4"/>
      <c r="DHM35" s="4"/>
      <c r="DHN35" s="4"/>
      <c r="DHO35" s="19"/>
      <c r="DHP35" s="9"/>
      <c r="DHQ35" s="7"/>
      <c r="DHR35" s="6"/>
      <c r="DHS35" s="5"/>
      <c r="DHT35" s="6"/>
      <c r="DHU35" s="8"/>
      <c r="DHV35" s="5"/>
      <c r="DHW35" s="4"/>
      <c r="DHX35" s="4"/>
      <c r="DHY35" s="18"/>
      <c r="DHZ35" s="7"/>
      <c r="DIA35" s="7"/>
      <c r="DIB35" s="4"/>
      <c r="DIC35" s="4"/>
      <c r="DID35" s="4"/>
      <c r="DIE35" s="19"/>
      <c r="DIF35" s="9"/>
      <c r="DIG35" s="7"/>
      <c r="DIH35" s="6"/>
      <c r="DII35" s="5"/>
      <c r="DIJ35" s="6"/>
      <c r="DIK35" s="8"/>
      <c r="DIL35" s="5"/>
      <c r="DIM35" s="4"/>
      <c r="DIN35" s="4"/>
      <c r="DIO35" s="18"/>
      <c r="DIP35" s="7"/>
      <c r="DIQ35" s="7"/>
      <c r="DIR35" s="4"/>
      <c r="DIS35" s="4"/>
      <c r="DIT35" s="4"/>
      <c r="DIU35" s="19"/>
      <c r="DIV35" s="9"/>
      <c r="DIW35" s="7"/>
      <c r="DIX35" s="6"/>
      <c r="DIY35" s="5"/>
      <c r="DIZ35" s="6"/>
      <c r="DJA35" s="8"/>
      <c r="DJB35" s="5"/>
      <c r="DJC35" s="4"/>
      <c r="DJD35" s="4"/>
      <c r="DJE35" s="18"/>
      <c r="DJF35" s="7"/>
      <c r="DJG35" s="7"/>
      <c r="DJH35" s="4"/>
      <c r="DJI35" s="4"/>
      <c r="DJJ35" s="4"/>
      <c r="DJK35" s="19"/>
      <c r="DJL35" s="9"/>
      <c r="DJM35" s="7"/>
      <c r="DJN35" s="6"/>
      <c r="DJO35" s="5"/>
      <c r="DJP35" s="6"/>
      <c r="DJQ35" s="8"/>
      <c r="DJR35" s="5"/>
      <c r="DJS35" s="4"/>
      <c r="DJT35" s="4"/>
      <c r="DJU35" s="18"/>
      <c r="DJV35" s="7"/>
      <c r="DJW35" s="7"/>
      <c r="DJX35" s="4"/>
      <c r="DJY35" s="4"/>
      <c r="DJZ35" s="4"/>
      <c r="DKA35" s="19"/>
      <c r="DKB35" s="9"/>
      <c r="DKC35" s="7"/>
      <c r="DKD35" s="6"/>
      <c r="DKE35" s="5"/>
      <c r="DKF35" s="6"/>
      <c r="DKG35" s="8"/>
      <c r="DKH35" s="5"/>
      <c r="DKI35" s="4"/>
      <c r="DKJ35" s="4"/>
      <c r="DKK35" s="18"/>
      <c r="DKL35" s="7"/>
      <c r="DKM35" s="7"/>
      <c r="DKN35" s="4"/>
      <c r="DKO35" s="4"/>
      <c r="DKP35" s="4"/>
      <c r="DKQ35" s="19"/>
      <c r="DKR35" s="9"/>
      <c r="DKS35" s="7"/>
      <c r="DKT35" s="6"/>
      <c r="DKU35" s="5"/>
      <c r="DKV35" s="6"/>
      <c r="DKW35" s="8"/>
      <c r="DKX35" s="5"/>
      <c r="DKY35" s="4"/>
      <c r="DKZ35" s="4"/>
      <c r="DLA35" s="18"/>
      <c r="DLB35" s="7"/>
      <c r="DLC35" s="7"/>
      <c r="DLD35" s="4"/>
      <c r="DLE35" s="4"/>
      <c r="DLF35" s="4"/>
      <c r="DLG35" s="19"/>
      <c r="DLH35" s="9"/>
      <c r="DLI35" s="7"/>
      <c r="DLJ35" s="6"/>
      <c r="DLK35" s="5"/>
      <c r="DLL35" s="6"/>
      <c r="DLM35" s="8"/>
      <c r="DLN35" s="5"/>
      <c r="DLO35" s="4"/>
      <c r="DLP35" s="4"/>
      <c r="DLQ35" s="18"/>
      <c r="DLR35" s="7"/>
      <c r="DLS35" s="7"/>
      <c r="DLT35" s="4"/>
      <c r="DLU35" s="4"/>
      <c r="DLV35" s="4"/>
      <c r="DLW35" s="19"/>
      <c r="DLX35" s="9"/>
      <c r="DLY35" s="7"/>
      <c r="DLZ35" s="6"/>
      <c r="DMA35" s="5"/>
      <c r="DMB35" s="6"/>
      <c r="DMC35" s="8"/>
      <c r="DMD35" s="5"/>
      <c r="DME35" s="4"/>
      <c r="DMF35" s="4"/>
      <c r="DMG35" s="18"/>
      <c r="DMH35" s="7"/>
      <c r="DMI35" s="7"/>
      <c r="DMJ35" s="4"/>
      <c r="DMK35" s="4"/>
      <c r="DML35" s="4"/>
      <c r="DMM35" s="19"/>
      <c r="DMN35" s="9"/>
      <c r="DMO35" s="7"/>
      <c r="DMP35" s="6"/>
      <c r="DMQ35" s="5"/>
      <c r="DMR35" s="6"/>
      <c r="DMS35" s="8"/>
      <c r="DMT35" s="5"/>
      <c r="DMU35" s="4"/>
      <c r="DMV35" s="4"/>
      <c r="DMW35" s="18"/>
      <c r="DMX35" s="7"/>
      <c r="DMY35" s="7"/>
      <c r="DMZ35" s="4"/>
      <c r="DNA35" s="4"/>
      <c r="DNB35" s="4"/>
      <c r="DNC35" s="19"/>
      <c r="DND35" s="9"/>
      <c r="DNE35" s="7"/>
      <c r="DNF35" s="6"/>
      <c r="DNG35" s="5"/>
      <c r="DNH35" s="6"/>
      <c r="DNI35" s="8"/>
      <c r="DNJ35" s="5"/>
      <c r="DNK35" s="4"/>
      <c r="DNL35" s="4"/>
      <c r="DNM35" s="18"/>
      <c r="DNN35" s="7"/>
      <c r="DNO35" s="7"/>
      <c r="DNP35" s="4"/>
      <c r="DNQ35" s="4"/>
      <c r="DNR35" s="4"/>
      <c r="DNS35" s="19"/>
      <c r="DNT35" s="9"/>
      <c r="DNU35" s="7"/>
      <c r="DNV35" s="6"/>
      <c r="DNW35" s="5"/>
      <c r="DNX35" s="6"/>
      <c r="DNY35" s="8"/>
      <c r="DNZ35" s="5"/>
      <c r="DOA35" s="4"/>
      <c r="DOB35" s="4"/>
      <c r="DOC35" s="18"/>
      <c r="DOD35" s="7"/>
      <c r="DOE35" s="7"/>
      <c r="DOF35" s="4"/>
      <c r="DOG35" s="4"/>
      <c r="DOH35" s="4"/>
      <c r="DOI35" s="19"/>
      <c r="DOJ35" s="9"/>
      <c r="DOK35" s="7"/>
      <c r="DOL35" s="6"/>
      <c r="DOM35" s="5"/>
      <c r="DON35" s="6"/>
      <c r="DOO35" s="8"/>
      <c r="DOP35" s="5"/>
      <c r="DOQ35" s="4"/>
      <c r="DOR35" s="4"/>
      <c r="DOS35" s="18"/>
      <c r="DOT35" s="7"/>
      <c r="DOU35" s="7"/>
      <c r="DOV35" s="4"/>
      <c r="DOW35" s="4"/>
      <c r="DOX35" s="4"/>
      <c r="DOY35" s="19"/>
      <c r="DOZ35" s="9"/>
      <c r="DPA35" s="7"/>
      <c r="DPB35" s="6"/>
      <c r="DPC35" s="5"/>
      <c r="DPD35" s="6"/>
      <c r="DPE35" s="8"/>
      <c r="DPF35" s="5"/>
      <c r="DPG35" s="4"/>
      <c r="DPH35" s="4"/>
      <c r="DPI35" s="18"/>
      <c r="DPJ35" s="7"/>
      <c r="DPK35" s="7"/>
      <c r="DPL35" s="4"/>
      <c r="DPM35" s="4"/>
      <c r="DPN35" s="4"/>
      <c r="DPO35" s="19"/>
      <c r="DPP35" s="9"/>
      <c r="DPQ35" s="7"/>
      <c r="DPR35" s="6"/>
      <c r="DPS35" s="5"/>
      <c r="DPT35" s="6"/>
      <c r="DPU35" s="8"/>
      <c r="DPV35" s="5"/>
      <c r="DPW35" s="4"/>
      <c r="DPX35" s="4"/>
      <c r="DPY35" s="18"/>
      <c r="DPZ35" s="7"/>
      <c r="DQA35" s="7"/>
      <c r="DQB35" s="4"/>
      <c r="DQC35" s="4"/>
      <c r="DQD35" s="4"/>
      <c r="DQE35" s="19"/>
      <c r="DQF35" s="9"/>
      <c r="DQG35" s="7"/>
      <c r="DQH35" s="6"/>
      <c r="DQI35" s="5"/>
      <c r="DQJ35" s="6"/>
      <c r="DQK35" s="8"/>
      <c r="DQL35" s="5"/>
      <c r="DQM35" s="4"/>
      <c r="DQN35" s="4"/>
      <c r="DQO35" s="18"/>
      <c r="DQP35" s="7"/>
      <c r="DQQ35" s="7"/>
      <c r="DQR35" s="4"/>
      <c r="DQS35" s="4"/>
      <c r="DQT35" s="4"/>
      <c r="DQU35" s="19"/>
      <c r="DQV35" s="9"/>
      <c r="DQW35" s="7"/>
      <c r="DQX35" s="6"/>
      <c r="DQY35" s="5"/>
      <c r="DQZ35" s="6"/>
      <c r="DRA35" s="8"/>
      <c r="DRB35" s="5"/>
      <c r="DRC35" s="4"/>
      <c r="DRD35" s="4"/>
      <c r="DRE35" s="18"/>
      <c r="DRF35" s="7"/>
      <c r="DRG35" s="7"/>
      <c r="DRH35" s="4"/>
      <c r="DRI35" s="4"/>
      <c r="DRJ35" s="4"/>
      <c r="DRK35" s="19"/>
      <c r="DRL35" s="9"/>
      <c r="DRM35" s="7"/>
      <c r="DRN35" s="6"/>
      <c r="DRO35" s="5"/>
      <c r="DRP35" s="6"/>
      <c r="DRQ35" s="8"/>
      <c r="DRR35" s="5"/>
      <c r="DRS35" s="4"/>
      <c r="DRT35" s="4"/>
      <c r="DRU35" s="18"/>
      <c r="DRV35" s="7"/>
      <c r="DRW35" s="7"/>
      <c r="DRX35" s="4"/>
      <c r="DRY35" s="4"/>
      <c r="DRZ35" s="4"/>
      <c r="DSA35" s="19"/>
      <c r="DSB35" s="9"/>
      <c r="DSC35" s="7"/>
      <c r="DSD35" s="6"/>
      <c r="DSE35" s="5"/>
      <c r="DSF35" s="6"/>
      <c r="DSG35" s="8"/>
      <c r="DSH35" s="5"/>
      <c r="DSI35" s="4"/>
      <c r="DSJ35" s="4"/>
      <c r="DSK35" s="18"/>
      <c r="DSL35" s="7"/>
      <c r="DSM35" s="7"/>
      <c r="DSN35" s="4"/>
      <c r="DSO35" s="4"/>
      <c r="DSP35" s="4"/>
      <c r="DSQ35" s="19"/>
      <c r="DSR35" s="9"/>
      <c r="DSS35" s="7"/>
      <c r="DST35" s="6"/>
      <c r="DSU35" s="5"/>
      <c r="DSV35" s="6"/>
      <c r="DSW35" s="8"/>
      <c r="DSX35" s="5"/>
      <c r="DSY35" s="4"/>
      <c r="DSZ35" s="4"/>
      <c r="DTA35" s="18"/>
      <c r="DTB35" s="7"/>
      <c r="DTC35" s="7"/>
      <c r="DTD35" s="4"/>
      <c r="DTE35" s="4"/>
      <c r="DTF35" s="4"/>
      <c r="DTG35" s="19"/>
      <c r="DTH35" s="9"/>
      <c r="DTI35" s="7"/>
      <c r="DTJ35" s="6"/>
      <c r="DTK35" s="5"/>
      <c r="DTL35" s="6"/>
      <c r="DTM35" s="8"/>
      <c r="DTN35" s="5"/>
      <c r="DTO35" s="4"/>
      <c r="DTP35" s="4"/>
      <c r="DTQ35" s="18"/>
      <c r="DTR35" s="7"/>
      <c r="DTS35" s="7"/>
      <c r="DTT35" s="4"/>
      <c r="DTU35" s="4"/>
      <c r="DTV35" s="4"/>
      <c r="DTW35" s="19"/>
      <c r="DTX35" s="9"/>
      <c r="DTY35" s="7"/>
      <c r="DTZ35" s="6"/>
      <c r="DUA35" s="5"/>
      <c r="DUB35" s="6"/>
      <c r="DUC35" s="8"/>
      <c r="DUD35" s="5"/>
      <c r="DUE35" s="4"/>
      <c r="DUF35" s="4"/>
      <c r="DUG35" s="18"/>
      <c r="DUH35" s="7"/>
      <c r="DUI35" s="7"/>
      <c r="DUJ35" s="4"/>
      <c r="DUK35" s="4"/>
      <c r="DUL35" s="4"/>
      <c r="DUM35" s="19"/>
      <c r="DUN35" s="9"/>
      <c r="DUO35" s="7"/>
      <c r="DUP35" s="6"/>
      <c r="DUQ35" s="5"/>
      <c r="DUR35" s="6"/>
      <c r="DUS35" s="8"/>
      <c r="DUT35" s="5"/>
      <c r="DUU35" s="4"/>
      <c r="DUV35" s="4"/>
      <c r="DUW35" s="18"/>
      <c r="DUX35" s="7"/>
      <c r="DUY35" s="7"/>
      <c r="DUZ35" s="4"/>
      <c r="DVA35" s="4"/>
      <c r="DVB35" s="4"/>
      <c r="DVC35" s="19"/>
      <c r="DVD35" s="9"/>
      <c r="DVE35" s="7"/>
      <c r="DVF35" s="6"/>
      <c r="DVG35" s="5"/>
      <c r="DVH35" s="6"/>
      <c r="DVI35" s="8"/>
      <c r="DVJ35" s="5"/>
      <c r="DVK35" s="4"/>
      <c r="DVL35" s="4"/>
      <c r="DVM35" s="18"/>
      <c r="DVN35" s="7"/>
      <c r="DVO35" s="7"/>
      <c r="DVP35" s="4"/>
      <c r="DVQ35" s="4"/>
      <c r="DVR35" s="4"/>
      <c r="DVS35" s="19"/>
      <c r="DVT35" s="9"/>
      <c r="DVU35" s="7"/>
      <c r="DVV35" s="6"/>
      <c r="DVW35" s="5"/>
      <c r="DVX35" s="6"/>
      <c r="DVY35" s="8"/>
      <c r="DVZ35" s="5"/>
      <c r="DWA35" s="4"/>
      <c r="DWB35" s="4"/>
      <c r="DWC35" s="18"/>
      <c r="DWD35" s="7"/>
      <c r="DWE35" s="7"/>
      <c r="DWF35" s="4"/>
      <c r="DWG35" s="4"/>
      <c r="DWH35" s="4"/>
      <c r="DWI35" s="19"/>
      <c r="DWJ35" s="9"/>
      <c r="DWK35" s="7"/>
      <c r="DWL35" s="6"/>
      <c r="DWM35" s="5"/>
      <c r="DWN35" s="6"/>
      <c r="DWO35" s="8"/>
      <c r="DWP35" s="5"/>
      <c r="DWQ35" s="4"/>
      <c r="DWR35" s="4"/>
      <c r="DWS35" s="18"/>
      <c r="DWT35" s="7"/>
      <c r="DWU35" s="7"/>
      <c r="DWV35" s="4"/>
      <c r="DWW35" s="4"/>
      <c r="DWX35" s="4"/>
      <c r="DWY35" s="19"/>
      <c r="DWZ35" s="9"/>
      <c r="DXA35" s="7"/>
      <c r="DXB35" s="6"/>
      <c r="DXC35" s="5"/>
      <c r="DXD35" s="6"/>
      <c r="DXE35" s="8"/>
      <c r="DXF35" s="5"/>
      <c r="DXG35" s="4"/>
      <c r="DXH35" s="4"/>
      <c r="DXI35" s="18"/>
      <c r="DXJ35" s="7"/>
      <c r="DXK35" s="7"/>
      <c r="DXL35" s="4"/>
      <c r="DXM35" s="4"/>
      <c r="DXN35" s="4"/>
      <c r="DXO35" s="19"/>
      <c r="DXP35" s="9"/>
      <c r="DXQ35" s="7"/>
      <c r="DXR35" s="6"/>
      <c r="DXS35" s="5"/>
      <c r="DXT35" s="6"/>
      <c r="DXU35" s="8"/>
      <c r="DXV35" s="5"/>
      <c r="DXW35" s="4"/>
      <c r="DXX35" s="4"/>
      <c r="DXY35" s="18"/>
      <c r="DXZ35" s="7"/>
      <c r="DYA35" s="7"/>
      <c r="DYB35" s="4"/>
      <c r="DYC35" s="4"/>
      <c r="DYD35" s="4"/>
      <c r="DYE35" s="19"/>
      <c r="DYF35" s="9"/>
      <c r="DYG35" s="7"/>
      <c r="DYH35" s="6"/>
      <c r="DYI35" s="5"/>
      <c r="DYJ35" s="6"/>
      <c r="DYK35" s="8"/>
      <c r="DYL35" s="5"/>
      <c r="DYM35" s="4"/>
      <c r="DYN35" s="4"/>
      <c r="DYO35" s="18"/>
      <c r="DYP35" s="7"/>
      <c r="DYQ35" s="7"/>
      <c r="DYR35" s="4"/>
      <c r="DYS35" s="4"/>
      <c r="DYT35" s="4"/>
      <c r="DYU35" s="19"/>
      <c r="DYV35" s="9"/>
      <c r="DYW35" s="7"/>
      <c r="DYX35" s="6"/>
      <c r="DYY35" s="5"/>
      <c r="DYZ35" s="6"/>
      <c r="DZA35" s="8"/>
      <c r="DZB35" s="5"/>
      <c r="DZC35" s="4"/>
      <c r="DZD35" s="4"/>
      <c r="DZE35" s="18"/>
      <c r="DZF35" s="7"/>
      <c r="DZG35" s="7"/>
      <c r="DZH35" s="4"/>
      <c r="DZI35" s="4"/>
      <c r="DZJ35" s="4"/>
      <c r="DZK35" s="19"/>
      <c r="DZL35" s="9"/>
      <c r="DZM35" s="7"/>
      <c r="DZN35" s="6"/>
      <c r="DZO35" s="5"/>
      <c r="DZP35" s="6"/>
      <c r="DZQ35" s="8"/>
      <c r="DZR35" s="5"/>
      <c r="DZS35" s="4"/>
      <c r="DZT35" s="4"/>
      <c r="DZU35" s="18"/>
      <c r="DZV35" s="7"/>
      <c r="DZW35" s="7"/>
      <c r="DZX35" s="4"/>
      <c r="DZY35" s="4"/>
      <c r="DZZ35" s="4"/>
      <c r="EAA35" s="19"/>
      <c r="EAB35" s="9"/>
      <c r="EAC35" s="7"/>
      <c r="EAD35" s="6"/>
      <c r="EAE35" s="5"/>
      <c r="EAF35" s="6"/>
      <c r="EAG35" s="8"/>
      <c r="EAH35" s="5"/>
      <c r="EAI35" s="4"/>
      <c r="EAJ35" s="4"/>
      <c r="EAK35" s="18"/>
      <c r="EAL35" s="7"/>
      <c r="EAM35" s="7"/>
      <c r="EAN35" s="4"/>
      <c r="EAO35" s="4"/>
      <c r="EAP35" s="4"/>
      <c r="EAQ35" s="19"/>
      <c r="EAR35" s="9"/>
      <c r="EAS35" s="7"/>
      <c r="EAT35" s="6"/>
      <c r="EAU35" s="5"/>
      <c r="EAV35" s="6"/>
      <c r="EAW35" s="8"/>
      <c r="EAX35" s="5"/>
      <c r="EAY35" s="4"/>
      <c r="EAZ35" s="4"/>
      <c r="EBA35" s="18"/>
      <c r="EBB35" s="7"/>
      <c r="EBC35" s="7"/>
      <c r="EBD35" s="4"/>
      <c r="EBE35" s="4"/>
      <c r="EBF35" s="4"/>
      <c r="EBG35" s="19"/>
      <c r="EBH35" s="9"/>
      <c r="EBI35" s="7"/>
      <c r="EBJ35" s="6"/>
      <c r="EBK35" s="5"/>
      <c r="EBL35" s="6"/>
      <c r="EBM35" s="8"/>
      <c r="EBN35" s="5"/>
      <c r="EBO35" s="4"/>
      <c r="EBP35" s="4"/>
      <c r="EBQ35" s="18"/>
      <c r="EBR35" s="7"/>
      <c r="EBS35" s="7"/>
      <c r="EBT35" s="4"/>
      <c r="EBU35" s="4"/>
      <c r="EBV35" s="4"/>
      <c r="EBW35" s="19"/>
      <c r="EBX35" s="9"/>
      <c r="EBY35" s="7"/>
      <c r="EBZ35" s="6"/>
      <c r="ECA35" s="5"/>
      <c r="ECB35" s="6"/>
      <c r="ECC35" s="8"/>
      <c r="ECD35" s="5"/>
      <c r="ECE35" s="4"/>
      <c r="ECF35" s="4"/>
      <c r="ECG35" s="18"/>
      <c r="ECH35" s="7"/>
      <c r="ECI35" s="7"/>
      <c r="ECJ35" s="4"/>
      <c r="ECK35" s="4"/>
      <c r="ECL35" s="4"/>
      <c r="ECM35" s="19"/>
      <c r="ECN35" s="9"/>
      <c r="ECO35" s="7"/>
      <c r="ECP35" s="6"/>
      <c r="ECQ35" s="5"/>
      <c r="ECR35" s="6"/>
      <c r="ECS35" s="8"/>
      <c r="ECT35" s="5"/>
      <c r="ECU35" s="4"/>
      <c r="ECV35" s="4"/>
      <c r="ECW35" s="18"/>
      <c r="ECX35" s="7"/>
      <c r="ECY35" s="7"/>
      <c r="ECZ35" s="4"/>
      <c r="EDA35" s="4"/>
      <c r="EDB35" s="4"/>
      <c r="EDC35" s="19"/>
      <c r="EDD35" s="9"/>
      <c r="EDE35" s="7"/>
      <c r="EDF35" s="6"/>
      <c r="EDG35" s="5"/>
      <c r="EDH35" s="6"/>
      <c r="EDI35" s="8"/>
      <c r="EDJ35" s="5"/>
      <c r="EDK35" s="4"/>
      <c r="EDL35" s="4"/>
      <c r="EDM35" s="18"/>
      <c r="EDN35" s="7"/>
      <c r="EDO35" s="7"/>
      <c r="EDP35" s="4"/>
      <c r="EDQ35" s="4"/>
      <c r="EDR35" s="4"/>
      <c r="EDS35" s="19"/>
      <c r="EDT35" s="9"/>
      <c r="EDU35" s="7"/>
      <c r="EDV35" s="6"/>
      <c r="EDW35" s="5"/>
      <c r="EDX35" s="6"/>
      <c r="EDY35" s="8"/>
      <c r="EDZ35" s="5"/>
      <c r="EEA35" s="4"/>
      <c r="EEB35" s="4"/>
      <c r="EEC35" s="18"/>
      <c r="EED35" s="7"/>
      <c r="EEE35" s="7"/>
      <c r="EEF35" s="4"/>
      <c r="EEG35" s="4"/>
      <c r="EEH35" s="4"/>
      <c r="EEI35" s="19"/>
      <c r="EEJ35" s="9"/>
      <c r="EEK35" s="7"/>
      <c r="EEL35" s="6"/>
      <c r="EEM35" s="5"/>
      <c r="EEN35" s="6"/>
      <c r="EEO35" s="8"/>
      <c r="EEP35" s="5"/>
      <c r="EEQ35" s="4"/>
      <c r="EER35" s="4"/>
      <c r="EES35" s="18"/>
      <c r="EET35" s="7"/>
      <c r="EEU35" s="7"/>
      <c r="EEV35" s="4"/>
      <c r="EEW35" s="4"/>
      <c r="EEX35" s="4"/>
      <c r="EEY35" s="19"/>
      <c r="EEZ35" s="9"/>
      <c r="EFA35" s="7"/>
      <c r="EFB35" s="6"/>
      <c r="EFC35" s="5"/>
      <c r="EFD35" s="6"/>
      <c r="EFE35" s="8"/>
      <c r="EFF35" s="5"/>
      <c r="EFG35" s="4"/>
      <c r="EFH35" s="4"/>
      <c r="EFI35" s="18"/>
      <c r="EFJ35" s="7"/>
      <c r="EFK35" s="7"/>
      <c r="EFL35" s="4"/>
      <c r="EFM35" s="4"/>
      <c r="EFN35" s="4"/>
      <c r="EFO35" s="19"/>
      <c r="EFP35" s="9"/>
      <c r="EFQ35" s="7"/>
      <c r="EFR35" s="6"/>
      <c r="EFS35" s="5"/>
      <c r="EFT35" s="6"/>
      <c r="EFU35" s="8"/>
      <c r="EFV35" s="5"/>
      <c r="EFW35" s="4"/>
      <c r="EFX35" s="4"/>
      <c r="EFY35" s="18"/>
      <c r="EFZ35" s="7"/>
      <c r="EGA35" s="7"/>
      <c r="EGB35" s="4"/>
      <c r="EGC35" s="4"/>
      <c r="EGD35" s="4"/>
      <c r="EGE35" s="19"/>
      <c r="EGF35" s="9"/>
      <c r="EGG35" s="7"/>
      <c r="EGH35" s="6"/>
      <c r="EGI35" s="5"/>
      <c r="EGJ35" s="6"/>
      <c r="EGK35" s="8"/>
      <c r="EGL35" s="5"/>
      <c r="EGM35" s="4"/>
      <c r="EGN35" s="4"/>
      <c r="EGO35" s="18"/>
      <c r="EGP35" s="7"/>
      <c r="EGQ35" s="7"/>
      <c r="EGR35" s="4"/>
      <c r="EGS35" s="4"/>
      <c r="EGT35" s="4"/>
      <c r="EGU35" s="19"/>
      <c r="EGV35" s="9"/>
      <c r="EGW35" s="7"/>
      <c r="EGX35" s="6"/>
      <c r="EGY35" s="5"/>
      <c r="EGZ35" s="6"/>
      <c r="EHA35" s="8"/>
      <c r="EHB35" s="5"/>
      <c r="EHC35" s="4"/>
      <c r="EHD35" s="4"/>
      <c r="EHE35" s="18"/>
      <c r="EHF35" s="7"/>
      <c r="EHG35" s="7"/>
      <c r="EHH35" s="4"/>
      <c r="EHI35" s="4"/>
      <c r="EHJ35" s="4"/>
      <c r="EHK35" s="19"/>
      <c r="EHL35" s="9"/>
      <c r="EHM35" s="7"/>
      <c r="EHN35" s="6"/>
      <c r="EHO35" s="5"/>
      <c r="EHP35" s="6"/>
      <c r="EHQ35" s="8"/>
      <c r="EHR35" s="5"/>
      <c r="EHS35" s="4"/>
      <c r="EHT35" s="4"/>
      <c r="EHU35" s="18"/>
      <c r="EHV35" s="7"/>
      <c r="EHW35" s="7"/>
      <c r="EHX35" s="4"/>
      <c r="EHY35" s="4"/>
      <c r="EHZ35" s="4"/>
      <c r="EIA35" s="19"/>
      <c r="EIB35" s="9"/>
      <c r="EIC35" s="7"/>
      <c r="EID35" s="6"/>
      <c r="EIE35" s="5"/>
      <c r="EIF35" s="6"/>
      <c r="EIG35" s="8"/>
      <c r="EIH35" s="5"/>
      <c r="EII35" s="4"/>
      <c r="EIJ35" s="4"/>
      <c r="EIK35" s="18"/>
      <c r="EIL35" s="7"/>
      <c r="EIM35" s="7"/>
      <c r="EIN35" s="4"/>
      <c r="EIO35" s="4"/>
      <c r="EIP35" s="4"/>
      <c r="EIQ35" s="19"/>
      <c r="EIR35" s="9"/>
      <c r="EIS35" s="7"/>
      <c r="EIT35" s="6"/>
      <c r="EIU35" s="5"/>
      <c r="EIV35" s="6"/>
      <c r="EIW35" s="8"/>
      <c r="EIX35" s="5"/>
      <c r="EIY35" s="4"/>
      <c r="EIZ35" s="4"/>
      <c r="EJA35" s="18"/>
      <c r="EJB35" s="7"/>
      <c r="EJC35" s="7"/>
      <c r="EJD35" s="4"/>
      <c r="EJE35" s="4"/>
      <c r="EJF35" s="4"/>
      <c r="EJG35" s="19"/>
      <c r="EJH35" s="9"/>
      <c r="EJI35" s="7"/>
      <c r="EJJ35" s="6"/>
      <c r="EJK35" s="5"/>
      <c r="EJL35" s="6"/>
      <c r="EJM35" s="8"/>
      <c r="EJN35" s="5"/>
      <c r="EJO35" s="4"/>
      <c r="EJP35" s="4"/>
      <c r="EJQ35" s="18"/>
      <c r="EJR35" s="7"/>
      <c r="EJS35" s="7"/>
      <c r="EJT35" s="4"/>
      <c r="EJU35" s="4"/>
      <c r="EJV35" s="4"/>
      <c r="EJW35" s="19"/>
      <c r="EJX35" s="9"/>
      <c r="EJY35" s="7"/>
      <c r="EJZ35" s="6"/>
      <c r="EKA35" s="5"/>
      <c r="EKB35" s="6"/>
      <c r="EKC35" s="8"/>
      <c r="EKD35" s="5"/>
      <c r="EKE35" s="4"/>
      <c r="EKF35" s="4"/>
      <c r="EKG35" s="18"/>
      <c r="EKH35" s="7"/>
      <c r="EKI35" s="7"/>
      <c r="EKJ35" s="4"/>
      <c r="EKK35" s="4"/>
      <c r="EKL35" s="4"/>
      <c r="EKM35" s="19"/>
      <c r="EKN35" s="9"/>
      <c r="EKO35" s="7"/>
      <c r="EKP35" s="6"/>
      <c r="EKQ35" s="5"/>
      <c r="EKR35" s="6"/>
      <c r="EKS35" s="8"/>
      <c r="EKT35" s="5"/>
      <c r="EKU35" s="4"/>
      <c r="EKV35" s="4"/>
      <c r="EKW35" s="18"/>
      <c r="EKX35" s="7"/>
      <c r="EKY35" s="7"/>
      <c r="EKZ35" s="4"/>
      <c r="ELA35" s="4"/>
      <c r="ELB35" s="4"/>
      <c r="ELC35" s="19"/>
      <c r="ELD35" s="9"/>
      <c r="ELE35" s="7"/>
      <c r="ELF35" s="6"/>
      <c r="ELG35" s="5"/>
      <c r="ELH35" s="6"/>
      <c r="ELI35" s="8"/>
      <c r="ELJ35" s="5"/>
      <c r="ELK35" s="4"/>
      <c r="ELL35" s="4"/>
      <c r="ELM35" s="18"/>
      <c r="ELN35" s="7"/>
      <c r="ELO35" s="7"/>
      <c r="ELP35" s="4"/>
      <c r="ELQ35" s="4"/>
      <c r="ELR35" s="4"/>
      <c r="ELS35" s="19"/>
      <c r="ELT35" s="9"/>
      <c r="ELU35" s="7"/>
      <c r="ELV35" s="6"/>
      <c r="ELW35" s="5"/>
      <c r="ELX35" s="6"/>
      <c r="ELY35" s="8"/>
      <c r="ELZ35" s="5"/>
      <c r="EMA35" s="4"/>
      <c r="EMB35" s="4"/>
      <c r="EMC35" s="18"/>
      <c r="EMD35" s="7"/>
      <c r="EME35" s="7"/>
      <c r="EMF35" s="4"/>
      <c r="EMG35" s="4"/>
      <c r="EMH35" s="4"/>
      <c r="EMI35" s="19"/>
      <c r="EMJ35" s="9"/>
      <c r="EMK35" s="7"/>
      <c r="EML35" s="6"/>
      <c r="EMM35" s="5"/>
      <c r="EMN35" s="6"/>
      <c r="EMO35" s="8"/>
      <c r="EMP35" s="5"/>
      <c r="EMQ35" s="4"/>
      <c r="EMR35" s="4"/>
      <c r="EMS35" s="18"/>
      <c r="EMT35" s="7"/>
      <c r="EMU35" s="7"/>
      <c r="EMV35" s="4"/>
      <c r="EMW35" s="4"/>
      <c r="EMX35" s="4"/>
      <c r="EMY35" s="19"/>
      <c r="EMZ35" s="9"/>
      <c r="ENA35" s="7"/>
      <c r="ENB35" s="6"/>
      <c r="ENC35" s="5"/>
      <c r="END35" s="6"/>
      <c r="ENE35" s="8"/>
      <c r="ENF35" s="5"/>
      <c r="ENG35" s="4"/>
      <c r="ENH35" s="4"/>
      <c r="ENI35" s="18"/>
      <c r="ENJ35" s="7"/>
      <c r="ENK35" s="7"/>
      <c r="ENL35" s="4"/>
      <c r="ENM35" s="4"/>
      <c r="ENN35" s="4"/>
      <c r="ENO35" s="19"/>
      <c r="ENP35" s="9"/>
      <c r="ENQ35" s="7"/>
      <c r="ENR35" s="6"/>
      <c r="ENS35" s="5"/>
      <c r="ENT35" s="6"/>
      <c r="ENU35" s="8"/>
      <c r="ENV35" s="5"/>
      <c r="ENW35" s="4"/>
      <c r="ENX35" s="4"/>
      <c r="ENY35" s="18"/>
      <c r="ENZ35" s="7"/>
      <c r="EOA35" s="7"/>
      <c r="EOB35" s="4"/>
      <c r="EOC35" s="4"/>
      <c r="EOD35" s="4"/>
      <c r="EOE35" s="19"/>
      <c r="EOF35" s="9"/>
      <c r="EOG35" s="7"/>
      <c r="EOH35" s="6"/>
      <c r="EOI35" s="5"/>
      <c r="EOJ35" s="6"/>
      <c r="EOK35" s="8"/>
      <c r="EOL35" s="5"/>
      <c r="EOM35" s="4"/>
      <c r="EON35" s="4"/>
      <c r="EOO35" s="18"/>
      <c r="EOP35" s="7"/>
      <c r="EOQ35" s="7"/>
      <c r="EOR35" s="4"/>
      <c r="EOS35" s="4"/>
      <c r="EOT35" s="4"/>
      <c r="EOU35" s="19"/>
      <c r="EOV35" s="9"/>
      <c r="EOW35" s="7"/>
      <c r="EOX35" s="6"/>
      <c r="EOY35" s="5"/>
      <c r="EOZ35" s="6"/>
      <c r="EPA35" s="8"/>
      <c r="EPB35" s="5"/>
      <c r="EPC35" s="4"/>
      <c r="EPD35" s="4"/>
      <c r="EPE35" s="18"/>
      <c r="EPF35" s="7"/>
      <c r="EPG35" s="7"/>
      <c r="EPH35" s="4"/>
      <c r="EPI35" s="4"/>
      <c r="EPJ35" s="4"/>
      <c r="EPK35" s="19"/>
      <c r="EPL35" s="9"/>
      <c r="EPM35" s="7"/>
      <c r="EPN35" s="6"/>
      <c r="EPO35" s="5"/>
      <c r="EPP35" s="6"/>
      <c r="EPQ35" s="8"/>
      <c r="EPR35" s="5"/>
      <c r="EPS35" s="4"/>
      <c r="EPT35" s="4"/>
      <c r="EPU35" s="18"/>
      <c r="EPV35" s="7"/>
      <c r="EPW35" s="7"/>
      <c r="EPX35" s="4"/>
      <c r="EPY35" s="4"/>
      <c r="EPZ35" s="4"/>
      <c r="EQA35" s="19"/>
      <c r="EQB35" s="9"/>
      <c r="EQC35" s="7"/>
      <c r="EQD35" s="6"/>
      <c r="EQE35" s="5"/>
      <c r="EQF35" s="6"/>
      <c r="EQG35" s="8"/>
      <c r="EQH35" s="5"/>
      <c r="EQI35" s="4"/>
      <c r="EQJ35" s="4"/>
      <c r="EQK35" s="18"/>
      <c r="EQL35" s="7"/>
      <c r="EQM35" s="7"/>
      <c r="EQN35" s="4"/>
      <c r="EQO35" s="4"/>
      <c r="EQP35" s="4"/>
      <c r="EQQ35" s="19"/>
      <c r="EQR35" s="9"/>
      <c r="EQS35" s="7"/>
      <c r="EQT35" s="6"/>
      <c r="EQU35" s="5"/>
      <c r="EQV35" s="6"/>
      <c r="EQW35" s="8"/>
      <c r="EQX35" s="5"/>
      <c r="EQY35" s="4"/>
      <c r="EQZ35" s="4"/>
      <c r="ERA35" s="18"/>
      <c r="ERB35" s="7"/>
      <c r="ERC35" s="7"/>
      <c r="ERD35" s="4"/>
      <c r="ERE35" s="4"/>
      <c r="ERF35" s="4"/>
      <c r="ERG35" s="19"/>
      <c r="ERH35" s="9"/>
      <c r="ERI35" s="7"/>
      <c r="ERJ35" s="6"/>
      <c r="ERK35" s="5"/>
      <c r="ERL35" s="6"/>
      <c r="ERM35" s="8"/>
      <c r="ERN35" s="5"/>
      <c r="ERO35" s="4"/>
      <c r="ERP35" s="4"/>
      <c r="ERQ35" s="18"/>
      <c r="ERR35" s="7"/>
      <c r="ERS35" s="7"/>
      <c r="ERT35" s="4"/>
      <c r="ERU35" s="4"/>
      <c r="ERV35" s="4"/>
      <c r="ERW35" s="19"/>
      <c r="ERX35" s="9"/>
      <c r="ERY35" s="7"/>
      <c r="ERZ35" s="6"/>
      <c r="ESA35" s="5"/>
      <c r="ESB35" s="6"/>
      <c r="ESC35" s="8"/>
      <c r="ESD35" s="5"/>
      <c r="ESE35" s="4"/>
      <c r="ESF35" s="4"/>
      <c r="ESG35" s="18"/>
      <c r="ESH35" s="7"/>
      <c r="ESI35" s="7"/>
      <c r="ESJ35" s="4"/>
      <c r="ESK35" s="4"/>
      <c r="ESL35" s="4"/>
      <c r="ESM35" s="19"/>
      <c r="ESN35" s="9"/>
      <c r="ESO35" s="7"/>
      <c r="ESP35" s="6"/>
      <c r="ESQ35" s="5"/>
      <c r="ESR35" s="6"/>
      <c r="ESS35" s="8"/>
      <c r="EST35" s="5"/>
      <c r="ESU35" s="4"/>
      <c r="ESV35" s="4"/>
      <c r="ESW35" s="18"/>
      <c r="ESX35" s="7"/>
      <c r="ESY35" s="7"/>
      <c r="ESZ35" s="4"/>
      <c r="ETA35" s="4"/>
      <c r="ETB35" s="4"/>
      <c r="ETC35" s="19"/>
      <c r="ETD35" s="9"/>
      <c r="ETE35" s="7"/>
      <c r="ETF35" s="6"/>
      <c r="ETG35" s="5"/>
      <c r="ETH35" s="6"/>
      <c r="ETI35" s="8"/>
      <c r="ETJ35" s="5"/>
      <c r="ETK35" s="4"/>
      <c r="ETL35" s="4"/>
      <c r="ETM35" s="18"/>
      <c r="ETN35" s="7"/>
      <c r="ETO35" s="7"/>
      <c r="ETP35" s="4"/>
      <c r="ETQ35" s="4"/>
      <c r="ETR35" s="4"/>
      <c r="ETS35" s="19"/>
      <c r="ETT35" s="9"/>
      <c r="ETU35" s="7"/>
      <c r="ETV35" s="6"/>
      <c r="ETW35" s="5"/>
      <c r="ETX35" s="6"/>
      <c r="ETY35" s="8"/>
      <c r="ETZ35" s="5"/>
      <c r="EUA35" s="4"/>
      <c r="EUB35" s="4"/>
      <c r="EUC35" s="18"/>
      <c r="EUD35" s="7"/>
      <c r="EUE35" s="7"/>
      <c r="EUF35" s="4"/>
      <c r="EUG35" s="4"/>
      <c r="EUH35" s="4"/>
      <c r="EUI35" s="19"/>
      <c r="EUJ35" s="9"/>
      <c r="EUK35" s="7"/>
      <c r="EUL35" s="6"/>
      <c r="EUM35" s="5"/>
      <c r="EUN35" s="6"/>
      <c r="EUO35" s="8"/>
      <c r="EUP35" s="5"/>
      <c r="EUQ35" s="4"/>
      <c r="EUR35" s="4"/>
      <c r="EUS35" s="18"/>
      <c r="EUT35" s="7"/>
      <c r="EUU35" s="7"/>
      <c r="EUV35" s="4"/>
      <c r="EUW35" s="4"/>
      <c r="EUX35" s="4"/>
      <c r="EUY35" s="19"/>
      <c r="EUZ35" s="9"/>
      <c r="EVA35" s="7"/>
      <c r="EVB35" s="6"/>
      <c r="EVC35" s="5"/>
      <c r="EVD35" s="6"/>
      <c r="EVE35" s="8"/>
      <c r="EVF35" s="5"/>
      <c r="EVG35" s="4"/>
      <c r="EVH35" s="4"/>
      <c r="EVI35" s="18"/>
      <c r="EVJ35" s="7"/>
      <c r="EVK35" s="7"/>
      <c r="EVL35" s="4"/>
      <c r="EVM35" s="4"/>
      <c r="EVN35" s="4"/>
      <c r="EVO35" s="19"/>
      <c r="EVP35" s="9"/>
      <c r="EVQ35" s="7"/>
      <c r="EVR35" s="6"/>
      <c r="EVS35" s="5"/>
      <c r="EVT35" s="6"/>
      <c r="EVU35" s="8"/>
      <c r="EVV35" s="5"/>
      <c r="EVW35" s="4"/>
      <c r="EVX35" s="4"/>
      <c r="EVY35" s="18"/>
      <c r="EVZ35" s="7"/>
      <c r="EWA35" s="7"/>
      <c r="EWB35" s="4"/>
      <c r="EWC35" s="4"/>
      <c r="EWD35" s="4"/>
      <c r="EWE35" s="19"/>
      <c r="EWF35" s="9"/>
      <c r="EWG35" s="7"/>
      <c r="EWH35" s="6"/>
      <c r="EWI35" s="5"/>
      <c r="EWJ35" s="6"/>
      <c r="EWK35" s="8"/>
      <c r="EWL35" s="5"/>
      <c r="EWM35" s="4"/>
      <c r="EWN35" s="4"/>
      <c r="EWO35" s="18"/>
      <c r="EWP35" s="7"/>
      <c r="EWQ35" s="7"/>
      <c r="EWR35" s="4"/>
      <c r="EWS35" s="4"/>
      <c r="EWT35" s="4"/>
      <c r="EWU35" s="19"/>
      <c r="EWV35" s="9"/>
      <c r="EWW35" s="7"/>
      <c r="EWX35" s="6"/>
      <c r="EWY35" s="5"/>
      <c r="EWZ35" s="6"/>
      <c r="EXA35" s="8"/>
      <c r="EXB35" s="5"/>
      <c r="EXC35" s="4"/>
      <c r="EXD35" s="4"/>
      <c r="EXE35" s="18"/>
      <c r="EXF35" s="7"/>
      <c r="EXG35" s="7"/>
      <c r="EXH35" s="4"/>
      <c r="EXI35" s="4"/>
      <c r="EXJ35" s="4"/>
      <c r="EXK35" s="19"/>
      <c r="EXL35" s="9"/>
      <c r="EXM35" s="7"/>
      <c r="EXN35" s="6"/>
      <c r="EXO35" s="5"/>
      <c r="EXP35" s="6"/>
      <c r="EXQ35" s="8"/>
      <c r="EXR35" s="5"/>
      <c r="EXS35" s="4"/>
      <c r="EXT35" s="4"/>
      <c r="EXU35" s="18"/>
      <c r="EXV35" s="7"/>
      <c r="EXW35" s="7"/>
      <c r="EXX35" s="4"/>
      <c r="EXY35" s="4"/>
      <c r="EXZ35" s="4"/>
      <c r="EYA35" s="19"/>
      <c r="EYB35" s="9"/>
      <c r="EYC35" s="7"/>
      <c r="EYD35" s="6"/>
      <c r="EYE35" s="5"/>
      <c r="EYF35" s="6"/>
      <c r="EYG35" s="8"/>
      <c r="EYH35" s="5"/>
      <c r="EYI35" s="4"/>
      <c r="EYJ35" s="4"/>
      <c r="EYK35" s="18"/>
      <c r="EYL35" s="7"/>
      <c r="EYM35" s="7"/>
      <c r="EYN35" s="4"/>
      <c r="EYO35" s="4"/>
      <c r="EYP35" s="4"/>
      <c r="EYQ35" s="19"/>
      <c r="EYR35" s="9"/>
      <c r="EYS35" s="7"/>
      <c r="EYT35" s="6"/>
      <c r="EYU35" s="5"/>
      <c r="EYV35" s="6"/>
      <c r="EYW35" s="8"/>
      <c r="EYX35" s="5"/>
      <c r="EYY35" s="4"/>
      <c r="EYZ35" s="4"/>
      <c r="EZA35" s="18"/>
      <c r="EZB35" s="7"/>
      <c r="EZC35" s="7"/>
      <c r="EZD35" s="4"/>
      <c r="EZE35" s="4"/>
      <c r="EZF35" s="4"/>
      <c r="EZG35" s="19"/>
      <c r="EZH35" s="9"/>
      <c r="EZI35" s="7"/>
      <c r="EZJ35" s="6"/>
      <c r="EZK35" s="5"/>
      <c r="EZL35" s="6"/>
      <c r="EZM35" s="8"/>
      <c r="EZN35" s="5"/>
      <c r="EZO35" s="4"/>
      <c r="EZP35" s="4"/>
      <c r="EZQ35" s="18"/>
      <c r="EZR35" s="7"/>
      <c r="EZS35" s="7"/>
      <c r="EZT35" s="4"/>
      <c r="EZU35" s="4"/>
      <c r="EZV35" s="4"/>
      <c r="EZW35" s="19"/>
      <c r="EZX35" s="9"/>
      <c r="EZY35" s="7"/>
      <c r="EZZ35" s="6"/>
      <c r="FAA35" s="5"/>
      <c r="FAB35" s="6"/>
      <c r="FAC35" s="8"/>
      <c r="FAD35" s="5"/>
      <c r="FAE35" s="4"/>
      <c r="FAF35" s="4"/>
      <c r="FAG35" s="18"/>
      <c r="FAH35" s="7"/>
      <c r="FAI35" s="7"/>
      <c r="FAJ35" s="4"/>
      <c r="FAK35" s="4"/>
      <c r="FAL35" s="4"/>
      <c r="FAM35" s="19"/>
      <c r="FAN35" s="9"/>
      <c r="FAO35" s="7"/>
      <c r="FAP35" s="6"/>
      <c r="FAQ35" s="5"/>
      <c r="FAR35" s="6"/>
      <c r="FAS35" s="8"/>
      <c r="FAT35" s="5"/>
      <c r="FAU35" s="4"/>
      <c r="FAV35" s="4"/>
      <c r="FAW35" s="18"/>
      <c r="FAX35" s="7"/>
      <c r="FAY35" s="7"/>
      <c r="FAZ35" s="4"/>
      <c r="FBA35" s="4"/>
      <c r="FBB35" s="4"/>
      <c r="FBC35" s="19"/>
      <c r="FBD35" s="9"/>
      <c r="FBE35" s="7"/>
      <c r="FBF35" s="6"/>
      <c r="FBG35" s="5"/>
      <c r="FBH35" s="6"/>
      <c r="FBI35" s="8"/>
      <c r="FBJ35" s="5"/>
      <c r="FBK35" s="4"/>
      <c r="FBL35" s="4"/>
      <c r="FBM35" s="18"/>
      <c r="FBN35" s="7"/>
      <c r="FBO35" s="7"/>
      <c r="FBP35" s="4"/>
      <c r="FBQ35" s="4"/>
      <c r="FBR35" s="4"/>
      <c r="FBS35" s="19"/>
      <c r="FBT35" s="9"/>
      <c r="FBU35" s="7"/>
      <c r="FBV35" s="6"/>
      <c r="FBW35" s="5"/>
      <c r="FBX35" s="6"/>
      <c r="FBY35" s="8"/>
      <c r="FBZ35" s="5"/>
      <c r="FCA35" s="4"/>
      <c r="FCB35" s="4"/>
      <c r="FCC35" s="18"/>
      <c r="FCD35" s="7"/>
      <c r="FCE35" s="7"/>
      <c r="FCF35" s="4"/>
      <c r="FCG35" s="4"/>
      <c r="FCH35" s="4"/>
      <c r="FCI35" s="19"/>
      <c r="FCJ35" s="9"/>
      <c r="FCK35" s="7"/>
      <c r="FCL35" s="6"/>
      <c r="FCM35" s="5"/>
      <c r="FCN35" s="6"/>
      <c r="FCO35" s="8"/>
      <c r="FCP35" s="5"/>
      <c r="FCQ35" s="4"/>
      <c r="FCR35" s="4"/>
      <c r="FCS35" s="18"/>
      <c r="FCT35" s="7"/>
      <c r="FCU35" s="7"/>
      <c r="FCV35" s="4"/>
      <c r="FCW35" s="4"/>
      <c r="FCX35" s="4"/>
      <c r="FCY35" s="19"/>
      <c r="FCZ35" s="9"/>
      <c r="FDA35" s="7"/>
      <c r="FDB35" s="6"/>
      <c r="FDC35" s="5"/>
      <c r="FDD35" s="6"/>
      <c r="FDE35" s="8"/>
      <c r="FDF35" s="5"/>
      <c r="FDG35" s="4"/>
      <c r="FDH35" s="4"/>
      <c r="FDI35" s="18"/>
      <c r="FDJ35" s="7"/>
      <c r="FDK35" s="7"/>
      <c r="FDL35" s="4"/>
      <c r="FDM35" s="4"/>
      <c r="FDN35" s="4"/>
      <c r="FDO35" s="19"/>
      <c r="FDP35" s="9"/>
      <c r="FDQ35" s="7"/>
      <c r="FDR35" s="6"/>
      <c r="FDS35" s="5"/>
      <c r="FDT35" s="6"/>
      <c r="FDU35" s="8"/>
      <c r="FDV35" s="5"/>
      <c r="FDW35" s="4"/>
      <c r="FDX35" s="4"/>
      <c r="FDY35" s="18"/>
      <c r="FDZ35" s="7"/>
      <c r="FEA35" s="7"/>
      <c r="FEB35" s="4"/>
      <c r="FEC35" s="4"/>
      <c r="FED35" s="4"/>
      <c r="FEE35" s="19"/>
      <c r="FEF35" s="9"/>
      <c r="FEG35" s="7"/>
      <c r="FEH35" s="6"/>
      <c r="FEI35" s="5"/>
      <c r="FEJ35" s="6"/>
      <c r="FEK35" s="8"/>
      <c r="FEL35" s="5"/>
      <c r="FEM35" s="4"/>
      <c r="FEN35" s="4"/>
      <c r="FEO35" s="18"/>
      <c r="FEP35" s="7"/>
      <c r="FEQ35" s="7"/>
      <c r="FER35" s="4"/>
      <c r="FES35" s="4"/>
      <c r="FET35" s="4"/>
      <c r="FEU35" s="19"/>
      <c r="FEV35" s="9"/>
      <c r="FEW35" s="7"/>
      <c r="FEX35" s="6"/>
      <c r="FEY35" s="5"/>
      <c r="FEZ35" s="6"/>
      <c r="FFA35" s="8"/>
      <c r="FFB35" s="5"/>
      <c r="FFC35" s="4"/>
      <c r="FFD35" s="4"/>
      <c r="FFE35" s="18"/>
      <c r="FFF35" s="7"/>
      <c r="FFG35" s="7"/>
      <c r="FFH35" s="4"/>
      <c r="FFI35" s="4"/>
      <c r="FFJ35" s="4"/>
      <c r="FFK35" s="19"/>
      <c r="FFL35" s="9"/>
      <c r="FFM35" s="7"/>
      <c r="FFN35" s="6"/>
      <c r="FFO35" s="5"/>
      <c r="FFP35" s="6"/>
      <c r="FFQ35" s="8"/>
      <c r="FFR35" s="5"/>
      <c r="FFS35" s="4"/>
      <c r="FFT35" s="4"/>
      <c r="FFU35" s="18"/>
      <c r="FFV35" s="7"/>
      <c r="FFW35" s="7"/>
      <c r="FFX35" s="4"/>
      <c r="FFY35" s="4"/>
      <c r="FFZ35" s="4"/>
      <c r="FGA35" s="19"/>
      <c r="FGB35" s="9"/>
      <c r="FGC35" s="7"/>
      <c r="FGD35" s="6"/>
      <c r="FGE35" s="5"/>
      <c r="FGF35" s="6"/>
      <c r="FGG35" s="8"/>
      <c r="FGH35" s="5"/>
      <c r="FGI35" s="4"/>
      <c r="FGJ35" s="4"/>
      <c r="FGK35" s="18"/>
      <c r="FGL35" s="7"/>
      <c r="FGM35" s="7"/>
      <c r="FGN35" s="4"/>
      <c r="FGO35" s="4"/>
      <c r="FGP35" s="4"/>
      <c r="FGQ35" s="19"/>
      <c r="FGR35" s="9"/>
      <c r="FGS35" s="7"/>
      <c r="FGT35" s="6"/>
      <c r="FGU35" s="5"/>
      <c r="FGV35" s="6"/>
      <c r="FGW35" s="8"/>
      <c r="FGX35" s="5"/>
      <c r="FGY35" s="4"/>
      <c r="FGZ35" s="4"/>
      <c r="FHA35" s="18"/>
      <c r="FHB35" s="7"/>
      <c r="FHC35" s="7"/>
      <c r="FHD35" s="4"/>
      <c r="FHE35" s="4"/>
      <c r="FHF35" s="4"/>
      <c r="FHG35" s="19"/>
      <c r="FHH35" s="9"/>
      <c r="FHI35" s="7"/>
      <c r="FHJ35" s="6"/>
      <c r="FHK35" s="5"/>
      <c r="FHL35" s="6"/>
      <c r="FHM35" s="8"/>
      <c r="FHN35" s="5"/>
      <c r="FHO35" s="4"/>
      <c r="FHP35" s="4"/>
      <c r="FHQ35" s="18"/>
      <c r="FHR35" s="7"/>
      <c r="FHS35" s="7"/>
      <c r="FHT35" s="4"/>
      <c r="FHU35" s="4"/>
      <c r="FHV35" s="4"/>
      <c r="FHW35" s="19"/>
      <c r="FHX35" s="9"/>
      <c r="FHY35" s="7"/>
      <c r="FHZ35" s="6"/>
      <c r="FIA35" s="5"/>
      <c r="FIB35" s="6"/>
      <c r="FIC35" s="8"/>
      <c r="FID35" s="5"/>
      <c r="FIE35" s="4"/>
      <c r="FIF35" s="4"/>
      <c r="FIG35" s="18"/>
      <c r="FIH35" s="7"/>
      <c r="FII35" s="7"/>
      <c r="FIJ35" s="4"/>
      <c r="FIK35" s="4"/>
      <c r="FIL35" s="4"/>
      <c r="FIM35" s="19"/>
      <c r="FIN35" s="9"/>
      <c r="FIO35" s="7"/>
      <c r="FIP35" s="6"/>
      <c r="FIQ35" s="5"/>
      <c r="FIR35" s="6"/>
      <c r="FIS35" s="8"/>
      <c r="FIT35" s="5"/>
      <c r="FIU35" s="4"/>
      <c r="FIV35" s="4"/>
      <c r="FIW35" s="18"/>
      <c r="FIX35" s="7"/>
      <c r="FIY35" s="7"/>
      <c r="FIZ35" s="4"/>
      <c r="FJA35" s="4"/>
      <c r="FJB35" s="4"/>
      <c r="FJC35" s="19"/>
      <c r="FJD35" s="9"/>
      <c r="FJE35" s="7"/>
      <c r="FJF35" s="6"/>
      <c r="FJG35" s="5"/>
      <c r="FJH35" s="6"/>
      <c r="FJI35" s="8"/>
      <c r="FJJ35" s="5"/>
      <c r="FJK35" s="4"/>
      <c r="FJL35" s="4"/>
      <c r="FJM35" s="18"/>
      <c r="FJN35" s="7"/>
      <c r="FJO35" s="7"/>
      <c r="FJP35" s="4"/>
      <c r="FJQ35" s="4"/>
      <c r="FJR35" s="4"/>
      <c r="FJS35" s="19"/>
      <c r="FJT35" s="9"/>
      <c r="FJU35" s="7"/>
      <c r="FJV35" s="6"/>
      <c r="FJW35" s="5"/>
      <c r="FJX35" s="6"/>
      <c r="FJY35" s="8"/>
      <c r="FJZ35" s="5"/>
      <c r="FKA35" s="4"/>
      <c r="FKB35" s="4"/>
      <c r="FKC35" s="18"/>
      <c r="FKD35" s="7"/>
      <c r="FKE35" s="7"/>
      <c r="FKF35" s="4"/>
      <c r="FKG35" s="4"/>
      <c r="FKH35" s="4"/>
      <c r="FKI35" s="19"/>
      <c r="FKJ35" s="9"/>
      <c r="FKK35" s="7"/>
      <c r="FKL35" s="6"/>
      <c r="FKM35" s="5"/>
      <c r="FKN35" s="6"/>
      <c r="FKO35" s="8"/>
      <c r="FKP35" s="5"/>
      <c r="FKQ35" s="4"/>
      <c r="FKR35" s="4"/>
      <c r="FKS35" s="18"/>
      <c r="FKT35" s="7"/>
      <c r="FKU35" s="7"/>
      <c r="FKV35" s="4"/>
      <c r="FKW35" s="4"/>
      <c r="FKX35" s="4"/>
      <c r="FKY35" s="19"/>
      <c r="FKZ35" s="9"/>
      <c r="FLA35" s="7"/>
      <c r="FLB35" s="6"/>
      <c r="FLC35" s="5"/>
      <c r="FLD35" s="6"/>
      <c r="FLE35" s="8"/>
      <c r="FLF35" s="5"/>
      <c r="FLG35" s="4"/>
      <c r="FLH35" s="4"/>
      <c r="FLI35" s="18"/>
      <c r="FLJ35" s="7"/>
      <c r="FLK35" s="7"/>
      <c r="FLL35" s="4"/>
      <c r="FLM35" s="4"/>
      <c r="FLN35" s="4"/>
      <c r="FLO35" s="19"/>
      <c r="FLP35" s="9"/>
      <c r="FLQ35" s="7"/>
      <c r="FLR35" s="6"/>
      <c r="FLS35" s="5"/>
      <c r="FLT35" s="6"/>
      <c r="FLU35" s="8"/>
      <c r="FLV35" s="5"/>
      <c r="FLW35" s="4"/>
      <c r="FLX35" s="4"/>
      <c r="FLY35" s="18"/>
      <c r="FLZ35" s="7"/>
      <c r="FMA35" s="7"/>
      <c r="FMB35" s="4"/>
      <c r="FMC35" s="4"/>
      <c r="FMD35" s="4"/>
      <c r="FME35" s="19"/>
      <c r="FMF35" s="9"/>
      <c r="FMG35" s="7"/>
      <c r="FMH35" s="6"/>
      <c r="FMI35" s="5"/>
      <c r="FMJ35" s="6"/>
      <c r="FMK35" s="8"/>
      <c r="FML35" s="5"/>
      <c r="FMM35" s="4"/>
      <c r="FMN35" s="4"/>
      <c r="FMO35" s="18"/>
      <c r="FMP35" s="7"/>
      <c r="FMQ35" s="7"/>
      <c r="FMR35" s="4"/>
      <c r="FMS35" s="4"/>
      <c r="FMT35" s="4"/>
      <c r="FMU35" s="19"/>
      <c r="FMV35" s="9"/>
      <c r="FMW35" s="7"/>
      <c r="FMX35" s="6"/>
      <c r="FMY35" s="5"/>
      <c r="FMZ35" s="6"/>
      <c r="FNA35" s="8"/>
      <c r="FNB35" s="5"/>
      <c r="FNC35" s="4"/>
      <c r="FND35" s="4"/>
      <c r="FNE35" s="18"/>
      <c r="FNF35" s="7"/>
      <c r="FNG35" s="7"/>
      <c r="FNH35" s="4"/>
      <c r="FNI35" s="4"/>
      <c r="FNJ35" s="4"/>
      <c r="FNK35" s="19"/>
      <c r="FNL35" s="9"/>
      <c r="FNM35" s="7"/>
      <c r="FNN35" s="6"/>
      <c r="FNO35" s="5"/>
      <c r="FNP35" s="6"/>
      <c r="FNQ35" s="8"/>
      <c r="FNR35" s="5"/>
      <c r="FNS35" s="4"/>
      <c r="FNT35" s="4"/>
      <c r="FNU35" s="18"/>
      <c r="FNV35" s="7"/>
      <c r="FNW35" s="7"/>
      <c r="FNX35" s="4"/>
      <c r="FNY35" s="4"/>
      <c r="FNZ35" s="4"/>
      <c r="FOA35" s="19"/>
      <c r="FOB35" s="9"/>
      <c r="FOC35" s="7"/>
      <c r="FOD35" s="6"/>
      <c r="FOE35" s="5"/>
      <c r="FOF35" s="6"/>
      <c r="FOG35" s="8"/>
      <c r="FOH35" s="5"/>
      <c r="FOI35" s="4"/>
      <c r="FOJ35" s="4"/>
      <c r="FOK35" s="18"/>
      <c r="FOL35" s="7"/>
      <c r="FOM35" s="7"/>
      <c r="FON35" s="4"/>
      <c r="FOO35" s="4"/>
      <c r="FOP35" s="4"/>
      <c r="FOQ35" s="19"/>
      <c r="FOR35" s="9"/>
      <c r="FOS35" s="7"/>
      <c r="FOT35" s="6"/>
      <c r="FOU35" s="5"/>
      <c r="FOV35" s="6"/>
      <c r="FOW35" s="8"/>
      <c r="FOX35" s="5"/>
      <c r="FOY35" s="4"/>
      <c r="FOZ35" s="4"/>
      <c r="FPA35" s="18"/>
      <c r="FPB35" s="7"/>
      <c r="FPC35" s="7"/>
      <c r="FPD35" s="4"/>
      <c r="FPE35" s="4"/>
      <c r="FPF35" s="4"/>
      <c r="FPG35" s="19"/>
      <c r="FPH35" s="9"/>
      <c r="FPI35" s="7"/>
      <c r="FPJ35" s="6"/>
      <c r="FPK35" s="5"/>
      <c r="FPL35" s="6"/>
      <c r="FPM35" s="8"/>
      <c r="FPN35" s="5"/>
      <c r="FPO35" s="4"/>
      <c r="FPP35" s="4"/>
      <c r="FPQ35" s="18"/>
      <c r="FPR35" s="7"/>
      <c r="FPS35" s="7"/>
      <c r="FPT35" s="4"/>
      <c r="FPU35" s="4"/>
      <c r="FPV35" s="4"/>
      <c r="FPW35" s="19"/>
      <c r="FPX35" s="9"/>
      <c r="FPY35" s="7"/>
      <c r="FPZ35" s="6"/>
      <c r="FQA35" s="5"/>
      <c r="FQB35" s="6"/>
      <c r="FQC35" s="8"/>
      <c r="FQD35" s="5"/>
      <c r="FQE35" s="4"/>
      <c r="FQF35" s="4"/>
      <c r="FQG35" s="18"/>
      <c r="FQH35" s="7"/>
      <c r="FQI35" s="7"/>
      <c r="FQJ35" s="4"/>
      <c r="FQK35" s="4"/>
      <c r="FQL35" s="4"/>
      <c r="FQM35" s="19"/>
      <c r="FQN35" s="9"/>
      <c r="FQO35" s="7"/>
      <c r="FQP35" s="6"/>
      <c r="FQQ35" s="5"/>
      <c r="FQR35" s="6"/>
      <c r="FQS35" s="8"/>
      <c r="FQT35" s="5"/>
      <c r="FQU35" s="4"/>
      <c r="FQV35" s="4"/>
      <c r="FQW35" s="18"/>
      <c r="FQX35" s="7"/>
      <c r="FQY35" s="7"/>
      <c r="FQZ35" s="4"/>
      <c r="FRA35" s="4"/>
      <c r="FRB35" s="4"/>
      <c r="FRC35" s="19"/>
      <c r="FRD35" s="9"/>
      <c r="FRE35" s="7"/>
      <c r="FRF35" s="6"/>
      <c r="FRG35" s="5"/>
      <c r="FRH35" s="6"/>
      <c r="FRI35" s="8"/>
      <c r="FRJ35" s="5"/>
      <c r="FRK35" s="4"/>
      <c r="FRL35" s="4"/>
      <c r="FRM35" s="18"/>
      <c r="FRN35" s="7"/>
      <c r="FRO35" s="7"/>
      <c r="FRP35" s="4"/>
      <c r="FRQ35" s="4"/>
      <c r="FRR35" s="4"/>
      <c r="FRS35" s="19"/>
      <c r="FRT35" s="9"/>
      <c r="FRU35" s="7"/>
      <c r="FRV35" s="6"/>
      <c r="FRW35" s="5"/>
      <c r="FRX35" s="6"/>
      <c r="FRY35" s="8"/>
      <c r="FRZ35" s="5"/>
      <c r="FSA35" s="4"/>
      <c r="FSB35" s="4"/>
      <c r="FSC35" s="18"/>
      <c r="FSD35" s="7"/>
      <c r="FSE35" s="7"/>
      <c r="FSF35" s="4"/>
      <c r="FSG35" s="4"/>
      <c r="FSH35" s="4"/>
      <c r="FSI35" s="19"/>
      <c r="FSJ35" s="9"/>
      <c r="FSK35" s="7"/>
      <c r="FSL35" s="6"/>
      <c r="FSM35" s="5"/>
      <c r="FSN35" s="6"/>
      <c r="FSO35" s="8"/>
      <c r="FSP35" s="5"/>
      <c r="FSQ35" s="4"/>
      <c r="FSR35" s="4"/>
      <c r="FSS35" s="18"/>
      <c r="FST35" s="7"/>
      <c r="FSU35" s="7"/>
      <c r="FSV35" s="4"/>
      <c r="FSW35" s="4"/>
      <c r="FSX35" s="4"/>
      <c r="FSY35" s="19"/>
      <c r="FSZ35" s="9"/>
      <c r="FTA35" s="7"/>
      <c r="FTB35" s="6"/>
      <c r="FTC35" s="5"/>
      <c r="FTD35" s="6"/>
      <c r="FTE35" s="8"/>
      <c r="FTF35" s="5"/>
      <c r="FTG35" s="4"/>
      <c r="FTH35" s="4"/>
      <c r="FTI35" s="18"/>
      <c r="FTJ35" s="7"/>
      <c r="FTK35" s="7"/>
      <c r="FTL35" s="4"/>
      <c r="FTM35" s="4"/>
      <c r="FTN35" s="4"/>
      <c r="FTO35" s="19"/>
      <c r="FTP35" s="9"/>
      <c r="FTQ35" s="7"/>
      <c r="FTR35" s="6"/>
      <c r="FTS35" s="5"/>
      <c r="FTT35" s="6"/>
      <c r="FTU35" s="8"/>
      <c r="FTV35" s="5"/>
      <c r="FTW35" s="4"/>
      <c r="FTX35" s="4"/>
      <c r="FTY35" s="18"/>
      <c r="FTZ35" s="7"/>
      <c r="FUA35" s="7"/>
      <c r="FUB35" s="4"/>
      <c r="FUC35" s="4"/>
      <c r="FUD35" s="4"/>
      <c r="FUE35" s="19"/>
      <c r="FUF35" s="9"/>
      <c r="FUG35" s="7"/>
      <c r="FUH35" s="6"/>
      <c r="FUI35" s="5"/>
      <c r="FUJ35" s="6"/>
      <c r="FUK35" s="8"/>
      <c r="FUL35" s="5"/>
      <c r="FUM35" s="4"/>
      <c r="FUN35" s="4"/>
      <c r="FUO35" s="18"/>
      <c r="FUP35" s="7"/>
      <c r="FUQ35" s="7"/>
      <c r="FUR35" s="4"/>
      <c r="FUS35" s="4"/>
      <c r="FUT35" s="4"/>
      <c r="FUU35" s="19"/>
      <c r="FUV35" s="9"/>
      <c r="FUW35" s="7"/>
      <c r="FUX35" s="6"/>
      <c r="FUY35" s="5"/>
      <c r="FUZ35" s="6"/>
      <c r="FVA35" s="8"/>
      <c r="FVB35" s="5"/>
      <c r="FVC35" s="4"/>
      <c r="FVD35" s="4"/>
      <c r="FVE35" s="18"/>
      <c r="FVF35" s="7"/>
      <c r="FVG35" s="7"/>
      <c r="FVH35" s="4"/>
      <c r="FVI35" s="4"/>
      <c r="FVJ35" s="4"/>
      <c r="FVK35" s="19"/>
      <c r="FVL35" s="9"/>
      <c r="FVM35" s="7"/>
      <c r="FVN35" s="6"/>
      <c r="FVO35" s="5"/>
      <c r="FVP35" s="6"/>
      <c r="FVQ35" s="8"/>
      <c r="FVR35" s="5"/>
      <c r="FVS35" s="4"/>
      <c r="FVT35" s="4"/>
      <c r="FVU35" s="18"/>
      <c r="FVV35" s="7"/>
      <c r="FVW35" s="7"/>
      <c r="FVX35" s="4"/>
      <c r="FVY35" s="4"/>
      <c r="FVZ35" s="4"/>
      <c r="FWA35" s="19"/>
      <c r="FWB35" s="9"/>
      <c r="FWC35" s="7"/>
      <c r="FWD35" s="6"/>
      <c r="FWE35" s="5"/>
      <c r="FWF35" s="6"/>
      <c r="FWG35" s="8"/>
      <c r="FWH35" s="5"/>
      <c r="FWI35" s="4"/>
      <c r="FWJ35" s="4"/>
      <c r="FWK35" s="18"/>
      <c r="FWL35" s="7"/>
      <c r="FWM35" s="7"/>
      <c r="FWN35" s="4"/>
      <c r="FWO35" s="4"/>
      <c r="FWP35" s="4"/>
      <c r="FWQ35" s="19"/>
      <c r="FWR35" s="9"/>
      <c r="FWS35" s="7"/>
      <c r="FWT35" s="6"/>
      <c r="FWU35" s="5"/>
      <c r="FWV35" s="6"/>
      <c r="FWW35" s="8"/>
      <c r="FWX35" s="5"/>
      <c r="FWY35" s="4"/>
      <c r="FWZ35" s="4"/>
      <c r="FXA35" s="18"/>
      <c r="FXB35" s="7"/>
      <c r="FXC35" s="7"/>
      <c r="FXD35" s="4"/>
      <c r="FXE35" s="4"/>
      <c r="FXF35" s="4"/>
      <c r="FXG35" s="19"/>
      <c r="FXH35" s="9"/>
      <c r="FXI35" s="7"/>
      <c r="FXJ35" s="6"/>
      <c r="FXK35" s="5"/>
      <c r="FXL35" s="6"/>
      <c r="FXM35" s="8"/>
      <c r="FXN35" s="5"/>
      <c r="FXO35" s="4"/>
      <c r="FXP35" s="4"/>
      <c r="FXQ35" s="18"/>
      <c r="FXR35" s="7"/>
      <c r="FXS35" s="7"/>
      <c r="FXT35" s="4"/>
      <c r="FXU35" s="4"/>
      <c r="FXV35" s="4"/>
      <c r="FXW35" s="19"/>
      <c r="FXX35" s="9"/>
      <c r="FXY35" s="7"/>
      <c r="FXZ35" s="6"/>
      <c r="FYA35" s="5"/>
      <c r="FYB35" s="6"/>
      <c r="FYC35" s="8"/>
      <c r="FYD35" s="5"/>
      <c r="FYE35" s="4"/>
      <c r="FYF35" s="4"/>
      <c r="FYG35" s="18"/>
      <c r="FYH35" s="7"/>
      <c r="FYI35" s="7"/>
      <c r="FYJ35" s="4"/>
      <c r="FYK35" s="4"/>
      <c r="FYL35" s="4"/>
      <c r="FYM35" s="19"/>
      <c r="FYN35" s="9"/>
      <c r="FYO35" s="7"/>
      <c r="FYP35" s="6"/>
      <c r="FYQ35" s="5"/>
      <c r="FYR35" s="6"/>
      <c r="FYS35" s="8"/>
      <c r="FYT35" s="5"/>
      <c r="FYU35" s="4"/>
      <c r="FYV35" s="4"/>
      <c r="FYW35" s="18"/>
      <c r="FYX35" s="7"/>
      <c r="FYY35" s="7"/>
      <c r="FYZ35" s="4"/>
      <c r="FZA35" s="4"/>
      <c r="FZB35" s="4"/>
      <c r="FZC35" s="19"/>
      <c r="FZD35" s="9"/>
      <c r="FZE35" s="7"/>
      <c r="FZF35" s="6"/>
      <c r="FZG35" s="5"/>
      <c r="FZH35" s="6"/>
      <c r="FZI35" s="8"/>
      <c r="FZJ35" s="5"/>
      <c r="FZK35" s="4"/>
      <c r="FZL35" s="4"/>
      <c r="FZM35" s="18"/>
      <c r="FZN35" s="7"/>
      <c r="FZO35" s="7"/>
      <c r="FZP35" s="4"/>
      <c r="FZQ35" s="4"/>
      <c r="FZR35" s="4"/>
      <c r="FZS35" s="19"/>
      <c r="FZT35" s="9"/>
      <c r="FZU35" s="7"/>
      <c r="FZV35" s="6"/>
      <c r="FZW35" s="5"/>
      <c r="FZX35" s="6"/>
      <c r="FZY35" s="8"/>
      <c r="FZZ35" s="5"/>
      <c r="GAA35" s="4"/>
      <c r="GAB35" s="4"/>
      <c r="GAC35" s="18"/>
      <c r="GAD35" s="7"/>
      <c r="GAE35" s="7"/>
      <c r="GAF35" s="4"/>
      <c r="GAG35" s="4"/>
      <c r="GAH35" s="4"/>
      <c r="GAI35" s="19"/>
      <c r="GAJ35" s="9"/>
      <c r="GAK35" s="7"/>
      <c r="GAL35" s="6"/>
      <c r="GAM35" s="5"/>
      <c r="GAN35" s="6"/>
      <c r="GAO35" s="8"/>
      <c r="GAP35" s="5"/>
      <c r="GAQ35" s="4"/>
      <c r="GAR35" s="4"/>
      <c r="GAS35" s="18"/>
      <c r="GAT35" s="7"/>
      <c r="GAU35" s="7"/>
      <c r="GAV35" s="4"/>
      <c r="GAW35" s="4"/>
      <c r="GAX35" s="4"/>
      <c r="GAY35" s="19"/>
      <c r="GAZ35" s="9"/>
      <c r="GBA35" s="7"/>
      <c r="GBB35" s="6"/>
      <c r="GBC35" s="5"/>
      <c r="GBD35" s="6"/>
      <c r="GBE35" s="8"/>
      <c r="GBF35" s="5"/>
      <c r="GBG35" s="4"/>
      <c r="GBH35" s="4"/>
      <c r="GBI35" s="18"/>
      <c r="GBJ35" s="7"/>
      <c r="GBK35" s="7"/>
      <c r="GBL35" s="4"/>
      <c r="GBM35" s="4"/>
      <c r="GBN35" s="4"/>
      <c r="GBO35" s="19"/>
      <c r="GBP35" s="9"/>
      <c r="GBQ35" s="7"/>
      <c r="GBR35" s="6"/>
      <c r="GBS35" s="5"/>
      <c r="GBT35" s="6"/>
      <c r="GBU35" s="8"/>
      <c r="GBV35" s="5"/>
      <c r="GBW35" s="4"/>
      <c r="GBX35" s="4"/>
      <c r="GBY35" s="18"/>
      <c r="GBZ35" s="7"/>
      <c r="GCA35" s="7"/>
      <c r="GCB35" s="4"/>
      <c r="GCC35" s="4"/>
      <c r="GCD35" s="4"/>
      <c r="GCE35" s="19"/>
      <c r="GCF35" s="9"/>
      <c r="GCG35" s="7"/>
      <c r="GCH35" s="6"/>
      <c r="GCI35" s="5"/>
      <c r="GCJ35" s="6"/>
      <c r="GCK35" s="8"/>
      <c r="GCL35" s="5"/>
      <c r="GCM35" s="4"/>
      <c r="GCN35" s="4"/>
      <c r="GCO35" s="18"/>
      <c r="GCP35" s="7"/>
      <c r="GCQ35" s="7"/>
      <c r="GCR35" s="4"/>
      <c r="GCS35" s="4"/>
      <c r="GCT35" s="4"/>
      <c r="GCU35" s="19"/>
      <c r="GCV35" s="9"/>
      <c r="GCW35" s="7"/>
      <c r="GCX35" s="6"/>
      <c r="GCY35" s="5"/>
      <c r="GCZ35" s="6"/>
      <c r="GDA35" s="8"/>
      <c r="GDB35" s="5"/>
      <c r="GDC35" s="4"/>
      <c r="GDD35" s="4"/>
      <c r="GDE35" s="18"/>
      <c r="GDF35" s="7"/>
      <c r="GDG35" s="7"/>
      <c r="GDH35" s="4"/>
      <c r="GDI35" s="4"/>
      <c r="GDJ35" s="4"/>
      <c r="GDK35" s="19"/>
      <c r="GDL35" s="9"/>
      <c r="GDM35" s="7"/>
      <c r="GDN35" s="6"/>
      <c r="GDO35" s="5"/>
      <c r="GDP35" s="6"/>
      <c r="GDQ35" s="8"/>
      <c r="GDR35" s="5"/>
      <c r="GDS35" s="4"/>
      <c r="GDT35" s="4"/>
      <c r="GDU35" s="18"/>
      <c r="GDV35" s="7"/>
      <c r="GDW35" s="7"/>
      <c r="GDX35" s="4"/>
      <c r="GDY35" s="4"/>
      <c r="GDZ35" s="4"/>
      <c r="GEA35" s="19"/>
      <c r="GEB35" s="9"/>
      <c r="GEC35" s="7"/>
      <c r="GED35" s="6"/>
      <c r="GEE35" s="5"/>
      <c r="GEF35" s="6"/>
      <c r="GEG35" s="8"/>
      <c r="GEH35" s="5"/>
      <c r="GEI35" s="4"/>
      <c r="GEJ35" s="4"/>
      <c r="GEK35" s="18"/>
      <c r="GEL35" s="7"/>
      <c r="GEM35" s="7"/>
      <c r="GEN35" s="4"/>
      <c r="GEO35" s="4"/>
      <c r="GEP35" s="4"/>
      <c r="GEQ35" s="19"/>
      <c r="GER35" s="9"/>
      <c r="GES35" s="7"/>
      <c r="GET35" s="6"/>
      <c r="GEU35" s="5"/>
      <c r="GEV35" s="6"/>
      <c r="GEW35" s="8"/>
      <c r="GEX35" s="5"/>
      <c r="GEY35" s="4"/>
      <c r="GEZ35" s="4"/>
      <c r="GFA35" s="18"/>
      <c r="GFB35" s="7"/>
      <c r="GFC35" s="7"/>
      <c r="GFD35" s="4"/>
      <c r="GFE35" s="4"/>
      <c r="GFF35" s="4"/>
      <c r="GFG35" s="19"/>
      <c r="GFH35" s="9"/>
      <c r="GFI35" s="7"/>
      <c r="GFJ35" s="6"/>
      <c r="GFK35" s="5"/>
      <c r="GFL35" s="6"/>
      <c r="GFM35" s="8"/>
      <c r="GFN35" s="5"/>
      <c r="GFO35" s="4"/>
      <c r="GFP35" s="4"/>
      <c r="GFQ35" s="18"/>
      <c r="GFR35" s="7"/>
      <c r="GFS35" s="7"/>
      <c r="GFT35" s="4"/>
      <c r="GFU35" s="4"/>
      <c r="GFV35" s="4"/>
      <c r="GFW35" s="19"/>
      <c r="GFX35" s="9"/>
      <c r="GFY35" s="7"/>
      <c r="GFZ35" s="6"/>
      <c r="GGA35" s="5"/>
      <c r="GGB35" s="6"/>
      <c r="GGC35" s="8"/>
      <c r="GGD35" s="5"/>
      <c r="GGE35" s="4"/>
      <c r="GGF35" s="4"/>
      <c r="GGG35" s="18"/>
      <c r="GGH35" s="7"/>
      <c r="GGI35" s="7"/>
      <c r="GGJ35" s="4"/>
      <c r="GGK35" s="4"/>
      <c r="GGL35" s="4"/>
      <c r="GGM35" s="19"/>
      <c r="GGN35" s="9"/>
      <c r="GGO35" s="7"/>
      <c r="GGP35" s="6"/>
      <c r="GGQ35" s="5"/>
      <c r="GGR35" s="6"/>
      <c r="GGS35" s="8"/>
      <c r="GGT35" s="5"/>
      <c r="GGU35" s="4"/>
      <c r="GGV35" s="4"/>
      <c r="GGW35" s="18"/>
      <c r="GGX35" s="7"/>
      <c r="GGY35" s="7"/>
      <c r="GGZ35" s="4"/>
      <c r="GHA35" s="4"/>
      <c r="GHB35" s="4"/>
      <c r="GHC35" s="19"/>
      <c r="GHD35" s="9"/>
      <c r="GHE35" s="7"/>
      <c r="GHF35" s="6"/>
      <c r="GHG35" s="5"/>
      <c r="GHH35" s="6"/>
      <c r="GHI35" s="8"/>
      <c r="GHJ35" s="5"/>
      <c r="GHK35" s="4"/>
      <c r="GHL35" s="4"/>
      <c r="GHM35" s="18"/>
      <c r="GHN35" s="7"/>
      <c r="GHO35" s="7"/>
      <c r="GHP35" s="4"/>
      <c r="GHQ35" s="4"/>
      <c r="GHR35" s="4"/>
      <c r="GHS35" s="19"/>
      <c r="GHT35" s="9"/>
      <c r="GHU35" s="7"/>
      <c r="GHV35" s="6"/>
      <c r="GHW35" s="5"/>
      <c r="GHX35" s="6"/>
      <c r="GHY35" s="8"/>
      <c r="GHZ35" s="5"/>
      <c r="GIA35" s="4"/>
      <c r="GIB35" s="4"/>
      <c r="GIC35" s="18"/>
      <c r="GID35" s="7"/>
      <c r="GIE35" s="7"/>
      <c r="GIF35" s="4"/>
      <c r="GIG35" s="4"/>
      <c r="GIH35" s="4"/>
      <c r="GII35" s="19"/>
      <c r="GIJ35" s="9"/>
      <c r="GIK35" s="7"/>
      <c r="GIL35" s="6"/>
      <c r="GIM35" s="5"/>
      <c r="GIN35" s="6"/>
      <c r="GIO35" s="8"/>
      <c r="GIP35" s="5"/>
      <c r="GIQ35" s="4"/>
      <c r="GIR35" s="4"/>
      <c r="GIS35" s="18"/>
      <c r="GIT35" s="7"/>
      <c r="GIU35" s="7"/>
      <c r="GIV35" s="4"/>
      <c r="GIW35" s="4"/>
      <c r="GIX35" s="4"/>
      <c r="GIY35" s="19"/>
      <c r="GIZ35" s="9"/>
      <c r="GJA35" s="7"/>
      <c r="GJB35" s="6"/>
      <c r="GJC35" s="5"/>
      <c r="GJD35" s="6"/>
      <c r="GJE35" s="8"/>
      <c r="GJF35" s="5"/>
      <c r="GJG35" s="4"/>
      <c r="GJH35" s="4"/>
      <c r="GJI35" s="18"/>
      <c r="GJJ35" s="7"/>
      <c r="GJK35" s="7"/>
      <c r="GJL35" s="4"/>
      <c r="GJM35" s="4"/>
      <c r="GJN35" s="4"/>
      <c r="GJO35" s="19"/>
      <c r="GJP35" s="9"/>
      <c r="GJQ35" s="7"/>
      <c r="GJR35" s="6"/>
      <c r="GJS35" s="5"/>
      <c r="GJT35" s="6"/>
      <c r="GJU35" s="8"/>
      <c r="GJV35" s="5"/>
      <c r="GJW35" s="4"/>
      <c r="GJX35" s="4"/>
      <c r="GJY35" s="18"/>
      <c r="GJZ35" s="7"/>
      <c r="GKA35" s="7"/>
      <c r="GKB35" s="4"/>
      <c r="GKC35" s="4"/>
      <c r="GKD35" s="4"/>
      <c r="GKE35" s="19"/>
      <c r="GKF35" s="9"/>
      <c r="GKG35" s="7"/>
      <c r="GKH35" s="6"/>
      <c r="GKI35" s="5"/>
      <c r="GKJ35" s="6"/>
      <c r="GKK35" s="8"/>
      <c r="GKL35" s="5"/>
      <c r="GKM35" s="4"/>
      <c r="GKN35" s="4"/>
      <c r="GKO35" s="18"/>
      <c r="GKP35" s="7"/>
      <c r="GKQ35" s="7"/>
      <c r="GKR35" s="4"/>
      <c r="GKS35" s="4"/>
      <c r="GKT35" s="4"/>
      <c r="GKU35" s="19"/>
      <c r="GKV35" s="9"/>
      <c r="GKW35" s="7"/>
      <c r="GKX35" s="6"/>
      <c r="GKY35" s="5"/>
      <c r="GKZ35" s="6"/>
      <c r="GLA35" s="8"/>
      <c r="GLB35" s="5"/>
      <c r="GLC35" s="4"/>
      <c r="GLD35" s="4"/>
      <c r="GLE35" s="18"/>
      <c r="GLF35" s="7"/>
      <c r="GLG35" s="7"/>
      <c r="GLH35" s="4"/>
      <c r="GLI35" s="4"/>
      <c r="GLJ35" s="4"/>
      <c r="GLK35" s="19"/>
      <c r="GLL35" s="9"/>
      <c r="GLM35" s="7"/>
      <c r="GLN35" s="6"/>
      <c r="GLO35" s="5"/>
      <c r="GLP35" s="6"/>
      <c r="GLQ35" s="8"/>
      <c r="GLR35" s="5"/>
      <c r="GLS35" s="4"/>
      <c r="GLT35" s="4"/>
      <c r="GLU35" s="18"/>
      <c r="GLV35" s="7"/>
      <c r="GLW35" s="7"/>
      <c r="GLX35" s="4"/>
      <c r="GLY35" s="4"/>
      <c r="GLZ35" s="4"/>
      <c r="GMA35" s="19"/>
      <c r="GMB35" s="9"/>
      <c r="GMC35" s="7"/>
      <c r="GMD35" s="6"/>
      <c r="GME35" s="5"/>
      <c r="GMF35" s="6"/>
      <c r="GMG35" s="8"/>
      <c r="GMH35" s="5"/>
      <c r="GMI35" s="4"/>
      <c r="GMJ35" s="4"/>
      <c r="GMK35" s="18"/>
      <c r="GML35" s="7"/>
      <c r="GMM35" s="7"/>
      <c r="GMN35" s="4"/>
      <c r="GMO35" s="4"/>
      <c r="GMP35" s="4"/>
      <c r="GMQ35" s="19"/>
      <c r="GMR35" s="9"/>
      <c r="GMS35" s="7"/>
      <c r="GMT35" s="6"/>
      <c r="GMU35" s="5"/>
      <c r="GMV35" s="6"/>
      <c r="GMW35" s="8"/>
      <c r="GMX35" s="5"/>
      <c r="GMY35" s="4"/>
      <c r="GMZ35" s="4"/>
      <c r="GNA35" s="18"/>
      <c r="GNB35" s="7"/>
      <c r="GNC35" s="7"/>
      <c r="GND35" s="4"/>
      <c r="GNE35" s="4"/>
      <c r="GNF35" s="4"/>
      <c r="GNG35" s="19"/>
      <c r="GNH35" s="9"/>
      <c r="GNI35" s="7"/>
      <c r="GNJ35" s="6"/>
      <c r="GNK35" s="5"/>
      <c r="GNL35" s="6"/>
      <c r="GNM35" s="8"/>
      <c r="GNN35" s="5"/>
      <c r="GNO35" s="4"/>
      <c r="GNP35" s="4"/>
      <c r="GNQ35" s="18"/>
      <c r="GNR35" s="7"/>
      <c r="GNS35" s="7"/>
      <c r="GNT35" s="4"/>
      <c r="GNU35" s="4"/>
      <c r="GNV35" s="4"/>
      <c r="GNW35" s="19"/>
      <c r="GNX35" s="9"/>
      <c r="GNY35" s="7"/>
      <c r="GNZ35" s="6"/>
      <c r="GOA35" s="5"/>
      <c r="GOB35" s="6"/>
      <c r="GOC35" s="8"/>
      <c r="GOD35" s="5"/>
      <c r="GOE35" s="4"/>
      <c r="GOF35" s="4"/>
      <c r="GOG35" s="18"/>
      <c r="GOH35" s="7"/>
      <c r="GOI35" s="7"/>
      <c r="GOJ35" s="4"/>
      <c r="GOK35" s="4"/>
      <c r="GOL35" s="4"/>
      <c r="GOM35" s="19"/>
      <c r="GON35" s="9"/>
      <c r="GOO35" s="7"/>
      <c r="GOP35" s="6"/>
      <c r="GOQ35" s="5"/>
      <c r="GOR35" s="6"/>
      <c r="GOS35" s="8"/>
      <c r="GOT35" s="5"/>
      <c r="GOU35" s="4"/>
      <c r="GOV35" s="4"/>
      <c r="GOW35" s="18"/>
      <c r="GOX35" s="7"/>
      <c r="GOY35" s="7"/>
      <c r="GOZ35" s="4"/>
      <c r="GPA35" s="4"/>
      <c r="GPB35" s="4"/>
      <c r="GPC35" s="19"/>
      <c r="GPD35" s="9"/>
      <c r="GPE35" s="7"/>
      <c r="GPF35" s="6"/>
      <c r="GPG35" s="5"/>
      <c r="GPH35" s="6"/>
      <c r="GPI35" s="8"/>
      <c r="GPJ35" s="5"/>
      <c r="GPK35" s="4"/>
      <c r="GPL35" s="4"/>
      <c r="GPM35" s="18"/>
      <c r="GPN35" s="7"/>
      <c r="GPO35" s="7"/>
      <c r="GPP35" s="4"/>
      <c r="GPQ35" s="4"/>
      <c r="GPR35" s="4"/>
      <c r="GPS35" s="19"/>
      <c r="GPT35" s="9"/>
      <c r="GPU35" s="7"/>
      <c r="GPV35" s="6"/>
      <c r="GPW35" s="5"/>
      <c r="GPX35" s="6"/>
      <c r="GPY35" s="8"/>
      <c r="GPZ35" s="5"/>
      <c r="GQA35" s="4"/>
      <c r="GQB35" s="4"/>
      <c r="GQC35" s="18"/>
      <c r="GQD35" s="7"/>
      <c r="GQE35" s="7"/>
      <c r="GQF35" s="4"/>
      <c r="GQG35" s="4"/>
      <c r="GQH35" s="4"/>
      <c r="GQI35" s="19"/>
      <c r="GQJ35" s="9"/>
      <c r="GQK35" s="7"/>
      <c r="GQL35" s="6"/>
      <c r="GQM35" s="5"/>
      <c r="GQN35" s="6"/>
      <c r="GQO35" s="8"/>
      <c r="GQP35" s="5"/>
      <c r="GQQ35" s="4"/>
      <c r="GQR35" s="4"/>
      <c r="GQS35" s="18"/>
      <c r="GQT35" s="7"/>
      <c r="GQU35" s="7"/>
      <c r="GQV35" s="4"/>
      <c r="GQW35" s="4"/>
      <c r="GQX35" s="4"/>
      <c r="GQY35" s="19"/>
      <c r="GQZ35" s="9"/>
      <c r="GRA35" s="7"/>
      <c r="GRB35" s="6"/>
      <c r="GRC35" s="5"/>
      <c r="GRD35" s="6"/>
      <c r="GRE35" s="8"/>
      <c r="GRF35" s="5"/>
      <c r="GRG35" s="4"/>
      <c r="GRH35" s="4"/>
      <c r="GRI35" s="18"/>
      <c r="GRJ35" s="7"/>
      <c r="GRK35" s="7"/>
      <c r="GRL35" s="4"/>
      <c r="GRM35" s="4"/>
      <c r="GRN35" s="4"/>
      <c r="GRO35" s="19"/>
      <c r="GRP35" s="9"/>
      <c r="GRQ35" s="7"/>
      <c r="GRR35" s="6"/>
      <c r="GRS35" s="5"/>
      <c r="GRT35" s="6"/>
      <c r="GRU35" s="8"/>
      <c r="GRV35" s="5"/>
      <c r="GRW35" s="4"/>
      <c r="GRX35" s="4"/>
      <c r="GRY35" s="18"/>
      <c r="GRZ35" s="7"/>
      <c r="GSA35" s="7"/>
      <c r="GSB35" s="4"/>
      <c r="GSC35" s="4"/>
      <c r="GSD35" s="4"/>
      <c r="GSE35" s="19"/>
      <c r="GSF35" s="9"/>
      <c r="GSG35" s="7"/>
      <c r="GSH35" s="6"/>
      <c r="GSI35" s="5"/>
      <c r="GSJ35" s="6"/>
      <c r="GSK35" s="8"/>
      <c r="GSL35" s="5"/>
      <c r="GSM35" s="4"/>
      <c r="GSN35" s="4"/>
      <c r="GSO35" s="18"/>
      <c r="GSP35" s="7"/>
      <c r="GSQ35" s="7"/>
      <c r="GSR35" s="4"/>
      <c r="GSS35" s="4"/>
      <c r="GST35" s="4"/>
      <c r="GSU35" s="19"/>
      <c r="GSV35" s="9"/>
      <c r="GSW35" s="7"/>
      <c r="GSX35" s="6"/>
      <c r="GSY35" s="5"/>
      <c r="GSZ35" s="6"/>
      <c r="GTA35" s="8"/>
      <c r="GTB35" s="5"/>
      <c r="GTC35" s="4"/>
      <c r="GTD35" s="4"/>
      <c r="GTE35" s="18"/>
      <c r="GTF35" s="7"/>
      <c r="GTG35" s="7"/>
      <c r="GTH35" s="4"/>
      <c r="GTI35" s="4"/>
      <c r="GTJ35" s="4"/>
      <c r="GTK35" s="19"/>
      <c r="GTL35" s="9"/>
      <c r="GTM35" s="7"/>
      <c r="GTN35" s="6"/>
      <c r="GTO35" s="5"/>
      <c r="GTP35" s="6"/>
      <c r="GTQ35" s="8"/>
      <c r="GTR35" s="5"/>
      <c r="GTS35" s="4"/>
      <c r="GTT35" s="4"/>
      <c r="GTU35" s="18"/>
      <c r="GTV35" s="7"/>
      <c r="GTW35" s="7"/>
      <c r="GTX35" s="4"/>
      <c r="GTY35" s="4"/>
      <c r="GTZ35" s="4"/>
      <c r="GUA35" s="19"/>
      <c r="GUB35" s="9"/>
      <c r="GUC35" s="7"/>
      <c r="GUD35" s="6"/>
      <c r="GUE35" s="5"/>
      <c r="GUF35" s="6"/>
      <c r="GUG35" s="8"/>
      <c r="GUH35" s="5"/>
      <c r="GUI35" s="4"/>
      <c r="GUJ35" s="4"/>
      <c r="GUK35" s="18"/>
      <c r="GUL35" s="7"/>
      <c r="GUM35" s="7"/>
      <c r="GUN35" s="4"/>
      <c r="GUO35" s="4"/>
      <c r="GUP35" s="4"/>
      <c r="GUQ35" s="19"/>
      <c r="GUR35" s="9"/>
      <c r="GUS35" s="7"/>
      <c r="GUT35" s="6"/>
      <c r="GUU35" s="5"/>
      <c r="GUV35" s="6"/>
      <c r="GUW35" s="8"/>
      <c r="GUX35" s="5"/>
      <c r="GUY35" s="4"/>
      <c r="GUZ35" s="4"/>
      <c r="GVA35" s="18"/>
      <c r="GVB35" s="7"/>
      <c r="GVC35" s="7"/>
      <c r="GVD35" s="4"/>
      <c r="GVE35" s="4"/>
      <c r="GVF35" s="4"/>
      <c r="GVG35" s="19"/>
      <c r="GVH35" s="9"/>
      <c r="GVI35" s="7"/>
      <c r="GVJ35" s="6"/>
      <c r="GVK35" s="5"/>
      <c r="GVL35" s="6"/>
      <c r="GVM35" s="8"/>
      <c r="GVN35" s="5"/>
      <c r="GVO35" s="4"/>
      <c r="GVP35" s="4"/>
      <c r="GVQ35" s="18"/>
      <c r="GVR35" s="7"/>
      <c r="GVS35" s="7"/>
      <c r="GVT35" s="4"/>
      <c r="GVU35" s="4"/>
      <c r="GVV35" s="4"/>
      <c r="GVW35" s="19"/>
      <c r="GVX35" s="9"/>
      <c r="GVY35" s="7"/>
      <c r="GVZ35" s="6"/>
      <c r="GWA35" s="5"/>
      <c r="GWB35" s="6"/>
      <c r="GWC35" s="8"/>
      <c r="GWD35" s="5"/>
      <c r="GWE35" s="4"/>
      <c r="GWF35" s="4"/>
      <c r="GWG35" s="18"/>
      <c r="GWH35" s="7"/>
      <c r="GWI35" s="7"/>
      <c r="GWJ35" s="4"/>
      <c r="GWK35" s="4"/>
      <c r="GWL35" s="4"/>
      <c r="GWM35" s="19"/>
      <c r="GWN35" s="9"/>
      <c r="GWO35" s="7"/>
      <c r="GWP35" s="6"/>
      <c r="GWQ35" s="5"/>
      <c r="GWR35" s="6"/>
      <c r="GWS35" s="8"/>
      <c r="GWT35" s="5"/>
      <c r="GWU35" s="4"/>
      <c r="GWV35" s="4"/>
      <c r="GWW35" s="18"/>
      <c r="GWX35" s="7"/>
      <c r="GWY35" s="7"/>
      <c r="GWZ35" s="4"/>
      <c r="GXA35" s="4"/>
      <c r="GXB35" s="4"/>
      <c r="GXC35" s="19"/>
      <c r="GXD35" s="9"/>
      <c r="GXE35" s="7"/>
      <c r="GXF35" s="6"/>
      <c r="GXG35" s="5"/>
      <c r="GXH35" s="6"/>
      <c r="GXI35" s="8"/>
      <c r="GXJ35" s="5"/>
      <c r="GXK35" s="4"/>
      <c r="GXL35" s="4"/>
      <c r="GXM35" s="18"/>
      <c r="GXN35" s="7"/>
      <c r="GXO35" s="7"/>
      <c r="GXP35" s="4"/>
      <c r="GXQ35" s="4"/>
      <c r="GXR35" s="4"/>
      <c r="GXS35" s="19"/>
      <c r="GXT35" s="9"/>
      <c r="GXU35" s="7"/>
      <c r="GXV35" s="6"/>
      <c r="GXW35" s="5"/>
      <c r="GXX35" s="6"/>
      <c r="GXY35" s="8"/>
      <c r="GXZ35" s="5"/>
      <c r="GYA35" s="4"/>
      <c r="GYB35" s="4"/>
      <c r="GYC35" s="18"/>
      <c r="GYD35" s="7"/>
      <c r="GYE35" s="7"/>
      <c r="GYF35" s="4"/>
      <c r="GYG35" s="4"/>
      <c r="GYH35" s="4"/>
      <c r="GYI35" s="19"/>
      <c r="GYJ35" s="9"/>
      <c r="GYK35" s="7"/>
      <c r="GYL35" s="6"/>
      <c r="GYM35" s="5"/>
      <c r="GYN35" s="6"/>
      <c r="GYO35" s="8"/>
      <c r="GYP35" s="5"/>
      <c r="GYQ35" s="4"/>
      <c r="GYR35" s="4"/>
      <c r="GYS35" s="18"/>
      <c r="GYT35" s="7"/>
      <c r="GYU35" s="7"/>
      <c r="GYV35" s="4"/>
      <c r="GYW35" s="4"/>
      <c r="GYX35" s="4"/>
      <c r="GYY35" s="19"/>
      <c r="GYZ35" s="9"/>
      <c r="GZA35" s="7"/>
      <c r="GZB35" s="6"/>
      <c r="GZC35" s="5"/>
      <c r="GZD35" s="6"/>
      <c r="GZE35" s="8"/>
      <c r="GZF35" s="5"/>
      <c r="GZG35" s="4"/>
      <c r="GZH35" s="4"/>
      <c r="GZI35" s="18"/>
      <c r="GZJ35" s="7"/>
      <c r="GZK35" s="7"/>
      <c r="GZL35" s="4"/>
      <c r="GZM35" s="4"/>
      <c r="GZN35" s="4"/>
      <c r="GZO35" s="19"/>
      <c r="GZP35" s="9"/>
      <c r="GZQ35" s="7"/>
      <c r="GZR35" s="6"/>
      <c r="GZS35" s="5"/>
      <c r="GZT35" s="6"/>
      <c r="GZU35" s="8"/>
      <c r="GZV35" s="5"/>
      <c r="GZW35" s="4"/>
      <c r="GZX35" s="4"/>
      <c r="GZY35" s="18"/>
      <c r="GZZ35" s="7"/>
      <c r="HAA35" s="7"/>
      <c r="HAB35" s="4"/>
      <c r="HAC35" s="4"/>
      <c r="HAD35" s="4"/>
      <c r="HAE35" s="19"/>
      <c r="HAF35" s="9"/>
      <c r="HAG35" s="7"/>
      <c r="HAH35" s="6"/>
      <c r="HAI35" s="5"/>
      <c r="HAJ35" s="6"/>
      <c r="HAK35" s="8"/>
      <c r="HAL35" s="5"/>
      <c r="HAM35" s="4"/>
      <c r="HAN35" s="4"/>
      <c r="HAO35" s="18"/>
      <c r="HAP35" s="7"/>
      <c r="HAQ35" s="7"/>
      <c r="HAR35" s="4"/>
      <c r="HAS35" s="4"/>
      <c r="HAT35" s="4"/>
      <c r="HAU35" s="19"/>
      <c r="HAV35" s="9"/>
      <c r="HAW35" s="7"/>
      <c r="HAX35" s="6"/>
      <c r="HAY35" s="5"/>
      <c r="HAZ35" s="6"/>
      <c r="HBA35" s="8"/>
      <c r="HBB35" s="5"/>
      <c r="HBC35" s="4"/>
      <c r="HBD35" s="4"/>
      <c r="HBE35" s="18"/>
      <c r="HBF35" s="7"/>
      <c r="HBG35" s="7"/>
      <c r="HBH35" s="4"/>
      <c r="HBI35" s="4"/>
      <c r="HBJ35" s="4"/>
      <c r="HBK35" s="19"/>
      <c r="HBL35" s="9"/>
      <c r="HBM35" s="7"/>
      <c r="HBN35" s="6"/>
      <c r="HBO35" s="5"/>
      <c r="HBP35" s="6"/>
      <c r="HBQ35" s="8"/>
      <c r="HBR35" s="5"/>
      <c r="HBS35" s="4"/>
      <c r="HBT35" s="4"/>
      <c r="HBU35" s="18"/>
      <c r="HBV35" s="7"/>
      <c r="HBW35" s="7"/>
      <c r="HBX35" s="4"/>
      <c r="HBY35" s="4"/>
      <c r="HBZ35" s="4"/>
      <c r="HCA35" s="19"/>
      <c r="HCB35" s="9"/>
      <c r="HCC35" s="7"/>
      <c r="HCD35" s="6"/>
      <c r="HCE35" s="5"/>
      <c r="HCF35" s="6"/>
      <c r="HCG35" s="8"/>
      <c r="HCH35" s="5"/>
      <c r="HCI35" s="4"/>
      <c r="HCJ35" s="4"/>
      <c r="HCK35" s="18"/>
      <c r="HCL35" s="7"/>
      <c r="HCM35" s="7"/>
      <c r="HCN35" s="4"/>
      <c r="HCO35" s="4"/>
      <c r="HCP35" s="4"/>
      <c r="HCQ35" s="19"/>
      <c r="HCR35" s="9"/>
      <c r="HCS35" s="7"/>
      <c r="HCT35" s="6"/>
      <c r="HCU35" s="5"/>
      <c r="HCV35" s="6"/>
      <c r="HCW35" s="8"/>
      <c r="HCX35" s="5"/>
      <c r="HCY35" s="4"/>
      <c r="HCZ35" s="4"/>
      <c r="HDA35" s="18"/>
      <c r="HDB35" s="7"/>
      <c r="HDC35" s="7"/>
      <c r="HDD35" s="4"/>
      <c r="HDE35" s="4"/>
      <c r="HDF35" s="4"/>
      <c r="HDG35" s="19"/>
      <c r="HDH35" s="9"/>
      <c r="HDI35" s="7"/>
      <c r="HDJ35" s="6"/>
      <c r="HDK35" s="5"/>
      <c r="HDL35" s="6"/>
      <c r="HDM35" s="8"/>
      <c r="HDN35" s="5"/>
      <c r="HDO35" s="4"/>
      <c r="HDP35" s="4"/>
      <c r="HDQ35" s="18"/>
      <c r="HDR35" s="7"/>
      <c r="HDS35" s="7"/>
      <c r="HDT35" s="4"/>
      <c r="HDU35" s="4"/>
      <c r="HDV35" s="4"/>
      <c r="HDW35" s="19"/>
      <c r="HDX35" s="9"/>
      <c r="HDY35" s="7"/>
      <c r="HDZ35" s="6"/>
      <c r="HEA35" s="5"/>
      <c r="HEB35" s="6"/>
      <c r="HEC35" s="8"/>
      <c r="HED35" s="5"/>
      <c r="HEE35" s="4"/>
      <c r="HEF35" s="4"/>
      <c r="HEG35" s="18"/>
      <c r="HEH35" s="7"/>
      <c r="HEI35" s="7"/>
      <c r="HEJ35" s="4"/>
      <c r="HEK35" s="4"/>
      <c r="HEL35" s="4"/>
      <c r="HEM35" s="19"/>
      <c r="HEN35" s="9"/>
      <c r="HEO35" s="7"/>
      <c r="HEP35" s="6"/>
      <c r="HEQ35" s="5"/>
      <c r="HER35" s="6"/>
      <c r="HES35" s="8"/>
      <c r="HET35" s="5"/>
      <c r="HEU35" s="4"/>
      <c r="HEV35" s="4"/>
      <c r="HEW35" s="18"/>
      <c r="HEX35" s="7"/>
      <c r="HEY35" s="7"/>
      <c r="HEZ35" s="4"/>
      <c r="HFA35" s="4"/>
      <c r="HFB35" s="4"/>
      <c r="HFC35" s="19"/>
      <c r="HFD35" s="9"/>
      <c r="HFE35" s="7"/>
      <c r="HFF35" s="6"/>
      <c r="HFG35" s="5"/>
      <c r="HFH35" s="6"/>
      <c r="HFI35" s="8"/>
      <c r="HFJ35" s="5"/>
      <c r="HFK35" s="4"/>
      <c r="HFL35" s="4"/>
      <c r="HFM35" s="18"/>
      <c r="HFN35" s="7"/>
      <c r="HFO35" s="7"/>
      <c r="HFP35" s="4"/>
      <c r="HFQ35" s="4"/>
      <c r="HFR35" s="4"/>
      <c r="HFS35" s="19"/>
      <c r="HFT35" s="9"/>
      <c r="HFU35" s="7"/>
      <c r="HFV35" s="6"/>
      <c r="HFW35" s="5"/>
      <c r="HFX35" s="6"/>
      <c r="HFY35" s="8"/>
      <c r="HFZ35" s="5"/>
      <c r="HGA35" s="4"/>
      <c r="HGB35" s="4"/>
      <c r="HGC35" s="18"/>
      <c r="HGD35" s="7"/>
      <c r="HGE35" s="7"/>
      <c r="HGF35" s="4"/>
      <c r="HGG35" s="4"/>
      <c r="HGH35" s="4"/>
      <c r="HGI35" s="19"/>
      <c r="HGJ35" s="9"/>
      <c r="HGK35" s="7"/>
      <c r="HGL35" s="6"/>
      <c r="HGM35" s="5"/>
      <c r="HGN35" s="6"/>
      <c r="HGO35" s="8"/>
      <c r="HGP35" s="5"/>
      <c r="HGQ35" s="4"/>
      <c r="HGR35" s="4"/>
      <c r="HGS35" s="18"/>
      <c r="HGT35" s="7"/>
      <c r="HGU35" s="7"/>
      <c r="HGV35" s="4"/>
      <c r="HGW35" s="4"/>
      <c r="HGX35" s="4"/>
      <c r="HGY35" s="19"/>
      <c r="HGZ35" s="9"/>
      <c r="HHA35" s="7"/>
      <c r="HHB35" s="6"/>
      <c r="HHC35" s="5"/>
      <c r="HHD35" s="6"/>
      <c r="HHE35" s="8"/>
      <c r="HHF35" s="5"/>
      <c r="HHG35" s="4"/>
      <c r="HHH35" s="4"/>
      <c r="HHI35" s="18"/>
      <c r="HHJ35" s="7"/>
      <c r="HHK35" s="7"/>
      <c r="HHL35" s="4"/>
      <c r="HHM35" s="4"/>
      <c r="HHN35" s="4"/>
      <c r="HHO35" s="19"/>
      <c r="HHP35" s="9"/>
      <c r="HHQ35" s="7"/>
      <c r="HHR35" s="6"/>
      <c r="HHS35" s="5"/>
      <c r="HHT35" s="6"/>
      <c r="HHU35" s="8"/>
      <c r="HHV35" s="5"/>
      <c r="HHW35" s="4"/>
      <c r="HHX35" s="4"/>
      <c r="HHY35" s="18"/>
      <c r="HHZ35" s="7"/>
      <c r="HIA35" s="7"/>
      <c r="HIB35" s="4"/>
      <c r="HIC35" s="4"/>
      <c r="HID35" s="4"/>
      <c r="HIE35" s="19"/>
      <c r="HIF35" s="9"/>
      <c r="HIG35" s="7"/>
      <c r="HIH35" s="6"/>
      <c r="HII35" s="5"/>
      <c r="HIJ35" s="6"/>
      <c r="HIK35" s="8"/>
      <c r="HIL35" s="5"/>
      <c r="HIM35" s="4"/>
      <c r="HIN35" s="4"/>
      <c r="HIO35" s="18"/>
      <c r="HIP35" s="7"/>
      <c r="HIQ35" s="7"/>
      <c r="HIR35" s="4"/>
      <c r="HIS35" s="4"/>
      <c r="HIT35" s="4"/>
      <c r="HIU35" s="19"/>
      <c r="HIV35" s="9"/>
      <c r="HIW35" s="7"/>
      <c r="HIX35" s="6"/>
      <c r="HIY35" s="5"/>
      <c r="HIZ35" s="6"/>
      <c r="HJA35" s="8"/>
      <c r="HJB35" s="5"/>
      <c r="HJC35" s="4"/>
      <c r="HJD35" s="4"/>
      <c r="HJE35" s="18"/>
      <c r="HJF35" s="7"/>
      <c r="HJG35" s="7"/>
      <c r="HJH35" s="4"/>
      <c r="HJI35" s="4"/>
      <c r="HJJ35" s="4"/>
      <c r="HJK35" s="19"/>
      <c r="HJL35" s="9"/>
      <c r="HJM35" s="7"/>
      <c r="HJN35" s="6"/>
      <c r="HJO35" s="5"/>
      <c r="HJP35" s="6"/>
      <c r="HJQ35" s="8"/>
      <c r="HJR35" s="5"/>
      <c r="HJS35" s="4"/>
      <c r="HJT35" s="4"/>
      <c r="HJU35" s="18"/>
      <c r="HJV35" s="7"/>
      <c r="HJW35" s="7"/>
      <c r="HJX35" s="4"/>
      <c r="HJY35" s="4"/>
      <c r="HJZ35" s="4"/>
      <c r="HKA35" s="19"/>
      <c r="HKB35" s="9"/>
      <c r="HKC35" s="7"/>
      <c r="HKD35" s="6"/>
      <c r="HKE35" s="5"/>
      <c r="HKF35" s="6"/>
      <c r="HKG35" s="8"/>
      <c r="HKH35" s="5"/>
      <c r="HKI35" s="4"/>
      <c r="HKJ35" s="4"/>
      <c r="HKK35" s="18"/>
      <c r="HKL35" s="7"/>
      <c r="HKM35" s="7"/>
      <c r="HKN35" s="4"/>
      <c r="HKO35" s="4"/>
      <c r="HKP35" s="4"/>
      <c r="HKQ35" s="19"/>
      <c r="HKR35" s="9"/>
      <c r="HKS35" s="7"/>
      <c r="HKT35" s="6"/>
      <c r="HKU35" s="5"/>
      <c r="HKV35" s="6"/>
      <c r="HKW35" s="8"/>
      <c r="HKX35" s="5"/>
      <c r="HKY35" s="4"/>
      <c r="HKZ35" s="4"/>
      <c r="HLA35" s="18"/>
      <c r="HLB35" s="7"/>
      <c r="HLC35" s="7"/>
      <c r="HLD35" s="4"/>
      <c r="HLE35" s="4"/>
      <c r="HLF35" s="4"/>
      <c r="HLG35" s="19"/>
      <c r="HLH35" s="9"/>
      <c r="HLI35" s="7"/>
      <c r="HLJ35" s="6"/>
      <c r="HLK35" s="5"/>
      <c r="HLL35" s="6"/>
      <c r="HLM35" s="8"/>
      <c r="HLN35" s="5"/>
      <c r="HLO35" s="4"/>
      <c r="HLP35" s="4"/>
      <c r="HLQ35" s="18"/>
      <c r="HLR35" s="7"/>
      <c r="HLS35" s="7"/>
      <c r="HLT35" s="4"/>
      <c r="HLU35" s="4"/>
      <c r="HLV35" s="4"/>
      <c r="HLW35" s="19"/>
      <c r="HLX35" s="9"/>
      <c r="HLY35" s="7"/>
      <c r="HLZ35" s="6"/>
      <c r="HMA35" s="5"/>
      <c r="HMB35" s="6"/>
      <c r="HMC35" s="8"/>
      <c r="HMD35" s="5"/>
      <c r="HME35" s="4"/>
      <c r="HMF35" s="4"/>
      <c r="HMG35" s="18"/>
      <c r="HMH35" s="7"/>
      <c r="HMI35" s="7"/>
      <c r="HMJ35" s="4"/>
      <c r="HMK35" s="4"/>
      <c r="HML35" s="4"/>
      <c r="HMM35" s="19"/>
      <c r="HMN35" s="9"/>
      <c r="HMO35" s="7"/>
      <c r="HMP35" s="6"/>
      <c r="HMQ35" s="5"/>
      <c r="HMR35" s="6"/>
      <c r="HMS35" s="8"/>
      <c r="HMT35" s="5"/>
      <c r="HMU35" s="4"/>
      <c r="HMV35" s="4"/>
      <c r="HMW35" s="18"/>
      <c r="HMX35" s="7"/>
      <c r="HMY35" s="7"/>
      <c r="HMZ35" s="4"/>
      <c r="HNA35" s="4"/>
      <c r="HNB35" s="4"/>
      <c r="HNC35" s="19"/>
      <c r="HND35" s="9"/>
      <c r="HNE35" s="7"/>
      <c r="HNF35" s="6"/>
      <c r="HNG35" s="5"/>
      <c r="HNH35" s="6"/>
      <c r="HNI35" s="8"/>
      <c r="HNJ35" s="5"/>
      <c r="HNK35" s="4"/>
      <c r="HNL35" s="4"/>
      <c r="HNM35" s="18"/>
      <c r="HNN35" s="7"/>
      <c r="HNO35" s="7"/>
      <c r="HNP35" s="4"/>
      <c r="HNQ35" s="4"/>
      <c r="HNR35" s="4"/>
      <c r="HNS35" s="19"/>
      <c r="HNT35" s="9"/>
      <c r="HNU35" s="7"/>
      <c r="HNV35" s="6"/>
      <c r="HNW35" s="5"/>
      <c r="HNX35" s="6"/>
      <c r="HNY35" s="8"/>
      <c r="HNZ35" s="5"/>
      <c r="HOA35" s="4"/>
      <c r="HOB35" s="4"/>
      <c r="HOC35" s="18"/>
      <c r="HOD35" s="7"/>
      <c r="HOE35" s="7"/>
      <c r="HOF35" s="4"/>
      <c r="HOG35" s="4"/>
      <c r="HOH35" s="4"/>
      <c r="HOI35" s="19"/>
      <c r="HOJ35" s="9"/>
      <c r="HOK35" s="7"/>
      <c r="HOL35" s="6"/>
      <c r="HOM35" s="5"/>
      <c r="HON35" s="6"/>
      <c r="HOO35" s="8"/>
      <c r="HOP35" s="5"/>
      <c r="HOQ35" s="4"/>
      <c r="HOR35" s="4"/>
      <c r="HOS35" s="18"/>
      <c r="HOT35" s="7"/>
      <c r="HOU35" s="7"/>
      <c r="HOV35" s="4"/>
      <c r="HOW35" s="4"/>
      <c r="HOX35" s="4"/>
      <c r="HOY35" s="19"/>
      <c r="HOZ35" s="9"/>
      <c r="HPA35" s="7"/>
      <c r="HPB35" s="6"/>
      <c r="HPC35" s="5"/>
      <c r="HPD35" s="6"/>
      <c r="HPE35" s="8"/>
      <c r="HPF35" s="5"/>
      <c r="HPG35" s="4"/>
      <c r="HPH35" s="4"/>
      <c r="HPI35" s="18"/>
      <c r="HPJ35" s="7"/>
      <c r="HPK35" s="7"/>
      <c r="HPL35" s="4"/>
      <c r="HPM35" s="4"/>
      <c r="HPN35" s="4"/>
      <c r="HPO35" s="19"/>
      <c r="HPP35" s="9"/>
      <c r="HPQ35" s="7"/>
      <c r="HPR35" s="6"/>
      <c r="HPS35" s="5"/>
      <c r="HPT35" s="6"/>
      <c r="HPU35" s="8"/>
      <c r="HPV35" s="5"/>
      <c r="HPW35" s="4"/>
      <c r="HPX35" s="4"/>
      <c r="HPY35" s="18"/>
      <c r="HPZ35" s="7"/>
      <c r="HQA35" s="7"/>
      <c r="HQB35" s="4"/>
      <c r="HQC35" s="4"/>
      <c r="HQD35" s="4"/>
      <c r="HQE35" s="19"/>
      <c r="HQF35" s="9"/>
      <c r="HQG35" s="7"/>
      <c r="HQH35" s="6"/>
      <c r="HQI35" s="5"/>
      <c r="HQJ35" s="6"/>
      <c r="HQK35" s="8"/>
      <c r="HQL35" s="5"/>
      <c r="HQM35" s="4"/>
      <c r="HQN35" s="4"/>
      <c r="HQO35" s="18"/>
      <c r="HQP35" s="7"/>
      <c r="HQQ35" s="7"/>
      <c r="HQR35" s="4"/>
      <c r="HQS35" s="4"/>
      <c r="HQT35" s="4"/>
      <c r="HQU35" s="19"/>
      <c r="HQV35" s="9"/>
      <c r="HQW35" s="7"/>
      <c r="HQX35" s="6"/>
      <c r="HQY35" s="5"/>
      <c r="HQZ35" s="6"/>
      <c r="HRA35" s="8"/>
      <c r="HRB35" s="5"/>
      <c r="HRC35" s="4"/>
      <c r="HRD35" s="4"/>
      <c r="HRE35" s="18"/>
      <c r="HRF35" s="7"/>
      <c r="HRG35" s="7"/>
      <c r="HRH35" s="4"/>
      <c r="HRI35" s="4"/>
      <c r="HRJ35" s="4"/>
      <c r="HRK35" s="19"/>
      <c r="HRL35" s="9"/>
      <c r="HRM35" s="7"/>
      <c r="HRN35" s="6"/>
      <c r="HRO35" s="5"/>
      <c r="HRP35" s="6"/>
      <c r="HRQ35" s="8"/>
      <c r="HRR35" s="5"/>
      <c r="HRS35" s="4"/>
      <c r="HRT35" s="4"/>
      <c r="HRU35" s="18"/>
      <c r="HRV35" s="7"/>
      <c r="HRW35" s="7"/>
      <c r="HRX35" s="4"/>
      <c r="HRY35" s="4"/>
      <c r="HRZ35" s="4"/>
      <c r="HSA35" s="19"/>
      <c r="HSB35" s="9"/>
      <c r="HSC35" s="7"/>
      <c r="HSD35" s="6"/>
      <c r="HSE35" s="5"/>
      <c r="HSF35" s="6"/>
      <c r="HSG35" s="8"/>
      <c r="HSH35" s="5"/>
      <c r="HSI35" s="4"/>
      <c r="HSJ35" s="4"/>
      <c r="HSK35" s="18"/>
      <c r="HSL35" s="7"/>
      <c r="HSM35" s="7"/>
      <c r="HSN35" s="4"/>
      <c r="HSO35" s="4"/>
      <c r="HSP35" s="4"/>
      <c r="HSQ35" s="19"/>
      <c r="HSR35" s="9"/>
      <c r="HSS35" s="7"/>
      <c r="HST35" s="6"/>
      <c r="HSU35" s="5"/>
      <c r="HSV35" s="6"/>
      <c r="HSW35" s="8"/>
      <c r="HSX35" s="5"/>
      <c r="HSY35" s="4"/>
      <c r="HSZ35" s="4"/>
      <c r="HTA35" s="18"/>
      <c r="HTB35" s="7"/>
      <c r="HTC35" s="7"/>
      <c r="HTD35" s="4"/>
      <c r="HTE35" s="4"/>
      <c r="HTF35" s="4"/>
      <c r="HTG35" s="19"/>
      <c r="HTH35" s="9"/>
      <c r="HTI35" s="7"/>
      <c r="HTJ35" s="6"/>
      <c r="HTK35" s="5"/>
      <c r="HTL35" s="6"/>
      <c r="HTM35" s="8"/>
      <c r="HTN35" s="5"/>
      <c r="HTO35" s="4"/>
      <c r="HTP35" s="4"/>
      <c r="HTQ35" s="18"/>
      <c r="HTR35" s="7"/>
      <c r="HTS35" s="7"/>
      <c r="HTT35" s="4"/>
      <c r="HTU35" s="4"/>
      <c r="HTV35" s="4"/>
      <c r="HTW35" s="19"/>
      <c r="HTX35" s="9"/>
      <c r="HTY35" s="7"/>
      <c r="HTZ35" s="6"/>
      <c r="HUA35" s="5"/>
      <c r="HUB35" s="6"/>
      <c r="HUC35" s="8"/>
      <c r="HUD35" s="5"/>
      <c r="HUE35" s="4"/>
      <c r="HUF35" s="4"/>
      <c r="HUG35" s="18"/>
      <c r="HUH35" s="7"/>
      <c r="HUI35" s="7"/>
      <c r="HUJ35" s="4"/>
      <c r="HUK35" s="4"/>
      <c r="HUL35" s="4"/>
      <c r="HUM35" s="19"/>
      <c r="HUN35" s="9"/>
      <c r="HUO35" s="7"/>
      <c r="HUP35" s="6"/>
      <c r="HUQ35" s="5"/>
      <c r="HUR35" s="6"/>
      <c r="HUS35" s="8"/>
      <c r="HUT35" s="5"/>
      <c r="HUU35" s="4"/>
      <c r="HUV35" s="4"/>
      <c r="HUW35" s="18"/>
      <c r="HUX35" s="7"/>
      <c r="HUY35" s="7"/>
      <c r="HUZ35" s="4"/>
      <c r="HVA35" s="4"/>
      <c r="HVB35" s="4"/>
      <c r="HVC35" s="19"/>
      <c r="HVD35" s="9"/>
      <c r="HVE35" s="7"/>
      <c r="HVF35" s="6"/>
      <c r="HVG35" s="5"/>
      <c r="HVH35" s="6"/>
      <c r="HVI35" s="8"/>
      <c r="HVJ35" s="5"/>
      <c r="HVK35" s="4"/>
      <c r="HVL35" s="4"/>
      <c r="HVM35" s="18"/>
      <c r="HVN35" s="7"/>
      <c r="HVO35" s="7"/>
      <c r="HVP35" s="4"/>
      <c r="HVQ35" s="4"/>
      <c r="HVR35" s="4"/>
      <c r="HVS35" s="19"/>
      <c r="HVT35" s="9"/>
      <c r="HVU35" s="7"/>
      <c r="HVV35" s="6"/>
      <c r="HVW35" s="5"/>
      <c r="HVX35" s="6"/>
      <c r="HVY35" s="8"/>
      <c r="HVZ35" s="5"/>
      <c r="HWA35" s="4"/>
      <c r="HWB35" s="4"/>
      <c r="HWC35" s="18"/>
      <c r="HWD35" s="7"/>
      <c r="HWE35" s="7"/>
      <c r="HWF35" s="4"/>
      <c r="HWG35" s="4"/>
      <c r="HWH35" s="4"/>
      <c r="HWI35" s="19"/>
      <c r="HWJ35" s="9"/>
      <c r="HWK35" s="7"/>
      <c r="HWL35" s="6"/>
      <c r="HWM35" s="5"/>
      <c r="HWN35" s="6"/>
      <c r="HWO35" s="8"/>
      <c r="HWP35" s="5"/>
      <c r="HWQ35" s="4"/>
      <c r="HWR35" s="4"/>
      <c r="HWS35" s="18"/>
      <c r="HWT35" s="7"/>
      <c r="HWU35" s="7"/>
      <c r="HWV35" s="4"/>
      <c r="HWW35" s="4"/>
      <c r="HWX35" s="4"/>
      <c r="HWY35" s="19"/>
      <c r="HWZ35" s="9"/>
      <c r="HXA35" s="7"/>
      <c r="HXB35" s="6"/>
      <c r="HXC35" s="5"/>
      <c r="HXD35" s="6"/>
      <c r="HXE35" s="8"/>
      <c r="HXF35" s="5"/>
      <c r="HXG35" s="4"/>
      <c r="HXH35" s="4"/>
      <c r="HXI35" s="18"/>
      <c r="HXJ35" s="7"/>
      <c r="HXK35" s="7"/>
      <c r="HXL35" s="4"/>
      <c r="HXM35" s="4"/>
      <c r="HXN35" s="4"/>
      <c r="HXO35" s="19"/>
      <c r="HXP35" s="9"/>
      <c r="HXQ35" s="7"/>
      <c r="HXR35" s="6"/>
      <c r="HXS35" s="5"/>
      <c r="HXT35" s="6"/>
      <c r="HXU35" s="8"/>
      <c r="HXV35" s="5"/>
      <c r="HXW35" s="4"/>
      <c r="HXX35" s="4"/>
      <c r="HXY35" s="18"/>
      <c r="HXZ35" s="7"/>
      <c r="HYA35" s="7"/>
      <c r="HYB35" s="4"/>
      <c r="HYC35" s="4"/>
      <c r="HYD35" s="4"/>
      <c r="HYE35" s="19"/>
      <c r="HYF35" s="9"/>
      <c r="HYG35" s="7"/>
      <c r="HYH35" s="6"/>
      <c r="HYI35" s="5"/>
      <c r="HYJ35" s="6"/>
      <c r="HYK35" s="8"/>
      <c r="HYL35" s="5"/>
      <c r="HYM35" s="4"/>
      <c r="HYN35" s="4"/>
      <c r="HYO35" s="18"/>
      <c r="HYP35" s="7"/>
      <c r="HYQ35" s="7"/>
      <c r="HYR35" s="4"/>
      <c r="HYS35" s="4"/>
      <c r="HYT35" s="4"/>
      <c r="HYU35" s="19"/>
      <c r="HYV35" s="9"/>
      <c r="HYW35" s="7"/>
      <c r="HYX35" s="6"/>
      <c r="HYY35" s="5"/>
      <c r="HYZ35" s="6"/>
      <c r="HZA35" s="8"/>
      <c r="HZB35" s="5"/>
      <c r="HZC35" s="4"/>
      <c r="HZD35" s="4"/>
      <c r="HZE35" s="18"/>
      <c r="HZF35" s="7"/>
      <c r="HZG35" s="7"/>
      <c r="HZH35" s="4"/>
      <c r="HZI35" s="4"/>
      <c r="HZJ35" s="4"/>
      <c r="HZK35" s="19"/>
      <c r="HZL35" s="9"/>
      <c r="HZM35" s="7"/>
      <c r="HZN35" s="6"/>
      <c r="HZO35" s="5"/>
      <c r="HZP35" s="6"/>
      <c r="HZQ35" s="8"/>
      <c r="HZR35" s="5"/>
      <c r="HZS35" s="4"/>
      <c r="HZT35" s="4"/>
      <c r="HZU35" s="18"/>
      <c r="HZV35" s="7"/>
      <c r="HZW35" s="7"/>
      <c r="HZX35" s="4"/>
      <c r="HZY35" s="4"/>
      <c r="HZZ35" s="4"/>
      <c r="IAA35" s="19"/>
      <c r="IAB35" s="9"/>
      <c r="IAC35" s="7"/>
      <c r="IAD35" s="6"/>
      <c r="IAE35" s="5"/>
      <c r="IAF35" s="6"/>
      <c r="IAG35" s="8"/>
      <c r="IAH35" s="5"/>
      <c r="IAI35" s="4"/>
      <c r="IAJ35" s="4"/>
      <c r="IAK35" s="18"/>
      <c r="IAL35" s="7"/>
      <c r="IAM35" s="7"/>
      <c r="IAN35" s="4"/>
      <c r="IAO35" s="4"/>
      <c r="IAP35" s="4"/>
      <c r="IAQ35" s="19"/>
      <c r="IAR35" s="9"/>
      <c r="IAS35" s="7"/>
      <c r="IAT35" s="6"/>
      <c r="IAU35" s="5"/>
      <c r="IAV35" s="6"/>
      <c r="IAW35" s="8"/>
      <c r="IAX35" s="5"/>
      <c r="IAY35" s="4"/>
      <c r="IAZ35" s="4"/>
      <c r="IBA35" s="18"/>
      <c r="IBB35" s="7"/>
      <c r="IBC35" s="7"/>
      <c r="IBD35" s="4"/>
      <c r="IBE35" s="4"/>
      <c r="IBF35" s="4"/>
      <c r="IBG35" s="19"/>
      <c r="IBH35" s="9"/>
      <c r="IBI35" s="7"/>
      <c r="IBJ35" s="6"/>
      <c r="IBK35" s="5"/>
      <c r="IBL35" s="6"/>
      <c r="IBM35" s="8"/>
      <c r="IBN35" s="5"/>
      <c r="IBO35" s="4"/>
      <c r="IBP35" s="4"/>
      <c r="IBQ35" s="18"/>
      <c r="IBR35" s="7"/>
      <c r="IBS35" s="7"/>
      <c r="IBT35" s="4"/>
      <c r="IBU35" s="4"/>
      <c r="IBV35" s="4"/>
      <c r="IBW35" s="19"/>
      <c r="IBX35" s="9"/>
      <c r="IBY35" s="7"/>
      <c r="IBZ35" s="6"/>
      <c r="ICA35" s="5"/>
      <c r="ICB35" s="6"/>
      <c r="ICC35" s="8"/>
      <c r="ICD35" s="5"/>
      <c r="ICE35" s="4"/>
      <c r="ICF35" s="4"/>
      <c r="ICG35" s="18"/>
      <c r="ICH35" s="7"/>
      <c r="ICI35" s="7"/>
      <c r="ICJ35" s="4"/>
      <c r="ICK35" s="4"/>
      <c r="ICL35" s="4"/>
      <c r="ICM35" s="19"/>
      <c r="ICN35" s="9"/>
      <c r="ICO35" s="7"/>
      <c r="ICP35" s="6"/>
      <c r="ICQ35" s="5"/>
      <c r="ICR35" s="6"/>
      <c r="ICS35" s="8"/>
      <c r="ICT35" s="5"/>
      <c r="ICU35" s="4"/>
      <c r="ICV35" s="4"/>
      <c r="ICW35" s="18"/>
      <c r="ICX35" s="7"/>
      <c r="ICY35" s="7"/>
      <c r="ICZ35" s="4"/>
      <c r="IDA35" s="4"/>
      <c r="IDB35" s="4"/>
      <c r="IDC35" s="19"/>
      <c r="IDD35" s="9"/>
      <c r="IDE35" s="7"/>
      <c r="IDF35" s="6"/>
      <c r="IDG35" s="5"/>
      <c r="IDH35" s="6"/>
      <c r="IDI35" s="8"/>
      <c r="IDJ35" s="5"/>
      <c r="IDK35" s="4"/>
      <c r="IDL35" s="4"/>
      <c r="IDM35" s="18"/>
      <c r="IDN35" s="7"/>
      <c r="IDO35" s="7"/>
      <c r="IDP35" s="4"/>
      <c r="IDQ35" s="4"/>
      <c r="IDR35" s="4"/>
      <c r="IDS35" s="19"/>
      <c r="IDT35" s="9"/>
      <c r="IDU35" s="7"/>
      <c r="IDV35" s="6"/>
      <c r="IDW35" s="5"/>
      <c r="IDX35" s="6"/>
      <c r="IDY35" s="8"/>
      <c r="IDZ35" s="5"/>
      <c r="IEA35" s="4"/>
      <c r="IEB35" s="4"/>
      <c r="IEC35" s="18"/>
      <c r="IED35" s="7"/>
      <c r="IEE35" s="7"/>
      <c r="IEF35" s="4"/>
      <c r="IEG35" s="4"/>
      <c r="IEH35" s="4"/>
      <c r="IEI35" s="19"/>
      <c r="IEJ35" s="9"/>
      <c r="IEK35" s="7"/>
      <c r="IEL35" s="6"/>
      <c r="IEM35" s="5"/>
      <c r="IEN35" s="6"/>
      <c r="IEO35" s="8"/>
      <c r="IEP35" s="5"/>
      <c r="IEQ35" s="4"/>
      <c r="IER35" s="4"/>
      <c r="IES35" s="18"/>
      <c r="IET35" s="7"/>
      <c r="IEU35" s="7"/>
      <c r="IEV35" s="4"/>
      <c r="IEW35" s="4"/>
      <c r="IEX35" s="4"/>
      <c r="IEY35" s="19"/>
      <c r="IEZ35" s="9"/>
      <c r="IFA35" s="7"/>
      <c r="IFB35" s="6"/>
      <c r="IFC35" s="5"/>
      <c r="IFD35" s="6"/>
      <c r="IFE35" s="8"/>
      <c r="IFF35" s="5"/>
      <c r="IFG35" s="4"/>
      <c r="IFH35" s="4"/>
      <c r="IFI35" s="18"/>
      <c r="IFJ35" s="7"/>
      <c r="IFK35" s="7"/>
      <c r="IFL35" s="4"/>
      <c r="IFM35" s="4"/>
      <c r="IFN35" s="4"/>
      <c r="IFO35" s="19"/>
      <c r="IFP35" s="9"/>
      <c r="IFQ35" s="7"/>
      <c r="IFR35" s="6"/>
      <c r="IFS35" s="5"/>
      <c r="IFT35" s="6"/>
      <c r="IFU35" s="8"/>
      <c r="IFV35" s="5"/>
      <c r="IFW35" s="4"/>
      <c r="IFX35" s="4"/>
      <c r="IFY35" s="18"/>
      <c r="IFZ35" s="7"/>
      <c r="IGA35" s="7"/>
      <c r="IGB35" s="4"/>
      <c r="IGC35" s="4"/>
      <c r="IGD35" s="4"/>
      <c r="IGE35" s="19"/>
      <c r="IGF35" s="9"/>
      <c r="IGG35" s="7"/>
      <c r="IGH35" s="6"/>
      <c r="IGI35" s="5"/>
      <c r="IGJ35" s="6"/>
      <c r="IGK35" s="8"/>
      <c r="IGL35" s="5"/>
      <c r="IGM35" s="4"/>
      <c r="IGN35" s="4"/>
      <c r="IGO35" s="18"/>
      <c r="IGP35" s="7"/>
      <c r="IGQ35" s="7"/>
      <c r="IGR35" s="4"/>
      <c r="IGS35" s="4"/>
      <c r="IGT35" s="4"/>
      <c r="IGU35" s="19"/>
      <c r="IGV35" s="9"/>
      <c r="IGW35" s="7"/>
      <c r="IGX35" s="6"/>
      <c r="IGY35" s="5"/>
      <c r="IGZ35" s="6"/>
      <c r="IHA35" s="8"/>
      <c r="IHB35" s="5"/>
      <c r="IHC35" s="4"/>
      <c r="IHD35" s="4"/>
      <c r="IHE35" s="18"/>
      <c r="IHF35" s="7"/>
      <c r="IHG35" s="7"/>
      <c r="IHH35" s="4"/>
      <c r="IHI35" s="4"/>
      <c r="IHJ35" s="4"/>
      <c r="IHK35" s="19"/>
      <c r="IHL35" s="9"/>
      <c r="IHM35" s="7"/>
      <c r="IHN35" s="6"/>
      <c r="IHO35" s="5"/>
      <c r="IHP35" s="6"/>
      <c r="IHQ35" s="8"/>
      <c r="IHR35" s="5"/>
      <c r="IHS35" s="4"/>
      <c r="IHT35" s="4"/>
      <c r="IHU35" s="18"/>
      <c r="IHV35" s="7"/>
      <c r="IHW35" s="7"/>
      <c r="IHX35" s="4"/>
      <c r="IHY35" s="4"/>
      <c r="IHZ35" s="4"/>
      <c r="IIA35" s="19"/>
      <c r="IIB35" s="9"/>
      <c r="IIC35" s="7"/>
      <c r="IID35" s="6"/>
      <c r="IIE35" s="5"/>
      <c r="IIF35" s="6"/>
      <c r="IIG35" s="8"/>
      <c r="IIH35" s="5"/>
      <c r="III35" s="4"/>
      <c r="IIJ35" s="4"/>
      <c r="IIK35" s="18"/>
      <c r="IIL35" s="7"/>
      <c r="IIM35" s="7"/>
      <c r="IIN35" s="4"/>
      <c r="IIO35" s="4"/>
      <c r="IIP35" s="4"/>
      <c r="IIQ35" s="19"/>
      <c r="IIR35" s="9"/>
      <c r="IIS35" s="7"/>
      <c r="IIT35" s="6"/>
      <c r="IIU35" s="5"/>
      <c r="IIV35" s="6"/>
      <c r="IIW35" s="8"/>
      <c r="IIX35" s="5"/>
      <c r="IIY35" s="4"/>
      <c r="IIZ35" s="4"/>
      <c r="IJA35" s="18"/>
      <c r="IJB35" s="7"/>
      <c r="IJC35" s="7"/>
      <c r="IJD35" s="4"/>
      <c r="IJE35" s="4"/>
      <c r="IJF35" s="4"/>
      <c r="IJG35" s="19"/>
      <c r="IJH35" s="9"/>
      <c r="IJI35" s="7"/>
      <c r="IJJ35" s="6"/>
      <c r="IJK35" s="5"/>
      <c r="IJL35" s="6"/>
      <c r="IJM35" s="8"/>
      <c r="IJN35" s="5"/>
      <c r="IJO35" s="4"/>
      <c r="IJP35" s="4"/>
      <c r="IJQ35" s="18"/>
      <c r="IJR35" s="7"/>
      <c r="IJS35" s="7"/>
      <c r="IJT35" s="4"/>
      <c r="IJU35" s="4"/>
      <c r="IJV35" s="4"/>
      <c r="IJW35" s="19"/>
      <c r="IJX35" s="9"/>
      <c r="IJY35" s="7"/>
      <c r="IJZ35" s="6"/>
      <c r="IKA35" s="5"/>
      <c r="IKB35" s="6"/>
      <c r="IKC35" s="8"/>
      <c r="IKD35" s="5"/>
      <c r="IKE35" s="4"/>
      <c r="IKF35" s="4"/>
      <c r="IKG35" s="18"/>
      <c r="IKH35" s="7"/>
      <c r="IKI35" s="7"/>
      <c r="IKJ35" s="4"/>
      <c r="IKK35" s="4"/>
      <c r="IKL35" s="4"/>
      <c r="IKM35" s="19"/>
      <c r="IKN35" s="9"/>
      <c r="IKO35" s="7"/>
      <c r="IKP35" s="6"/>
      <c r="IKQ35" s="5"/>
      <c r="IKR35" s="6"/>
      <c r="IKS35" s="8"/>
      <c r="IKT35" s="5"/>
      <c r="IKU35" s="4"/>
      <c r="IKV35" s="4"/>
      <c r="IKW35" s="18"/>
      <c r="IKX35" s="7"/>
      <c r="IKY35" s="7"/>
      <c r="IKZ35" s="4"/>
      <c r="ILA35" s="4"/>
      <c r="ILB35" s="4"/>
      <c r="ILC35" s="19"/>
      <c r="ILD35" s="9"/>
      <c r="ILE35" s="7"/>
      <c r="ILF35" s="6"/>
      <c r="ILG35" s="5"/>
      <c r="ILH35" s="6"/>
      <c r="ILI35" s="8"/>
      <c r="ILJ35" s="5"/>
      <c r="ILK35" s="4"/>
      <c r="ILL35" s="4"/>
      <c r="ILM35" s="18"/>
      <c r="ILN35" s="7"/>
      <c r="ILO35" s="7"/>
      <c r="ILP35" s="4"/>
      <c r="ILQ35" s="4"/>
      <c r="ILR35" s="4"/>
      <c r="ILS35" s="19"/>
      <c r="ILT35" s="9"/>
      <c r="ILU35" s="7"/>
      <c r="ILV35" s="6"/>
      <c r="ILW35" s="5"/>
      <c r="ILX35" s="6"/>
      <c r="ILY35" s="8"/>
      <c r="ILZ35" s="5"/>
      <c r="IMA35" s="4"/>
      <c r="IMB35" s="4"/>
      <c r="IMC35" s="18"/>
      <c r="IMD35" s="7"/>
      <c r="IME35" s="7"/>
      <c r="IMF35" s="4"/>
      <c r="IMG35" s="4"/>
      <c r="IMH35" s="4"/>
      <c r="IMI35" s="19"/>
      <c r="IMJ35" s="9"/>
      <c r="IMK35" s="7"/>
      <c r="IML35" s="6"/>
      <c r="IMM35" s="5"/>
      <c r="IMN35" s="6"/>
      <c r="IMO35" s="8"/>
      <c r="IMP35" s="5"/>
      <c r="IMQ35" s="4"/>
      <c r="IMR35" s="4"/>
      <c r="IMS35" s="18"/>
      <c r="IMT35" s="7"/>
      <c r="IMU35" s="7"/>
      <c r="IMV35" s="4"/>
      <c r="IMW35" s="4"/>
      <c r="IMX35" s="4"/>
      <c r="IMY35" s="19"/>
      <c r="IMZ35" s="9"/>
      <c r="INA35" s="7"/>
      <c r="INB35" s="6"/>
      <c r="INC35" s="5"/>
      <c r="IND35" s="6"/>
      <c r="INE35" s="8"/>
      <c r="INF35" s="5"/>
      <c r="ING35" s="4"/>
      <c r="INH35" s="4"/>
      <c r="INI35" s="18"/>
      <c r="INJ35" s="7"/>
      <c r="INK35" s="7"/>
      <c r="INL35" s="4"/>
      <c r="INM35" s="4"/>
      <c r="INN35" s="4"/>
      <c r="INO35" s="19"/>
      <c r="INP35" s="9"/>
      <c r="INQ35" s="7"/>
      <c r="INR35" s="6"/>
      <c r="INS35" s="5"/>
      <c r="INT35" s="6"/>
      <c r="INU35" s="8"/>
      <c r="INV35" s="5"/>
      <c r="INW35" s="4"/>
      <c r="INX35" s="4"/>
      <c r="INY35" s="18"/>
      <c r="INZ35" s="7"/>
      <c r="IOA35" s="7"/>
      <c r="IOB35" s="4"/>
      <c r="IOC35" s="4"/>
      <c r="IOD35" s="4"/>
      <c r="IOE35" s="19"/>
      <c r="IOF35" s="9"/>
      <c r="IOG35" s="7"/>
      <c r="IOH35" s="6"/>
      <c r="IOI35" s="5"/>
      <c r="IOJ35" s="6"/>
      <c r="IOK35" s="8"/>
      <c r="IOL35" s="5"/>
      <c r="IOM35" s="4"/>
      <c r="ION35" s="4"/>
      <c r="IOO35" s="18"/>
      <c r="IOP35" s="7"/>
      <c r="IOQ35" s="7"/>
      <c r="IOR35" s="4"/>
      <c r="IOS35" s="4"/>
      <c r="IOT35" s="4"/>
      <c r="IOU35" s="19"/>
      <c r="IOV35" s="9"/>
      <c r="IOW35" s="7"/>
      <c r="IOX35" s="6"/>
      <c r="IOY35" s="5"/>
      <c r="IOZ35" s="6"/>
      <c r="IPA35" s="8"/>
      <c r="IPB35" s="5"/>
      <c r="IPC35" s="4"/>
      <c r="IPD35" s="4"/>
      <c r="IPE35" s="18"/>
      <c r="IPF35" s="7"/>
      <c r="IPG35" s="7"/>
      <c r="IPH35" s="4"/>
      <c r="IPI35" s="4"/>
      <c r="IPJ35" s="4"/>
      <c r="IPK35" s="19"/>
      <c r="IPL35" s="9"/>
      <c r="IPM35" s="7"/>
      <c r="IPN35" s="6"/>
      <c r="IPO35" s="5"/>
      <c r="IPP35" s="6"/>
      <c r="IPQ35" s="8"/>
      <c r="IPR35" s="5"/>
      <c r="IPS35" s="4"/>
      <c r="IPT35" s="4"/>
      <c r="IPU35" s="18"/>
      <c r="IPV35" s="7"/>
      <c r="IPW35" s="7"/>
      <c r="IPX35" s="4"/>
      <c r="IPY35" s="4"/>
      <c r="IPZ35" s="4"/>
      <c r="IQA35" s="19"/>
      <c r="IQB35" s="9"/>
      <c r="IQC35" s="7"/>
      <c r="IQD35" s="6"/>
      <c r="IQE35" s="5"/>
      <c r="IQF35" s="6"/>
      <c r="IQG35" s="8"/>
      <c r="IQH35" s="5"/>
      <c r="IQI35" s="4"/>
      <c r="IQJ35" s="4"/>
      <c r="IQK35" s="18"/>
      <c r="IQL35" s="7"/>
      <c r="IQM35" s="7"/>
      <c r="IQN35" s="4"/>
      <c r="IQO35" s="4"/>
      <c r="IQP35" s="4"/>
      <c r="IQQ35" s="19"/>
      <c r="IQR35" s="9"/>
      <c r="IQS35" s="7"/>
      <c r="IQT35" s="6"/>
      <c r="IQU35" s="5"/>
      <c r="IQV35" s="6"/>
      <c r="IQW35" s="8"/>
      <c r="IQX35" s="5"/>
      <c r="IQY35" s="4"/>
      <c r="IQZ35" s="4"/>
      <c r="IRA35" s="18"/>
      <c r="IRB35" s="7"/>
      <c r="IRC35" s="7"/>
      <c r="IRD35" s="4"/>
      <c r="IRE35" s="4"/>
      <c r="IRF35" s="4"/>
      <c r="IRG35" s="19"/>
      <c r="IRH35" s="9"/>
      <c r="IRI35" s="7"/>
      <c r="IRJ35" s="6"/>
      <c r="IRK35" s="5"/>
      <c r="IRL35" s="6"/>
      <c r="IRM35" s="8"/>
      <c r="IRN35" s="5"/>
      <c r="IRO35" s="4"/>
      <c r="IRP35" s="4"/>
      <c r="IRQ35" s="18"/>
      <c r="IRR35" s="7"/>
      <c r="IRS35" s="7"/>
      <c r="IRT35" s="4"/>
      <c r="IRU35" s="4"/>
      <c r="IRV35" s="4"/>
      <c r="IRW35" s="19"/>
      <c r="IRX35" s="9"/>
      <c r="IRY35" s="7"/>
      <c r="IRZ35" s="6"/>
      <c r="ISA35" s="5"/>
      <c r="ISB35" s="6"/>
      <c r="ISC35" s="8"/>
      <c r="ISD35" s="5"/>
      <c r="ISE35" s="4"/>
      <c r="ISF35" s="4"/>
      <c r="ISG35" s="18"/>
      <c r="ISH35" s="7"/>
      <c r="ISI35" s="7"/>
      <c r="ISJ35" s="4"/>
      <c r="ISK35" s="4"/>
      <c r="ISL35" s="4"/>
      <c r="ISM35" s="19"/>
      <c r="ISN35" s="9"/>
      <c r="ISO35" s="7"/>
      <c r="ISP35" s="6"/>
      <c r="ISQ35" s="5"/>
      <c r="ISR35" s="6"/>
      <c r="ISS35" s="8"/>
      <c r="IST35" s="5"/>
      <c r="ISU35" s="4"/>
      <c r="ISV35" s="4"/>
      <c r="ISW35" s="18"/>
      <c r="ISX35" s="7"/>
      <c r="ISY35" s="7"/>
      <c r="ISZ35" s="4"/>
      <c r="ITA35" s="4"/>
      <c r="ITB35" s="4"/>
      <c r="ITC35" s="19"/>
      <c r="ITD35" s="9"/>
      <c r="ITE35" s="7"/>
      <c r="ITF35" s="6"/>
      <c r="ITG35" s="5"/>
      <c r="ITH35" s="6"/>
      <c r="ITI35" s="8"/>
      <c r="ITJ35" s="5"/>
      <c r="ITK35" s="4"/>
      <c r="ITL35" s="4"/>
      <c r="ITM35" s="18"/>
      <c r="ITN35" s="7"/>
      <c r="ITO35" s="7"/>
      <c r="ITP35" s="4"/>
      <c r="ITQ35" s="4"/>
      <c r="ITR35" s="4"/>
      <c r="ITS35" s="19"/>
      <c r="ITT35" s="9"/>
      <c r="ITU35" s="7"/>
      <c r="ITV35" s="6"/>
      <c r="ITW35" s="5"/>
      <c r="ITX35" s="6"/>
      <c r="ITY35" s="8"/>
      <c r="ITZ35" s="5"/>
      <c r="IUA35" s="4"/>
      <c r="IUB35" s="4"/>
      <c r="IUC35" s="18"/>
      <c r="IUD35" s="7"/>
      <c r="IUE35" s="7"/>
      <c r="IUF35" s="4"/>
      <c r="IUG35" s="4"/>
      <c r="IUH35" s="4"/>
      <c r="IUI35" s="19"/>
      <c r="IUJ35" s="9"/>
      <c r="IUK35" s="7"/>
      <c r="IUL35" s="6"/>
      <c r="IUM35" s="5"/>
      <c r="IUN35" s="6"/>
      <c r="IUO35" s="8"/>
      <c r="IUP35" s="5"/>
      <c r="IUQ35" s="4"/>
      <c r="IUR35" s="4"/>
      <c r="IUS35" s="18"/>
      <c r="IUT35" s="7"/>
      <c r="IUU35" s="7"/>
      <c r="IUV35" s="4"/>
      <c r="IUW35" s="4"/>
      <c r="IUX35" s="4"/>
      <c r="IUY35" s="19"/>
      <c r="IUZ35" s="9"/>
      <c r="IVA35" s="7"/>
      <c r="IVB35" s="6"/>
      <c r="IVC35" s="5"/>
      <c r="IVD35" s="6"/>
      <c r="IVE35" s="8"/>
      <c r="IVF35" s="5"/>
      <c r="IVG35" s="4"/>
      <c r="IVH35" s="4"/>
      <c r="IVI35" s="18"/>
      <c r="IVJ35" s="7"/>
      <c r="IVK35" s="7"/>
      <c r="IVL35" s="4"/>
      <c r="IVM35" s="4"/>
      <c r="IVN35" s="4"/>
      <c r="IVO35" s="19"/>
      <c r="IVP35" s="9"/>
      <c r="IVQ35" s="7"/>
      <c r="IVR35" s="6"/>
      <c r="IVS35" s="5"/>
      <c r="IVT35" s="6"/>
      <c r="IVU35" s="8"/>
      <c r="IVV35" s="5"/>
      <c r="IVW35" s="4"/>
      <c r="IVX35" s="4"/>
      <c r="IVY35" s="18"/>
      <c r="IVZ35" s="7"/>
      <c r="IWA35" s="7"/>
      <c r="IWB35" s="4"/>
      <c r="IWC35" s="4"/>
      <c r="IWD35" s="4"/>
      <c r="IWE35" s="19"/>
      <c r="IWF35" s="9"/>
      <c r="IWG35" s="7"/>
      <c r="IWH35" s="6"/>
      <c r="IWI35" s="5"/>
      <c r="IWJ35" s="6"/>
      <c r="IWK35" s="8"/>
      <c r="IWL35" s="5"/>
      <c r="IWM35" s="4"/>
      <c r="IWN35" s="4"/>
      <c r="IWO35" s="18"/>
      <c r="IWP35" s="7"/>
      <c r="IWQ35" s="7"/>
      <c r="IWR35" s="4"/>
      <c r="IWS35" s="4"/>
      <c r="IWT35" s="4"/>
      <c r="IWU35" s="19"/>
      <c r="IWV35" s="9"/>
      <c r="IWW35" s="7"/>
      <c r="IWX35" s="6"/>
      <c r="IWY35" s="5"/>
      <c r="IWZ35" s="6"/>
      <c r="IXA35" s="8"/>
      <c r="IXB35" s="5"/>
      <c r="IXC35" s="4"/>
      <c r="IXD35" s="4"/>
      <c r="IXE35" s="18"/>
      <c r="IXF35" s="7"/>
      <c r="IXG35" s="7"/>
      <c r="IXH35" s="4"/>
      <c r="IXI35" s="4"/>
      <c r="IXJ35" s="4"/>
      <c r="IXK35" s="19"/>
      <c r="IXL35" s="9"/>
      <c r="IXM35" s="7"/>
      <c r="IXN35" s="6"/>
      <c r="IXO35" s="5"/>
      <c r="IXP35" s="6"/>
      <c r="IXQ35" s="8"/>
      <c r="IXR35" s="5"/>
      <c r="IXS35" s="4"/>
      <c r="IXT35" s="4"/>
      <c r="IXU35" s="18"/>
      <c r="IXV35" s="7"/>
      <c r="IXW35" s="7"/>
      <c r="IXX35" s="4"/>
      <c r="IXY35" s="4"/>
      <c r="IXZ35" s="4"/>
      <c r="IYA35" s="19"/>
      <c r="IYB35" s="9"/>
      <c r="IYC35" s="7"/>
      <c r="IYD35" s="6"/>
      <c r="IYE35" s="5"/>
      <c r="IYF35" s="6"/>
      <c r="IYG35" s="8"/>
      <c r="IYH35" s="5"/>
      <c r="IYI35" s="4"/>
      <c r="IYJ35" s="4"/>
      <c r="IYK35" s="18"/>
      <c r="IYL35" s="7"/>
      <c r="IYM35" s="7"/>
      <c r="IYN35" s="4"/>
      <c r="IYO35" s="4"/>
      <c r="IYP35" s="4"/>
      <c r="IYQ35" s="19"/>
      <c r="IYR35" s="9"/>
      <c r="IYS35" s="7"/>
      <c r="IYT35" s="6"/>
      <c r="IYU35" s="5"/>
      <c r="IYV35" s="6"/>
      <c r="IYW35" s="8"/>
      <c r="IYX35" s="5"/>
      <c r="IYY35" s="4"/>
      <c r="IYZ35" s="4"/>
      <c r="IZA35" s="18"/>
      <c r="IZB35" s="7"/>
      <c r="IZC35" s="7"/>
      <c r="IZD35" s="4"/>
      <c r="IZE35" s="4"/>
      <c r="IZF35" s="4"/>
      <c r="IZG35" s="19"/>
      <c r="IZH35" s="9"/>
      <c r="IZI35" s="7"/>
      <c r="IZJ35" s="6"/>
      <c r="IZK35" s="5"/>
      <c r="IZL35" s="6"/>
      <c r="IZM35" s="8"/>
      <c r="IZN35" s="5"/>
      <c r="IZO35" s="4"/>
      <c r="IZP35" s="4"/>
      <c r="IZQ35" s="18"/>
      <c r="IZR35" s="7"/>
      <c r="IZS35" s="7"/>
      <c r="IZT35" s="4"/>
      <c r="IZU35" s="4"/>
      <c r="IZV35" s="4"/>
      <c r="IZW35" s="19"/>
      <c r="IZX35" s="9"/>
      <c r="IZY35" s="7"/>
      <c r="IZZ35" s="6"/>
      <c r="JAA35" s="5"/>
      <c r="JAB35" s="6"/>
      <c r="JAC35" s="8"/>
      <c r="JAD35" s="5"/>
      <c r="JAE35" s="4"/>
      <c r="JAF35" s="4"/>
      <c r="JAG35" s="18"/>
      <c r="JAH35" s="7"/>
      <c r="JAI35" s="7"/>
      <c r="JAJ35" s="4"/>
      <c r="JAK35" s="4"/>
      <c r="JAL35" s="4"/>
      <c r="JAM35" s="19"/>
      <c r="JAN35" s="9"/>
      <c r="JAO35" s="7"/>
      <c r="JAP35" s="6"/>
      <c r="JAQ35" s="5"/>
      <c r="JAR35" s="6"/>
      <c r="JAS35" s="8"/>
      <c r="JAT35" s="5"/>
      <c r="JAU35" s="4"/>
      <c r="JAV35" s="4"/>
      <c r="JAW35" s="18"/>
      <c r="JAX35" s="7"/>
      <c r="JAY35" s="7"/>
      <c r="JAZ35" s="4"/>
      <c r="JBA35" s="4"/>
      <c r="JBB35" s="4"/>
      <c r="JBC35" s="19"/>
      <c r="JBD35" s="9"/>
      <c r="JBE35" s="7"/>
      <c r="JBF35" s="6"/>
      <c r="JBG35" s="5"/>
      <c r="JBH35" s="6"/>
      <c r="JBI35" s="8"/>
      <c r="JBJ35" s="5"/>
      <c r="JBK35" s="4"/>
      <c r="JBL35" s="4"/>
      <c r="JBM35" s="18"/>
      <c r="JBN35" s="7"/>
      <c r="JBO35" s="7"/>
      <c r="JBP35" s="4"/>
      <c r="JBQ35" s="4"/>
      <c r="JBR35" s="4"/>
      <c r="JBS35" s="19"/>
      <c r="JBT35" s="9"/>
      <c r="JBU35" s="7"/>
      <c r="JBV35" s="6"/>
      <c r="JBW35" s="5"/>
      <c r="JBX35" s="6"/>
      <c r="JBY35" s="8"/>
      <c r="JBZ35" s="5"/>
      <c r="JCA35" s="4"/>
      <c r="JCB35" s="4"/>
      <c r="JCC35" s="18"/>
      <c r="JCD35" s="7"/>
      <c r="JCE35" s="7"/>
      <c r="JCF35" s="4"/>
      <c r="JCG35" s="4"/>
      <c r="JCH35" s="4"/>
      <c r="JCI35" s="19"/>
      <c r="JCJ35" s="9"/>
      <c r="JCK35" s="7"/>
      <c r="JCL35" s="6"/>
      <c r="JCM35" s="5"/>
      <c r="JCN35" s="6"/>
      <c r="JCO35" s="8"/>
      <c r="JCP35" s="5"/>
      <c r="JCQ35" s="4"/>
      <c r="JCR35" s="4"/>
      <c r="JCS35" s="18"/>
      <c r="JCT35" s="7"/>
      <c r="JCU35" s="7"/>
      <c r="JCV35" s="4"/>
      <c r="JCW35" s="4"/>
      <c r="JCX35" s="4"/>
      <c r="JCY35" s="19"/>
      <c r="JCZ35" s="9"/>
      <c r="JDA35" s="7"/>
      <c r="JDB35" s="6"/>
      <c r="JDC35" s="5"/>
      <c r="JDD35" s="6"/>
      <c r="JDE35" s="8"/>
      <c r="JDF35" s="5"/>
      <c r="JDG35" s="4"/>
      <c r="JDH35" s="4"/>
      <c r="JDI35" s="18"/>
      <c r="JDJ35" s="7"/>
      <c r="JDK35" s="7"/>
      <c r="JDL35" s="4"/>
      <c r="JDM35" s="4"/>
      <c r="JDN35" s="4"/>
      <c r="JDO35" s="19"/>
      <c r="JDP35" s="9"/>
      <c r="JDQ35" s="7"/>
      <c r="JDR35" s="6"/>
      <c r="JDS35" s="5"/>
      <c r="JDT35" s="6"/>
      <c r="JDU35" s="8"/>
      <c r="JDV35" s="5"/>
      <c r="JDW35" s="4"/>
      <c r="JDX35" s="4"/>
      <c r="JDY35" s="18"/>
      <c r="JDZ35" s="7"/>
      <c r="JEA35" s="7"/>
      <c r="JEB35" s="4"/>
      <c r="JEC35" s="4"/>
      <c r="JED35" s="4"/>
      <c r="JEE35" s="19"/>
      <c r="JEF35" s="9"/>
      <c r="JEG35" s="7"/>
      <c r="JEH35" s="6"/>
      <c r="JEI35" s="5"/>
      <c r="JEJ35" s="6"/>
      <c r="JEK35" s="8"/>
      <c r="JEL35" s="5"/>
      <c r="JEM35" s="4"/>
      <c r="JEN35" s="4"/>
      <c r="JEO35" s="18"/>
      <c r="JEP35" s="7"/>
      <c r="JEQ35" s="7"/>
      <c r="JER35" s="4"/>
      <c r="JES35" s="4"/>
      <c r="JET35" s="4"/>
      <c r="JEU35" s="19"/>
      <c r="JEV35" s="9"/>
      <c r="JEW35" s="7"/>
      <c r="JEX35" s="6"/>
      <c r="JEY35" s="5"/>
      <c r="JEZ35" s="6"/>
      <c r="JFA35" s="8"/>
      <c r="JFB35" s="5"/>
      <c r="JFC35" s="4"/>
      <c r="JFD35" s="4"/>
      <c r="JFE35" s="18"/>
      <c r="JFF35" s="7"/>
      <c r="JFG35" s="7"/>
      <c r="JFH35" s="4"/>
      <c r="JFI35" s="4"/>
      <c r="JFJ35" s="4"/>
      <c r="JFK35" s="19"/>
      <c r="JFL35" s="9"/>
      <c r="JFM35" s="7"/>
      <c r="JFN35" s="6"/>
      <c r="JFO35" s="5"/>
      <c r="JFP35" s="6"/>
      <c r="JFQ35" s="8"/>
      <c r="JFR35" s="5"/>
      <c r="JFS35" s="4"/>
      <c r="JFT35" s="4"/>
      <c r="JFU35" s="18"/>
      <c r="JFV35" s="7"/>
      <c r="JFW35" s="7"/>
      <c r="JFX35" s="4"/>
      <c r="JFY35" s="4"/>
      <c r="JFZ35" s="4"/>
      <c r="JGA35" s="19"/>
      <c r="JGB35" s="9"/>
      <c r="JGC35" s="7"/>
      <c r="JGD35" s="6"/>
      <c r="JGE35" s="5"/>
      <c r="JGF35" s="6"/>
      <c r="JGG35" s="8"/>
      <c r="JGH35" s="5"/>
      <c r="JGI35" s="4"/>
      <c r="JGJ35" s="4"/>
      <c r="JGK35" s="18"/>
      <c r="JGL35" s="7"/>
      <c r="JGM35" s="7"/>
      <c r="JGN35" s="4"/>
      <c r="JGO35" s="4"/>
      <c r="JGP35" s="4"/>
      <c r="JGQ35" s="19"/>
      <c r="JGR35" s="9"/>
      <c r="JGS35" s="7"/>
      <c r="JGT35" s="6"/>
      <c r="JGU35" s="5"/>
      <c r="JGV35" s="6"/>
      <c r="JGW35" s="8"/>
      <c r="JGX35" s="5"/>
      <c r="JGY35" s="4"/>
      <c r="JGZ35" s="4"/>
      <c r="JHA35" s="18"/>
      <c r="JHB35" s="7"/>
      <c r="JHC35" s="7"/>
      <c r="JHD35" s="4"/>
      <c r="JHE35" s="4"/>
      <c r="JHF35" s="4"/>
      <c r="JHG35" s="19"/>
      <c r="JHH35" s="9"/>
      <c r="JHI35" s="7"/>
      <c r="JHJ35" s="6"/>
      <c r="JHK35" s="5"/>
      <c r="JHL35" s="6"/>
      <c r="JHM35" s="8"/>
      <c r="JHN35" s="5"/>
      <c r="JHO35" s="4"/>
      <c r="JHP35" s="4"/>
      <c r="JHQ35" s="18"/>
      <c r="JHR35" s="7"/>
      <c r="JHS35" s="7"/>
      <c r="JHT35" s="4"/>
      <c r="JHU35" s="4"/>
      <c r="JHV35" s="4"/>
      <c r="JHW35" s="19"/>
      <c r="JHX35" s="9"/>
      <c r="JHY35" s="7"/>
      <c r="JHZ35" s="6"/>
      <c r="JIA35" s="5"/>
      <c r="JIB35" s="6"/>
      <c r="JIC35" s="8"/>
      <c r="JID35" s="5"/>
      <c r="JIE35" s="4"/>
      <c r="JIF35" s="4"/>
      <c r="JIG35" s="18"/>
      <c r="JIH35" s="7"/>
      <c r="JII35" s="7"/>
      <c r="JIJ35" s="4"/>
      <c r="JIK35" s="4"/>
      <c r="JIL35" s="4"/>
      <c r="JIM35" s="19"/>
      <c r="JIN35" s="9"/>
      <c r="JIO35" s="7"/>
      <c r="JIP35" s="6"/>
      <c r="JIQ35" s="5"/>
      <c r="JIR35" s="6"/>
      <c r="JIS35" s="8"/>
      <c r="JIT35" s="5"/>
      <c r="JIU35" s="4"/>
      <c r="JIV35" s="4"/>
      <c r="JIW35" s="18"/>
      <c r="JIX35" s="7"/>
      <c r="JIY35" s="7"/>
      <c r="JIZ35" s="4"/>
      <c r="JJA35" s="4"/>
      <c r="JJB35" s="4"/>
      <c r="JJC35" s="19"/>
      <c r="JJD35" s="9"/>
      <c r="JJE35" s="7"/>
      <c r="JJF35" s="6"/>
      <c r="JJG35" s="5"/>
      <c r="JJH35" s="6"/>
      <c r="JJI35" s="8"/>
      <c r="JJJ35" s="5"/>
      <c r="JJK35" s="4"/>
      <c r="JJL35" s="4"/>
      <c r="JJM35" s="18"/>
      <c r="JJN35" s="7"/>
      <c r="JJO35" s="7"/>
      <c r="JJP35" s="4"/>
      <c r="JJQ35" s="4"/>
      <c r="JJR35" s="4"/>
      <c r="JJS35" s="19"/>
      <c r="JJT35" s="9"/>
      <c r="JJU35" s="7"/>
      <c r="JJV35" s="6"/>
      <c r="JJW35" s="5"/>
      <c r="JJX35" s="6"/>
      <c r="JJY35" s="8"/>
      <c r="JJZ35" s="5"/>
      <c r="JKA35" s="4"/>
      <c r="JKB35" s="4"/>
      <c r="JKC35" s="18"/>
      <c r="JKD35" s="7"/>
      <c r="JKE35" s="7"/>
      <c r="JKF35" s="4"/>
      <c r="JKG35" s="4"/>
      <c r="JKH35" s="4"/>
      <c r="JKI35" s="19"/>
      <c r="JKJ35" s="9"/>
      <c r="JKK35" s="7"/>
      <c r="JKL35" s="6"/>
      <c r="JKM35" s="5"/>
      <c r="JKN35" s="6"/>
      <c r="JKO35" s="8"/>
      <c r="JKP35" s="5"/>
      <c r="JKQ35" s="4"/>
      <c r="JKR35" s="4"/>
      <c r="JKS35" s="18"/>
      <c r="JKT35" s="7"/>
      <c r="JKU35" s="7"/>
      <c r="JKV35" s="4"/>
      <c r="JKW35" s="4"/>
      <c r="JKX35" s="4"/>
      <c r="JKY35" s="19"/>
      <c r="JKZ35" s="9"/>
      <c r="JLA35" s="7"/>
      <c r="JLB35" s="6"/>
      <c r="JLC35" s="5"/>
      <c r="JLD35" s="6"/>
      <c r="JLE35" s="8"/>
      <c r="JLF35" s="5"/>
      <c r="JLG35" s="4"/>
      <c r="JLH35" s="4"/>
      <c r="JLI35" s="18"/>
      <c r="JLJ35" s="7"/>
      <c r="JLK35" s="7"/>
      <c r="JLL35" s="4"/>
      <c r="JLM35" s="4"/>
      <c r="JLN35" s="4"/>
      <c r="JLO35" s="19"/>
      <c r="JLP35" s="9"/>
      <c r="JLQ35" s="7"/>
      <c r="JLR35" s="6"/>
      <c r="JLS35" s="5"/>
      <c r="JLT35" s="6"/>
      <c r="JLU35" s="8"/>
      <c r="JLV35" s="5"/>
      <c r="JLW35" s="4"/>
      <c r="JLX35" s="4"/>
      <c r="JLY35" s="18"/>
      <c r="JLZ35" s="7"/>
      <c r="JMA35" s="7"/>
      <c r="JMB35" s="4"/>
      <c r="JMC35" s="4"/>
      <c r="JMD35" s="4"/>
      <c r="JME35" s="19"/>
      <c r="JMF35" s="9"/>
      <c r="JMG35" s="7"/>
      <c r="JMH35" s="6"/>
      <c r="JMI35" s="5"/>
      <c r="JMJ35" s="6"/>
      <c r="JMK35" s="8"/>
      <c r="JML35" s="5"/>
      <c r="JMM35" s="4"/>
      <c r="JMN35" s="4"/>
      <c r="JMO35" s="18"/>
      <c r="JMP35" s="7"/>
      <c r="JMQ35" s="7"/>
      <c r="JMR35" s="4"/>
      <c r="JMS35" s="4"/>
      <c r="JMT35" s="4"/>
      <c r="JMU35" s="19"/>
      <c r="JMV35" s="9"/>
      <c r="JMW35" s="7"/>
      <c r="JMX35" s="6"/>
      <c r="JMY35" s="5"/>
      <c r="JMZ35" s="6"/>
      <c r="JNA35" s="8"/>
      <c r="JNB35" s="5"/>
      <c r="JNC35" s="4"/>
      <c r="JND35" s="4"/>
      <c r="JNE35" s="18"/>
      <c r="JNF35" s="7"/>
      <c r="JNG35" s="7"/>
      <c r="JNH35" s="4"/>
      <c r="JNI35" s="4"/>
      <c r="JNJ35" s="4"/>
      <c r="JNK35" s="19"/>
      <c r="JNL35" s="9"/>
      <c r="JNM35" s="7"/>
      <c r="JNN35" s="6"/>
      <c r="JNO35" s="5"/>
      <c r="JNP35" s="6"/>
      <c r="JNQ35" s="8"/>
      <c r="JNR35" s="5"/>
      <c r="JNS35" s="4"/>
      <c r="JNT35" s="4"/>
      <c r="JNU35" s="18"/>
      <c r="JNV35" s="7"/>
      <c r="JNW35" s="7"/>
      <c r="JNX35" s="4"/>
      <c r="JNY35" s="4"/>
      <c r="JNZ35" s="4"/>
      <c r="JOA35" s="19"/>
      <c r="JOB35" s="9"/>
      <c r="JOC35" s="7"/>
      <c r="JOD35" s="6"/>
      <c r="JOE35" s="5"/>
      <c r="JOF35" s="6"/>
      <c r="JOG35" s="8"/>
      <c r="JOH35" s="5"/>
      <c r="JOI35" s="4"/>
      <c r="JOJ35" s="4"/>
      <c r="JOK35" s="18"/>
      <c r="JOL35" s="7"/>
      <c r="JOM35" s="7"/>
      <c r="JON35" s="4"/>
      <c r="JOO35" s="4"/>
      <c r="JOP35" s="4"/>
      <c r="JOQ35" s="19"/>
      <c r="JOR35" s="9"/>
      <c r="JOS35" s="7"/>
      <c r="JOT35" s="6"/>
      <c r="JOU35" s="5"/>
      <c r="JOV35" s="6"/>
      <c r="JOW35" s="8"/>
      <c r="JOX35" s="5"/>
      <c r="JOY35" s="4"/>
      <c r="JOZ35" s="4"/>
      <c r="JPA35" s="18"/>
      <c r="JPB35" s="7"/>
      <c r="JPC35" s="7"/>
      <c r="JPD35" s="4"/>
      <c r="JPE35" s="4"/>
      <c r="JPF35" s="4"/>
      <c r="JPG35" s="19"/>
      <c r="JPH35" s="9"/>
      <c r="JPI35" s="7"/>
      <c r="JPJ35" s="6"/>
      <c r="JPK35" s="5"/>
      <c r="JPL35" s="6"/>
      <c r="JPM35" s="8"/>
      <c r="JPN35" s="5"/>
      <c r="JPO35" s="4"/>
      <c r="JPP35" s="4"/>
      <c r="JPQ35" s="18"/>
      <c r="JPR35" s="7"/>
      <c r="JPS35" s="7"/>
      <c r="JPT35" s="4"/>
      <c r="JPU35" s="4"/>
      <c r="JPV35" s="4"/>
      <c r="JPW35" s="19"/>
      <c r="JPX35" s="9"/>
      <c r="JPY35" s="7"/>
      <c r="JPZ35" s="6"/>
      <c r="JQA35" s="5"/>
      <c r="JQB35" s="6"/>
      <c r="JQC35" s="8"/>
      <c r="JQD35" s="5"/>
      <c r="JQE35" s="4"/>
      <c r="JQF35" s="4"/>
      <c r="JQG35" s="18"/>
      <c r="JQH35" s="7"/>
      <c r="JQI35" s="7"/>
      <c r="JQJ35" s="4"/>
      <c r="JQK35" s="4"/>
      <c r="JQL35" s="4"/>
      <c r="JQM35" s="19"/>
      <c r="JQN35" s="9"/>
      <c r="JQO35" s="7"/>
      <c r="JQP35" s="6"/>
      <c r="JQQ35" s="5"/>
      <c r="JQR35" s="6"/>
      <c r="JQS35" s="8"/>
      <c r="JQT35" s="5"/>
      <c r="JQU35" s="4"/>
      <c r="JQV35" s="4"/>
      <c r="JQW35" s="18"/>
      <c r="JQX35" s="7"/>
      <c r="JQY35" s="7"/>
      <c r="JQZ35" s="4"/>
      <c r="JRA35" s="4"/>
      <c r="JRB35" s="4"/>
      <c r="JRC35" s="19"/>
      <c r="JRD35" s="9"/>
      <c r="JRE35" s="7"/>
      <c r="JRF35" s="6"/>
      <c r="JRG35" s="5"/>
      <c r="JRH35" s="6"/>
      <c r="JRI35" s="8"/>
      <c r="JRJ35" s="5"/>
      <c r="JRK35" s="4"/>
      <c r="JRL35" s="4"/>
      <c r="JRM35" s="18"/>
      <c r="JRN35" s="7"/>
      <c r="JRO35" s="7"/>
      <c r="JRP35" s="4"/>
      <c r="JRQ35" s="4"/>
      <c r="JRR35" s="4"/>
      <c r="JRS35" s="19"/>
      <c r="JRT35" s="9"/>
      <c r="JRU35" s="7"/>
      <c r="JRV35" s="6"/>
      <c r="JRW35" s="5"/>
      <c r="JRX35" s="6"/>
      <c r="JRY35" s="8"/>
      <c r="JRZ35" s="5"/>
      <c r="JSA35" s="4"/>
      <c r="JSB35" s="4"/>
      <c r="JSC35" s="18"/>
      <c r="JSD35" s="7"/>
      <c r="JSE35" s="7"/>
      <c r="JSF35" s="4"/>
      <c r="JSG35" s="4"/>
      <c r="JSH35" s="4"/>
      <c r="JSI35" s="19"/>
      <c r="JSJ35" s="9"/>
      <c r="JSK35" s="7"/>
      <c r="JSL35" s="6"/>
      <c r="JSM35" s="5"/>
      <c r="JSN35" s="6"/>
      <c r="JSO35" s="8"/>
      <c r="JSP35" s="5"/>
      <c r="JSQ35" s="4"/>
      <c r="JSR35" s="4"/>
      <c r="JSS35" s="18"/>
      <c r="JST35" s="7"/>
      <c r="JSU35" s="7"/>
      <c r="JSV35" s="4"/>
      <c r="JSW35" s="4"/>
      <c r="JSX35" s="4"/>
      <c r="JSY35" s="19"/>
      <c r="JSZ35" s="9"/>
      <c r="JTA35" s="7"/>
      <c r="JTB35" s="6"/>
      <c r="JTC35" s="5"/>
      <c r="JTD35" s="6"/>
      <c r="JTE35" s="8"/>
      <c r="JTF35" s="5"/>
      <c r="JTG35" s="4"/>
      <c r="JTH35" s="4"/>
      <c r="JTI35" s="18"/>
      <c r="JTJ35" s="7"/>
      <c r="JTK35" s="7"/>
      <c r="JTL35" s="4"/>
      <c r="JTM35" s="4"/>
      <c r="JTN35" s="4"/>
      <c r="JTO35" s="19"/>
      <c r="JTP35" s="9"/>
      <c r="JTQ35" s="7"/>
      <c r="JTR35" s="6"/>
      <c r="JTS35" s="5"/>
      <c r="JTT35" s="6"/>
      <c r="JTU35" s="8"/>
      <c r="JTV35" s="5"/>
      <c r="JTW35" s="4"/>
      <c r="JTX35" s="4"/>
      <c r="JTY35" s="18"/>
      <c r="JTZ35" s="7"/>
      <c r="JUA35" s="7"/>
      <c r="JUB35" s="4"/>
      <c r="JUC35" s="4"/>
      <c r="JUD35" s="4"/>
      <c r="JUE35" s="19"/>
      <c r="JUF35" s="9"/>
      <c r="JUG35" s="7"/>
      <c r="JUH35" s="6"/>
      <c r="JUI35" s="5"/>
      <c r="JUJ35" s="6"/>
      <c r="JUK35" s="8"/>
      <c r="JUL35" s="5"/>
      <c r="JUM35" s="4"/>
      <c r="JUN35" s="4"/>
      <c r="JUO35" s="18"/>
      <c r="JUP35" s="7"/>
      <c r="JUQ35" s="7"/>
      <c r="JUR35" s="4"/>
      <c r="JUS35" s="4"/>
      <c r="JUT35" s="4"/>
      <c r="JUU35" s="19"/>
      <c r="JUV35" s="9"/>
      <c r="JUW35" s="7"/>
      <c r="JUX35" s="6"/>
      <c r="JUY35" s="5"/>
      <c r="JUZ35" s="6"/>
      <c r="JVA35" s="8"/>
      <c r="JVB35" s="5"/>
      <c r="JVC35" s="4"/>
      <c r="JVD35" s="4"/>
      <c r="JVE35" s="18"/>
      <c r="JVF35" s="7"/>
      <c r="JVG35" s="7"/>
      <c r="JVH35" s="4"/>
      <c r="JVI35" s="4"/>
      <c r="JVJ35" s="4"/>
      <c r="JVK35" s="19"/>
      <c r="JVL35" s="9"/>
      <c r="JVM35" s="7"/>
      <c r="JVN35" s="6"/>
      <c r="JVO35" s="5"/>
      <c r="JVP35" s="6"/>
      <c r="JVQ35" s="8"/>
      <c r="JVR35" s="5"/>
      <c r="JVS35" s="4"/>
      <c r="JVT35" s="4"/>
      <c r="JVU35" s="18"/>
      <c r="JVV35" s="7"/>
      <c r="JVW35" s="7"/>
      <c r="JVX35" s="4"/>
      <c r="JVY35" s="4"/>
      <c r="JVZ35" s="4"/>
      <c r="JWA35" s="19"/>
      <c r="JWB35" s="9"/>
      <c r="JWC35" s="7"/>
      <c r="JWD35" s="6"/>
      <c r="JWE35" s="5"/>
      <c r="JWF35" s="6"/>
      <c r="JWG35" s="8"/>
      <c r="JWH35" s="5"/>
      <c r="JWI35" s="4"/>
      <c r="JWJ35" s="4"/>
      <c r="JWK35" s="18"/>
      <c r="JWL35" s="7"/>
      <c r="JWM35" s="7"/>
      <c r="JWN35" s="4"/>
      <c r="JWO35" s="4"/>
      <c r="JWP35" s="4"/>
      <c r="JWQ35" s="19"/>
      <c r="JWR35" s="9"/>
      <c r="JWS35" s="7"/>
      <c r="JWT35" s="6"/>
      <c r="JWU35" s="5"/>
      <c r="JWV35" s="6"/>
      <c r="JWW35" s="8"/>
      <c r="JWX35" s="5"/>
      <c r="JWY35" s="4"/>
      <c r="JWZ35" s="4"/>
      <c r="JXA35" s="18"/>
      <c r="JXB35" s="7"/>
      <c r="JXC35" s="7"/>
      <c r="JXD35" s="4"/>
      <c r="JXE35" s="4"/>
      <c r="JXF35" s="4"/>
      <c r="JXG35" s="19"/>
      <c r="JXH35" s="9"/>
      <c r="JXI35" s="7"/>
      <c r="JXJ35" s="6"/>
      <c r="JXK35" s="5"/>
      <c r="JXL35" s="6"/>
      <c r="JXM35" s="8"/>
      <c r="JXN35" s="5"/>
      <c r="JXO35" s="4"/>
      <c r="JXP35" s="4"/>
      <c r="JXQ35" s="18"/>
      <c r="JXR35" s="7"/>
      <c r="JXS35" s="7"/>
      <c r="JXT35" s="4"/>
      <c r="JXU35" s="4"/>
      <c r="JXV35" s="4"/>
      <c r="JXW35" s="19"/>
      <c r="JXX35" s="9"/>
      <c r="JXY35" s="7"/>
      <c r="JXZ35" s="6"/>
      <c r="JYA35" s="5"/>
      <c r="JYB35" s="6"/>
      <c r="JYC35" s="8"/>
      <c r="JYD35" s="5"/>
      <c r="JYE35" s="4"/>
      <c r="JYF35" s="4"/>
      <c r="JYG35" s="18"/>
      <c r="JYH35" s="7"/>
      <c r="JYI35" s="7"/>
      <c r="JYJ35" s="4"/>
      <c r="JYK35" s="4"/>
      <c r="JYL35" s="4"/>
      <c r="JYM35" s="19"/>
      <c r="JYN35" s="9"/>
      <c r="JYO35" s="7"/>
      <c r="JYP35" s="6"/>
      <c r="JYQ35" s="5"/>
      <c r="JYR35" s="6"/>
      <c r="JYS35" s="8"/>
      <c r="JYT35" s="5"/>
      <c r="JYU35" s="4"/>
      <c r="JYV35" s="4"/>
      <c r="JYW35" s="18"/>
      <c r="JYX35" s="7"/>
      <c r="JYY35" s="7"/>
      <c r="JYZ35" s="4"/>
      <c r="JZA35" s="4"/>
      <c r="JZB35" s="4"/>
      <c r="JZC35" s="19"/>
      <c r="JZD35" s="9"/>
      <c r="JZE35" s="7"/>
      <c r="JZF35" s="6"/>
      <c r="JZG35" s="5"/>
      <c r="JZH35" s="6"/>
      <c r="JZI35" s="8"/>
      <c r="JZJ35" s="5"/>
      <c r="JZK35" s="4"/>
      <c r="JZL35" s="4"/>
      <c r="JZM35" s="18"/>
      <c r="JZN35" s="7"/>
      <c r="JZO35" s="7"/>
      <c r="JZP35" s="4"/>
      <c r="JZQ35" s="4"/>
      <c r="JZR35" s="4"/>
      <c r="JZS35" s="19"/>
      <c r="JZT35" s="9"/>
      <c r="JZU35" s="7"/>
      <c r="JZV35" s="6"/>
      <c r="JZW35" s="5"/>
      <c r="JZX35" s="6"/>
      <c r="JZY35" s="8"/>
      <c r="JZZ35" s="5"/>
      <c r="KAA35" s="4"/>
      <c r="KAB35" s="4"/>
      <c r="KAC35" s="18"/>
      <c r="KAD35" s="7"/>
      <c r="KAE35" s="7"/>
      <c r="KAF35" s="4"/>
      <c r="KAG35" s="4"/>
      <c r="KAH35" s="4"/>
      <c r="KAI35" s="19"/>
      <c r="KAJ35" s="9"/>
      <c r="KAK35" s="7"/>
      <c r="KAL35" s="6"/>
      <c r="KAM35" s="5"/>
      <c r="KAN35" s="6"/>
      <c r="KAO35" s="8"/>
      <c r="KAP35" s="5"/>
      <c r="KAQ35" s="4"/>
      <c r="KAR35" s="4"/>
      <c r="KAS35" s="18"/>
      <c r="KAT35" s="7"/>
      <c r="KAU35" s="7"/>
      <c r="KAV35" s="4"/>
      <c r="KAW35" s="4"/>
      <c r="KAX35" s="4"/>
      <c r="KAY35" s="19"/>
      <c r="KAZ35" s="9"/>
      <c r="KBA35" s="7"/>
      <c r="KBB35" s="6"/>
      <c r="KBC35" s="5"/>
      <c r="KBD35" s="6"/>
      <c r="KBE35" s="8"/>
      <c r="KBF35" s="5"/>
      <c r="KBG35" s="4"/>
      <c r="KBH35" s="4"/>
      <c r="KBI35" s="18"/>
      <c r="KBJ35" s="7"/>
      <c r="KBK35" s="7"/>
      <c r="KBL35" s="4"/>
      <c r="KBM35" s="4"/>
      <c r="KBN35" s="4"/>
      <c r="KBO35" s="19"/>
      <c r="KBP35" s="9"/>
      <c r="KBQ35" s="7"/>
      <c r="KBR35" s="6"/>
      <c r="KBS35" s="5"/>
      <c r="KBT35" s="6"/>
      <c r="KBU35" s="8"/>
      <c r="KBV35" s="5"/>
      <c r="KBW35" s="4"/>
      <c r="KBX35" s="4"/>
      <c r="KBY35" s="18"/>
      <c r="KBZ35" s="7"/>
      <c r="KCA35" s="7"/>
      <c r="KCB35" s="4"/>
      <c r="KCC35" s="4"/>
      <c r="KCD35" s="4"/>
      <c r="KCE35" s="19"/>
      <c r="KCF35" s="9"/>
      <c r="KCG35" s="7"/>
      <c r="KCH35" s="6"/>
      <c r="KCI35" s="5"/>
      <c r="KCJ35" s="6"/>
      <c r="KCK35" s="8"/>
      <c r="KCL35" s="5"/>
      <c r="KCM35" s="4"/>
      <c r="KCN35" s="4"/>
      <c r="KCO35" s="18"/>
      <c r="KCP35" s="7"/>
      <c r="KCQ35" s="7"/>
      <c r="KCR35" s="4"/>
      <c r="KCS35" s="4"/>
      <c r="KCT35" s="4"/>
      <c r="KCU35" s="19"/>
      <c r="KCV35" s="9"/>
      <c r="KCW35" s="7"/>
      <c r="KCX35" s="6"/>
      <c r="KCY35" s="5"/>
      <c r="KCZ35" s="6"/>
      <c r="KDA35" s="8"/>
      <c r="KDB35" s="5"/>
      <c r="KDC35" s="4"/>
      <c r="KDD35" s="4"/>
      <c r="KDE35" s="18"/>
      <c r="KDF35" s="7"/>
      <c r="KDG35" s="7"/>
      <c r="KDH35" s="4"/>
      <c r="KDI35" s="4"/>
      <c r="KDJ35" s="4"/>
      <c r="KDK35" s="19"/>
      <c r="KDL35" s="9"/>
      <c r="KDM35" s="7"/>
      <c r="KDN35" s="6"/>
      <c r="KDO35" s="5"/>
      <c r="KDP35" s="6"/>
      <c r="KDQ35" s="8"/>
      <c r="KDR35" s="5"/>
      <c r="KDS35" s="4"/>
      <c r="KDT35" s="4"/>
      <c r="KDU35" s="18"/>
      <c r="KDV35" s="7"/>
      <c r="KDW35" s="7"/>
      <c r="KDX35" s="4"/>
      <c r="KDY35" s="4"/>
      <c r="KDZ35" s="4"/>
      <c r="KEA35" s="19"/>
      <c r="KEB35" s="9"/>
      <c r="KEC35" s="7"/>
      <c r="KED35" s="6"/>
      <c r="KEE35" s="5"/>
      <c r="KEF35" s="6"/>
      <c r="KEG35" s="8"/>
      <c r="KEH35" s="5"/>
      <c r="KEI35" s="4"/>
      <c r="KEJ35" s="4"/>
      <c r="KEK35" s="18"/>
      <c r="KEL35" s="7"/>
      <c r="KEM35" s="7"/>
      <c r="KEN35" s="4"/>
      <c r="KEO35" s="4"/>
      <c r="KEP35" s="4"/>
      <c r="KEQ35" s="19"/>
      <c r="KER35" s="9"/>
      <c r="KES35" s="7"/>
      <c r="KET35" s="6"/>
      <c r="KEU35" s="5"/>
      <c r="KEV35" s="6"/>
      <c r="KEW35" s="8"/>
      <c r="KEX35" s="5"/>
      <c r="KEY35" s="4"/>
      <c r="KEZ35" s="4"/>
      <c r="KFA35" s="18"/>
      <c r="KFB35" s="7"/>
      <c r="KFC35" s="7"/>
      <c r="KFD35" s="4"/>
      <c r="KFE35" s="4"/>
      <c r="KFF35" s="4"/>
      <c r="KFG35" s="19"/>
      <c r="KFH35" s="9"/>
      <c r="KFI35" s="7"/>
      <c r="KFJ35" s="6"/>
      <c r="KFK35" s="5"/>
      <c r="KFL35" s="6"/>
      <c r="KFM35" s="8"/>
      <c r="KFN35" s="5"/>
      <c r="KFO35" s="4"/>
      <c r="KFP35" s="4"/>
      <c r="KFQ35" s="18"/>
      <c r="KFR35" s="7"/>
      <c r="KFS35" s="7"/>
      <c r="KFT35" s="4"/>
      <c r="KFU35" s="4"/>
      <c r="KFV35" s="4"/>
      <c r="KFW35" s="19"/>
      <c r="KFX35" s="9"/>
      <c r="KFY35" s="7"/>
      <c r="KFZ35" s="6"/>
      <c r="KGA35" s="5"/>
      <c r="KGB35" s="6"/>
      <c r="KGC35" s="8"/>
      <c r="KGD35" s="5"/>
      <c r="KGE35" s="4"/>
      <c r="KGF35" s="4"/>
      <c r="KGG35" s="18"/>
      <c r="KGH35" s="7"/>
      <c r="KGI35" s="7"/>
      <c r="KGJ35" s="4"/>
      <c r="KGK35" s="4"/>
      <c r="KGL35" s="4"/>
      <c r="KGM35" s="19"/>
      <c r="KGN35" s="9"/>
      <c r="KGO35" s="7"/>
      <c r="KGP35" s="6"/>
      <c r="KGQ35" s="5"/>
      <c r="KGR35" s="6"/>
      <c r="KGS35" s="8"/>
      <c r="KGT35" s="5"/>
      <c r="KGU35" s="4"/>
      <c r="KGV35" s="4"/>
      <c r="KGW35" s="18"/>
      <c r="KGX35" s="7"/>
      <c r="KGY35" s="7"/>
      <c r="KGZ35" s="4"/>
      <c r="KHA35" s="4"/>
      <c r="KHB35" s="4"/>
      <c r="KHC35" s="19"/>
      <c r="KHD35" s="9"/>
      <c r="KHE35" s="7"/>
      <c r="KHF35" s="6"/>
      <c r="KHG35" s="5"/>
      <c r="KHH35" s="6"/>
      <c r="KHI35" s="8"/>
      <c r="KHJ35" s="5"/>
      <c r="KHK35" s="4"/>
      <c r="KHL35" s="4"/>
      <c r="KHM35" s="18"/>
      <c r="KHN35" s="7"/>
      <c r="KHO35" s="7"/>
      <c r="KHP35" s="4"/>
      <c r="KHQ35" s="4"/>
      <c r="KHR35" s="4"/>
      <c r="KHS35" s="19"/>
      <c r="KHT35" s="9"/>
      <c r="KHU35" s="7"/>
      <c r="KHV35" s="6"/>
      <c r="KHW35" s="5"/>
      <c r="KHX35" s="6"/>
      <c r="KHY35" s="8"/>
      <c r="KHZ35" s="5"/>
      <c r="KIA35" s="4"/>
      <c r="KIB35" s="4"/>
      <c r="KIC35" s="18"/>
      <c r="KID35" s="7"/>
      <c r="KIE35" s="7"/>
      <c r="KIF35" s="4"/>
      <c r="KIG35" s="4"/>
      <c r="KIH35" s="4"/>
      <c r="KII35" s="19"/>
      <c r="KIJ35" s="9"/>
      <c r="KIK35" s="7"/>
      <c r="KIL35" s="6"/>
      <c r="KIM35" s="5"/>
      <c r="KIN35" s="6"/>
      <c r="KIO35" s="8"/>
      <c r="KIP35" s="5"/>
      <c r="KIQ35" s="4"/>
      <c r="KIR35" s="4"/>
      <c r="KIS35" s="18"/>
      <c r="KIT35" s="7"/>
      <c r="KIU35" s="7"/>
      <c r="KIV35" s="4"/>
      <c r="KIW35" s="4"/>
      <c r="KIX35" s="4"/>
      <c r="KIY35" s="19"/>
      <c r="KIZ35" s="9"/>
      <c r="KJA35" s="7"/>
      <c r="KJB35" s="6"/>
      <c r="KJC35" s="5"/>
      <c r="KJD35" s="6"/>
      <c r="KJE35" s="8"/>
      <c r="KJF35" s="5"/>
      <c r="KJG35" s="4"/>
      <c r="KJH35" s="4"/>
      <c r="KJI35" s="18"/>
      <c r="KJJ35" s="7"/>
      <c r="KJK35" s="7"/>
      <c r="KJL35" s="4"/>
      <c r="KJM35" s="4"/>
      <c r="KJN35" s="4"/>
      <c r="KJO35" s="19"/>
      <c r="KJP35" s="9"/>
      <c r="KJQ35" s="7"/>
      <c r="KJR35" s="6"/>
      <c r="KJS35" s="5"/>
      <c r="KJT35" s="6"/>
      <c r="KJU35" s="8"/>
      <c r="KJV35" s="5"/>
      <c r="KJW35" s="4"/>
      <c r="KJX35" s="4"/>
      <c r="KJY35" s="18"/>
      <c r="KJZ35" s="7"/>
      <c r="KKA35" s="7"/>
      <c r="KKB35" s="4"/>
      <c r="KKC35" s="4"/>
      <c r="KKD35" s="4"/>
      <c r="KKE35" s="19"/>
      <c r="KKF35" s="9"/>
      <c r="KKG35" s="7"/>
      <c r="KKH35" s="6"/>
      <c r="KKI35" s="5"/>
      <c r="KKJ35" s="6"/>
      <c r="KKK35" s="8"/>
      <c r="KKL35" s="5"/>
      <c r="KKM35" s="4"/>
      <c r="KKN35" s="4"/>
      <c r="KKO35" s="18"/>
      <c r="KKP35" s="7"/>
      <c r="KKQ35" s="7"/>
      <c r="KKR35" s="4"/>
      <c r="KKS35" s="4"/>
      <c r="KKT35" s="4"/>
      <c r="KKU35" s="19"/>
      <c r="KKV35" s="9"/>
      <c r="KKW35" s="7"/>
      <c r="KKX35" s="6"/>
      <c r="KKY35" s="5"/>
      <c r="KKZ35" s="6"/>
      <c r="KLA35" s="8"/>
      <c r="KLB35" s="5"/>
      <c r="KLC35" s="4"/>
      <c r="KLD35" s="4"/>
      <c r="KLE35" s="18"/>
      <c r="KLF35" s="7"/>
      <c r="KLG35" s="7"/>
      <c r="KLH35" s="4"/>
      <c r="KLI35" s="4"/>
      <c r="KLJ35" s="4"/>
      <c r="KLK35" s="19"/>
      <c r="KLL35" s="9"/>
      <c r="KLM35" s="7"/>
      <c r="KLN35" s="6"/>
      <c r="KLO35" s="5"/>
      <c r="KLP35" s="6"/>
      <c r="KLQ35" s="8"/>
      <c r="KLR35" s="5"/>
      <c r="KLS35" s="4"/>
      <c r="KLT35" s="4"/>
      <c r="KLU35" s="18"/>
      <c r="KLV35" s="7"/>
      <c r="KLW35" s="7"/>
      <c r="KLX35" s="4"/>
      <c r="KLY35" s="4"/>
      <c r="KLZ35" s="4"/>
      <c r="KMA35" s="19"/>
      <c r="KMB35" s="9"/>
      <c r="KMC35" s="7"/>
      <c r="KMD35" s="6"/>
      <c r="KME35" s="5"/>
      <c r="KMF35" s="6"/>
      <c r="KMG35" s="8"/>
      <c r="KMH35" s="5"/>
      <c r="KMI35" s="4"/>
      <c r="KMJ35" s="4"/>
      <c r="KMK35" s="18"/>
      <c r="KML35" s="7"/>
      <c r="KMM35" s="7"/>
      <c r="KMN35" s="4"/>
      <c r="KMO35" s="4"/>
      <c r="KMP35" s="4"/>
      <c r="KMQ35" s="19"/>
      <c r="KMR35" s="9"/>
      <c r="KMS35" s="7"/>
      <c r="KMT35" s="6"/>
      <c r="KMU35" s="5"/>
      <c r="KMV35" s="6"/>
      <c r="KMW35" s="8"/>
      <c r="KMX35" s="5"/>
      <c r="KMY35" s="4"/>
      <c r="KMZ35" s="4"/>
      <c r="KNA35" s="18"/>
      <c r="KNB35" s="7"/>
      <c r="KNC35" s="7"/>
      <c r="KND35" s="4"/>
      <c r="KNE35" s="4"/>
      <c r="KNF35" s="4"/>
      <c r="KNG35" s="19"/>
      <c r="KNH35" s="9"/>
      <c r="KNI35" s="7"/>
      <c r="KNJ35" s="6"/>
      <c r="KNK35" s="5"/>
      <c r="KNL35" s="6"/>
      <c r="KNM35" s="8"/>
      <c r="KNN35" s="5"/>
      <c r="KNO35" s="4"/>
      <c r="KNP35" s="4"/>
      <c r="KNQ35" s="18"/>
      <c r="KNR35" s="7"/>
      <c r="KNS35" s="7"/>
      <c r="KNT35" s="4"/>
      <c r="KNU35" s="4"/>
      <c r="KNV35" s="4"/>
      <c r="KNW35" s="19"/>
      <c r="KNX35" s="9"/>
      <c r="KNY35" s="7"/>
      <c r="KNZ35" s="6"/>
      <c r="KOA35" s="5"/>
      <c r="KOB35" s="6"/>
      <c r="KOC35" s="8"/>
      <c r="KOD35" s="5"/>
      <c r="KOE35" s="4"/>
      <c r="KOF35" s="4"/>
      <c r="KOG35" s="18"/>
      <c r="KOH35" s="7"/>
      <c r="KOI35" s="7"/>
      <c r="KOJ35" s="4"/>
      <c r="KOK35" s="4"/>
      <c r="KOL35" s="4"/>
      <c r="KOM35" s="19"/>
      <c r="KON35" s="9"/>
      <c r="KOO35" s="7"/>
      <c r="KOP35" s="6"/>
      <c r="KOQ35" s="5"/>
      <c r="KOR35" s="6"/>
      <c r="KOS35" s="8"/>
      <c r="KOT35" s="5"/>
      <c r="KOU35" s="4"/>
      <c r="KOV35" s="4"/>
      <c r="KOW35" s="18"/>
      <c r="KOX35" s="7"/>
      <c r="KOY35" s="7"/>
      <c r="KOZ35" s="4"/>
      <c r="KPA35" s="4"/>
      <c r="KPB35" s="4"/>
      <c r="KPC35" s="19"/>
      <c r="KPD35" s="9"/>
      <c r="KPE35" s="7"/>
      <c r="KPF35" s="6"/>
      <c r="KPG35" s="5"/>
      <c r="KPH35" s="6"/>
      <c r="KPI35" s="8"/>
      <c r="KPJ35" s="5"/>
      <c r="KPK35" s="4"/>
      <c r="KPL35" s="4"/>
      <c r="KPM35" s="18"/>
      <c r="KPN35" s="7"/>
      <c r="KPO35" s="7"/>
      <c r="KPP35" s="4"/>
      <c r="KPQ35" s="4"/>
      <c r="KPR35" s="4"/>
      <c r="KPS35" s="19"/>
      <c r="KPT35" s="9"/>
      <c r="KPU35" s="7"/>
      <c r="KPV35" s="6"/>
      <c r="KPW35" s="5"/>
      <c r="KPX35" s="6"/>
      <c r="KPY35" s="8"/>
      <c r="KPZ35" s="5"/>
      <c r="KQA35" s="4"/>
      <c r="KQB35" s="4"/>
      <c r="KQC35" s="18"/>
      <c r="KQD35" s="7"/>
      <c r="KQE35" s="7"/>
      <c r="KQF35" s="4"/>
      <c r="KQG35" s="4"/>
      <c r="KQH35" s="4"/>
      <c r="KQI35" s="19"/>
      <c r="KQJ35" s="9"/>
      <c r="KQK35" s="7"/>
      <c r="KQL35" s="6"/>
      <c r="KQM35" s="5"/>
      <c r="KQN35" s="6"/>
      <c r="KQO35" s="8"/>
      <c r="KQP35" s="5"/>
      <c r="KQQ35" s="4"/>
      <c r="KQR35" s="4"/>
      <c r="KQS35" s="18"/>
      <c r="KQT35" s="7"/>
      <c r="KQU35" s="7"/>
      <c r="KQV35" s="4"/>
      <c r="KQW35" s="4"/>
      <c r="KQX35" s="4"/>
      <c r="KQY35" s="19"/>
      <c r="KQZ35" s="9"/>
      <c r="KRA35" s="7"/>
      <c r="KRB35" s="6"/>
      <c r="KRC35" s="5"/>
      <c r="KRD35" s="6"/>
      <c r="KRE35" s="8"/>
      <c r="KRF35" s="5"/>
      <c r="KRG35" s="4"/>
      <c r="KRH35" s="4"/>
      <c r="KRI35" s="18"/>
      <c r="KRJ35" s="7"/>
      <c r="KRK35" s="7"/>
      <c r="KRL35" s="4"/>
      <c r="KRM35" s="4"/>
      <c r="KRN35" s="4"/>
      <c r="KRO35" s="19"/>
      <c r="KRP35" s="9"/>
      <c r="KRQ35" s="7"/>
      <c r="KRR35" s="6"/>
      <c r="KRS35" s="5"/>
      <c r="KRT35" s="6"/>
      <c r="KRU35" s="8"/>
      <c r="KRV35" s="5"/>
      <c r="KRW35" s="4"/>
      <c r="KRX35" s="4"/>
      <c r="KRY35" s="18"/>
      <c r="KRZ35" s="7"/>
      <c r="KSA35" s="7"/>
      <c r="KSB35" s="4"/>
      <c r="KSC35" s="4"/>
      <c r="KSD35" s="4"/>
      <c r="KSE35" s="19"/>
      <c r="KSF35" s="9"/>
      <c r="KSG35" s="7"/>
      <c r="KSH35" s="6"/>
      <c r="KSI35" s="5"/>
      <c r="KSJ35" s="6"/>
      <c r="KSK35" s="8"/>
      <c r="KSL35" s="5"/>
      <c r="KSM35" s="4"/>
      <c r="KSN35" s="4"/>
      <c r="KSO35" s="18"/>
      <c r="KSP35" s="7"/>
      <c r="KSQ35" s="7"/>
      <c r="KSR35" s="4"/>
      <c r="KSS35" s="4"/>
      <c r="KST35" s="4"/>
      <c r="KSU35" s="19"/>
      <c r="KSV35" s="9"/>
      <c r="KSW35" s="7"/>
      <c r="KSX35" s="6"/>
      <c r="KSY35" s="5"/>
      <c r="KSZ35" s="6"/>
      <c r="KTA35" s="8"/>
      <c r="KTB35" s="5"/>
      <c r="KTC35" s="4"/>
      <c r="KTD35" s="4"/>
      <c r="KTE35" s="18"/>
      <c r="KTF35" s="7"/>
      <c r="KTG35" s="7"/>
      <c r="KTH35" s="4"/>
      <c r="KTI35" s="4"/>
      <c r="KTJ35" s="4"/>
      <c r="KTK35" s="19"/>
      <c r="KTL35" s="9"/>
      <c r="KTM35" s="7"/>
      <c r="KTN35" s="6"/>
      <c r="KTO35" s="5"/>
      <c r="KTP35" s="6"/>
      <c r="KTQ35" s="8"/>
      <c r="KTR35" s="5"/>
      <c r="KTS35" s="4"/>
      <c r="KTT35" s="4"/>
      <c r="KTU35" s="18"/>
      <c r="KTV35" s="7"/>
      <c r="KTW35" s="7"/>
      <c r="KTX35" s="4"/>
      <c r="KTY35" s="4"/>
      <c r="KTZ35" s="4"/>
      <c r="KUA35" s="19"/>
      <c r="KUB35" s="9"/>
      <c r="KUC35" s="7"/>
      <c r="KUD35" s="6"/>
      <c r="KUE35" s="5"/>
      <c r="KUF35" s="6"/>
      <c r="KUG35" s="8"/>
      <c r="KUH35" s="5"/>
      <c r="KUI35" s="4"/>
      <c r="KUJ35" s="4"/>
      <c r="KUK35" s="18"/>
      <c r="KUL35" s="7"/>
      <c r="KUM35" s="7"/>
      <c r="KUN35" s="4"/>
      <c r="KUO35" s="4"/>
      <c r="KUP35" s="4"/>
      <c r="KUQ35" s="19"/>
      <c r="KUR35" s="9"/>
      <c r="KUS35" s="7"/>
      <c r="KUT35" s="6"/>
      <c r="KUU35" s="5"/>
      <c r="KUV35" s="6"/>
      <c r="KUW35" s="8"/>
      <c r="KUX35" s="5"/>
      <c r="KUY35" s="4"/>
      <c r="KUZ35" s="4"/>
      <c r="KVA35" s="18"/>
      <c r="KVB35" s="7"/>
      <c r="KVC35" s="7"/>
      <c r="KVD35" s="4"/>
      <c r="KVE35" s="4"/>
      <c r="KVF35" s="4"/>
      <c r="KVG35" s="19"/>
      <c r="KVH35" s="9"/>
      <c r="KVI35" s="7"/>
      <c r="KVJ35" s="6"/>
      <c r="KVK35" s="5"/>
      <c r="KVL35" s="6"/>
      <c r="KVM35" s="8"/>
      <c r="KVN35" s="5"/>
      <c r="KVO35" s="4"/>
      <c r="KVP35" s="4"/>
      <c r="KVQ35" s="18"/>
      <c r="KVR35" s="7"/>
      <c r="KVS35" s="7"/>
      <c r="KVT35" s="4"/>
      <c r="KVU35" s="4"/>
      <c r="KVV35" s="4"/>
      <c r="KVW35" s="19"/>
      <c r="KVX35" s="9"/>
      <c r="KVY35" s="7"/>
      <c r="KVZ35" s="6"/>
      <c r="KWA35" s="5"/>
      <c r="KWB35" s="6"/>
      <c r="KWC35" s="8"/>
      <c r="KWD35" s="5"/>
      <c r="KWE35" s="4"/>
      <c r="KWF35" s="4"/>
      <c r="KWG35" s="18"/>
      <c r="KWH35" s="7"/>
      <c r="KWI35" s="7"/>
      <c r="KWJ35" s="4"/>
      <c r="KWK35" s="4"/>
      <c r="KWL35" s="4"/>
      <c r="KWM35" s="19"/>
      <c r="KWN35" s="9"/>
      <c r="KWO35" s="7"/>
      <c r="KWP35" s="6"/>
      <c r="KWQ35" s="5"/>
      <c r="KWR35" s="6"/>
      <c r="KWS35" s="8"/>
      <c r="KWT35" s="5"/>
      <c r="KWU35" s="4"/>
      <c r="KWV35" s="4"/>
      <c r="KWW35" s="18"/>
      <c r="KWX35" s="7"/>
      <c r="KWY35" s="7"/>
      <c r="KWZ35" s="4"/>
      <c r="KXA35" s="4"/>
      <c r="KXB35" s="4"/>
      <c r="KXC35" s="19"/>
      <c r="KXD35" s="9"/>
      <c r="KXE35" s="7"/>
      <c r="KXF35" s="6"/>
      <c r="KXG35" s="5"/>
      <c r="KXH35" s="6"/>
      <c r="KXI35" s="8"/>
      <c r="KXJ35" s="5"/>
      <c r="KXK35" s="4"/>
      <c r="KXL35" s="4"/>
      <c r="KXM35" s="18"/>
      <c r="KXN35" s="7"/>
      <c r="KXO35" s="7"/>
      <c r="KXP35" s="4"/>
      <c r="KXQ35" s="4"/>
      <c r="KXR35" s="4"/>
      <c r="KXS35" s="19"/>
      <c r="KXT35" s="9"/>
      <c r="KXU35" s="7"/>
      <c r="KXV35" s="6"/>
      <c r="KXW35" s="5"/>
      <c r="KXX35" s="6"/>
      <c r="KXY35" s="8"/>
      <c r="KXZ35" s="5"/>
      <c r="KYA35" s="4"/>
      <c r="KYB35" s="4"/>
      <c r="KYC35" s="18"/>
      <c r="KYD35" s="7"/>
      <c r="KYE35" s="7"/>
      <c r="KYF35" s="4"/>
      <c r="KYG35" s="4"/>
      <c r="KYH35" s="4"/>
      <c r="KYI35" s="19"/>
      <c r="KYJ35" s="9"/>
      <c r="KYK35" s="7"/>
      <c r="KYL35" s="6"/>
      <c r="KYM35" s="5"/>
      <c r="KYN35" s="6"/>
      <c r="KYO35" s="8"/>
      <c r="KYP35" s="5"/>
      <c r="KYQ35" s="4"/>
      <c r="KYR35" s="4"/>
      <c r="KYS35" s="18"/>
      <c r="KYT35" s="7"/>
      <c r="KYU35" s="7"/>
      <c r="KYV35" s="4"/>
      <c r="KYW35" s="4"/>
      <c r="KYX35" s="4"/>
      <c r="KYY35" s="19"/>
      <c r="KYZ35" s="9"/>
      <c r="KZA35" s="7"/>
      <c r="KZB35" s="6"/>
      <c r="KZC35" s="5"/>
      <c r="KZD35" s="6"/>
      <c r="KZE35" s="8"/>
      <c r="KZF35" s="5"/>
      <c r="KZG35" s="4"/>
      <c r="KZH35" s="4"/>
      <c r="KZI35" s="18"/>
      <c r="KZJ35" s="7"/>
      <c r="KZK35" s="7"/>
      <c r="KZL35" s="4"/>
      <c r="KZM35" s="4"/>
      <c r="KZN35" s="4"/>
      <c r="KZO35" s="19"/>
      <c r="KZP35" s="9"/>
      <c r="KZQ35" s="7"/>
      <c r="KZR35" s="6"/>
      <c r="KZS35" s="5"/>
      <c r="KZT35" s="6"/>
      <c r="KZU35" s="8"/>
      <c r="KZV35" s="5"/>
      <c r="KZW35" s="4"/>
      <c r="KZX35" s="4"/>
      <c r="KZY35" s="18"/>
      <c r="KZZ35" s="7"/>
      <c r="LAA35" s="7"/>
      <c r="LAB35" s="4"/>
      <c r="LAC35" s="4"/>
      <c r="LAD35" s="4"/>
      <c r="LAE35" s="19"/>
      <c r="LAF35" s="9"/>
      <c r="LAG35" s="7"/>
      <c r="LAH35" s="6"/>
      <c r="LAI35" s="5"/>
      <c r="LAJ35" s="6"/>
      <c r="LAK35" s="8"/>
      <c r="LAL35" s="5"/>
      <c r="LAM35" s="4"/>
      <c r="LAN35" s="4"/>
      <c r="LAO35" s="18"/>
      <c r="LAP35" s="7"/>
      <c r="LAQ35" s="7"/>
      <c r="LAR35" s="4"/>
      <c r="LAS35" s="4"/>
      <c r="LAT35" s="4"/>
      <c r="LAU35" s="19"/>
      <c r="LAV35" s="9"/>
      <c r="LAW35" s="7"/>
      <c r="LAX35" s="6"/>
      <c r="LAY35" s="5"/>
      <c r="LAZ35" s="6"/>
      <c r="LBA35" s="8"/>
      <c r="LBB35" s="5"/>
      <c r="LBC35" s="4"/>
      <c r="LBD35" s="4"/>
      <c r="LBE35" s="18"/>
      <c r="LBF35" s="7"/>
      <c r="LBG35" s="7"/>
      <c r="LBH35" s="4"/>
      <c r="LBI35" s="4"/>
      <c r="LBJ35" s="4"/>
      <c r="LBK35" s="19"/>
      <c r="LBL35" s="9"/>
      <c r="LBM35" s="7"/>
      <c r="LBN35" s="6"/>
      <c r="LBO35" s="5"/>
      <c r="LBP35" s="6"/>
      <c r="LBQ35" s="8"/>
      <c r="LBR35" s="5"/>
      <c r="LBS35" s="4"/>
      <c r="LBT35" s="4"/>
      <c r="LBU35" s="18"/>
      <c r="LBV35" s="7"/>
      <c r="LBW35" s="7"/>
      <c r="LBX35" s="4"/>
      <c r="LBY35" s="4"/>
      <c r="LBZ35" s="4"/>
      <c r="LCA35" s="19"/>
      <c r="LCB35" s="9"/>
      <c r="LCC35" s="7"/>
      <c r="LCD35" s="6"/>
      <c r="LCE35" s="5"/>
      <c r="LCF35" s="6"/>
      <c r="LCG35" s="8"/>
      <c r="LCH35" s="5"/>
      <c r="LCI35" s="4"/>
      <c r="LCJ35" s="4"/>
      <c r="LCK35" s="18"/>
      <c r="LCL35" s="7"/>
      <c r="LCM35" s="7"/>
      <c r="LCN35" s="4"/>
      <c r="LCO35" s="4"/>
      <c r="LCP35" s="4"/>
      <c r="LCQ35" s="19"/>
      <c r="LCR35" s="9"/>
      <c r="LCS35" s="7"/>
      <c r="LCT35" s="6"/>
      <c r="LCU35" s="5"/>
      <c r="LCV35" s="6"/>
      <c r="LCW35" s="8"/>
      <c r="LCX35" s="5"/>
      <c r="LCY35" s="4"/>
      <c r="LCZ35" s="4"/>
      <c r="LDA35" s="18"/>
      <c r="LDB35" s="7"/>
      <c r="LDC35" s="7"/>
      <c r="LDD35" s="4"/>
      <c r="LDE35" s="4"/>
      <c r="LDF35" s="4"/>
      <c r="LDG35" s="19"/>
      <c r="LDH35" s="9"/>
      <c r="LDI35" s="7"/>
      <c r="LDJ35" s="6"/>
      <c r="LDK35" s="5"/>
      <c r="LDL35" s="6"/>
      <c r="LDM35" s="8"/>
      <c r="LDN35" s="5"/>
      <c r="LDO35" s="4"/>
      <c r="LDP35" s="4"/>
      <c r="LDQ35" s="18"/>
      <c r="LDR35" s="7"/>
      <c r="LDS35" s="7"/>
      <c r="LDT35" s="4"/>
      <c r="LDU35" s="4"/>
      <c r="LDV35" s="4"/>
      <c r="LDW35" s="19"/>
      <c r="LDX35" s="9"/>
      <c r="LDY35" s="7"/>
      <c r="LDZ35" s="6"/>
      <c r="LEA35" s="5"/>
      <c r="LEB35" s="6"/>
      <c r="LEC35" s="8"/>
      <c r="LED35" s="5"/>
      <c r="LEE35" s="4"/>
      <c r="LEF35" s="4"/>
      <c r="LEG35" s="18"/>
      <c r="LEH35" s="7"/>
      <c r="LEI35" s="7"/>
      <c r="LEJ35" s="4"/>
      <c r="LEK35" s="4"/>
      <c r="LEL35" s="4"/>
      <c r="LEM35" s="19"/>
      <c r="LEN35" s="9"/>
      <c r="LEO35" s="7"/>
      <c r="LEP35" s="6"/>
      <c r="LEQ35" s="5"/>
      <c r="LER35" s="6"/>
      <c r="LES35" s="8"/>
      <c r="LET35" s="5"/>
      <c r="LEU35" s="4"/>
      <c r="LEV35" s="4"/>
      <c r="LEW35" s="18"/>
      <c r="LEX35" s="7"/>
      <c r="LEY35" s="7"/>
      <c r="LEZ35" s="4"/>
      <c r="LFA35" s="4"/>
      <c r="LFB35" s="4"/>
      <c r="LFC35" s="19"/>
      <c r="LFD35" s="9"/>
      <c r="LFE35" s="7"/>
      <c r="LFF35" s="6"/>
      <c r="LFG35" s="5"/>
      <c r="LFH35" s="6"/>
      <c r="LFI35" s="8"/>
      <c r="LFJ35" s="5"/>
      <c r="LFK35" s="4"/>
      <c r="LFL35" s="4"/>
      <c r="LFM35" s="18"/>
      <c r="LFN35" s="7"/>
      <c r="LFO35" s="7"/>
      <c r="LFP35" s="4"/>
      <c r="LFQ35" s="4"/>
      <c r="LFR35" s="4"/>
      <c r="LFS35" s="19"/>
      <c r="LFT35" s="9"/>
      <c r="LFU35" s="7"/>
      <c r="LFV35" s="6"/>
      <c r="LFW35" s="5"/>
      <c r="LFX35" s="6"/>
      <c r="LFY35" s="8"/>
      <c r="LFZ35" s="5"/>
      <c r="LGA35" s="4"/>
      <c r="LGB35" s="4"/>
      <c r="LGC35" s="18"/>
      <c r="LGD35" s="7"/>
      <c r="LGE35" s="7"/>
      <c r="LGF35" s="4"/>
      <c r="LGG35" s="4"/>
      <c r="LGH35" s="4"/>
      <c r="LGI35" s="19"/>
      <c r="LGJ35" s="9"/>
      <c r="LGK35" s="7"/>
      <c r="LGL35" s="6"/>
      <c r="LGM35" s="5"/>
      <c r="LGN35" s="6"/>
      <c r="LGO35" s="8"/>
      <c r="LGP35" s="5"/>
      <c r="LGQ35" s="4"/>
      <c r="LGR35" s="4"/>
      <c r="LGS35" s="18"/>
      <c r="LGT35" s="7"/>
      <c r="LGU35" s="7"/>
      <c r="LGV35" s="4"/>
      <c r="LGW35" s="4"/>
      <c r="LGX35" s="4"/>
      <c r="LGY35" s="19"/>
      <c r="LGZ35" s="9"/>
      <c r="LHA35" s="7"/>
      <c r="LHB35" s="6"/>
      <c r="LHC35" s="5"/>
      <c r="LHD35" s="6"/>
      <c r="LHE35" s="8"/>
      <c r="LHF35" s="5"/>
      <c r="LHG35" s="4"/>
      <c r="LHH35" s="4"/>
      <c r="LHI35" s="18"/>
      <c r="LHJ35" s="7"/>
      <c r="LHK35" s="7"/>
      <c r="LHL35" s="4"/>
      <c r="LHM35" s="4"/>
      <c r="LHN35" s="4"/>
      <c r="LHO35" s="19"/>
      <c r="LHP35" s="9"/>
      <c r="LHQ35" s="7"/>
      <c r="LHR35" s="6"/>
      <c r="LHS35" s="5"/>
      <c r="LHT35" s="6"/>
      <c r="LHU35" s="8"/>
      <c r="LHV35" s="5"/>
      <c r="LHW35" s="4"/>
      <c r="LHX35" s="4"/>
      <c r="LHY35" s="18"/>
      <c r="LHZ35" s="7"/>
      <c r="LIA35" s="7"/>
      <c r="LIB35" s="4"/>
      <c r="LIC35" s="4"/>
      <c r="LID35" s="4"/>
      <c r="LIE35" s="19"/>
      <c r="LIF35" s="9"/>
      <c r="LIG35" s="7"/>
      <c r="LIH35" s="6"/>
      <c r="LII35" s="5"/>
      <c r="LIJ35" s="6"/>
      <c r="LIK35" s="8"/>
      <c r="LIL35" s="5"/>
      <c r="LIM35" s="4"/>
      <c r="LIN35" s="4"/>
      <c r="LIO35" s="18"/>
      <c r="LIP35" s="7"/>
      <c r="LIQ35" s="7"/>
      <c r="LIR35" s="4"/>
      <c r="LIS35" s="4"/>
      <c r="LIT35" s="4"/>
      <c r="LIU35" s="19"/>
      <c r="LIV35" s="9"/>
      <c r="LIW35" s="7"/>
      <c r="LIX35" s="6"/>
      <c r="LIY35" s="5"/>
      <c r="LIZ35" s="6"/>
      <c r="LJA35" s="8"/>
      <c r="LJB35" s="5"/>
      <c r="LJC35" s="4"/>
      <c r="LJD35" s="4"/>
      <c r="LJE35" s="18"/>
      <c r="LJF35" s="7"/>
      <c r="LJG35" s="7"/>
      <c r="LJH35" s="4"/>
      <c r="LJI35" s="4"/>
      <c r="LJJ35" s="4"/>
      <c r="LJK35" s="19"/>
      <c r="LJL35" s="9"/>
      <c r="LJM35" s="7"/>
      <c r="LJN35" s="6"/>
      <c r="LJO35" s="5"/>
      <c r="LJP35" s="6"/>
      <c r="LJQ35" s="8"/>
      <c r="LJR35" s="5"/>
      <c r="LJS35" s="4"/>
      <c r="LJT35" s="4"/>
      <c r="LJU35" s="18"/>
      <c r="LJV35" s="7"/>
      <c r="LJW35" s="7"/>
      <c r="LJX35" s="4"/>
      <c r="LJY35" s="4"/>
      <c r="LJZ35" s="4"/>
      <c r="LKA35" s="19"/>
      <c r="LKB35" s="9"/>
      <c r="LKC35" s="7"/>
      <c r="LKD35" s="6"/>
      <c r="LKE35" s="5"/>
      <c r="LKF35" s="6"/>
      <c r="LKG35" s="8"/>
      <c r="LKH35" s="5"/>
      <c r="LKI35" s="4"/>
      <c r="LKJ35" s="4"/>
      <c r="LKK35" s="18"/>
      <c r="LKL35" s="7"/>
      <c r="LKM35" s="7"/>
      <c r="LKN35" s="4"/>
      <c r="LKO35" s="4"/>
      <c r="LKP35" s="4"/>
      <c r="LKQ35" s="19"/>
      <c r="LKR35" s="9"/>
      <c r="LKS35" s="7"/>
      <c r="LKT35" s="6"/>
      <c r="LKU35" s="5"/>
      <c r="LKV35" s="6"/>
      <c r="LKW35" s="8"/>
      <c r="LKX35" s="5"/>
      <c r="LKY35" s="4"/>
      <c r="LKZ35" s="4"/>
      <c r="LLA35" s="18"/>
      <c r="LLB35" s="7"/>
      <c r="LLC35" s="7"/>
      <c r="LLD35" s="4"/>
      <c r="LLE35" s="4"/>
      <c r="LLF35" s="4"/>
      <c r="LLG35" s="19"/>
      <c r="LLH35" s="9"/>
      <c r="LLI35" s="7"/>
      <c r="LLJ35" s="6"/>
      <c r="LLK35" s="5"/>
      <c r="LLL35" s="6"/>
      <c r="LLM35" s="8"/>
      <c r="LLN35" s="5"/>
      <c r="LLO35" s="4"/>
      <c r="LLP35" s="4"/>
      <c r="LLQ35" s="18"/>
      <c r="LLR35" s="7"/>
      <c r="LLS35" s="7"/>
      <c r="LLT35" s="4"/>
      <c r="LLU35" s="4"/>
      <c r="LLV35" s="4"/>
      <c r="LLW35" s="19"/>
      <c r="LLX35" s="9"/>
      <c r="LLY35" s="7"/>
      <c r="LLZ35" s="6"/>
      <c r="LMA35" s="5"/>
      <c r="LMB35" s="6"/>
      <c r="LMC35" s="8"/>
      <c r="LMD35" s="5"/>
      <c r="LME35" s="4"/>
      <c r="LMF35" s="4"/>
      <c r="LMG35" s="18"/>
      <c r="LMH35" s="7"/>
      <c r="LMI35" s="7"/>
      <c r="LMJ35" s="4"/>
      <c r="LMK35" s="4"/>
      <c r="LML35" s="4"/>
      <c r="LMM35" s="19"/>
      <c r="LMN35" s="9"/>
      <c r="LMO35" s="7"/>
      <c r="LMP35" s="6"/>
      <c r="LMQ35" s="5"/>
      <c r="LMR35" s="6"/>
      <c r="LMS35" s="8"/>
      <c r="LMT35" s="5"/>
      <c r="LMU35" s="4"/>
      <c r="LMV35" s="4"/>
      <c r="LMW35" s="18"/>
      <c r="LMX35" s="7"/>
      <c r="LMY35" s="7"/>
      <c r="LMZ35" s="4"/>
      <c r="LNA35" s="4"/>
      <c r="LNB35" s="4"/>
      <c r="LNC35" s="19"/>
      <c r="LND35" s="9"/>
      <c r="LNE35" s="7"/>
      <c r="LNF35" s="6"/>
      <c r="LNG35" s="5"/>
      <c r="LNH35" s="6"/>
      <c r="LNI35" s="8"/>
      <c r="LNJ35" s="5"/>
      <c r="LNK35" s="4"/>
      <c r="LNL35" s="4"/>
      <c r="LNM35" s="18"/>
      <c r="LNN35" s="7"/>
      <c r="LNO35" s="7"/>
      <c r="LNP35" s="4"/>
      <c r="LNQ35" s="4"/>
      <c r="LNR35" s="4"/>
      <c r="LNS35" s="19"/>
      <c r="LNT35" s="9"/>
      <c r="LNU35" s="7"/>
      <c r="LNV35" s="6"/>
      <c r="LNW35" s="5"/>
      <c r="LNX35" s="6"/>
      <c r="LNY35" s="8"/>
      <c r="LNZ35" s="5"/>
      <c r="LOA35" s="4"/>
      <c r="LOB35" s="4"/>
      <c r="LOC35" s="18"/>
      <c r="LOD35" s="7"/>
      <c r="LOE35" s="7"/>
      <c r="LOF35" s="4"/>
      <c r="LOG35" s="4"/>
      <c r="LOH35" s="4"/>
      <c r="LOI35" s="19"/>
      <c r="LOJ35" s="9"/>
      <c r="LOK35" s="7"/>
      <c r="LOL35" s="6"/>
      <c r="LOM35" s="5"/>
      <c r="LON35" s="6"/>
      <c r="LOO35" s="8"/>
      <c r="LOP35" s="5"/>
      <c r="LOQ35" s="4"/>
      <c r="LOR35" s="4"/>
      <c r="LOS35" s="18"/>
      <c r="LOT35" s="7"/>
      <c r="LOU35" s="7"/>
      <c r="LOV35" s="4"/>
      <c r="LOW35" s="4"/>
      <c r="LOX35" s="4"/>
      <c r="LOY35" s="19"/>
      <c r="LOZ35" s="9"/>
      <c r="LPA35" s="7"/>
      <c r="LPB35" s="6"/>
      <c r="LPC35" s="5"/>
      <c r="LPD35" s="6"/>
      <c r="LPE35" s="8"/>
      <c r="LPF35" s="5"/>
      <c r="LPG35" s="4"/>
      <c r="LPH35" s="4"/>
      <c r="LPI35" s="18"/>
      <c r="LPJ35" s="7"/>
      <c r="LPK35" s="7"/>
      <c r="LPL35" s="4"/>
      <c r="LPM35" s="4"/>
      <c r="LPN35" s="4"/>
      <c r="LPO35" s="19"/>
      <c r="LPP35" s="9"/>
      <c r="LPQ35" s="7"/>
      <c r="LPR35" s="6"/>
      <c r="LPS35" s="5"/>
      <c r="LPT35" s="6"/>
      <c r="LPU35" s="8"/>
      <c r="LPV35" s="5"/>
      <c r="LPW35" s="4"/>
      <c r="LPX35" s="4"/>
      <c r="LPY35" s="18"/>
      <c r="LPZ35" s="7"/>
      <c r="LQA35" s="7"/>
      <c r="LQB35" s="4"/>
      <c r="LQC35" s="4"/>
      <c r="LQD35" s="4"/>
      <c r="LQE35" s="19"/>
      <c r="LQF35" s="9"/>
      <c r="LQG35" s="7"/>
      <c r="LQH35" s="6"/>
      <c r="LQI35" s="5"/>
      <c r="LQJ35" s="6"/>
      <c r="LQK35" s="8"/>
      <c r="LQL35" s="5"/>
      <c r="LQM35" s="4"/>
      <c r="LQN35" s="4"/>
      <c r="LQO35" s="18"/>
      <c r="LQP35" s="7"/>
      <c r="LQQ35" s="7"/>
      <c r="LQR35" s="4"/>
      <c r="LQS35" s="4"/>
      <c r="LQT35" s="4"/>
      <c r="LQU35" s="19"/>
      <c r="LQV35" s="9"/>
      <c r="LQW35" s="7"/>
      <c r="LQX35" s="6"/>
      <c r="LQY35" s="5"/>
      <c r="LQZ35" s="6"/>
      <c r="LRA35" s="8"/>
      <c r="LRB35" s="5"/>
      <c r="LRC35" s="4"/>
      <c r="LRD35" s="4"/>
      <c r="LRE35" s="18"/>
      <c r="LRF35" s="7"/>
      <c r="LRG35" s="7"/>
      <c r="LRH35" s="4"/>
      <c r="LRI35" s="4"/>
      <c r="LRJ35" s="4"/>
      <c r="LRK35" s="19"/>
      <c r="LRL35" s="9"/>
      <c r="LRM35" s="7"/>
      <c r="LRN35" s="6"/>
      <c r="LRO35" s="5"/>
      <c r="LRP35" s="6"/>
      <c r="LRQ35" s="8"/>
      <c r="LRR35" s="5"/>
      <c r="LRS35" s="4"/>
      <c r="LRT35" s="4"/>
      <c r="LRU35" s="18"/>
      <c r="LRV35" s="7"/>
      <c r="LRW35" s="7"/>
      <c r="LRX35" s="4"/>
      <c r="LRY35" s="4"/>
      <c r="LRZ35" s="4"/>
      <c r="LSA35" s="19"/>
      <c r="LSB35" s="9"/>
      <c r="LSC35" s="7"/>
      <c r="LSD35" s="6"/>
      <c r="LSE35" s="5"/>
      <c r="LSF35" s="6"/>
      <c r="LSG35" s="8"/>
      <c r="LSH35" s="5"/>
      <c r="LSI35" s="4"/>
      <c r="LSJ35" s="4"/>
      <c r="LSK35" s="18"/>
      <c r="LSL35" s="7"/>
      <c r="LSM35" s="7"/>
      <c r="LSN35" s="4"/>
      <c r="LSO35" s="4"/>
      <c r="LSP35" s="4"/>
      <c r="LSQ35" s="19"/>
      <c r="LSR35" s="9"/>
      <c r="LSS35" s="7"/>
      <c r="LST35" s="6"/>
      <c r="LSU35" s="5"/>
      <c r="LSV35" s="6"/>
      <c r="LSW35" s="8"/>
      <c r="LSX35" s="5"/>
      <c r="LSY35" s="4"/>
      <c r="LSZ35" s="4"/>
      <c r="LTA35" s="18"/>
      <c r="LTB35" s="7"/>
      <c r="LTC35" s="7"/>
      <c r="LTD35" s="4"/>
      <c r="LTE35" s="4"/>
      <c r="LTF35" s="4"/>
      <c r="LTG35" s="19"/>
      <c r="LTH35" s="9"/>
      <c r="LTI35" s="7"/>
      <c r="LTJ35" s="6"/>
      <c r="LTK35" s="5"/>
      <c r="LTL35" s="6"/>
      <c r="LTM35" s="8"/>
      <c r="LTN35" s="5"/>
      <c r="LTO35" s="4"/>
      <c r="LTP35" s="4"/>
      <c r="LTQ35" s="18"/>
      <c r="LTR35" s="7"/>
      <c r="LTS35" s="7"/>
      <c r="LTT35" s="4"/>
      <c r="LTU35" s="4"/>
      <c r="LTV35" s="4"/>
      <c r="LTW35" s="19"/>
      <c r="LTX35" s="9"/>
      <c r="LTY35" s="7"/>
      <c r="LTZ35" s="6"/>
      <c r="LUA35" s="5"/>
      <c r="LUB35" s="6"/>
      <c r="LUC35" s="8"/>
      <c r="LUD35" s="5"/>
      <c r="LUE35" s="4"/>
      <c r="LUF35" s="4"/>
      <c r="LUG35" s="18"/>
      <c r="LUH35" s="7"/>
      <c r="LUI35" s="7"/>
      <c r="LUJ35" s="4"/>
      <c r="LUK35" s="4"/>
      <c r="LUL35" s="4"/>
      <c r="LUM35" s="19"/>
      <c r="LUN35" s="9"/>
      <c r="LUO35" s="7"/>
      <c r="LUP35" s="6"/>
      <c r="LUQ35" s="5"/>
      <c r="LUR35" s="6"/>
      <c r="LUS35" s="8"/>
      <c r="LUT35" s="5"/>
      <c r="LUU35" s="4"/>
      <c r="LUV35" s="4"/>
      <c r="LUW35" s="18"/>
      <c r="LUX35" s="7"/>
      <c r="LUY35" s="7"/>
      <c r="LUZ35" s="4"/>
      <c r="LVA35" s="4"/>
      <c r="LVB35" s="4"/>
      <c r="LVC35" s="19"/>
      <c r="LVD35" s="9"/>
      <c r="LVE35" s="7"/>
      <c r="LVF35" s="6"/>
      <c r="LVG35" s="5"/>
      <c r="LVH35" s="6"/>
      <c r="LVI35" s="8"/>
      <c r="LVJ35" s="5"/>
      <c r="LVK35" s="4"/>
      <c r="LVL35" s="4"/>
      <c r="LVM35" s="18"/>
      <c r="LVN35" s="7"/>
      <c r="LVO35" s="7"/>
      <c r="LVP35" s="4"/>
      <c r="LVQ35" s="4"/>
      <c r="LVR35" s="4"/>
      <c r="LVS35" s="19"/>
      <c r="LVT35" s="9"/>
      <c r="LVU35" s="7"/>
      <c r="LVV35" s="6"/>
      <c r="LVW35" s="5"/>
      <c r="LVX35" s="6"/>
      <c r="LVY35" s="8"/>
      <c r="LVZ35" s="5"/>
      <c r="LWA35" s="4"/>
      <c r="LWB35" s="4"/>
      <c r="LWC35" s="18"/>
      <c r="LWD35" s="7"/>
      <c r="LWE35" s="7"/>
      <c r="LWF35" s="4"/>
      <c r="LWG35" s="4"/>
      <c r="LWH35" s="4"/>
      <c r="LWI35" s="19"/>
      <c r="LWJ35" s="9"/>
      <c r="LWK35" s="7"/>
      <c r="LWL35" s="6"/>
      <c r="LWM35" s="5"/>
      <c r="LWN35" s="6"/>
      <c r="LWO35" s="8"/>
      <c r="LWP35" s="5"/>
      <c r="LWQ35" s="4"/>
      <c r="LWR35" s="4"/>
      <c r="LWS35" s="18"/>
      <c r="LWT35" s="7"/>
      <c r="LWU35" s="7"/>
      <c r="LWV35" s="4"/>
      <c r="LWW35" s="4"/>
      <c r="LWX35" s="4"/>
      <c r="LWY35" s="19"/>
      <c r="LWZ35" s="9"/>
      <c r="LXA35" s="7"/>
      <c r="LXB35" s="6"/>
      <c r="LXC35" s="5"/>
      <c r="LXD35" s="6"/>
      <c r="LXE35" s="8"/>
      <c r="LXF35" s="5"/>
      <c r="LXG35" s="4"/>
      <c r="LXH35" s="4"/>
      <c r="LXI35" s="18"/>
      <c r="LXJ35" s="7"/>
      <c r="LXK35" s="7"/>
      <c r="LXL35" s="4"/>
      <c r="LXM35" s="4"/>
      <c r="LXN35" s="4"/>
      <c r="LXO35" s="19"/>
      <c r="LXP35" s="9"/>
      <c r="LXQ35" s="7"/>
      <c r="LXR35" s="6"/>
      <c r="LXS35" s="5"/>
      <c r="LXT35" s="6"/>
      <c r="LXU35" s="8"/>
      <c r="LXV35" s="5"/>
      <c r="LXW35" s="4"/>
      <c r="LXX35" s="4"/>
      <c r="LXY35" s="18"/>
      <c r="LXZ35" s="7"/>
      <c r="LYA35" s="7"/>
      <c r="LYB35" s="4"/>
      <c r="LYC35" s="4"/>
      <c r="LYD35" s="4"/>
      <c r="LYE35" s="19"/>
      <c r="LYF35" s="9"/>
      <c r="LYG35" s="7"/>
      <c r="LYH35" s="6"/>
      <c r="LYI35" s="5"/>
      <c r="LYJ35" s="6"/>
      <c r="LYK35" s="8"/>
      <c r="LYL35" s="5"/>
      <c r="LYM35" s="4"/>
      <c r="LYN35" s="4"/>
      <c r="LYO35" s="18"/>
      <c r="LYP35" s="7"/>
      <c r="LYQ35" s="7"/>
      <c r="LYR35" s="4"/>
      <c r="LYS35" s="4"/>
      <c r="LYT35" s="4"/>
      <c r="LYU35" s="19"/>
      <c r="LYV35" s="9"/>
      <c r="LYW35" s="7"/>
      <c r="LYX35" s="6"/>
      <c r="LYY35" s="5"/>
      <c r="LYZ35" s="6"/>
      <c r="LZA35" s="8"/>
      <c r="LZB35" s="5"/>
      <c r="LZC35" s="4"/>
      <c r="LZD35" s="4"/>
      <c r="LZE35" s="18"/>
      <c r="LZF35" s="7"/>
      <c r="LZG35" s="7"/>
      <c r="LZH35" s="4"/>
      <c r="LZI35" s="4"/>
      <c r="LZJ35" s="4"/>
      <c r="LZK35" s="19"/>
      <c r="LZL35" s="9"/>
      <c r="LZM35" s="7"/>
      <c r="LZN35" s="6"/>
      <c r="LZO35" s="5"/>
      <c r="LZP35" s="6"/>
      <c r="LZQ35" s="8"/>
      <c r="LZR35" s="5"/>
      <c r="LZS35" s="4"/>
      <c r="LZT35" s="4"/>
      <c r="LZU35" s="18"/>
      <c r="LZV35" s="7"/>
      <c r="LZW35" s="7"/>
      <c r="LZX35" s="4"/>
      <c r="LZY35" s="4"/>
      <c r="LZZ35" s="4"/>
      <c r="MAA35" s="19"/>
      <c r="MAB35" s="9"/>
      <c r="MAC35" s="7"/>
      <c r="MAD35" s="6"/>
      <c r="MAE35" s="5"/>
      <c r="MAF35" s="6"/>
      <c r="MAG35" s="8"/>
      <c r="MAH35" s="5"/>
      <c r="MAI35" s="4"/>
      <c r="MAJ35" s="4"/>
      <c r="MAK35" s="18"/>
      <c r="MAL35" s="7"/>
      <c r="MAM35" s="7"/>
      <c r="MAN35" s="4"/>
      <c r="MAO35" s="4"/>
      <c r="MAP35" s="4"/>
      <c r="MAQ35" s="19"/>
      <c r="MAR35" s="9"/>
      <c r="MAS35" s="7"/>
      <c r="MAT35" s="6"/>
      <c r="MAU35" s="5"/>
      <c r="MAV35" s="6"/>
      <c r="MAW35" s="8"/>
      <c r="MAX35" s="5"/>
      <c r="MAY35" s="4"/>
      <c r="MAZ35" s="4"/>
      <c r="MBA35" s="18"/>
      <c r="MBB35" s="7"/>
      <c r="MBC35" s="7"/>
      <c r="MBD35" s="4"/>
      <c r="MBE35" s="4"/>
      <c r="MBF35" s="4"/>
      <c r="MBG35" s="19"/>
      <c r="MBH35" s="9"/>
      <c r="MBI35" s="7"/>
      <c r="MBJ35" s="6"/>
      <c r="MBK35" s="5"/>
      <c r="MBL35" s="6"/>
      <c r="MBM35" s="8"/>
      <c r="MBN35" s="5"/>
      <c r="MBO35" s="4"/>
      <c r="MBP35" s="4"/>
      <c r="MBQ35" s="18"/>
      <c r="MBR35" s="7"/>
      <c r="MBS35" s="7"/>
      <c r="MBT35" s="4"/>
      <c r="MBU35" s="4"/>
      <c r="MBV35" s="4"/>
      <c r="MBW35" s="19"/>
      <c r="MBX35" s="9"/>
      <c r="MBY35" s="7"/>
      <c r="MBZ35" s="6"/>
      <c r="MCA35" s="5"/>
      <c r="MCB35" s="6"/>
      <c r="MCC35" s="8"/>
      <c r="MCD35" s="5"/>
      <c r="MCE35" s="4"/>
      <c r="MCF35" s="4"/>
      <c r="MCG35" s="18"/>
      <c r="MCH35" s="7"/>
      <c r="MCI35" s="7"/>
      <c r="MCJ35" s="4"/>
      <c r="MCK35" s="4"/>
      <c r="MCL35" s="4"/>
      <c r="MCM35" s="19"/>
      <c r="MCN35" s="9"/>
      <c r="MCO35" s="7"/>
      <c r="MCP35" s="6"/>
      <c r="MCQ35" s="5"/>
      <c r="MCR35" s="6"/>
      <c r="MCS35" s="8"/>
      <c r="MCT35" s="5"/>
      <c r="MCU35" s="4"/>
      <c r="MCV35" s="4"/>
      <c r="MCW35" s="18"/>
      <c r="MCX35" s="7"/>
      <c r="MCY35" s="7"/>
      <c r="MCZ35" s="4"/>
      <c r="MDA35" s="4"/>
      <c r="MDB35" s="4"/>
      <c r="MDC35" s="19"/>
      <c r="MDD35" s="9"/>
      <c r="MDE35" s="7"/>
      <c r="MDF35" s="6"/>
      <c r="MDG35" s="5"/>
      <c r="MDH35" s="6"/>
      <c r="MDI35" s="8"/>
      <c r="MDJ35" s="5"/>
      <c r="MDK35" s="4"/>
      <c r="MDL35" s="4"/>
      <c r="MDM35" s="18"/>
      <c r="MDN35" s="7"/>
      <c r="MDO35" s="7"/>
      <c r="MDP35" s="4"/>
      <c r="MDQ35" s="4"/>
      <c r="MDR35" s="4"/>
      <c r="MDS35" s="19"/>
      <c r="MDT35" s="9"/>
      <c r="MDU35" s="7"/>
      <c r="MDV35" s="6"/>
      <c r="MDW35" s="5"/>
      <c r="MDX35" s="6"/>
      <c r="MDY35" s="8"/>
      <c r="MDZ35" s="5"/>
      <c r="MEA35" s="4"/>
      <c r="MEB35" s="4"/>
      <c r="MEC35" s="18"/>
      <c r="MED35" s="7"/>
      <c r="MEE35" s="7"/>
      <c r="MEF35" s="4"/>
      <c r="MEG35" s="4"/>
      <c r="MEH35" s="4"/>
      <c r="MEI35" s="19"/>
      <c r="MEJ35" s="9"/>
      <c r="MEK35" s="7"/>
      <c r="MEL35" s="6"/>
      <c r="MEM35" s="5"/>
      <c r="MEN35" s="6"/>
      <c r="MEO35" s="8"/>
      <c r="MEP35" s="5"/>
      <c r="MEQ35" s="4"/>
      <c r="MER35" s="4"/>
      <c r="MES35" s="18"/>
      <c r="MET35" s="7"/>
      <c r="MEU35" s="7"/>
      <c r="MEV35" s="4"/>
      <c r="MEW35" s="4"/>
      <c r="MEX35" s="4"/>
      <c r="MEY35" s="19"/>
      <c r="MEZ35" s="9"/>
      <c r="MFA35" s="7"/>
      <c r="MFB35" s="6"/>
      <c r="MFC35" s="5"/>
      <c r="MFD35" s="6"/>
      <c r="MFE35" s="8"/>
      <c r="MFF35" s="5"/>
      <c r="MFG35" s="4"/>
      <c r="MFH35" s="4"/>
      <c r="MFI35" s="18"/>
      <c r="MFJ35" s="7"/>
      <c r="MFK35" s="7"/>
      <c r="MFL35" s="4"/>
      <c r="MFM35" s="4"/>
      <c r="MFN35" s="4"/>
      <c r="MFO35" s="19"/>
      <c r="MFP35" s="9"/>
      <c r="MFQ35" s="7"/>
      <c r="MFR35" s="6"/>
      <c r="MFS35" s="5"/>
      <c r="MFT35" s="6"/>
      <c r="MFU35" s="8"/>
      <c r="MFV35" s="5"/>
      <c r="MFW35" s="4"/>
      <c r="MFX35" s="4"/>
      <c r="MFY35" s="18"/>
      <c r="MFZ35" s="7"/>
      <c r="MGA35" s="7"/>
      <c r="MGB35" s="4"/>
      <c r="MGC35" s="4"/>
      <c r="MGD35" s="4"/>
      <c r="MGE35" s="19"/>
      <c r="MGF35" s="9"/>
      <c r="MGG35" s="7"/>
      <c r="MGH35" s="6"/>
      <c r="MGI35" s="5"/>
      <c r="MGJ35" s="6"/>
      <c r="MGK35" s="8"/>
      <c r="MGL35" s="5"/>
      <c r="MGM35" s="4"/>
      <c r="MGN35" s="4"/>
      <c r="MGO35" s="18"/>
      <c r="MGP35" s="7"/>
      <c r="MGQ35" s="7"/>
      <c r="MGR35" s="4"/>
      <c r="MGS35" s="4"/>
      <c r="MGT35" s="4"/>
      <c r="MGU35" s="19"/>
      <c r="MGV35" s="9"/>
      <c r="MGW35" s="7"/>
      <c r="MGX35" s="6"/>
      <c r="MGY35" s="5"/>
      <c r="MGZ35" s="6"/>
      <c r="MHA35" s="8"/>
      <c r="MHB35" s="5"/>
      <c r="MHC35" s="4"/>
      <c r="MHD35" s="4"/>
      <c r="MHE35" s="18"/>
      <c r="MHF35" s="7"/>
      <c r="MHG35" s="7"/>
      <c r="MHH35" s="4"/>
      <c r="MHI35" s="4"/>
      <c r="MHJ35" s="4"/>
      <c r="MHK35" s="19"/>
      <c r="MHL35" s="9"/>
      <c r="MHM35" s="7"/>
      <c r="MHN35" s="6"/>
      <c r="MHO35" s="5"/>
      <c r="MHP35" s="6"/>
      <c r="MHQ35" s="8"/>
      <c r="MHR35" s="5"/>
      <c r="MHS35" s="4"/>
      <c r="MHT35" s="4"/>
      <c r="MHU35" s="18"/>
      <c r="MHV35" s="7"/>
      <c r="MHW35" s="7"/>
      <c r="MHX35" s="4"/>
      <c r="MHY35" s="4"/>
      <c r="MHZ35" s="4"/>
      <c r="MIA35" s="19"/>
      <c r="MIB35" s="9"/>
      <c r="MIC35" s="7"/>
      <c r="MID35" s="6"/>
      <c r="MIE35" s="5"/>
      <c r="MIF35" s="6"/>
      <c r="MIG35" s="8"/>
      <c r="MIH35" s="5"/>
      <c r="MII35" s="4"/>
      <c r="MIJ35" s="4"/>
      <c r="MIK35" s="18"/>
      <c r="MIL35" s="7"/>
      <c r="MIM35" s="7"/>
      <c r="MIN35" s="4"/>
      <c r="MIO35" s="4"/>
      <c r="MIP35" s="4"/>
      <c r="MIQ35" s="19"/>
      <c r="MIR35" s="9"/>
      <c r="MIS35" s="7"/>
      <c r="MIT35" s="6"/>
      <c r="MIU35" s="5"/>
      <c r="MIV35" s="6"/>
      <c r="MIW35" s="8"/>
      <c r="MIX35" s="5"/>
      <c r="MIY35" s="4"/>
      <c r="MIZ35" s="4"/>
      <c r="MJA35" s="18"/>
      <c r="MJB35" s="7"/>
      <c r="MJC35" s="7"/>
      <c r="MJD35" s="4"/>
      <c r="MJE35" s="4"/>
      <c r="MJF35" s="4"/>
      <c r="MJG35" s="19"/>
      <c r="MJH35" s="9"/>
      <c r="MJI35" s="7"/>
      <c r="MJJ35" s="6"/>
      <c r="MJK35" s="5"/>
      <c r="MJL35" s="6"/>
      <c r="MJM35" s="8"/>
      <c r="MJN35" s="5"/>
      <c r="MJO35" s="4"/>
      <c r="MJP35" s="4"/>
      <c r="MJQ35" s="18"/>
      <c r="MJR35" s="7"/>
      <c r="MJS35" s="7"/>
      <c r="MJT35" s="4"/>
      <c r="MJU35" s="4"/>
      <c r="MJV35" s="4"/>
      <c r="MJW35" s="19"/>
      <c r="MJX35" s="9"/>
      <c r="MJY35" s="7"/>
      <c r="MJZ35" s="6"/>
      <c r="MKA35" s="5"/>
      <c r="MKB35" s="6"/>
      <c r="MKC35" s="8"/>
      <c r="MKD35" s="5"/>
      <c r="MKE35" s="4"/>
      <c r="MKF35" s="4"/>
      <c r="MKG35" s="18"/>
      <c r="MKH35" s="7"/>
      <c r="MKI35" s="7"/>
      <c r="MKJ35" s="4"/>
      <c r="MKK35" s="4"/>
      <c r="MKL35" s="4"/>
      <c r="MKM35" s="19"/>
      <c r="MKN35" s="9"/>
      <c r="MKO35" s="7"/>
      <c r="MKP35" s="6"/>
      <c r="MKQ35" s="5"/>
      <c r="MKR35" s="6"/>
      <c r="MKS35" s="8"/>
      <c r="MKT35" s="5"/>
      <c r="MKU35" s="4"/>
      <c r="MKV35" s="4"/>
      <c r="MKW35" s="18"/>
      <c r="MKX35" s="7"/>
      <c r="MKY35" s="7"/>
      <c r="MKZ35" s="4"/>
      <c r="MLA35" s="4"/>
      <c r="MLB35" s="4"/>
      <c r="MLC35" s="19"/>
      <c r="MLD35" s="9"/>
      <c r="MLE35" s="7"/>
      <c r="MLF35" s="6"/>
      <c r="MLG35" s="5"/>
      <c r="MLH35" s="6"/>
      <c r="MLI35" s="8"/>
      <c r="MLJ35" s="5"/>
      <c r="MLK35" s="4"/>
      <c r="MLL35" s="4"/>
      <c r="MLM35" s="18"/>
      <c r="MLN35" s="7"/>
      <c r="MLO35" s="7"/>
      <c r="MLP35" s="4"/>
      <c r="MLQ35" s="4"/>
      <c r="MLR35" s="4"/>
      <c r="MLS35" s="19"/>
      <c r="MLT35" s="9"/>
      <c r="MLU35" s="7"/>
      <c r="MLV35" s="6"/>
      <c r="MLW35" s="5"/>
      <c r="MLX35" s="6"/>
      <c r="MLY35" s="8"/>
      <c r="MLZ35" s="5"/>
      <c r="MMA35" s="4"/>
      <c r="MMB35" s="4"/>
      <c r="MMC35" s="18"/>
      <c r="MMD35" s="7"/>
      <c r="MME35" s="7"/>
      <c r="MMF35" s="4"/>
      <c r="MMG35" s="4"/>
      <c r="MMH35" s="4"/>
      <c r="MMI35" s="19"/>
      <c r="MMJ35" s="9"/>
      <c r="MMK35" s="7"/>
      <c r="MML35" s="6"/>
      <c r="MMM35" s="5"/>
      <c r="MMN35" s="6"/>
      <c r="MMO35" s="8"/>
      <c r="MMP35" s="5"/>
      <c r="MMQ35" s="4"/>
      <c r="MMR35" s="4"/>
      <c r="MMS35" s="18"/>
      <c r="MMT35" s="7"/>
      <c r="MMU35" s="7"/>
      <c r="MMV35" s="4"/>
      <c r="MMW35" s="4"/>
      <c r="MMX35" s="4"/>
      <c r="MMY35" s="19"/>
      <c r="MMZ35" s="9"/>
      <c r="MNA35" s="7"/>
      <c r="MNB35" s="6"/>
      <c r="MNC35" s="5"/>
      <c r="MND35" s="6"/>
      <c r="MNE35" s="8"/>
      <c r="MNF35" s="5"/>
      <c r="MNG35" s="4"/>
      <c r="MNH35" s="4"/>
      <c r="MNI35" s="18"/>
      <c r="MNJ35" s="7"/>
      <c r="MNK35" s="7"/>
      <c r="MNL35" s="4"/>
      <c r="MNM35" s="4"/>
      <c r="MNN35" s="4"/>
      <c r="MNO35" s="19"/>
      <c r="MNP35" s="9"/>
      <c r="MNQ35" s="7"/>
      <c r="MNR35" s="6"/>
      <c r="MNS35" s="5"/>
      <c r="MNT35" s="6"/>
      <c r="MNU35" s="8"/>
      <c r="MNV35" s="5"/>
      <c r="MNW35" s="4"/>
      <c r="MNX35" s="4"/>
      <c r="MNY35" s="18"/>
      <c r="MNZ35" s="7"/>
      <c r="MOA35" s="7"/>
      <c r="MOB35" s="4"/>
      <c r="MOC35" s="4"/>
      <c r="MOD35" s="4"/>
      <c r="MOE35" s="19"/>
      <c r="MOF35" s="9"/>
      <c r="MOG35" s="7"/>
      <c r="MOH35" s="6"/>
      <c r="MOI35" s="5"/>
      <c r="MOJ35" s="6"/>
      <c r="MOK35" s="8"/>
      <c r="MOL35" s="5"/>
      <c r="MOM35" s="4"/>
      <c r="MON35" s="4"/>
      <c r="MOO35" s="18"/>
      <c r="MOP35" s="7"/>
      <c r="MOQ35" s="7"/>
      <c r="MOR35" s="4"/>
      <c r="MOS35" s="4"/>
      <c r="MOT35" s="4"/>
      <c r="MOU35" s="19"/>
      <c r="MOV35" s="9"/>
      <c r="MOW35" s="7"/>
      <c r="MOX35" s="6"/>
      <c r="MOY35" s="5"/>
      <c r="MOZ35" s="6"/>
      <c r="MPA35" s="8"/>
      <c r="MPB35" s="5"/>
      <c r="MPC35" s="4"/>
      <c r="MPD35" s="4"/>
      <c r="MPE35" s="18"/>
      <c r="MPF35" s="7"/>
      <c r="MPG35" s="7"/>
      <c r="MPH35" s="4"/>
      <c r="MPI35" s="4"/>
      <c r="MPJ35" s="4"/>
      <c r="MPK35" s="19"/>
      <c r="MPL35" s="9"/>
      <c r="MPM35" s="7"/>
      <c r="MPN35" s="6"/>
      <c r="MPO35" s="5"/>
      <c r="MPP35" s="6"/>
      <c r="MPQ35" s="8"/>
      <c r="MPR35" s="5"/>
      <c r="MPS35" s="4"/>
      <c r="MPT35" s="4"/>
      <c r="MPU35" s="18"/>
      <c r="MPV35" s="7"/>
      <c r="MPW35" s="7"/>
      <c r="MPX35" s="4"/>
      <c r="MPY35" s="4"/>
      <c r="MPZ35" s="4"/>
      <c r="MQA35" s="19"/>
      <c r="MQB35" s="9"/>
      <c r="MQC35" s="7"/>
      <c r="MQD35" s="6"/>
      <c r="MQE35" s="5"/>
      <c r="MQF35" s="6"/>
      <c r="MQG35" s="8"/>
      <c r="MQH35" s="5"/>
      <c r="MQI35" s="4"/>
      <c r="MQJ35" s="4"/>
      <c r="MQK35" s="18"/>
      <c r="MQL35" s="7"/>
      <c r="MQM35" s="7"/>
      <c r="MQN35" s="4"/>
      <c r="MQO35" s="4"/>
      <c r="MQP35" s="4"/>
      <c r="MQQ35" s="19"/>
      <c r="MQR35" s="9"/>
      <c r="MQS35" s="7"/>
      <c r="MQT35" s="6"/>
      <c r="MQU35" s="5"/>
      <c r="MQV35" s="6"/>
      <c r="MQW35" s="8"/>
      <c r="MQX35" s="5"/>
      <c r="MQY35" s="4"/>
      <c r="MQZ35" s="4"/>
      <c r="MRA35" s="18"/>
      <c r="MRB35" s="7"/>
      <c r="MRC35" s="7"/>
      <c r="MRD35" s="4"/>
      <c r="MRE35" s="4"/>
      <c r="MRF35" s="4"/>
      <c r="MRG35" s="19"/>
      <c r="MRH35" s="9"/>
      <c r="MRI35" s="7"/>
      <c r="MRJ35" s="6"/>
      <c r="MRK35" s="5"/>
      <c r="MRL35" s="6"/>
      <c r="MRM35" s="8"/>
      <c r="MRN35" s="5"/>
      <c r="MRO35" s="4"/>
      <c r="MRP35" s="4"/>
      <c r="MRQ35" s="18"/>
      <c r="MRR35" s="7"/>
      <c r="MRS35" s="7"/>
      <c r="MRT35" s="4"/>
      <c r="MRU35" s="4"/>
      <c r="MRV35" s="4"/>
      <c r="MRW35" s="19"/>
      <c r="MRX35" s="9"/>
      <c r="MRY35" s="7"/>
      <c r="MRZ35" s="6"/>
      <c r="MSA35" s="5"/>
      <c r="MSB35" s="6"/>
      <c r="MSC35" s="8"/>
      <c r="MSD35" s="5"/>
      <c r="MSE35" s="4"/>
      <c r="MSF35" s="4"/>
      <c r="MSG35" s="18"/>
      <c r="MSH35" s="7"/>
      <c r="MSI35" s="7"/>
      <c r="MSJ35" s="4"/>
      <c r="MSK35" s="4"/>
      <c r="MSL35" s="4"/>
      <c r="MSM35" s="19"/>
      <c r="MSN35" s="9"/>
      <c r="MSO35" s="7"/>
      <c r="MSP35" s="6"/>
      <c r="MSQ35" s="5"/>
      <c r="MSR35" s="6"/>
      <c r="MSS35" s="8"/>
      <c r="MST35" s="5"/>
      <c r="MSU35" s="4"/>
      <c r="MSV35" s="4"/>
      <c r="MSW35" s="18"/>
      <c r="MSX35" s="7"/>
      <c r="MSY35" s="7"/>
      <c r="MSZ35" s="4"/>
      <c r="MTA35" s="4"/>
      <c r="MTB35" s="4"/>
      <c r="MTC35" s="19"/>
      <c r="MTD35" s="9"/>
      <c r="MTE35" s="7"/>
      <c r="MTF35" s="6"/>
      <c r="MTG35" s="5"/>
      <c r="MTH35" s="6"/>
      <c r="MTI35" s="8"/>
      <c r="MTJ35" s="5"/>
      <c r="MTK35" s="4"/>
      <c r="MTL35" s="4"/>
      <c r="MTM35" s="18"/>
      <c r="MTN35" s="7"/>
      <c r="MTO35" s="7"/>
      <c r="MTP35" s="4"/>
      <c r="MTQ35" s="4"/>
      <c r="MTR35" s="4"/>
      <c r="MTS35" s="19"/>
      <c r="MTT35" s="9"/>
      <c r="MTU35" s="7"/>
      <c r="MTV35" s="6"/>
      <c r="MTW35" s="5"/>
      <c r="MTX35" s="6"/>
      <c r="MTY35" s="8"/>
      <c r="MTZ35" s="5"/>
      <c r="MUA35" s="4"/>
      <c r="MUB35" s="4"/>
      <c r="MUC35" s="18"/>
      <c r="MUD35" s="7"/>
      <c r="MUE35" s="7"/>
      <c r="MUF35" s="4"/>
      <c r="MUG35" s="4"/>
      <c r="MUH35" s="4"/>
      <c r="MUI35" s="19"/>
      <c r="MUJ35" s="9"/>
      <c r="MUK35" s="7"/>
      <c r="MUL35" s="6"/>
      <c r="MUM35" s="5"/>
      <c r="MUN35" s="6"/>
      <c r="MUO35" s="8"/>
      <c r="MUP35" s="5"/>
      <c r="MUQ35" s="4"/>
      <c r="MUR35" s="4"/>
      <c r="MUS35" s="18"/>
      <c r="MUT35" s="7"/>
      <c r="MUU35" s="7"/>
      <c r="MUV35" s="4"/>
      <c r="MUW35" s="4"/>
      <c r="MUX35" s="4"/>
      <c r="MUY35" s="19"/>
      <c r="MUZ35" s="9"/>
      <c r="MVA35" s="7"/>
      <c r="MVB35" s="6"/>
      <c r="MVC35" s="5"/>
      <c r="MVD35" s="6"/>
      <c r="MVE35" s="8"/>
      <c r="MVF35" s="5"/>
      <c r="MVG35" s="4"/>
      <c r="MVH35" s="4"/>
      <c r="MVI35" s="18"/>
      <c r="MVJ35" s="7"/>
      <c r="MVK35" s="7"/>
      <c r="MVL35" s="4"/>
      <c r="MVM35" s="4"/>
      <c r="MVN35" s="4"/>
      <c r="MVO35" s="19"/>
      <c r="MVP35" s="9"/>
      <c r="MVQ35" s="7"/>
      <c r="MVR35" s="6"/>
      <c r="MVS35" s="5"/>
      <c r="MVT35" s="6"/>
      <c r="MVU35" s="8"/>
      <c r="MVV35" s="5"/>
      <c r="MVW35" s="4"/>
      <c r="MVX35" s="4"/>
      <c r="MVY35" s="18"/>
      <c r="MVZ35" s="7"/>
      <c r="MWA35" s="7"/>
      <c r="MWB35" s="4"/>
      <c r="MWC35" s="4"/>
      <c r="MWD35" s="4"/>
      <c r="MWE35" s="19"/>
      <c r="MWF35" s="9"/>
      <c r="MWG35" s="7"/>
      <c r="MWH35" s="6"/>
      <c r="MWI35" s="5"/>
      <c r="MWJ35" s="6"/>
      <c r="MWK35" s="8"/>
      <c r="MWL35" s="5"/>
      <c r="MWM35" s="4"/>
      <c r="MWN35" s="4"/>
      <c r="MWO35" s="18"/>
      <c r="MWP35" s="7"/>
      <c r="MWQ35" s="7"/>
      <c r="MWR35" s="4"/>
      <c r="MWS35" s="4"/>
      <c r="MWT35" s="4"/>
      <c r="MWU35" s="19"/>
      <c r="MWV35" s="9"/>
      <c r="MWW35" s="7"/>
      <c r="MWX35" s="6"/>
      <c r="MWY35" s="5"/>
      <c r="MWZ35" s="6"/>
      <c r="MXA35" s="8"/>
      <c r="MXB35" s="5"/>
      <c r="MXC35" s="4"/>
      <c r="MXD35" s="4"/>
      <c r="MXE35" s="18"/>
      <c r="MXF35" s="7"/>
      <c r="MXG35" s="7"/>
      <c r="MXH35" s="4"/>
      <c r="MXI35" s="4"/>
      <c r="MXJ35" s="4"/>
      <c r="MXK35" s="19"/>
      <c r="MXL35" s="9"/>
      <c r="MXM35" s="7"/>
      <c r="MXN35" s="6"/>
      <c r="MXO35" s="5"/>
      <c r="MXP35" s="6"/>
      <c r="MXQ35" s="8"/>
      <c r="MXR35" s="5"/>
      <c r="MXS35" s="4"/>
      <c r="MXT35" s="4"/>
      <c r="MXU35" s="18"/>
      <c r="MXV35" s="7"/>
      <c r="MXW35" s="7"/>
      <c r="MXX35" s="4"/>
      <c r="MXY35" s="4"/>
      <c r="MXZ35" s="4"/>
      <c r="MYA35" s="19"/>
      <c r="MYB35" s="9"/>
      <c r="MYC35" s="7"/>
      <c r="MYD35" s="6"/>
      <c r="MYE35" s="5"/>
      <c r="MYF35" s="6"/>
      <c r="MYG35" s="8"/>
      <c r="MYH35" s="5"/>
      <c r="MYI35" s="4"/>
      <c r="MYJ35" s="4"/>
      <c r="MYK35" s="18"/>
      <c r="MYL35" s="7"/>
      <c r="MYM35" s="7"/>
      <c r="MYN35" s="4"/>
      <c r="MYO35" s="4"/>
      <c r="MYP35" s="4"/>
      <c r="MYQ35" s="19"/>
      <c r="MYR35" s="9"/>
      <c r="MYS35" s="7"/>
      <c r="MYT35" s="6"/>
      <c r="MYU35" s="5"/>
      <c r="MYV35" s="6"/>
      <c r="MYW35" s="8"/>
      <c r="MYX35" s="5"/>
      <c r="MYY35" s="4"/>
      <c r="MYZ35" s="4"/>
      <c r="MZA35" s="18"/>
      <c r="MZB35" s="7"/>
      <c r="MZC35" s="7"/>
      <c r="MZD35" s="4"/>
      <c r="MZE35" s="4"/>
      <c r="MZF35" s="4"/>
      <c r="MZG35" s="19"/>
      <c r="MZH35" s="9"/>
      <c r="MZI35" s="7"/>
      <c r="MZJ35" s="6"/>
      <c r="MZK35" s="5"/>
      <c r="MZL35" s="6"/>
      <c r="MZM35" s="8"/>
      <c r="MZN35" s="5"/>
      <c r="MZO35" s="4"/>
      <c r="MZP35" s="4"/>
      <c r="MZQ35" s="18"/>
      <c r="MZR35" s="7"/>
      <c r="MZS35" s="7"/>
      <c r="MZT35" s="4"/>
      <c r="MZU35" s="4"/>
      <c r="MZV35" s="4"/>
      <c r="MZW35" s="19"/>
      <c r="MZX35" s="9"/>
      <c r="MZY35" s="7"/>
      <c r="MZZ35" s="6"/>
      <c r="NAA35" s="5"/>
      <c r="NAB35" s="6"/>
      <c r="NAC35" s="8"/>
      <c r="NAD35" s="5"/>
      <c r="NAE35" s="4"/>
      <c r="NAF35" s="4"/>
      <c r="NAG35" s="18"/>
      <c r="NAH35" s="7"/>
      <c r="NAI35" s="7"/>
      <c r="NAJ35" s="4"/>
      <c r="NAK35" s="4"/>
      <c r="NAL35" s="4"/>
      <c r="NAM35" s="19"/>
      <c r="NAN35" s="9"/>
      <c r="NAO35" s="7"/>
      <c r="NAP35" s="6"/>
      <c r="NAQ35" s="5"/>
      <c r="NAR35" s="6"/>
      <c r="NAS35" s="8"/>
      <c r="NAT35" s="5"/>
      <c r="NAU35" s="4"/>
      <c r="NAV35" s="4"/>
      <c r="NAW35" s="18"/>
      <c r="NAX35" s="7"/>
      <c r="NAY35" s="7"/>
      <c r="NAZ35" s="4"/>
      <c r="NBA35" s="4"/>
      <c r="NBB35" s="4"/>
      <c r="NBC35" s="19"/>
      <c r="NBD35" s="9"/>
      <c r="NBE35" s="7"/>
      <c r="NBF35" s="6"/>
      <c r="NBG35" s="5"/>
      <c r="NBH35" s="6"/>
      <c r="NBI35" s="8"/>
      <c r="NBJ35" s="5"/>
      <c r="NBK35" s="4"/>
      <c r="NBL35" s="4"/>
      <c r="NBM35" s="18"/>
      <c r="NBN35" s="7"/>
      <c r="NBO35" s="7"/>
      <c r="NBP35" s="4"/>
      <c r="NBQ35" s="4"/>
      <c r="NBR35" s="4"/>
      <c r="NBS35" s="19"/>
      <c r="NBT35" s="9"/>
      <c r="NBU35" s="7"/>
      <c r="NBV35" s="6"/>
      <c r="NBW35" s="5"/>
      <c r="NBX35" s="6"/>
      <c r="NBY35" s="8"/>
      <c r="NBZ35" s="5"/>
      <c r="NCA35" s="4"/>
      <c r="NCB35" s="4"/>
      <c r="NCC35" s="18"/>
      <c r="NCD35" s="7"/>
      <c r="NCE35" s="7"/>
      <c r="NCF35" s="4"/>
      <c r="NCG35" s="4"/>
      <c r="NCH35" s="4"/>
      <c r="NCI35" s="19"/>
      <c r="NCJ35" s="9"/>
      <c r="NCK35" s="7"/>
      <c r="NCL35" s="6"/>
      <c r="NCM35" s="5"/>
      <c r="NCN35" s="6"/>
      <c r="NCO35" s="8"/>
      <c r="NCP35" s="5"/>
      <c r="NCQ35" s="4"/>
      <c r="NCR35" s="4"/>
      <c r="NCS35" s="18"/>
      <c r="NCT35" s="7"/>
      <c r="NCU35" s="7"/>
      <c r="NCV35" s="4"/>
      <c r="NCW35" s="4"/>
      <c r="NCX35" s="4"/>
      <c r="NCY35" s="19"/>
      <c r="NCZ35" s="9"/>
      <c r="NDA35" s="7"/>
      <c r="NDB35" s="6"/>
      <c r="NDC35" s="5"/>
      <c r="NDD35" s="6"/>
      <c r="NDE35" s="8"/>
      <c r="NDF35" s="5"/>
      <c r="NDG35" s="4"/>
      <c r="NDH35" s="4"/>
      <c r="NDI35" s="18"/>
      <c r="NDJ35" s="7"/>
      <c r="NDK35" s="7"/>
      <c r="NDL35" s="4"/>
      <c r="NDM35" s="4"/>
      <c r="NDN35" s="4"/>
      <c r="NDO35" s="19"/>
      <c r="NDP35" s="9"/>
      <c r="NDQ35" s="7"/>
      <c r="NDR35" s="6"/>
      <c r="NDS35" s="5"/>
      <c r="NDT35" s="6"/>
      <c r="NDU35" s="8"/>
      <c r="NDV35" s="5"/>
      <c r="NDW35" s="4"/>
      <c r="NDX35" s="4"/>
      <c r="NDY35" s="18"/>
      <c r="NDZ35" s="7"/>
      <c r="NEA35" s="7"/>
      <c r="NEB35" s="4"/>
      <c r="NEC35" s="4"/>
      <c r="NED35" s="4"/>
      <c r="NEE35" s="19"/>
      <c r="NEF35" s="9"/>
      <c r="NEG35" s="7"/>
      <c r="NEH35" s="6"/>
      <c r="NEI35" s="5"/>
      <c r="NEJ35" s="6"/>
      <c r="NEK35" s="8"/>
      <c r="NEL35" s="5"/>
      <c r="NEM35" s="4"/>
      <c r="NEN35" s="4"/>
      <c r="NEO35" s="18"/>
      <c r="NEP35" s="7"/>
      <c r="NEQ35" s="7"/>
      <c r="NER35" s="4"/>
      <c r="NES35" s="4"/>
      <c r="NET35" s="4"/>
      <c r="NEU35" s="19"/>
      <c r="NEV35" s="9"/>
      <c r="NEW35" s="7"/>
      <c r="NEX35" s="6"/>
      <c r="NEY35" s="5"/>
      <c r="NEZ35" s="6"/>
      <c r="NFA35" s="8"/>
      <c r="NFB35" s="5"/>
      <c r="NFC35" s="4"/>
      <c r="NFD35" s="4"/>
      <c r="NFE35" s="18"/>
      <c r="NFF35" s="7"/>
      <c r="NFG35" s="7"/>
      <c r="NFH35" s="4"/>
      <c r="NFI35" s="4"/>
      <c r="NFJ35" s="4"/>
      <c r="NFK35" s="19"/>
      <c r="NFL35" s="9"/>
      <c r="NFM35" s="7"/>
      <c r="NFN35" s="6"/>
      <c r="NFO35" s="5"/>
      <c r="NFP35" s="6"/>
      <c r="NFQ35" s="8"/>
      <c r="NFR35" s="5"/>
      <c r="NFS35" s="4"/>
      <c r="NFT35" s="4"/>
      <c r="NFU35" s="18"/>
      <c r="NFV35" s="7"/>
      <c r="NFW35" s="7"/>
      <c r="NFX35" s="4"/>
      <c r="NFY35" s="4"/>
      <c r="NFZ35" s="4"/>
      <c r="NGA35" s="19"/>
      <c r="NGB35" s="9"/>
      <c r="NGC35" s="7"/>
      <c r="NGD35" s="6"/>
      <c r="NGE35" s="5"/>
      <c r="NGF35" s="6"/>
      <c r="NGG35" s="8"/>
      <c r="NGH35" s="5"/>
      <c r="NGI35" s="4"/>
      <c r="NGJ35" s="4"/>
      <c r="NGK35" s="18"/>
      <c r="NGL35" s="7"/>
      <c r="NGM35" s="7"/>
      <c r="NGN35" s="4"/>
      <c r="NGO35" s="4"/>
      <c r="NGP35" s="4"/>
      <c r="NGQ35" s="19"/>
      <c r="NGR35" s="9"/>
      <c r="NGS35" s="7"/>
      <c r="NGT35" s="6"/>
      <c r="NGU35" s="5"/>
      <c r="NGV35" s="6"/>
      <c r="NGW35" s="8"/>
      <c r="NGX35" s="5"/>
      <c r="NGY35" s="4"/>
      <c r="NGZ35" s="4"/>
      <c r="NHA35" s="18"/>
      <c r="NHB35" s="7"/>
      <c r="NHC35" s="7"/>
      <c r="NHD35" s="4"/>
      <c r="NHE35" s="4"/>
      <c r="NHF35" s="4"/>
      <c r="NHG35" s="19"/>
      <c r="NHH35" s="9"/>
      <c r="NHI35" s="7"/>
      <c r="NHJ35" s="6"/>
      <c r="NHK35" s="5"/>
      <c r="NHL35" s="6"/>
      <c r="NHM35" s="8"/>
      <c r="NHN35" s="5"/>
      <c r="NHO35" s="4"/>
      <c r="NHP35" s="4"/>
      <c r="NHQ35" s="18"/>
      <c r="NHR35" s="7"/>
      <c r="NHS35" s="7"/>
      <c r="NHT35" s="4"/>
      <c r="NHU35" s="4"/>
      <c r="NHV35" s="4"/>
      <c r="NHW35" s="19"/>
      <c r="NHX35" s="9"/>
      <c r="NHY35" s="7"/>
      <c r="NHZ35" s="6"/>
      <c r="NIA35" s="5"/>
      <c r="NIB35" s="6"/>
      <c r="NIC35" s="8"/>
      <c r="NID35" s="5"/>
      <c r="NIE35" s="4"/>
      <c r="NIF35" s="4"/>
      <c r="NIG35" s="18"/>
      <c r="NIH35" s="7"/>
      <c r="NII35" s="7"/>
      <c r="NIJ35" s="4"/>
      <c r="NIK35" s="4"/>
      <c r="NIL35" s="4"/>
      <c r="NIM35" s="19"/>
      <c r="NIN35" s="9"/>
      <c r="NIO35" s="7"/>
      <c r="NIP35" s="6"/>
      <c r="NIQ35" s="5"/>
      <c r="NIR35" s="6"/>
      <c r="NIS35" s="8"/>
      <c r="NIT35" s="5"/>
      <c r="NIU35" s="4"/>
      <c r="NIV35" s="4"/>
      <c r="NIW35" s="18"/>
      <c r="NIX35" s="7"/>
      <c r="NIY35" s="7"/>
      <c r="NIZ35" s="4"/>
      <c r="NJA35" s="4"/>
      <c r="NJB35" s="4"/>
      <c r="NJC35" s="19"/>
      <c r="NJD35" s="9"/>
      <c r="NJE35" s="7"/>
      <c r="NJF35" s="6"/>
      <c r="NJG35" s="5"/>
      <c r="NJH35" s="6"/>
      <c r="NJI35" s="8"/>
      <c r="NJJ35" s="5"/>
      <c r="NJK35" s="4"/>
      <c r="NJL35" s="4"/>
      <c r="NJM35" s="18"/>
      <c r="NJN35" s="7"/>
      <c r="NJO35" s="7"/>
      <c r="NJP35" s="4"/>
      <c r="NJQ35" s="4"/>
      <c r="NJR35" s="4"/>
      <c r="NJS35" s="19"/>
      <c r="NJT35" s="9"/>
      <c r="NJU35" s="7"/>
      <c r="NJV35" s="6"/>
      <c r="NJW35" s="5"/>
      <c r="NJX35" s="6"/>
      <c r="NJY35" s="8"/>
      <c r="NJZ35" s="5"/>
      <c r="NKA35" s="4"/>
      <c r="NKB35" s="4"/>
      <c r="NKC35" s="18"/>
      <c r="NKD35" s="7"/>
      <c r="NKE35" s="7"/>
      <c r="NKF35" s="4"/>
      <c r="NKG35" s="4"/>
      <c r="NKH35" s="4"/>
      <c r="NKI35" s="19"/>
      <c r="NKJ35" s="9"/>
      <c r="NKK35" s="7"/>
      <c r="NKL35" s="6"/>
      <c r="NKM35" s="5"/>
      <c r="NKN35" s="6"/>
      <c r="NKO35" s="8"/>
      <c r="NKP35" s="5"/>
      <c r="NKQ35" s="4"/>
      <c r="NKR35" s="4"/>
      <c r="NKS35" s="18"/>
      <c r="NKT35" s="7"/>
      <c r="NKU35" s="7"/>
      <c r="NKV35" s="4"/>
      <c r="NKW35" s="4"/>
      <c r="NKX35" s="4"/>
      <c r="NKY35" s="19"/>
      <c r="NKZ35" s="9"/>
      <c r="NLA35" s="7"/>
      <c r="NLB35" s="6"/>
      <c r="NLC35" s="5"/>
      <c r="NLD35" s="6"/>
      <c r="NLE35" s="8"/>
      <c r="NLF35" s="5"/>
      <c r="NLG35" s="4"/>
      <c r="NLH35" s="4"/>
      <c r="NLI35" s="18"/>
      <c r="NLJ35" s="7"/>
      <c r="NLK35" s="7"/>
      <c r="NLL35" s="4"/>
      <c r="NLM35" s="4"/>
      <c r="NLN35" s="4"/>
      <c r="NLO35" s="19"/>
      <c r="NLP35" s="9"/>
      <c r="NLQ35" s="7"/>
      <c r="NLR35" s="6"/>
      <c r="NLS35" s="5"/>
      <c r="NLT35" s="6"/>
      <c r="NLU35" s="8"/>
      <c r="NLV35" s="5"/>
      <c r="NLW35" s="4"/>
      <c r="NLX35" s="4"/>
      <c r="NLY35" s="18"/>
      <c r="NLZ35" s="7"/>
      <c r="NMA35" s="7"/>
      <c r="NMB35" s="4"/>
      <c r="NMC35" s="4"/>
      <c r="NMD35" s="4"/>
      <c r="NME35" s="19"/>
      <c r="NMF35" s="9"/>
      <c r="NMG35" s="7"/>
      <c r="NMH35" s="6"/>
      <c r="NMI35" s="5"/>
      <c r="NMJ35" s="6"/>
      <c r="NMK35" s="8"/>
      <c r="NML35" s="5"/>
      <c r="NMM35" s="4"/>
      <c r="NMN35" s="4"/>
      <c r="NMO35" s="18"/>
      <c r="NMP35" s="7"/>
      <c r="NMQ35" s="7"/>
      <c r="NMR35" s="4"/>
      <c r="NMS35" s="4"/>
      <c r="NMT35" s="4"/>
      <c r="NMU35" s="19"/>
      <c r="NMV35" s="9"/>
      <c r="NMW35" s="7"/>
      <c r="NMX35" s="6"/>
      <c r="NMY35" s="5"/>
      <c r="NMZ35" s="6"/>
      <c r="NNA35" s="8"/>
      <c r="NNB35" s="5"/>
      <c r="NNC35" s="4"/>
      <c r="NND35" s="4"/>
      <c r="NNE35" s="18"/>
      <c r="NNF35" s="7"/>
      <c r="NNG35" s="7"/>
      <c r="NNH35" s="4"/>
      <c r="NNI35" s="4"/>
      <c r="NNJ35" s="4"/>
      <c r="NNK35" s="19"/>
      <c r="NNL35" s="9"/>
      <c r="NNM35" s="7"/>
      <c r="NNN35" s="6"/>
      <c r="NNO35" s="5"/>
      <c r="NNP35" s="6"/>
      <c r="NNQ35" s="8"/>
      <c r="NNR35" s="5"/>
      <c r="NNS35" s="4"/>
      <c r="NNT35" s="4"/>
      <c r="NNU35" s="18"/>
      <c r="NNV35" s="7"/>
      <c r="NNW35" s="7"/>
      <c r="NNX35" s="4"/>
      <c r="NNY35" s="4"/>
      <c r="NNZ35" s="4"/>
      <c r="NOA35" s="19"/>
      <c r="NOB35" s="9"/>
      <c r="NOC35" s="7"/>
      <c r="NOD35" s="6"/>
      <c r="NOE35" s="5"/>
      <c r="NOF35" s="6"/>
      <c r="NOG35" s="8"/>
      <c r="NOH35" s="5"/>
      <c r="NOI35" s="4"/>
      <c r="NOJ35" s="4"/>
      <c r="NOK35" s="18"/>
      <c r="NOL35" s="7"/>
      <c r="NOM35" s="7"/>
      <c r="NON35" s="4"/>
      <c r="NOO35" s="4"/>
      <c r="NOP35" s="4"/>
      <c r="NOQ35" s="19"/>
      <c r="NOR35" s="9"/>
      <c r="NOS35" s="7"/>
      <c r="NOT35" s="6"/>
      <c r="NOU35" s="5"/>
      <c r="NOV35" s="6"/>
      <c r="NOW35" s="8"/>
      <c r="NOX35" s="5"/>
      <c r="NOY35" s="4"/>
      <c r="NOZ35" s="4"/>
      <c r="NPA35" s="18"/>
      <c r="NPB35" s="7"/>
      <c r="NPC35" s="7"/>
      <c r="NPD35" s="4"/>
      <c r="NPE35" s="4"/>
      <c r="NPF35" s="4"/>
      <c r="NPG35" s="19"/>
      <c r="NPH35" s="9"/>
      <c r="NPI35" s="7"/>
      <c r="NPJ35" s="6"/>
      <c r="NPK35" s="5"/>
      <c r="NPL35" s="6"/>
      <c r="NPM35" s="8"/>
      <c r="NPN35" s="5"/>
      <c r="NPO35" s="4"/>
      <c r="NPP35" s="4"/>
      <c r="NPQ35" s="18"/>
      <c r="NPR35" s="7"/>
      <c r="NPS35" s="7"/>
      <c r="NPT35" s="4"/>
      <c r="NPU35" s="4"/>
      <c r="NPV35" s="4"/>
      <c r="NPW35" s="19"/>
      <c r="NPX35" s="9"/>
      <c r="NPY35" s="7"/>
      <c r="NPZ35" s="6"/>
      <c r="NQA35" s="5"/>
      <c r="NQB35" s="6"/>
      <c r="NQC35" s="8"/>
      <c r="NQD35" s="5"/>
      <c r="NQE35" s="4"/>
      <c r="NQF35" s="4"/>
      <c r="NQG35" s="18"/>
      <c r="NQH35" s="7"/>
      <c r="NQI35" s="7"/>
      <c r="NQJ35" s="4"/>
      <c r="NQK35" s="4"/>
      <c r="NQL35" s="4"/>
      <c r="NQM35" s="19"/>
      <c r="NQN35" s="9"/>
      <c r="NQO35" s="7"/>
      <c r="NQP35" s="6"/>
      <c r="NQQ35" s="5"/>
      <c r="NQR35" s="6"/>
      <c r="NQS35" s="8"/>
      <c r="NQT35" s="5"/>
      <c r="NQU35" s="4"/>
      <c r="NQV35" s="4"/>
      <c r="NQW35" s="18"/>
      <c r="NQX35" s="7"/>
      <c r="NQY35" s="7"/>
      <c r="NQZ35" s="4"/>
      <c r="NRA35" s="4"/>
      <c r="NRB35" s="4"/>
      <c r="NRC35" s="19"/>
      <c r="NRD35" s="9"/>
      <c r="NRE35" s="7"/>
      <c r="NRF35" s="6"/>
      <c r="NRG35" s="5"/>
      <c r="NRH35" s="6"/>
      <c r="NRI35" s="8"/>
      <c r="NRJ35" s="5"/>
      <c r="NRK35" s="4"/>
      <c r="NRL35" s="4"/>
      <c r="NRM35" s="18"/>
      <c r="NRN35" s="7"/>
      <c r="NRO35" s="7"/>
      <c r="NRP35" s="4"/>
      <c r="NRQ35" s="4"/>
      <c r="NRR35" s="4"/>
      <c r="NRS35" s="19"/>
      <c r="NRT35" s="9"/>
      <c r="NRU35" s="7"/>
      <c r="NRV35" s="6"/>
      <c r="NRW35" s="5"/>
      <c r="NRX35" s="6"/>
      <c r="NRY35" s="8"/>
      <c r="NRZ35" s="5"/>
      <c r="NSA35" s="4"/>
      <c r="NSB35" s="4"/>
      <c r="NSC35" s="18"/>
      <c r="NSD35" s="7"/>
      <c r="NSE35" s="7"/>
      <c r="NSF35" s="4"/>
      <c r="NSG35" s="4"/>
      <c r="NSH35" s="4"/>
      <c r="NSI35" s="19"/>
      <c r="NSJ35" s="9"/>
      <c r="NSK35" s="7"/>
      <c r="NSL35" s="6"/>
      <c r="NSM35" s="5"/>
      <c r="NSN35" s="6"/>
      <c r="NSO35" s="8"/>
      <c r="NSP35" s="5"/>
      <c r="NSQ35" s="4"/>
      <c r="NSR35" s="4"/>
      <c r="NSS35" s="18"/>
      <c r="NST35" s="7"/>
      <c r="NSU35" s="7"/>
      <c r="NSV35" s="4"/>
      <c r="NSW35" s="4"/>
      <c r="NSX35" s="4"/>
      <c r="NSY35" s="19"/>
      <c r="NSZ35" s="9"/>
      <c r="NTA35" s="7"/>
      <c r="NTB35" s="6"/>
      <c r="NTC35" s="5"/>
      <c r="NTD35" s="6"/>
      <c r="NTE35" s="8"/>
      <c r="NTF35" s="5"/>
      <c r="NTG35" s="4"/>
      <c r="NTH35" s="4"/>
      <c r="NTI35" s="18"/>
      <c r="NTJ35" s="7"/>
      <c r="NTK35" s="7"/>
      <c r="NTL35" s="4"/>
      <c r="NTM35" s="4"/>
      <c r="NTN35" s="4"/>
      <c r="NTO35" s="19"/>
      <c r="NTP35" s="9"/>
      <c r="NTQ35" s="7"/>
      <c r="NTR35" s="6"/>
      <c r="NTS35" s="5"/>
      <c r="NTT35" s="6"/>
      <c r="NTU35" s="8"/>
      <c r="NTV35" s="5"/>
      <c r="NTW35" s="4"/>
      <c r="NTX35" s="4"/>
      <c r="NTY35" s="18"/>
      <c r="NTZ35" s="7"/>
      <c r="NUA35" s="7"/>
      <c r="NUB35" s="4"/>
      <c r="NUC35" s="4"/>
      <c r="NUD35" s="4"/>
      <c r="NUE35" s="19"/>
      <c r="NUF35" s="9"/>
      <c r="NUG35" s="7"/>
      <c r="NUH35" s="6"/>
      <c r="NUI35" s="5"/>
      <c r="NUJ35" s="6"/>
      <c r="NUK35" s="8"/>
      <c r="NUL35" s="5"/>
      <c r="NUM35" s="4"/>
      <c r="NUN35" s="4"/>
      <c r="NUO35" s="18"/>
      <c r="NUP35" s="7"/>
      <c r="NUQ35" s="7"/>
      <c r="NUR35" s="4"/>
      <c r="NUS35" s="4"/>
      <c r="NUT35" s="4"/>
      <c r="NUU35" s="19"/>
      <c r="NUV35" s="9"/>
      <c r="NUW35" s="7"/>
      <c r="NUX35" s="6"/>
      <c r="NUY35" s="5"/>
      <c r="NUZ35" s="6"/>
      <c r="NVA35" s="8"/>
      <c r="NVB35" s="5"/>
      <c r="NVC35" s="4"/>
      <c r="NVD35" s="4"/>
      <c r="NVE35" s="18"/>
      <c r="NVF35" s="7"/>
      <c r="NVG35" s="7"/>
      <c r="NVH35" s="4"/>
      <c r="NVI35" s="4"/>
      <c r="NVJ35" s="4"/>
      <c r="NVK35" s="19"/>
      <c r="NVL35" s="9"/>
      <c r="NVM35" s="7"/>
      <c r="NVN35" s="6"/>
      <c r="NVO35" s="5"/>
      <c r="NVP35" s="6"/>
      <c r="NVQ35" s="8"/>
      <c r="NVR35" s="5"/>
      <c r="NVS35" s="4"/>
      <c r="NVT35" s="4"/>
      <c r="NVU35" s="18"/>
      <c r="NVV35" s="7"/>
      <c r="NVW35" s="7"/>
      <c r="NVX35" s="4"/>
      <c r="NVY35" s="4"/>
      <c r="NVZ35" s="4"/>
      <c r="NWA35" s="19"/>
      <c r="NWB35" s="9"/>
      <c r="NWC35" s="7"/>
      <c r="NWD35" s="6"/>
      <c r="NWE35" s="5"/>
      <c r="NWF35" s="6"/>
      <c r="NWG35" s="8"/>
      <c r="NWH35" s="5"/>
      <c r="NWI35" s="4"/>
      <c r="NWJ35" s="4"/>
      <c r="NWK35" s="18"/>
      <c r="NWL35" s="7"/>
      <c r="NWM35" s="7"/>
      <c r="NWN35" s="4"/>
      <c r="NWO35" s="4"/>
      <c r="NWP35" s="4"/>
      <c r="NWQ35" s="19"/>
      <c r="NWR35" s="9"/>
      <c r="NWS35" s="7"/>
      <c r="NWT35" s="6"/>
      <c r="NWU35" s="5"/>
      <c r="NWV35" s="6"/>
      <c r="NWW35" s="8"/>
      <c r="NWX35" s="5"/>
      <c r="NWY35" s="4"/>
      <c r="NWZ35" s="4"/>
      <c r="NXA35" s="18"/>
      <c r="NXB35" s="7"/>
      <c r="NXC35" s="7"/>
      <c r="NXD35" s="4"/>
      <c r="NXE35" s="4"/>
      <c r="NXF35" s="4"/>
      <c r="NXG35" s="19"/>
      <c r="NXH35" s="9"/>
      <c r="NXI35" s="7"/>
      <c r="NXJ35" s="6"/>
      <c r="NXK35" s="5"/>
      <c r="NXL35" s="6"/>
      <c r="NXM35" s="8"/>
      <c r="NXN35" s="5"/>
      <c r="NXO35" s="4"/>
      <c r="NXP35" s="4"/>
      <c r="NXQ35" s="18"/>
      <c r="NXR35" s="7"/>
      <c r="NXS35" s="7"/>
      <c r="NXT35" s="4"/>
      <c r="NXU35" s="4"/>
      <c r="NXV35" s="4"/>
      <c r="NXW35" s="19"/>
      <c r="NXX35" s="9"/>
      <c r="NXY35" s="7"/>
      <c r="NXZ35" s="6"/>
      <c r="NYA35" s="5"/>
      <c r="NYB35" s="6"/>
      <c r="NYC35" s="8"/>
      <c r="NYD35" s="5"/>
      <c r="NYE35" s="4"/>
      <c r="NYF35" s="4"/>
      <c r="NYG35" s="18"/>
      <c r="NYH35" s="7"/>
      <c r="NYI35" s="7"/>
      <c r="NYJ35" s="4"/>
      <c r="NYK35" s="4"/>
      <c r="NYL35" s="4"/>
      <c r="NYM35" s="19"/>
      <c r="NYN35" s="9"/>
      <c r="NYO35" s="7"/>
      <c r="NYP35" s="6"/>
      <c r="NYQ35" s="5"/>
      <c r="NYR35" s="6"/>
      <c r="NYS35" s="8"/>
      <c r="NYT35" s="5"/>
      <c r="NYU35" s="4"/>
      <c r="NYV35" s="4"/>
      <c r="NYW35" s="18"/>
      <c r="NYX35" s="7"/>
      <c r="NYY35" s="7"/>
      <c r="NYZ35" s="4"/>
      <c r="NZA35" s="4"/>
      <c r="NZB35" s="4"/>
      <c r="NZC35" s="19"/>
      <c r="NZD35" s="9"/>
      <c r="NZE35" s="7"/>
      <c r="NZF35" s="6"/>
      <c r="NZG35" s="5"/>
      <c r="NZH35" s="6"/>
      <c r="NZI35" s="8"/>
      <c r="NZJ35" s="5"/>
      <c r="NZK35" s="4"/>
      <c r="NZL35" s="4"/>
      <c r="NZM35" s="18"/>
      <c r="NZN35" s="7"/>
      <c r="NZO35" s="7"/>
      <c r="NZP35" s="4"/>
      <c r="NZQ35" s="4"/>
      <c r="NZR35" s="4"/>
      <c r="NZS35" s="19"/>
      <c r="NZT35" s="9"/>
      <c r="NZU35" s="7"/>
      <c r="NZV35" s="6"/>
      <c r="NZW35" s="5"/>
      <c r="NZX35" s="6"/>
      <c r="NZY35" s="8"/>
      <c r="NZZ35" s="5"/>
      <c r="OAA35" s="4"/>
      <c r="OAB35" s="4"/>
      <c r="OAC35" s="18"/>
      <c r="OAD35" s="7"/>
      <c r="OAE35" s="7"/>
      <c r="OAF35" s="4"/>
      <c r="OAG35" s="4"/>
      <c r="OAH35" s="4"/>
      <c r="OAI35" s="19"/>
      <c r="OAJ35" s="9"/>
      <c r="OAK35" s="7"/>
      <c r="OAL35" s="6"/>
      <c r="OAM35" s="5"/>
      <c r="OAN35" s="6"/>
      <c r="OAO35" s="8"/>
      <c r="OAP35" s="5"/>
      <c r="OAQ35" s="4"/>
      <c r="OAR35" s="4"/>
      <c r="OAS35" s="18"/>
      <c r="OAT35" s="7"/>
      <c r="OAU35" s="7"/>
      <c r="OAV35" s="4"/>
      <c r="OAW35" s="4"/>
      <c r="OAX35" s="4"/>
      <c r="OAY35" s="19"/>
      <c r="OAZ35" s="9"/>
      <c r="OBA35" s="7"/>
      <c r="OBB35" s="6"/>
      <c r="OBC35" s="5"/>
      <c r="OBD35" s="6"/>
      <c r="OBE35" s="8"/>
      <c r="OBF35" s="5"/>
      <c r="OBG35" s="4"/>
      <c r="OBH35" s="4"/>
      <c r="OBI35" s="18"/>
      <c r="OBJ35" s="7"/>
      <c r="OBK35" s="7"/>
      <c r="OBL35" s="4"/>
      <c r="OBM35" s="4"/>
      <c r="OBN35" s="4"/>
      <c r="OBO35" s="19"/>
      <c r="OBP35" s="9"/>
      <c r="OBQ35" s="7"/>
      <c r="OBR35" s="6"/>
      <c r="OBS35" s="5"/>
      <c r="OBT35" s="6"/>
      <c r="OBU35" s="8"/>
      <c r="OBV35" s="5"/>
      <c r="OBW35" s="4"/>
      <c r="OBX35" s="4"/>
      <c r="OBY35" s="18"/>
      <c r="OBZ35" s="7"/>
      <c r="OCA35" s="7"/>
      <c r="OCB35" s="4"/>
      <c r="OCC35" s="4"/>
      <c r="OCD35" s="4"/>
      <c r="OCE35" s="19"/>
      <c r="OCF35" s="9"/>
      <c r="OCG35" s="7"/>
      <c r="OCH35" s="6"/>
      <c r="OCI35" s="5"/>
      <c r="OCJ35" s="6"/>
      <c r="OCK35" s="8"/>
      <c r="OCL35" s="5"/>
      <c r="OCM35" s="4"/>
      <c r="OCN35" s="4"/>
      <c r="OCO35" s="18"/>
      <c r="OCP35" s="7"/>
      <c r="OCQ35" s="7"/>
      <c r="OCR35" s="4"/>
      <c r="OCS35" s="4"/>
      <c r="OCT35" s="4"/>
      <c r="OCU35" s="19"/>
      <c r="OCV35" s="9"/>
      <c r="OCW35" s="7"/>
      <c r="OCX35" s="6"/>
      <c r="OCY35" s="5"/>
      <c r="OCZ35" s="6"/>
      <c r="ODA35" s="8"/>
      <c r="ODB35" s="5"/>
      <c r="ODC35" s="4"/>
      <c r="ODD35" s="4"/>
      <c r="ODE35" s="18"/>
      <c r="ODF35" s="7"/>
      <c r="ODG35" s="7"/>
      <c r="ODH35" s="4"/>
      <c r="ODI35" s="4"/>
      <c r="ODJ35" s="4"/>
      <c r="ODK35" s="19"/>
      <c r="ODL35" s="9"/>
      <c r="ODM35" s="7"/>
      <c r="ODN35" s="6"/>
      <c r="ODO35" s="5"/>
      <c r="ODP35" s="6"/>
      <c r="ODQ35" s="8"/>
      <c r="ODR35" s="5"/>
      <c r="ODS35" s="4"/>
      <c r="ODT35" s="4"/>
      <c r="ODU35" s="18"/>
      <c r="ODV35" s="7"/>
      <c r="ODW35" s="7"/>
      <c r="ODX35" s="4"/>
      <c r="ODY35" s="4"/>
      <c r="ODZ35" s="4"/>
      <c r="OEA35" s="19"/>
      <c r="OEB35" s="9"/>
      <c r="OEC35" s="7"/>
      <c r="OED35" s="6"/>
      <c r="OEE35" s="5"/>
      <c r="OEF35" s="6"/>
      <c r="OEG35" s="8"/>
      <c r="OEH35" s="5"/>
      <c r="OEI35" s="4"/>
      <c r="OEJ35" s="4"/>
      <c r="OEK35" s="18"/>
      <c r="OEL35" s="7"/>
      <c r="OEM35" s="7"/>
      <c r="OEN35" s="4"/>
      <c r="OEO35" s="4"/>
      <c r="OEP35" s="4"/>
      <c r="OEQ35" s="19"/>
      <c r="OER35" s="9"/>
      <c r="OES35" s="7"/>
      <c r="OET35" s="6"/>
      <c r="OEU35" s="5"/>
      <c r="OEV35" s="6"/>
      <c r="OEW35" s="8"/>
      <c r="OEX35" s="5"/>
      <c r="OEY35" s="4"/>
      <c r="OEZ35" s="4"/>
      <c r="OFA35" s="18"/>
      <c r="OFB35" s="7"/>
      <c r="OFC35" s="7"/>
      <c r="OFD35" s="4"/>
      <c r="OFE35" s="4"/>
      <c r="OFF35" s="4"/>
      <c r="OFG35" s="19"/>
      <c r="OFH35" s="9"/>
      <c r="OFI35" s="7"/>
      <c r="OFJ35" s="6"/>
      <c r="OFK35" s="5"/>
      <c r="OFL35" s="6"/>
      <c r="OFM35" s="8"/>
      <c r="OFN35" s="5"/>
      <c r="OFO35" s="4"/>
      <c r="OFP35" s="4"/>
      <c r="OFQ35" s="18"/>
      <c r="OFR35" s="7"/>
      <c r="OFS35" s="7"/>
      <c r="OFT35" s="4"/>
      <c r="OFU35" s="4"/>
      <c r="OFV35" s="4"/>
      <c r="OFW35" s="19"/>
      <c r="OFX35" s="9"/>
      <c r="OFY35" s="7"/>
      <c r="OFZ35" s="6"/>
      <c r="OGA35" s="5"/>
      <c r="OGB35" s="6"/>
      <c r="OGC35" s="8"/>
      <c r="OGD35" s="5"/>
      <c r="OGE35" s="4"/>
      <c r="OGF35" s="4"/>
      <c r="OGG35" s="18"/>
      <c r="OGH35" s="7"/>
      <c r="OGI35" s="7"/>
      <c r="OGJ35" s="4"/>
      <c r="OGK35" s="4"/>
      <c r="OGL35" s="4"/>
      <c r="OGM35" s="19"/>
      <c r="OGN35" s="9"/>
      <c r="OGO35" s="7"/>
      <c r="OGP35" s="6"/>
      <c r="OGQ35" s="5"/>
      <c r="OGR35" s="6"/>
      <c r="OGS35" s="8"/>
      <c r="OGT35" s="5"/>
      <c r="OGU35" s="4"/>
      <c r="OGV35" s="4"/>
      <c r="OGW35" s="18"/>
      <c r="OGX35" s="7"/>
      <c r="OGY35" s="7"/>
      <c r="OGZ35" s="4"/>
      <c r="OHA35" s="4"/>
      <c r="OHB35" s="4"/>
      <c r="OHC35" s="19"/>
      <c r="OHD35" s="9"/>
      <c r="OHE35" s="7"/>
      <c r="OHF35" s="6"/>
      <c r="OHG35" s="5"/>
      <c r="OHH35" s="6"/>
      <c r="OHI35" s="8"/>
      <c r="OHJ35" s="5"/>
      <c r="OHK35" s="4"/>
      <c r="OHL35" s="4"/>
      <c r="OHM35" s="18"/>
      <c r="OHN35" s="7"/>
      <c r="OHO35" s="7"/>
      <c r="OHP35" s="4"/>
      <c r="OHQ35" s="4"/>
      <c r="OHR35" s="4"/>
      <c r="OHS35" s="19"/>
      <c r="OHT35" s="9"/>
      <c r="OHU35" s="7"/>
      <c r="OHV35" s="6"/>
      <c r="OHW35" s="5"/>
      <c r="OHX35" s="6"/>
      <c r="OHY35" s="8"/>
      <c r="OHZ35" s="5"/>
      <c r="OIA35" s="4"/>
      <c r="OIB35" s="4"/>
      <c r="OIC35" s="18"/>
      <c r="OID35" s="7"/>
      <c r="OIE35" s="7"/>
      <c r="OIF35" s="4"/>
      <c r="OIG35" s="4"/>
      <c r="OIH35" s="4"/>
      <c r="OII35" s="19"/>
      <c r="OIJ35" s="9"/>
      <c r="OIK35" s="7"/>
      <c r="OIL35" s="6"/>
      <c r="OIM35" s="5"/>
      <c r="OIN35" s="6"/>
      <c r="OIO35" s="8"/>
      <c r="OIP35" s="5"/>
      <c r="OIQ35" s="4"/>
      <c r="OIR35" s="4"/>
      <c r="OIS35" s="18"/>
      <c r="OIT35" s="7"/>
      <c r="OIU35" s="7"/>
      <c r="OIV35" s="4"/>
      <c r="OIW35" s="4"/>
      <c r="OIX35" s="4"/>
      <c r="OIY35" s="19"/>
      <c r="OIZ35" s="9"/>
      <c r="OJA35" s="7"/>
      <c r="OJB35" s="6"/>
      <c r="OJC35" s="5"/>
      <c r="OJD35" s="6"/>
      <c r="OJE35" s="8"/>
      <c r="OJF35" s="5"/>
      <c r="OJG35" s="4"/>
      <c r="OJH35" s="4"/>
      <c r="OJI35" s="18"/>
      <c r="OJJ35" s="7"/>
      <c r="OJK35" s="7"/>
      <c r="OJL35" s="4"/>
      <c r="OJM35" s="4"/>
      <c r="OJN35" s="4"/>
      <c r="OJO35" s="19"/>
      <c r="OJP35" s="9"/>
      <c r="OJQ35" s="7"/>
      <c r="OJR35" s="6"/>
      <c r="OJS35" s="5"/>
      <c r="OJT35" s="6"/>
      <c r="OJU35" s="8"/>
      <c r="OJV35" s="5"/>
      <c r="OJW35" s="4"/>
      <c r="OJX35" s="4"/>
      <c r="OJY35" s="18"/>
      <c r="OJZ35" s="7"/>
      <c r="OKA35" s="7"/>
      <c r="OKB35" s="4"/>
      <c r="OKC35" s="4"/>
      <c r="OKD35" s="4"/>
      <c r="OKE35" s="19"/>
      <c r="OKF35" s="9"/>
      <c r="OKG35" s="7"/>
      <c r="OKH35" s="6"/>
      <c r="OKI35" s="5"/>
      <c r="OKJ35" s="6"/>
      <c r="OKK35" s="8"/>
      <c r="OKL35" s="5"/>
      <c r="OKM35" s="4"/>
      <c r="OKN35" s="4"/>
      <c r="OKO35" s="18"/>
      <c r="OKP35" s="7"/>
      <c r="OKQ35" s="7"/>
      <c r="OKR35" s="4"/>
      <c r="OKS35" s="4"/>
      <c r="OKT35" s="4"/>
      <c r="OKU35" s="19"/>
      <c r="OKV35" s="9"/>
      <c r="OKW35" s="7"/>
      <c r="OKX35" s="6"/>
      <c r="OKY35" s="5"/>
      <c r="OKZ35" s="6"/>
      <c r="OLA35" s="8"/>
      <c r="OLB35" s="5"/>
      <c r="OLC35" s="4"/>
      <c r="OLD35" s="4"/>
      <c r="OLE35" s="18"/>
      <c r="OLF35" s="7"/>
      <c r="OLG35" s="7"/>
      <c r="OLH35" s="4"/>
      <c r="OLI35" s="4"/>
      <c r="OLJ35" s="4"/>
      <c r="OLK35" s="19"/>
      <c r="OLL35" s="9"/>
      <c r="OLM35" s="7"/>
      <c r="OLN35" s="6"/>
      <c r="OLO35" s="5"/>
      <c r="OLP35" s="6"/>
      <c r="OLQ35" s="8"/>
      <c r="OLR35" s="5"/>
      <c r="OLS35" s="4"/>
      <c r="OLT35" s="4"/>
      <c r="OLU35" s="18"/>
      <c r="OLV35" s="7"/>
      <c r="OLW35" s="7"/>
      <c r="OLX35" s="4"/>
      <c r="OLY35" s="4"/>
      <c r="OLZ35" s="4"/>
      <c r="OMA35" s="19"/>
      <c r="OMB35" s="9"/>
      <c r="OMC35" s="7"/>
      <c r="OMD35" s="6"/>
      <c r="OME35" s="5"/>
      <c r="OMF35" s="6"/>
      <c r="OMG35" s="8"/>
      <c r="OMH35" s="5"/>
      <c r="OMI35" s="4"/>
      <c r="OMJ35" s="4"/>
      <c r="OMK35" s="18"/>
      <c r="OML35" s="7"/>
      <c r="OMM35" s="7"/>
      <c r="OMN35" s="4"/>
      <c r="OMO35" s="4"/>
      <c r="OMP35" s="4"/>
      <c r="OMQ35" s="19"/>
      <c r="OMR35" s="9"/>
      <c r="OMS35" s="7"/>
      <c r="OMT35" s="6"/>
      <c r="OMU35" s="5"/>
      <c r="OMV35" s="6"/>
      <c r="OMW35" s="8"/>
      <c r="OMX35" s="5"/>
      <c r="OMY35" s="4"/>
      <c r="OMZ35" s="4"/>
      <c r="ONA35" s="18"/>
      <c r="ONB35" s="7"/>
      <c r="ONC35" s="7"/>
      <c r="OND35" s="4"/>
      <c r="ONE35" s="4"/>
      <c r="ONF35" s="4"/>
      <c r="ONG35" s="19"/>
      <c r="ONH35" s="9"/>
      <c r="ONI35" s="7"/>
      <c r="ONJ35" s="6"/>
      <c r="ONK35" s="5"/>
      <c r="ONL35" s="6"/>
      <c r="ONM35" s="8"/>
      <c r="ONN35" s="5"/>
      <c r="ONO35" s="4"/>
      <c r="ONP35" s="4"/>
      <c r="ONQ35" s="18"/>
      <c r="ONR35" s="7"/>
      <c r="ONS35" s="7"/>
      <c r="ONT35" s="4"/>
      <c r="ONU35" s="4"/>
      <c r="ONV35" s="4"/>
      <c r="ONW35" s="19"/>
      <c r="ONX35" s="9"/>
      <c r="ONY35" s="7"/>
      <c r="ONZ35" s="6"/>
      <c r="OOA35" s="5"/>
      <c r="OOB35" s="6"/>
      <c r="OOC35" s="8"/>
      <c r="OOD35" s="5"/>
      <c r="OOE35" s="4"/>
      <c r="OOF35" s="4"/>
      <c r="OOG35" s="18"/>
      <c r="OOH35" s="7"/>
      <c r="OOI35" s="7"/>
      <c r="OOJ35" s="4"/>
      <c r="OOK35" s="4"/>
      <c r="OOL35" s="4"/>
      <c r="OOM35" s="19"/>
      <c r="OON35" s="9"/>
      <c r="OOO35" s="7"/>
      <c r="OOP35" s="6"/>
      <c r="OOQ35" s="5"/>
      <c r="OOR35" s="6"/>
      <c r="OOS35" s="8"/>
      <c r="OOT35" s="5"/>
      <c r="OOU35" s="4"/>
      <c r="OOV35" s="4"/>
      <c r="OOW35" s="18"/>
      <c r="OOX35" s="7"/>
      <c r="OOY35" s="7"/>
      <c r="OOZ35" s="4"/>
      <c r="OPA35" s="4"/>
      <c r="OPB35" s="4"/>
      <c r="OPC35" s="19"/>
      <c r="OPD35" s="9"/>
      <c r="OPE35" s="7"/>
      <c r="OPF35" s="6"/>
      <c r="OPG35" s="5"/>
      <c r="OPH35" s="6"/>
      <c r="OPI35" s="8"/>
      <c r="OPJ35" s="5"/>
      <c r="OPK35" s="4"/>
      <c r="OPL35" s="4"/>
      <c r="OPM35" s="18"/>
      <c r="OPN35" s="7"/>
      <c r="OPO35" s="7"/>
      <c r="OPP35" s="4"/>
      <c r="OPQ35" s="4"/>
      <c r="OPR35" s="4"/>
      <c r="OPS35" s="19"/>
      <c r="OPT35" s="9"/>
      <c r="OPU35" s="7"/>
      <c r="OPV35" s="6"/>
      <c r="OPW35" s="5"/>
      <c r="OPX35" s="6"/>
      <c r="OPY35" s="8"/>
      <c r="OPZ35" s="5"/>
      <c r="OQA35" s="4"/>
      <c r="OQB35" s="4"/>
      <c r="OQC35" s="18"/>
      <c r="OQD35" s="7"/>
      <c r="OQE35" s="7"/>
      <c r="OQF35" s="4"/>
      <c r="OQG35" s="4"/>
      <c r="OQH35" s="4"/>
      <c r="OQI35" s="19"/>
      <c r="OQJ35" s="9"/>
      <c r="OQK35" s="7"/>
      <c r="OQL35" s="6"/>
      <c r="OQM35" s="5"/>
      <c r="OQN35" s="6"/>
      <c r="OQO35" s="8"/>
      <c r="OQP35" s="5"/>
      <c r="OQQ35" s="4"/>
      <c r="OQR35" s="4"/>
      <c r="OQS35" s="18"/>
      <c r="OQT35" s="7"/>
      <c r="OQU35" s="7"/>
      <c r="OQV35" s="4"/>
      <c r="OQW35" s="4"/>
      <c r="OQX35" s="4"/>
      <c r="OQY35" s="19"/>
      <c r="OQZ35" s="9"/>
      <c r="ORA35" s="7"/>
      <c r="ORB35" s="6"/>
      <c r="ORC35" s="5"/>
      <c r="ORD35" s="6"/>
      <c r="ORE35" s="8"/>
      <c r="ORF35" s="5"/>
      <c r="ORG35" s="4"/>
      <c r="ORH35" s="4"/>
      <c r="ORI35" s="18"/>
      <c r="ORJ35" s="7"/>
      <c r="ORK35" s="7"/>
      <c r="ORL35" s="4"/>
      <c r="ORM35" s="4"/>
      <c r="ORN35" s="4"/>
      <c r="ORO35" s="19"/>
      <c r="ORP35" s="9"/>
      <c r="ORQ35" s="7"/>
      <c r="ORR35" s="6"/>
      <c r="ORS35" s="5"/>
      <c r="ORT35" s="6"/>
      <c r="ORU35" s="8"/>
      <c r="ORV35" s="5"/>
      <c r="ORW35" s="4"/>
      <c r="ORX35" s="4"/>
      <c r="ORY35" s="18"/>
      <c r="ORZ35" s="7"/>
      <c r="OSA35" s="7"/>
      <c r="OSB35" s="4"/>
      <c r="OSC35" s="4"/>
      <c r="OSD35" s="4"/>
      <c r="OSE35" s="19"/>
      <c r="OSF35" s="9"/>
      <c r="OSG35" s="7"/>
      <c r="OSH35" s="6"/>
      <c r="OSI35" s="5"/>
      <c r="OSJ35" s="6"/>
      <c r="OSK35" s="8"/>
      <c r="OSL35" s="5"/>
      <c r="OSM35" s="4"/>
      <c r="OSN35" s="4"/>
      <c r="OSO35" s="18"/>
      <c r="OSP35" s="7"/>
      <c r="OSQ35" s="7"/>
      <c r="OSR35" s="4"/>
      <c r="OSS35" s="4"/>
      <c r="OST35" s="4"/>
      <c r="OSU35" s="19"/>
      <c r="OSV35" s="9"/>
      <c r="OSW35" s="7"/>
      <c r="OSX35" s="6"/>
      <c r="OSY35" s="5"/>
      <c r="OSZ35" s="6"/>
      <c r="OTA35" s="8"/>
      <c r="OTB35" s="5"/>
      <c r="OTC35" s="4"/>
      <c r="OTD35" s="4"/>
      <c r="OTE35" s="18"/>
      <c r="OTF35" s="7"/>
      <c r="OTG35" s="7"/>
      <c r="OTH35" s="4"/>
      <c r="OTI35" s="4"/>
      <c r="OTJ35" s="4"/>
      <c r="OTK35" s="19"/>
      <c r="OTL35" s="9"/>
      <c r="OTM35" s="7"/>
      <c r="OTN35" s="6"/>
      <c r="OTO35" s="5"/>
      <c r="OTP35" s="6"/>
      <c r="OTQ35" s="8"/>
      <c r="OTR35" s="5"/>
      <c r="OTS35" s="4"/>
      <c r="OTT35" s="4"/>
      <c r="OTU35" s="18"/>
      <c r="OTV35" s="7"/>
      <c r="OTW35" s="7"/>
      <c r="OTX35" s="4"/>
      <c r="OTY35" s="4"/>
      <c r="OTZ35" s="4"/>
      <c r="OUA35" s="19"/>
      <c r="OUB35" s="9"/>
      <c r="OUC35" s="7"/>
      <c r="OUD35" s="6"/>
      <c r="OUE35" s="5"/>
      <c r="OUF35" s="6"/>
      <c r="OUG35" s="8"/>
      <c r="OUH35" s="5"/>
      <c r="OUI35" s="4"/>
      <c r="OUJ35" s="4"/>
      <c r="OUK35" s="18"/>
      <c r="OUL35" s="7"/>
      <c r="OUM35" s="7"/>
      <c r="OUN35" s="4"/>
      <c r="OUO35" s="4"/>
      <c r="OUP35" s="4"/>
      <c r="OUQ35" s="19"/>
      <c r="OUR35" s="9"/>
      <c r="OUS35" s="7"/>
      <c r="OUT35" s="6"/>
      <c r="OUU35" s="5"/>
      <c r="OUV35" s="6"/>
      <c r="OUW35" s="8"/>
      <c r="OUX35" s="5"/>
      <c r="OUY35" s="4"/>
      <c r="OUZ35" s="4"/>
      <c r="OVA35" s="18"/>
      <c r="OVB35" s="7"/>
      <c r="OVC35" s="7"/>
      <c r="OVD35" s="4"/>
      <c r="OVE35" s="4"/>
      <c r="OVF35" s="4"/>
      <c r="OVG35" s="19"/>
      <c r="OVH35" s="9"/>
      <c r="OVI35" s="7"/>
      <c r="OVJ35" s="6"/>
      <c r="OVK35" s="5"/>
      <c r="OVL35" s="6"/>
      <c r="OVM35" s="8"/>
      <c r="OVN35" s="5"/>
      <c r="OVO35" s="4"/>
      <c r="OVP35" s="4"/>
      <c r="OVQ35" s="18"/>
      <c r="OVR35" s="7"/>
      <c r="OVS35" s="7"/>
      <c r="OVT35" s="4"/>
      <c r="OVU35" s="4"/>
      <c r="OVV35" s="4"/>
      <c r="OVW35" s="19"/>
      <c r="OVX35" s="9"/>
      <c r="OVY35" s="7"/>
      <c r="OVZ35" s="6"/>
      <c r="OWA35" s="5"/>
      <c r="OWB35" s="6"/>
      <c r="OWC35" s="8"/>
      <c r="OWD35" s="5"/>
      <c r="OWE35" s="4"/>
      <c r="OWF35" s="4"/>
      <c r="OWG35" s="18"/>
      <c r="OWH35" s="7"/>
      <c r="OWI35" s="7"/>
      <c r="OWJ35" s="4"/>
      <c r="OWK35" s="4"/>
      <c r="OWL35" s="4"/>
      <c r="OWM35" s="19"/>
      <c r="OWN35" s="9"/>
      <c r="OWO35" s="7"/>
      <c r="OWP35" s="6"/>
      <c r="OWQ35" s="5"/>
      <c r="OWR35" s="6"/>
      <c r="OWS35" s="8"/>
      <c r="OWT35" s="5"/>
      <c r="OWU35" s="4"/>
      <c r="OWV35" s="4"/>
      <c r="OWW35" s="18"/>
      <c r="OWX35" s="7"/>
      <c r="OWY35" s="7"/>
      <c r="OWZ35" s="4"/>
      <c r="OXA35" s="4"/>
      <c r="OXB35" s="4"/>
      <c r="OXC35" s="19"/>
      <c r="OXD35" s="9"/>
      <c r="OXE35" s="7"/>
      <c r="OXF35" s="6"/>
      <c r="OXG35" s="5"/>
      <c r="OXH35" s="6"/>
      <c r="OXI35" s="8"/>
      <c r="OXJ35" s="5"/>
      <c r="OXK35" s="4"/>
      <c r="OXL35" s="4"/>
      <c r="OXM35" s="18"/>
      <c r="OXN35" s="7"/>
      <c r="OXO35" s="7"/>
      <c r="OXP35" s="4"/>
      <c r="OXQ35" s="4"/>
      <c r="OXR35" s="4"/>
      <c r="OXS35" s="19"/>
      <c r="OXT35" s="9"/>
      <c r="OXU35" s="7"/>
      <c r="OXV35" s="6"/>
      <c r="OXW35" s="5"/>
      <c r="OXX35" s="6"/>
      <c r="OXY35" s="8"/>
      <c r="OXZ35" s="5"/>
      <c r="OYA35" s="4"/>
      <c r="OYB35" s="4"/>
      <c r="OYC35" s="18"/>
      <c r="OYD35" s="7"/>
      <c r="OYE35" s="7"/>
      <c r="OYF35" s="4"/>
      <c r="OYG35" s="4"/>
      <c r="OYH35" s="4"/>
      <c r="OYI35" s="19"/>
      <c r="OYJ35" s="9"/>
      <c r="OYK35" s="7"/>
      <c r="OYL35" s="6"/>
      <c r="OYM35" s="5"/>
      <c r="OYN35" s="6"/>
      <c r="OYO35" s="8"/>
      <c r="OYP35" s="5"/>
      <c r="OYQ35" s="4"/>
      <c r="OYR35" s="4"/>
      <c r="OYS35" s="18"/>
      <c r="OYT35" s="7"/>
      <c r="OYU35" s="7"/>
      <c r="OYV35" s="4"/>
      <c r="OYW35" s="4"/>
      <c r="OYX35" s="4"/>
      <c r="OYY35" s="19"/>
      <c r="OYZ35" s="9"/>
      <c r="OZA35" s="7"/>
      <c r="OZB35" s="6"/>
      <c r="OZC35" s="5"/>
      <c r="OZD35" s="6"/>
      <c r="OZE35" s="8"/>
      <c r="OZF35" s="5"/>
      <c r="OZG35" s="4"/>
      <c r="OZH35" s="4"/>
      <c r="OZI35" s="18"/>
      <c r="OZJ35" s="7"/>
      <c r="OZK35" s="7"/>
      <c r="OZL35" s="4"/>
      <c r="OZM35" s="4"/>
      <c r="OZN35" s="4"/>
      <c r="OZO35" s="19"/>
      <c r="OZP35" s="9"/>
      <c r="OZQ35" s="7"/>
      <c r="OZR35" s="6"/>
      <c r="OZS35" s="5"/>
      <c r="OZT35" s="6"/>
      <c r="OZU35" s="8"/>
      <c r="OZV35" s="5"/>
      <c r="OZW35" s="4"/>
      <c r="OZX35" s="4"/>
      <c r="OZY35" s="18"/>
      <c r="OZZ35" s="7"/>
      <c r="PAA35" s="7"/>
      <c r="PAB35" s="4"/>
      <c r="PAC35" s="4"/>
      <c r="PAD35" s="4"/>
      <c r="PAE35" s="19"/>
      <c r="PAF35" s="9"/>
      <c r="PAG35" s="7"/>
      <c r="PAH35" s="6"/>
      <c r="PAI35" s="5"/>
      <c r="PAJ35" s="6"/>
      <c r="PAK35" s="8"/>
      <c r="PAL35" s="5"/>
      <c r="PAM35" s="4"/>
      <c r="PAN35" s="4"/>
      <c r="PAO35" s="18"/>
      <c r="PAP35" s="7"/>
      <c r="PAQ35" s="7"/>
      <c r="PAR35" s="4"/>
      <c r="PAS35" s="4"/>
      <c r="PAT35" s="4"/>
      <c r="PAU35" s="19"/>
      <c r="PAV35" s="9"/>
      <c r="PAW35" s="7"/>
      <c r="PAX35" s="6"/>
      <c r="PAY35" s="5"/>
      <c r="PAZ35" s="6"/>
      <c r="PBA35" s="8"/>
      <c r="PBB35" s="5"/>
      <c r="PBC35" s="4"/>
      <c r="PBD35" s="4"/>
      <c r="PBE35" s="18"/>
      <c r="PBF35" s="7"/>
      <c r="PBG35" s="7"/>
      <c r="PBH35" s="4"/>
      <c r="PBI35" s="4"/>
      <c r="PBJ35" s="4"/>
      <c r="PBK35" s="19"/>
      <c r="PBL35" s="9"/>
      <c r="PBM35" s="7"/>
      <c r="PBN35" s="6"/>
      <c r="PBO35" s="5"/>
      <c r="PBP35" s="6"/>
      <c r="PBQ35" s="8"/>
      <c r="PBR35" s="5"/>
      <c r="PBS35" s="4"/>
      <c r="PBT35" s="4"/>
      <c r="PBU35" s="18"/>
      <c r="PBV35" s="7"/>
      <c r="PBW35" s="7"/>
      <c r="PBX35" s="4"/>
      <c r="PBY35" s="4"/>
      <c r="PBZ35" s="4"/>
      <c r="PCA35" s="19"/>
      <c r="PCB35" s="9"/>
      <c r="PCC35" s="7"/>
      <c r="PCD35" s="6"/>
      <c r="PCE35" s="5"/>
      <c r="PCF35" s="6"/>
      <c r="PCG35" s="8"/>
      <c r="PCH35" s="5"/>
      <c r="PCI35" s="4"/>
      <c r="PCJ35" s="4"/>
      <c r="PCK35" s="18"/>
      <c r="PCL35" s="7"/>
      <c r="PCM35" s="7"/>
      <c r="PCN35" s="4"/>
      <c r="PCO35" s="4"/>
      <c r="PCP35" s="4"/>
      <c r="PCQ35" s="19"/>
      <c r="PCR35" s="9"/>
      <c r="PCS35" s="7"/>
      <c r="PCT35" s="6"/>
      <c r="PCU35" s="5"/>
      <c r="PCV35" s="6"/>
      <c r="PCW35" s="8"/>
      <c r="PCX35" s="5"/>
      <c r="PCY35" s="4"/>
      <c r="PCZ35" s="4"/>
      <c r="PDA35" s="18"/>
      <c r="PDB35" s="7"/>
      <c r="PDC35" s="7"/>
      <c r="PDD35" s="4"/>
      <c r="PDE35" s="4"/>
      <c r="PDF35" s="4"/>
      <c r="PDG35" s="19"/>
      <c r="PDH35" s="9"/>
      <c r="PDI35" s="7"/>
      <c r="PDJ35" s="6"/>
      <c r="PDK35" s="5"/>
      <c r="PDL35" s="6"/>
      <c r="PDM35" s="8"/>
      <c r="PDN35" s="5"/>
      <c r="PDO35" s="4"/>
      <c r="PDP35" s="4"/>
      <c r="PDQ35" s="18"/>
      <c r="PDR35" s="7"/>
      <c r="PDS35" s="7"/>
      <c r="PDT35" s="4"/>
      <c r="PDU35" s="4"/>
      <c r="PDV35" s="4"/>
      <c r="PDW35" s="19"/>
      <c r="PDX35" s="9"/>
      <c r="PDY35" s="7"/>
      <c r="PDZ35" s="6"/>
      <c r="PEA35" s="5"/>
      <c r="PEB35" s="6"/>
      <c r="PEC35" s="8"/>
      <c r="PED35" s="5"/>
      <c r="PEE35" s="4"/>
      <c r="PEF35" s="4"/>
      <c r="PEG35" s="18"/>
      <c r="PEH35" s="7"/>
      <c r="PEI35" s="7"/>
      <c r="PEJ35" s="4"/>
      <c r="PEK35" s="4"/>
      <c r="PEL35" s="4"/>
      <c r="PEM35" s="19"/>
      <c r="PEN35" s="9"/>
      <c r="PEO35" s="7"/>
      <c r="PEP35" s="6"/>
      <c r="PEQ35" s="5"/>
      <c r="PER35" s="6"/>
      <c r="PES35" s="8"/>
      <c r="PET35" s="5"/>
      <c r="PEU35" s="4"/>
      <c r="PEV35" s="4"/>
      <c r="PEW35" s="18"/>
      <c r="PEX35" s="7"/>
      <c r="PEY35" s="7"/>
      <c r="PEZ35" s="4"/>
      <c r="PFA35" s="4"/>
      <c r="PFB35" s="4"/>
      <c r="PFC35" s="19"/>
      <c r="PFD35" s="9"/>
      <c r="PFE35" s="7"/>
      <c r="PFF35" s="6"/>
      <c r="PFG35" s="5"/>
      <c r="PFH35" s="6"/>
      <c r="PFI35" s="8"/>
      <c r="PFJ35" s="5"/>
      <c r="PFK35" s="4"/>
      <c r="PFL35" s="4"/>
      <c r="PFM35" s="18"/>
      <c r="PFN35" s="7"/>
      <c r="PFO35" s="7"/>
      <c r="PFP35" s="4"/>
      <c r="PFQ35" s="4"/>
      <c r="PFR35" s="4"/>
      <c r="PFS35" s="19"/>
      <c r="PFT35" s="9"/>
      <c r="PFU35" s="7"/>
      <c r="PFV35" s="6"/>
      <c r="PFW35" s="5"/>
      <c r="PFX35" s="6"/>
      <c r="PFY35" s="8"/>
      <c r="PFZ35" s="5"/>
      <c r="PGA35" s="4"/>
      <c r="PGB35" s="4"/>
      <c r="PGC35" s="18"/>
      <c r="PGD35" s="7"/>
      <c r="PGE35" s="7"/>
      <c r="PGF35" s="4"/>
      <c r="PGG35" s="4"/>
      <c r="PGH35" s="4"/>
      <c r="PGI35" s="19"/>
      <c r="PGJ35" s="9"/>
      <c r="PGK35" s="7"/>
      <c r="PGL35" s="6"/>
      <c r="PGM35" s="5"/>
      <c r="PGN35" s="6"/>
      <c r="PGO35" s="8"/>
      <c r="PGP35" s="5"/>
      <c r="PGQ35" s="4"/>
      <c r="PGR35" s="4"/>
      <c r="PGS35" s="18"/>
      <c r="PGT35" s="7"/>
      <c r="PGU35" s="7"/>
      <c r="PGV35" s="4"/>
      <c r="PGW35" s="4"/>
      <c r="PGX35" s="4"/>
      <c r="PGY35" s="19"/>
      <c r="PGZ35" s="9"/>
      <c r="PHA35" s="7"/>
      <c r="PHB35" s="6"/>
      <c r="PHC35" s="5"/>
      <c r="PHD35" s="6"/>
      <c r="PHE35" s="8"/>
      <c r="PHF35" s="5"/>
      <c r="PHG35" s="4"/>
      <c r="PHH35" s="4"/>
      <c r="PHI35" s="18"/>
      <c r="PHJ35" s="7"/>
      <c r="PHK35" s="7"/>
      <c r="PHL35" s="4"/>
      <c r="PHM35" s="4"/>
      <c r="PHN35" s="4"/>
      <c r="PHO35" s="19"/>
      <c r="PHP35" s="9"/>
      <c r="PHQ35" s="7"/>
      <c r="PHR35" s="6"/>
      <c r="PHS35" s="5"/>
      <c r="PHT35" s="6"/>
      <c r="PHU35" s="8"/>
      <c r="PHV35" s="5"/>
      <c r="PHW35" s="4"/>
      <c r="PHX35" s="4"/>
      <c r="PHY35" s="18"/>
      <c r="PHZ35" s="7"/>
      <c r="PIA35" s="7"/>
      <c r="PIB35" s="4"/>
      <c r="PIC35" s="4"/>
      <c r="PID35" s="4"/>
      <c r="PIE35" s="19"/>
      <c r="PIF35" s="9"/>
      <c r="PIG35" s="7"/>
      <c r="PIH35" s="6"/>
      <c r="PII35" s="5"/>
      <c r="PIJ35" s="6"/>
      <c r="PIK35" s="8"/>
      <c r="PIL35" s="5"/>
      <c r="PIM35" s="4"/>
      <c r="PIN35" s="4"/>
      <c r="PIO35" s="18"/>
      <c r="PIP35" s="7"/>
      <c r="PIQ35" s="7"/>
      <c r="PIR35" s="4"/>
      <c r="PIS35" s="4"/>
      <c r="PIT35" s="4"/>
      <c r="PIU35" s="19"/>
      <c r="PIV35" s="9"/>
      <c r="PIW35" s="7"/>
      <c r="PIX35" s="6"/>
      <c r="PIY35" s="5"/>
      <c r="PIZ35" s="6"/>
      <c r="PJA35" s="8"/>
      <c r="PJB35" s="5"/>
      <c r="PJC35" s="4"/>
      <c r="PJD35" s="4"/>
      <c r="PJE35" s="18"/>
      <c r="PJF35" s="7"/>
      <c r="PJG35" s="7"/>
      <c r="PJH35" s="4"/>
      <c r="PJI35" s="4"/>
      <c r="PJJ35" s="4"/>
      <c r="PJK35" s="19"/>
      <c r="PJL35" s="9"/>
      <c r="PJM35" s="7"/>
      <c r="PJN35" s="6"/>
      <c r="PJO35" s="5"/>
      <c r="PJP35" s="6"/>
      <c r="PJQ35" s="8"/>
      <c r="PJR35" s="5"/>
      <c r="PJS35" s="4"/>
      <c r="PJT35" s="4"/>
      <c r="PJU35" s="18"/>
      <c r="PJV35" s="7"/>
      <c r="PJW35" s="7"/>
      <c r="PJX35" s="4"/>
      <c r="PJY35" s="4"/>
      <c r="PJZ35" s="4"/>
      <c r="PKA35" s="19"/>
      <c r="PKB35" s="9"/>
      <c r="PKC35" s="7"/>
      <c r="PKD35" s="6"/>
      <c r="PKE35" s="5"/>
      <c r="PKF35" s="6"/>
      <c r="PKG35" s="8"/>
      <c r="PKH35" s="5"/>
      <c r="PKI35" s="4"/>
      <c r="PKJ35" s="4"/>
      <c r="PKK35" s="18"/>
      <c r="PKL35" s="7"/>
      <c r="PKM35" s="7"/>
      <c r="PKN35" s="4"/>
      <c r="PKO35" s="4"/>
      <c r="PKP35" s="4"/>
      <c r="PKQ35" s="19"/>
      <c r="PKR35" s="9"/>
      <c r="PKS35" s="7"/>
      <c r="PKT35" s="6"/>
      <c r="PKU35" s="5"/>
      <c r="PKV35" s="6"/>
      <c r="PKW35" s="8"/>
      <c r="PKX35" s="5"/>
      <c r="PKY35" s="4"/>
      <c r="PKZ35" s="4"/>
      <c r="PLA35" s="18"/>
      <c r="PLB35" s="7"/>
      <c r="PLC35" s="7"/>
      <c r="PLD35" s="4"/>
      <c r="PLE35" s="4"/>
      <c r="PLF35" s="4"/>
      <c r="PLG35" s="19"/>
      <c r="PLH35" s="9"/>
      <c r="PLI35" s="7"/>
      <c r="PLJ35" s="6"/>
      <c r="PLK35" s="5"/>
      <c r="PLL35" s="6"/>
      <c r="PLM35" s="8"/>
      <c r="PLN35" s="5"/>
      <c r="PLO35" s="4"/>
      <c r="PLP35" s="4"/>
      <c r="PLQ35" s="18"/>
      <c r="PLR35" s="7"/>
      <c r="PLS35" s="7"/>
      <c r="PLT35" s="4"/>
      <c r="PLU35" s="4"/>
      <c r="PLV35" s="4"/>
      <c r="PLW35" s="19"/>
      <c r="PLX35" s="9"/>
      <c r="PLY35" s="7"/>
      <c r="PLZ35" s="6"/>
      <c r="PMA35" s="5"/>
      <c r="PMB35" s="6"/>
      <c r="PMC35" s="8"/>
      <c r="PMD35" s="5"/>
      <c r="PME35" s="4"/>
      <c r="PMF35" s="4"/>
      <c r="PMG35" s="18"/>
      <c r="PMH35" s="7"/>
      <c r="PMI35" s="7"/>
      <c r="PMJ35" s="4"/>
      <c r="PMK35" s="4"/>
      <c r="PML35" s="4"/>
      <c r="PMM35" s="19"/>
      <c r="PMN35" s="9"/>
      <c r="PMO35" s="7"/>
      <c r="PMP35" s="6"/>
      <c r="PMQ35" s="5"/>
      <c r="PMR35" s="6"/>
      <c r="PMS35" s="8"/>
      <c r="PMT35" s="5"/>
      <c r="PMU35" s="4"/>
      <c r="PMV35" s="4"/>
      <c r="PMW35" s="18"/>
      <c r="PMX35" s="7"/>
      <c r="PMY35" s="7"/>
      <c r="PMZ35" s="4"/>
      <c r="PNA35" s="4"/>
      <c r="PNB35" s="4"/>
      <c r="PNC35" s="19"/>
      <c r="PND35" s="9"/>
      <c r="PNE35" s="7"/>
      <c r="PNF35" s="6"/>
      <c r="PNG35" s="5"/>
      <c r="PNH35" s="6"/>
      <c r="PNI35" s="8"/>
      <c r="PNJ35" s="5"/>
      <c r="PNK35" s="4"/>
      <c r="PNL35" s="4"/>
      <c r="PNM35" s="18"/>
      <c r="PNN35" s="7"/>
      <c r="PNO35" s="7"/>
      <c r="PNP35" s="4"/>
      <c r="PNQ35" s="4"/>
      <c r="PNR35" s="4"/>
      <c r="PNS35" s="19"/>
      <c r="PNT35" s="9"/>
      <c r="PNU35" s="7"/>
      <c r="PNV35" s="6"/>
      <c r="PNW35" s="5"/>
      <c r="PNX35" s="6"/>
      <c r="PNY35" s="8"/>
      <c r="PNZ35" s="5"/>
      <c r="POA35" s="4"/>
      <c r="POB35" s="4"/>
      <c r="POC35" s="18"/>
      <c r="POD35" s="7"/>
      <c r="POE35" s="7"/>
      <c r="POF35" s="4"/>
      <c r="POG35" s="4"/>
      <c r="POH35" s="4"/>
      <c r="POI35" s="19"/>
      <c r="POJ35" s="9"/>
      <c r="POK35" s="7"/>
      <c r="POL35" s="6"/>
      <c r="POM35" s="5"/>
      <c r="PON35" s="6"/>
      <c r="POO35" s="8"/>
      <c r="POP35" s="5"/>
      <c r="POQ35" s="4"/>
      <c r="POR35" s="4"/>
      <c r="POS35" s="18"/>
      <c r="POT35" s="7"/>
      <c r="POU35" s="7"/>
      <c r="POV35" s="4"/>
      <c r="POW35" s="4"/>
      <c r="POX35" s="4"/>
      <c r="POY35" s="19"/>
      <c r="POZ35" s="9"/>
      <c r="PPA35" s="7"/>
      <c r="PPB35" s="6"/>
      <c r="PPC35" s="5"/>
      <c r="PPD35" s="6"/>
      <c r="PPE35" s="8"/>
      <c r="PPF35" s="5"/>
      <c r="PPG35" s="4"/>
      <c r="PPH35" s="4"/>
      <c r="PPI35" s="18"/>
      <c r="PPJ35" s="7"/>
      <c r="PPK35" s="7"/>
      <c r="PPL35" s="4"/>
      <c r="PPM35" s="4"/>
      <c r="PPN35" s="4"/>
      <c r="PPO35" s="19"/>
      <c r="PPP35" s="9"/>
      <c r="PPQ35" s="7"/>
      <c r="PPR35" s="6"/>
      <c r="PPS35" s="5"/>
      <c r="PPT35" s="6"/>
      <c r="PPU35" s="8"/>
      <c r="PPV35" s="5"/>
      <c r="PPW35" s="4"/>
      <c r="PPX35" s="4"/>
      <c r="PPY35" s="18"/>
      <c r="PPZ35" s="7"/>
      <c r="PQA35" s="7"/>
      <c r="PQB35" s="4"/>
      <c r="PQC35" s="4"/>
      <c r="PQD35" s="4"/>
      <c r="PQE35" s="19"/>
      <c r="PQF35" s="9"/>
      <c r="PQG35" s="7"/>
      <c r="PQH35" s="6"/>
      <c r="PQI35" s="5"/>
      <c r="PQJ35" s="6"/>
      <c r="PQK35" s="8"/>
      <c r="PQL35" s="5"/>
      <c r="PQM35" s="4"/>
      <c r="PQN35" s="4"/>
      <c r="PQO35" s="18"/>
      <c r="PQP35" s="7"/>
      <c r="PQQ35" s="7"/>
      <c r="PQR35" s="4"/>
      <c r="PQS35" s="4"/>
      <c r="PQT35" s="4"/>
      <c r="PQU35" s="19"/>
      <c r="PQV35" s="9"/>
      <c r="PQW35" s="7"/>
      <c r="PQX35" s="6"/>
      <c r="PQY35" s="5"/>
      <c r="PQZ35" s="6"/>
      <c r="PRA35" s="8"/>
      <c r="PRB35" s="5"/>
      <c r="PRC35" s="4"/>
      <c r="PRD35" s="4"/>
      <c r="PRE35" s="18"/>
      <c r="PRF35" s="7"/>
      <c r="PRG35" s="7"/>
      <c r="PRH35" s="4"/>
      <c r="PRI35" s="4"/>
      <c r="PRJ35" s="4"/>
      <c r="PRK35" s="19"/>
      <c r="PRL35" s="9"/>
      <c r="PRM35" s="7"/>
      <c r="PRN35" s="6"/>
      <c r="PRO35" s="5"/>
      <c r="PRP35" s="6"/>
      <c r="PRQ35" s="8"/>
      <c r="PRR35" s="5"/>
      <c r="PRS35" s="4"/>
      <c r="PRT35" s="4"/>
      <c r="PRU35" s="18"/>
      <c r="PRV35" s="7"/>
      <c r="PRW35" s="7"/>
      <c r="PRX35" s="4"/>
      <c r="PRY35" s="4"/>
      <c r="PRZ35" s="4"/>
      <c r="PSA35" s="19"/>
      <c r="PSB35" s="9"/>
      <c r="PSC35" s="7"/>
      <c r="PSD35" s="6"/>
      <c r="PSE35" s="5"/>
      <c r="PSF35" s="6"/>
      <c r="PSG35" s="8"/>
      <c r="PSH35" s="5"/>
      <c r="PSI35" s="4"/>
      <c r="PSJ35" s="4"/>
      <c r="PSK35" s="18"/>
      <c r="PSL35" s="7"/>
      <c r="PSM35" s="7"/>
      <c r="PSN35" s="4"/>
      <c r="PSO35" s="4"/>
      <c r="PSP35" s="4"/>
      <c r="PSQ35" s="19"/>
      <c r="PSR35" s="9"/>
      <c r="PSS35" s="7"/>
      <c r="PST35" s="6"/>
      <c r="PSU35" s="5"/>
      <c r="PSV35" s="6"/>
      <c r="PSW35" s="8"/>
      <c r="PSX35" s="5"/>
      <c r="PSY35" s="4"/>
      <c r="PSZ35" s="4"/>
      <c r="PTA35" s="18"/>
      <c r="PTB35" s="7"/>
      <c r="PTC35" s="7"/>
      <c r="PTD35" s="4"/>
      <c r="PTE35" s="4"/>
      <c r="PTF35" s="4"/>
      <c r="PTG35" s="19"/>
      <c r="PTH35" s="9"/>
      <c r="PTI35" s="7"/>
      <c r="PTJ35" s="6"/>
      <c r="PTK35" s="5"/>
      <c r="PTL35" s="6"/>
      <c r="PTM35" s="8"/>
      <c r="PTN35" s="5"/>
      <c r="PTO35" s="4"/>
      <c r="PTP35" s="4"/>
      <c r="PTQ35" s="18"/>
      <c r="PTR35" s="7"/>
      <c r="PTS35" s="7"/>
      <c r="PTT35" s="4"/>
      <c r="PTU35" s="4"/>
      <c r="PTV35" s="4"/>
      <c r="PTW35" s="19"/>
      <c r="PTX35" s="9"/>
      <c r="PTY35" s="7"/>
      <c r="PTZ35" s="6"/>
      <c r="PUA35" s="5"/>
      <c r="PUB35" s="6"/>
      <c r="PUC35" s="8"/>
      <c r="PUD35" s="5"/>
      <c r="PUE35" s="4"/>
      <c r="PUF35" s="4"/>
      <c r="PUG35" s="18"/>
      <c r="PUH35" s="7"/>
      <c r="PUI35" s="7"/>
      <c r="PUJ35" s="4"/>
      <c r="PUK35" s="4"/>
      <c r="PUL35" s="4"/>
      <c r="PUM35" s="19"/>
      <c r="PUN35" s="9"/>
      <c r="PUO35" s="7"/>
      <c r="PUP35" s="6"/>
      <c r="PUQ35" s="5"/>
      <c r="PUR35" s="6"/>
      <c r="PUS35" s="8"/>
      <c r="PUT35" s="5"/>
      <c r="PUU35" s="4"/>
      <c r="PUV35" s="4"/>
      <c r="PUW35" s="18"/>
      <c r="PUX35" s="7"/>
      <c r="PUY35" s="7"/>
      <c r="PUZ35" s="4"/>
      <c r="PVA35" s="4"/>
      <c r="PVB35" s="4"/>
      <c r="PVC35" s="19"/>
      <c r="PVD35" s="9"/>
      <c r="PVE35" s="7"/>
      <c r="PVF35" s="6"/>
      <c r="PVG35" s="5"/>
      <c r="PVH35" s="6"/>
      <c r="PVI35" s="8"/>
      <c r="PVJ35" s="5"/>
      <c r="PVK35" s="4"/>
      <c r="PVL35" s="4"/>
      <c r="PVM35" s="18"/>
      <c r="PVN35" s="7"/>
      <c r="PVO35" s="7"/>
      <c r="PVP35" s="4"/>
      <c r="PVQ35" s="4"/>
      <c r="PVR35" s="4"/>
      <c r="PVS35" s="19"/>
      <c r="PVT35" s="9"/>
      <c r="PVU35" s="7"/>
      <c r="PVV35" s="6"/>
      <c r="PVW35" s="5"/>
      <c r="PVX35" s="6"/>
      <c r="PVY35" s="8"/>
      <c r="PVZ35" s="5"/>
      <c r="PWA35" s="4"/>
      <c r="PWB35" s="4"/>
      <c r="PWC35" s="18"/>
      <c r="PWD35" s="7"/>
      <c r="PWE35" s="7"/>
      <c r="PWF35" s="4"/>
      <c r="PWG35" s="4"/>
      <c r="PWH35" s="4"/>
      <c r="PWI35" s="19"/>
      <c r="PWJ35" s="9"/>
      <c r="PWK35" s="7"/>
      <c r="PWL35" s="6"/>
      <c r="PWM35" s="5"/>
      <c r="PWN35" s="6"/>
      <c r="PWO35" s="8"/>
      <c r="PWP35" s="5"/>
      <c r="PWQ35" s="4"/>
      <c r="PWR35" s="4"/>
      <c r="PWS35" s="18"/>
      <c r="PWT35" s="7"/>
      <c r="PWU35" s="7"/>
      <c r="PWV35" s="4"/>
      <c r="PWW35" s="4"/>
      <c r="PWX35" s="4"/>
      <c r="PWY35" s="19"/>
      <c r="PWZ35" s="9"/>
      <c r="PXA35" s="7"/>
      <c r="PXB35" s="6"/>
      <c r="PXC35" s="5"/>
      <c r="PXD35" s="6"/>
      <c r="PXE35" s="8"/>
      <c r="PXF35" s="5"/>
      <c r="PXG35" s="4"/>
      <c r="PXH35" s="4"/>
      <c r="PXI35" s="18"/>
      <c r="PXJ35" s="7"/>
      <c r="PXK35" s="7"/>
      <c r="PXL35" s="4"/>
      <c r="PXM35" s="4"/>
      <c r="PXN35" s="4"/>
      <c r="PXO35" s="19"/>
      <c r="PXP35" s="9"/>
      <c r="PXQ35" s="7"/>
      <c r="PXR35" s="6"/>
      <c r="PXS35" s="5"/>
      <c r="PXT35" s="6"/>
      <c r="PXU35" s="8"/>
      <c r="PXV35" s="5"/>
      <c r="PXW35" s="4"/>
      <c r="PXX35" s="4"/>
      <c r="PXY35" s="18"/>
      <c r="PXZ35" s="7"/>
      <c r="PYA35" s="7"/>
      <c r="PYB35" s="4"/>
      <c r="PYC35" s="4"/>
      <c r="PYD35" s="4"/>
      <c r="PYE35" s="19"/>
      <c r="PYF35" s="9"/>
      <c r="PYG35" s="7"/>
      <c r="PYH35" s="6"/>
      <c r="PYI35" s="5"/>
      <c r="PYJ35" s="6"/>
      <c r="PYK35" s="8"/>
      <c r="PYL35" s="5"/>
      <c r="PYM35" s="4"/>
      <c r="PYN35" s="4"/>
      <c r="PYO35" s="18"/>
      <c r="PYP35" s="7"/>
      <c r="PYQ35" s="7"/>
      <c r="PYR35" s="4"/>
      <c r="PYS35" s="4"/>
      <c r="PYT35" s="4"/>
      <c r="PYU35" s="19"/>
      <c r="PYV35" s="9"/>
      <c r="PYW35" s="7"/>
      <c r="PYX35" s="6"/>
      <c r="PYY35" s="5"/>
      <c r="PYZ35" s="6"/>
      <c r="PZA35" s="8"/>
      <c r="PZB35" s="5"/>
      <c r="PZC35" s="4"/>
      <c r="PZD35" s="4"/>
      <c r="PZE35" s="18"/>
      <c r="PZF35" s="7"/>
      <c r="PZG35" s="7"/>
      <c r="PZH35" s="4"/>
      <c r="PZI35" s="4"/>
      <c r="PZJ35" s="4"/>
      <c r="PZK35" s="19"/>
      <c r="PZL35" s="9"/>
      <c r="PZM35" s="7"/>
      <c r="PZN35" s="6"/>
      <c r="PZO35" s="5"/>
      <c r="PZP35" s="6"/>
      <c r="PZQ35" s="8"/>
      <c r="PZR35" s="5"/>
      <c r="PZS35" s="4"/>
      <c r="PZT35" s="4"/>
      <c r="PZU35" s="18"/>
      <c r="PZV35" s="7"/>
      <c r="PZW35" s="7"/>
      <c r="PZX35" s="4"/>
      <c r="PZY35" s="4"/>
      <c r="PZZ35" s="4"/>
      <c r="QAA35" s="19"/>
      <c r="QAB35" s="9"/>
      <c r="QAC35" s="7"/>
      <c r="QAD35" s="6"/>
      <c r="QAE35" s="5"/>
      <c r="QAF35" s="6"/>
      <c r="QAG35" s="8"/>
      <c r="QAH35" s="5"/>
      <c r="QAI35" s="4"/>
      <c r="QAJ35" s="4"/>
      <c r="QAK35" s="18"/>
      <c r="QAL35" s="7"/>
      <c r="QAM35" s="7"/>
      <c r="QAN35" s="4"/>
      <c r="QAO35" s="4"/>
      <c r="QAP35" s="4"/>
      <c r="QAQ35" s="19"/>
      <c r="QAR35" s="9"/>
      <c r="QAS35" s="7"/>
      <c r="QAT35" s="6"/>
      <c r="QAU35" s="5"/>
      <c r="QAV35" s="6"/>
      <c r="QAW35" s="8"/>
      <c r="QAX35" s="5"/>
      <c r="QAY35" s="4"/>
      <c r="QAZ35" s="4"/>
      <c r="QBA35" s="18"/>
      <c r="QBB35" s="7"/>
      <c r="QBC35" s="7"/>
      <c r="QBD35" s="4"/>
      <c r="QBE35" s="4"/>
      <c r="QBF35" s="4"/>
      <c r="QBG35" s="19"/>
      <c r="QBH35" s="9"/>
      <c r="QBI35" s="7"/>
      <c r="QBJ35" s="6"/>
      <c r="QBK35" s="5"/>
      <c r="QBL35" s="6"/>
      <c r="QBM35" s="8"/>
      <c r="QBN35" s="5"/>
      <c r="QBO35" s="4"/>
      <c r="QBP35" s="4"/>
      <c r="QBQ35" s="18"/>
      <c r="QBR35" s="7"/>
      <c r="QBS35" s="7"/>
      <c r="QBT35" s="4"/>
      <c r="QBU35" s="4"/>
      <c r="QBV35" s="4"/>
      <c r="QBW35" s="19"/>
      <c r="QBX35" s="9"/>
      <c r="QBY35" s="7"/>
      <c r="QBZ35" s="6"/>
      <c r="QCA35" s="5"/>
      <c r="QCB35" s="6"/>
      <c r="QCC35" s="8"/>
      <c r="QCD35" s="5"/>
      <c r="QCE35" s="4"/>
      <c r="QCF35" s="4"/>
      <c r="QCG35" s="18"/>
      <c r="QCH35" s="7"/>
      <c r="QCI35" s="7"/>
      <c r="QCJ35" s="4"/>
      <c r="QCK35" s="4"/>
      <c r="QCL35" s="4"/>
      <c r="QCM35" s="19"/>
      <c r="QCN35" s="9"/>
      <c r="QCO35" s="7"/>
      <c r="QCP35" s="6"/>
      <c r="QCQ35" s="5"/>
      <c r="QCR35" s="6"/>
      <c r="QCS35" s="8"/>
      <c r="QCT35" s="5"/>
      <c r="QCU35" s="4"/>
      <c r="QCV35" s="4"/>
      <c r="QCW35" s="18"/>
      <c r="QCX35" s="7"/>
      <c r="QCY35" s="7"/>
      <c r="QCZ35" s="4"/>
      <c r="QDA35" s="4"/>
      <c r="QDB35" s="4"/>
      <c r="QDC35" s="19"/>
      <c r="QDD35" s="9"/>
      <c r="QDE35" s="7"/>
      <c r="QDF35" s="6"/>
      <c r="QDG35" s="5"/>
      <c r="QDH35" s="6"/>
      <c r="QDI35" s="8"/>
      <c r="QDJ35" s="5"/>
      <c r="QDK35" s="4"/>
      <c r="QDL35" s="4"/>
      <c r="QDM35" s="18"/>
      <c r="QDN35" s="7"/>
      <c r="QDO35" s="7"/>
      <c r="QDP35" s="4"/>
      <c r="QDQ35" s="4"/>
      <c r="QDR35" s="4"/>
      <c r="QDS35" s="19"/>
      <c r="QDT35" s="9"/>
      <c r="QDU35" s="7"/>
      <c r="QDV35" s="6"/>
      <c r="QDW35" s="5"/>
      <c r="QDX35" s="6"/>
      <c r="QDY35" s="8"/>
      <c r="QDZ35" s="5"/>
      <c r="QEA35" s="4"/>
      <c r="QEB35" s="4"/>
      <c r="QEC35" s="18"/>
      <c r="QED35" s="7"/>
      <c r="QEE35" s="7"/>
      <c r="QEF35" s="4"/>
      <c r="QEG35" s="4"/>
      <c r="QEH35" s="4"/>
      <c r="QEI35" s="19"/>
      <c r="QEJ35" s="9"/>
      <c r="QEK35" s="7"/>
      <c r="QEL35" s="6"/>
      <c r="QEM35" s="5"/>
      <c r="QEN35" s="6"/>
      <c r="QEO35" s="8"/>
      <c r="QEP35" s="5"/>
      <c r="QEQ35" s="4"/>
      <c r="QER35" s="4"/>
      <c r="QES35" s="18"/>
      <c r="QET35" s="7"/>
      <c r="QEU35" s="7"/>
      <c r="QEV35" s="4"/>
      <c r="QEW35" s="4"/>
      <c r="QEX35" s="4"/>
      <c r="QEY35" s="19"/>
      <c r="QEZ35" s="9"/>
      <c r="QFA35" s="7"/>
      <c r="QFB35" s="6"/>
      <c r="QFC35" s="5"/>
      <c r="QFD35" s="6"/>
      <c r="QFE35" s="8"/>
      <c r="QFF35" s="5"/>
      <c r="QFG35" s="4"/>
      <c r="QFH35" s="4"/>
      <c r="QFI35" s="18"/>
      <c r="QFJ35" s="7"/>
      <c r="QFK35" s="7"/>
      <c r="QFL35" s="4"/>
      <c r="QFM35" s="4"/>
      <c r="QFN35" s="4"/>
      <c r="QFO35" s="19"/>
      <c r="QFP35" s="9"/>
      <c r="QFQ35" s="7"/>
      <c r="QFR35" s="6"/>
      <c r="QFS35" s="5"/>
      <c r="QFT35" s="6"/>
      <c r="QFU35" s="8"/>
      <c r="QFV35" s="5"/>
      <c r="QFW35" s="4"/>
      <c r="QFX35" s="4"/>
      <c r="QFY35" s="18"/>
      <c r="QFZ35" s="7"/>
      <c r="QGA35" s="7"/>
      <c r="QGB35" s="4"/>
      <c r="QGC35" s="4"/>
      <c r="QGD35" s="4"/>
      <c r="QGE35" s="19"/>
      <c r="QGF35" s="9"/>
      <c r="QGG35" s="7"/>
      <c r="QGH35" s="6"/>
      <c r="QGI35" s="5"/>
      <c r="QGJ35" s="6"/>
      <c r="QGK35" s="8"/>
      <c r="QGL35" s="5"/>
      <c r="QGM35" s="4"/>
      <c r="QGN35" s="4"/>
      <c r="QGO35" s="18"/>
      <c r="QGP35" s="7"/>
      <c r="QGQ35" s="7"/>
      <c r="QGR35" s="4"/>
      <c r="QGS35" s="4"/>
      <c r="QGT35" s="4"/>
      <c r="QGU35" s="19"/>
      <c r="QGV35" s="9"/>
      <c r="QGW35" s="7"/>
      <c r="QGX35" s="6"/>
      <c r="QGY35" s="5"/>
      <c r="QGZ35" s="6"/>
      <c r="QHA35" s="8"/>
      <c r="QHB35" s="5"/>
      <c r="QHC35" s="4"/>
      <c r="QHD35" s="4"/>
      <c r="QHE35" s="18"/>
      <c r="QHF35" s="7"/>
      <c r="QHG35" s="7"/>
      <c r="QHH35" s="4"/>
      <c r="QHI35" s="4"/>
      <c r="QHJ35" s="4"/>
      <c r="QHK35" s="19"/>
      <c r="QHL35" s="9"/>
      <c r="QHM35" s="7"/>
      <c r="QHN35" s="6"/>
      <c r="QHO35" s="5"/>
      <c r="QHP35" s="6"/>
      <c r="QHQ35" s="8"/>
      <c r="QHR35" s="5"/>
      <c r="QHS35" s="4"/>
      <c r="QHT35" s="4"/>
      <c r="QHU35" s="18"/>
      <c r="QHV35" s="7"/>
      <c r="QHW35" s="7"/>
      <c r="QHX35" s="4"/>
      <c r="QHY35" s="4"/>
      <c r="QHZ35" s="4"/>
      <c r="QIA35" s="19"/>
      <c r="QIB35" s="9"/>
      <c r="QIC35" s="7"/>
      <c r="QID35" s="6"/>
      <c r="QIE35" s="5"/>
      <c r="QIF35" s="6"/>
      <c r="QIG35" s="8"/>
      <c r="QIH35" s="5"/>
      <c r="QII35" s="4"/>
      <c r="QIJ35" s="4"/>
      <c r="QIK35" s="18"/>
      <c r="QIL35" s="7"/>
      <c r="QIM35" s="7"/>
      <c r="QIN35" s="4"/>
      <c r="QIO35" s="4"/>
      <c r="QIP35" s="4"/>
      <c r="QIQ35" s="19"/>
      <c r="QIR35" s="9"/>
      <c r="QIS35" s="7"/>
      <c r="QIT35" s="6"/>
      <c r="QIU35" s="5"/>
      <c r="QIV35" s="6"/>
      <c r="QIW35" s="8"/>
      <c r="QIX35" s="5"/>
      <c r="QIY35" s="4"/>
      <c r="QIZ35" s="4"/>
      <c r="QJA35" s="18"/>
      <c r="QJB35" s="7"/>
      <c r="QJC35" s="7"/>
      <c r="QJD35" s="4"/>
      <c r="QJE35" s="4"/>
      <c r="QJF35" s="4"/>
      <c r="QJG35" s="19"/>
      <c r="QJH35" s="9"/>
      <c r="QJI35" s="7"/>
      <c r="QJJ35" s="6"/>
      <c r="QJK35" s="5"/>
      <c r="QJL35" s="6"/>
      <c r="QJM35" s="8"/>
      <c r="QJN35" s="5"/>
      <c r="QJO35" s="4"/>
      <c r="QJP35" s="4"/>
      <c r="QJQ35" s="18"/>
      <c r="QJR35" s="7"/>
      <c r="QJS35" s="7"/>
      <c r="QJT35" s="4"/>
      <c r="QJU35" s="4"/>
      <c r="QJV35" s="4"/>
      <c r="QJW35" s="19"/>
      <c r="QJX35" s="9"/>
      <c r="QJY35" s="7"/>
      <c r="QJZ35" s="6"/>
      <c r="QKA35" s="5"/>
      <c r="QKB35" s="6"/>
      <c r="QKC35" s="8"/>
      <c r="QKD35" s="5"/>
      <c r="QKE35" s="4"/>
      <c r="QKF35" s="4"/>
      <c r="QKG35" s="18"/>
      <c r="QKH35" s="7"/>
      <c r="QKI35" s="7"/>
      <c r="QKJ35" s="4"/>
      <c r="QKK35" s="4"/>
      <c r="QKL35" s="4"/>
      <c r="QKM35" s="19"/>
      <c r="QKN35" s="9"/>
      <c r="QKO35" s="7"/>
      <c r="QKP35" s="6"/>
      <c r="QKQ35" s="5"/>
      <c r="QKR35" s="6"/>
      <c r="QKS35" s="8"/>
      <c r="QKT35" s="5"/>
      <c r="QKU35" s="4"/>
      <c r="QKV35" s="4"/>
      <c r="QKW35" s="18"/>
      <c r="QKX35" s="7"/>
      <c r="QKY35" s="7"/>
      <c r="QKZ35" s="4"/>
      <c r="QLA35" s="4"/>
      <c r="QLB35" s="4"/>
      <c r="QLC35" s="19"/>
      <c r="QLD35" s="9"/>
      <c r="QLE35" s="7"/>
      <c r="QLF35" s="6"/>
      <c r="QLG35" s="5"/>
      <c r="QLH35" s="6"/>
      <c r="QLI35" s="8"/>
      <c r="QLJ35" s="5"/>
      <c r="QLK35" s="4"/>
      <c r="QLL35" s="4"/>
      <c r="QLM35" s="18"/>
      <c r="QLN35" s="7"/>
      <c r="QLO35" s="7"/>
      <c r="QLP35" s="4"/>
      <c r="QLQ35" s="4"/>
      <c r="QLR35" s="4"/>
      <c r="QLS35" s="19"/>
      <c r="QLT35" s="9"/>
      <c r="QLU35" s="7"/>
      <c r="QLV35" s="6"/>
      <c r="QLW35" s="5"/>
      <c r="QLX35" s="6"/>
      <c r="QLY35" s="8"/>
      <c r="QLZ35" s="5"/>
      <c r="QMA35" s="4"/>
      <c r="QMB35" s="4"/>
      <c r="QMC35" s="18"/>
      <c r="QMD35" s="7"/>
      <c r="QME35" s="7"/>
      <c r="QMF35" s="4"/>
      <c r="QMG35" s="4"/>
      <c r="QMH35" s="4"/>
      <c r="QMI35" s="19"/>
      <c r="QMJ35" s="9"/>
      <c r="QMK35" s="7"/>
      <c r="QML35" s="6"/>
      <c r="QMM35" s="5"/>
      <c r="QMN35" s="6"/>
      <c r="QMO35" s="8"/>
      <c r="QMP35" s="5"/>
      <c r="QMQ35" s="4"/>
      <c r="QMR35" s="4"/>
      <c r="QMS35" s="18"/>
      <c r="QMT35" s="7"/>
      <c r="QMU35" s="7"/>
      <c r="QMV35" s="4"/>
      <c r="QMW35" s="4"/>
      <c r="QMX35" s="4"/>
      <c r="QMY35" s="19"/>
      <c r="QMZ35" s="9"/>
      <c r="QNA35" s="7"/>
      <c r="QNB35" s="6"/>
      <c r="QNC35" s="5"/>
      <c r="QND35" s="6"/>
      <c r="QNE35" s="8"/>
      <c r="QNF35" s="5"/>
      <c r="QNG35" s="4"/>
      <c r="QNH35" s="4"/>
      <c r="QNI35" s="18"/>
      <c r="QNJ35" s="7"/>
      <c r="QNK35" s="7"/>
      <c r="QNL35" s="4"/>
      <c r="QNM35" s="4"/>
      <c r="QNN35" s="4"/>
      <c r="QNO35" s="19"/>
      <c r="QNP35" s="9"/>
      <c r="QNQ35" s="7"/>
      <c r="QNR35" s="6"/>
      <c r="QNS35" s="5"/>
      <c r="QNT35" s="6"/>
      <c r="QNU35" s="8"/>
      <c r="QNV35" s="5"/>
      <c r="QNW35" s="4"/>
      <c r="QNX35" s="4"/>
      <c r="QNY35" s="18"/>
      <c r="QNZ35" s="7"/>
      <c r="QOA35" s="7"/>
      <c r="QOB35" s="4"/>
      <c r="QOC35" s="4"/>
      <c r="QOD35" s="4"/>
      <c r="QOE35" s="19"/>
      <c r="QOF35" s="9"/>
      <c r="QOG35" s="7"/>
      <c r="QOH35" s="6"/>
      <c r="QOI35" s="5"/>
      <c r="QOJ35" s="6"/>
      <c r="QOK35" s="8"/>
      <c r="QOL35" s="5"/>
      <c r="QOM35" s="4"/>
      <c r="QON35" s="4"/>
      <c r="QOO35" s="18"/>
      <c r="QOP35" s="7"/>
      <c r="QOQ35" s="7"/>
      <c r="QOR35" s="4"/>
      <c r="QOS35" s="4"/>
      <c r="QOT35" s="4"/>
      <c r="QOU35" s="19"/>
      <c r="QOV35" s="9"/>
      <c r="QOW35" s="7"/>
      <c r="QOX35" s="6"/>
      <c r="QOY35" s="5"/>
      <c r="QOZ35" s="6"/>
      <c r="QPA35" s="8"/>
      <c r="QPB35" s="5"/>
      <c r="QPC35" s="4"/>
      <c r="QPD35" s="4"/>
      <c r="QPE35" s="18"/>
      <c r="QPF35" s="7"/>
      <c r="QPG35" s="7"/>
      <c r="QPH35" s="4"/>
      <c r="QPI35" s="4"/>
      <c r="QPJ35" s="4"/>
      <c r="QPK35" s="19"/>
      <c r="QPL35" s="9"/>
      <c r="QPM35" s="7"/>
      <c r="QPN35" s="6"/>
      <c r="QPO35" s="5"/>
      <c r="QPP35" s="6"/>
      <c r="QPQ35" s="8"/>
      <c r="QPR35" s="5"/>
      <c r="QPS35" s="4"/>
      <c r="QPT35" s="4"/>
      <c r="QPU35" s="18"/>
      <c r="QPV35" s="7"/>
      <c r="QPW35" s="7"/>
      <c r="QPX35" s="4"/>
      <c r="QPY35" s="4"/>
      <c r="QPZ35" s="4"/>
      <c r="QQA35" s="19"/>
      <c r="QQB35" s="9"/>
      <c r="QQC35" s="7"/>
      <c r="QQD35" s="6"/>
      <c r="QQE35" s="5"/>
      <c r="QQF35" s="6"/>
      <c r="QQG35" s="8"/>
      <c r="QQH35" s="5"/>
      <c r="QQI35" s="4"/>
      <c r="QQJ35" s="4"/>
      <c r="QQK35" s="18"/>
      <c r="QQL35" s="7"/>
      <c r="QQM35" s="7"/>
      <c r="QQN35" s="4"/>
      <c r="QQO35" s="4"/>
      <c r="QQP35" s="4"/>
      <c r="QQQ35" s="19"/>
      <c r="QQR35" s="9"/>
      <c r="QQS35" s="7"/>
      <c r="QQT35" s="6"/>
      <c r="QQU35" s="5"/>
      <c r="QQV35" s="6"/>
      <c r="QQW35" s="8"/>
      <c r="QQX35" s="5"/>
      <c r="QQY35" s="4"/>
      <c r="QQZ35" s="4"/>
      <c r="QRA35" s="18"/>
      <c r="QRB35" s="7"/>
      <c r="QRC35" s="7"/>
      <c r="QRD35" s="4"/>
      <c r="QRE35" s="4"/>
      <c r="QRF35" s="4"/>
      <c r="QRG35" s="19"/>
      <c r="QRH35" s="9"/>
      <c r="QRI35" s="7"/>
      <c r="QRJ35" s="6"/>
      <c r="QRK35" s="5"/>
      <c r="QRL35" s="6"/>
      <c r="QRM35" s="8"/>
      <c r="QRN35" s="5"/>
      <c r="QRO35" s="4"/>
      <c r="QRP35" s="4"/>
      <c r="QRQ35" s="18"/>
      <c r="QRR35" s="7"/>
      <c r="QRS35" s="7"/>
      <c r="QRT35" s="4"/>
      <c r="QRU35" s="4"/>
      <c r="QRV35" s="4"/>
      <c r="QRW35" s="19"/>
      <c r="QRX35" s="9"/>
      <c r="QRY35" s="7"/>
      <c r="QRZ35" s="6"/>
      <c r="QSA35" s="5"/>
      <c r="QSB35" s="6"/>
      <c r="QSC35" s="8"/>
      <c r="QSD35" s="5"/>
      <c r="QSE35" s="4"/>
      <c r="QSF35" s="4"/>
      <c r="QSG35" s="18"/>
      <c r="QSH35" s="7"/>
      <c r="QSI35" s="7"/>
      <c r="QSJ35" s="4"/>
      <c r="QSK35" s="4"/>
      <c r="QSL35" s="4"/>
      <c r="QSM35" s="19"/>
      <c r="QSN35" s="9"/>
      <c r="QSO35" s="7"/>
      <c r="QSP35" s="6"/>
      <c r="QSQ35" s="5"/>
      <c r="QSR35" s="6"/>
      <c r="QSS35" s="8"/>
      <c r="QST35" s="5"/>
      <c r="QSU35" s="4"/>
      <c r="QSV35" s="4"/>
      <c r="QSW35" s="18"/>
      <c r="QSX35" s="7"/>
      <c r="QSY35" s="7"/>
      <c r="QSZ35" s="4"/>
      <c r="QTA35" s="4"/>
      <c r="QTB35" s="4"/>
      <c r="QTC35" s="19"/>
      <c r="QTD35" s="9"/>
      <c r="QTE35" s="7"/>
      <c r="QTF35" s="6"/>
      <c r="QTG35" s="5"/>
      <c r="QTH35" s="6"/>
      <c r="QTI35" s="8"/>
      <c r="QTJ35" s="5"/>
      <c r="QTK35" s="4"/>
      <c r="QTL35" s="4"/>
      <c r="QTM35" s="18"/>
      <c r="QTN35" s="7"/>
      <c r="QTO35" s="7"/>
      <c r="QTP35" s="4"/>
      <c r="QTQ35" s="4"/>
      <c r="QTR35" s="4"/>
      <c r="QTS35" s="19"/>
      <c r="QTT35" s="9"/>
      <c r="QTU35" s="7"/>
      <c r="QTV35" s="6"/>
      <c r="QTW35" s="5"/>
      <c r="QTX35" s="6"/>
      <c r="QTY35" s="8"/>
      <c r="QTZ35" s="5"/>
      <c r="QUA35" s="4"/>
      <c r="QUB35" s="4"/>
      <c r="QUC35" s="18"/>
      <c r="QUD35" s="7"/>
      <c r="QUE35" s="7"/>
      <c r="QUF35" s="4"/>
      <c r="QUG35" s="4"/>
      <c r="QUH35" s="4"/>
      <c r="QUI35" s="19"/>
      <c r="QUJ35" s="9"/>
      <c r="QUK35" s="7"/>
      <c r="QUL35" s="6"/>
      <c r="QUM35" s="5"/>
      <c r="QUN35" s="6"/>
      <c r="QUO35" s="8"/>
      <c r="QUP35" s="5"/>
      <c r="QUQ35" s="4"/>
      <c r="QUR35" s="4"/>
      <c r="QUS35" s="18"/>
      <c r="QUT35" s="7"/>
      <c r="QUU35" s="7"/>
      <c r="QUV35" s="4"/>
      <c r="QUW35" s="4"/>
      <c r="QUX35" s="4"/>
      <c r="QUY35" s="19"/>
      <c r="QUZ35" s="9"/>
      <c r="QVA35" s="7"/>
      <c r="QVB35" s="6"/>
      <c r="QVC35" s="5"/>
      <c r="QVD35" s="6"/>
      <c r="QVE35" s="8"/>
      <c r="QVF35" s="5"/>
      <c r="QVG35" s="4"/>
      <c r="QVH35" s="4"/>
      <c r="QVI35" s="18"/>
      <c r="QVJ35" s="7"/>
      <c r="QVK35" s="7"/>
      <c r="QVL35" s="4"/>
      <c r="QVM35" s="4"/>
      <c r="QVN35" s="4"/>
      <c r="QVO35" s="19"/>
      <c r="QVP35" s="9"/>
      <c r="QVQ35" s="7"/>
      <c r="QVR35" s="6"/>
      <c r="QVS35" s="5"/>
      <c r="QVT35" s="6"/>
      <c r="QVU35" s="8"/>
      <c r="QVV35" s="5"/>
      <c r="QVW35" s="4"/>
      <c r="QVX35" s="4"/>
      <c r="QVY35" s="18"/>
      <c r="QVZ35" s="7"/>
      <c r="QWA35" s="7"/>
      <c r="QWB35" s="4"/>
      <c r="QWC35" s="4"/>
      <c r="QWD35" s="4"/>
      <c r="QWE35" s="19"/>
      <c r="QWF35" s="9"/>
      <c r="QWG35" s="7"/>
      <c r="QWH35" s="6"/>
      <c r="QWI35" s="5"/>
      <c r="QWJ35" s="6"/>
      <c r="QWK35" s="8"/>
      <c r="QWL35" s="5"/>
      <c r="QWM35" s="4"/>
      <c r="QWN35" s="4"/>
      <c r="QWO35" s="18"/>
      <c r="QWP35" s="7"/>
      <c r="QWQ35" s="7"/>
      <c r="QWR35" s="4"/>
      <c r="QWS35" s="4"/>
      <c r="QWT35" s="4"/>
      <c r="QWU35" s="19"/>
      <c r="QWV35" s="9"/>
      <c r="QWW35" s="7"/>
      <c r="QWX35" s="6"/>
      <c r="QWY35" s="5"/>
      <c r="QWZ35" s="6"/>
      <c r="QXA35" s="8"/>
      <c r="QXB35" s="5"/>
      <c r="QXC35" s="4"/>
      <c r="QXD35" s="4"/>
      <c r="QXE35" s="18"/>
      <c r="QXF35" s="7"/>
      <c r="QXG35" s="7"/>
      <c r="QXH35" s="4"/>
      <c r="QXI35" s="4"/>
      <c r="QXJ35" s="4"/>
      <c r="QXK35" s="19"/>
      <c r="QXL35" s="9"/>
      <c r="QXM35" s="7"/>
      <c r="QXN35" s="6"/>
      <c r="QXO35" s="5"/>
      <c r="QXP35" s="6"/>
      <c r="QXQ35" s="8"/>
      <c r="QXR35" s="5"/>
      <c r="QXS35" s="4"/>
      <c r="QXT35" s="4"/>
      <c r="QXU35" s="18"/>
      <c r="QXV35" s="7"/>
      <c r="QXW35" s="7"/>
      <c r="QXX35" s="4"/>
      <c r="QXY35" s="4"/>
      <c r="QXZ35" s="4"/>
      <c r="QYA35" s="19"/>
      <c r="QYB35" s="9"/>
      <c r="QYC35" s="7"/>
      <c r="QYD35" s="6"/>
      <c r="QYE35" s="5"/>
      <c r="QYF35" s="6"/>
      <c r="QYG35" s="8"/>
      <c r="QYH35" s="5"/>
      <c r="QYI35" s="4"/>
      <c r="QYJ35" s="4"/>
      <c r="QYK35" s="18"/>
      <c r="QYL35" s="7"/>
      <c r="QYM35" s="7"/>
      <c r="QYN35" s="4"/>
      <c r="QYO35" s="4"/>
      <c r="QYP35" s="4"/>
      <c r="QYQ35" s="19"/>
      <c r="QYR35" s="9"/>
      <c r="QYS35" s="7"/>
      <c r="QYT35" s="6"/>
      <c r="QYU35" s="5"/>
      <c r="QYV35" s="6"/>
      <c r="QYW35" s="8"/>
      <c r="QYX35" s="5"/>
      <c r="QYY35" s="4"/>
      <c r="QYZ35" s="4"/>
      <c r="QZA35" s="18"/>
      <c r="QZB35" s="7"/>
      <c r="QZC35" s="7"/>
      <c r="QZD35" s="4"/>
      <c r="QZE35" s="4"/>
      <c r="QZF35" s="4"/>
      <c r="QZG35" s="19"/>
      <c r="QZH35" s="9"/>
      <c r="QZI35" s="7"/>
      <c r="QZJ35" s="6"/>
      <c r="QZK35" s="5"/>
      <c r="QZL35" s="6"/>
      <c r="QZM35" s="8"/>
      <c r="QZN35" s="5"/>
      <c r="QZO35" s="4"/>
      <c r="QZP35" s="4"/>
      <c r="QZQ35" s="18"/>
      <c r="QZR35" s="7"/>
      <c r="QZS35" s="7"/>
      <c r="QZT35" s="4"/>
      <c r="QZU35" s="4"/>
      <c r="QZV35" s="4"/>
      <c r="QZW35" s="19"/>
      <c r="QZX35" s="9"/>
      <c r="QZY35" s="7"/>
      <c r="QZZ35" s="6"/>
      <c r="RAA35" s="5"/>
      <c r="RAB35" s="6"/>
      <c r="RAC35" s="8"/>
      <c r="RAD35" s="5"/>
      <c r="RAE35" s="4"/>
      <c r="RAF35" s="4"/>
      <c r="RAG35" s="18"/>
      <c r="RAH35" s="7"/>
      <c r="RAI35" s="7"/>
      <c r="RAJ35" s="4"/>
      <c r="RAK35" s="4"/>
      <c r="RAL35" s="4"/>
      <c r="RAM35" s="19"/>
      <c r="RAN35" s="9"/>
      <c r="RAO35" s="7"/>
      <c r="RAP35" s="6"/>
      <c r="RAQ35" s="5"/>
      <c r="RAR35" s="6"/>
      <c r="RAS35" s="8"/>
      <c r="RAT35" s="5"/>
      <c r="RAU35" s="4"/>
      <c r="RAV35" s="4"/>
      <c r="RAW35" s="18"/>
      <c r="RAX35" s="7"/>
      <c r="RAY35" s="7"/>
      <c r="RAZ35" s="4"/>
      <c r="RBA35" s="4"/>
      <c r="RBB35" s="4"/>
      <c r="RBC35" s="19"/>
      <c r="RBD35" s="9"/>
      <c r="RBE35" s="7"/>
      <c r="RBF35" s="6"/>
      <c r="RBG35" s="5"/>
      <c r="RBH35" s="6"/>
      <c r="RBI35" s="8"/>
      <c r="RBJ35" s="5"/>
      <c r="RBK35" s="4"/>
      <c r="RBL35" s="4"/>
      <c r="RBM35" s="18"/>
      <c r="RBN35" s="7"/>
      <c r="RBO35" s="7"/>
      <c r="RBP35" s="4"/>
      <c r="RBQ35" s="4"/>
      <c r="RBR35" s="4"/>
      <c r="RBS35" s="19"/>
      <c r="RBT35" s="9"/>
      <c r="RBU35" s="7"/>
      <c r="RBV35" s="6"/>
      <c r="RBW35" s="5"/>
      <c r="RBX35" s="6"/>
      <c r="RBY35" s="8"/>
      <c r="RBZ35" s="5"/>
      <c r="RCA35" s="4"/>
      <c r="RCB35" s="4"/>
      <c r="RCC35" s="18"/>
      <c r="RCD35" s="7"/>
      <c r="RCE35" s="7"/>
      <c r="RCF35" s="4"/>
      <c r="RCG35" s="4"/>
      <c r="RCH35" s="4"/>
      <c r="RCI35" s="19"/>
      <c r="RCJ35" s="9"/>
      <c r="RCK35" s="7"/>
      <c r="RCL35" s="6"/>
      <c r="RCM35" s="5"/>
      <c r="RCN35" s="6"/>
      <c r="RCO35" s="8"/>
      <c r="RCP35" s="5"/>
      <c r="RCQ35" s="4"/>
      <c r="RCR35" s="4"/>
      <c r="RCS35" s="18"/>
      <c r="RCT35" s="7"/>
      <c r="RCU35" s="7"/>
      <c r="RCV35" s="4"/>
      <c r="RCW35" s="4"/>
      <c r="RCX35" s="4"/>
      <c r="RCY35" s="19"/>
      <c r="RCZ35" s="9"/>
      <c r="RDA35" s="7"/>
      <c r="RDB35" s="6"/>
      <c r="RDC35" s="5"/>
      <c r="RDD35" s="6"/>
      <c r="RDE35" s="8"/>
      <c r="RDF35" s="5"/>
      <c r="RDG35" s="4"/>
      <c r="RDH35" s="4"/>
      <c r="RDI35" s="18"/>
      <c r="RDJ35" s="7"/>
      <c r="RDK35" s="7"/>
      <c r="RDL35" s="4"/>
      <c r="RDM35" s="4"/>
      <c r="RDN35" s="4"/>
      <c r="RDO35" s="19"/>
      <c r="RDP35" s="9"/>
      <c r="RDQ35" s="7"/>
      <c r="RDR35" s="6"/>
      <c r="RDS35" s="5"/>
      <c r="RDT35" s="6"/>
      <c r="RDU35" s="8"/>
      <c r="RDV35" s="5"/>
      <c r="RDW35" s="4"/>
      <c r="RDX35" s="4"/>
      <c r="RDY35" s="18"/>
      <c r="RDZ35" s="7"/>
      <c r="REA35" s="7"/>
      <c r="REB35" s="4"/>
      <c r="REC35" s="4"/>
      <c r="RED35" s="4"/>
      <c r="REE35" s="19"/>
      <c r="REF35" s="9"/>
      <c r="REG35" s="7"/>
      <c r="REH35" s="6"/>
      <c r="REI35" s="5"/>
      <c r="REJ35" s="6"/>
      <c r="REK35" s="8"/>
      <c r="REL35" s="5"/>
      <c r="REM35" s="4"/>
      <c r="REN35" s="4"/>
      <c r="REO35" s="18"/>
      <c r="REP35" s="7"/>
      <c r="REQ35" s="7"/>
      <c r="RER35" s="4"/>
      <c r="RES35" s="4"/>
      <c r="RET35" s="4"/>
      <c r="REU35" s="19"/>
      <c r="REV35" s="9"/>
      <c r="REW35" s="7"/>
      <c r="REX35" s="6"/>
      <c r="REY35" s="5"/>
      <c r="REZ35" s="6"/>
      <c r="RFA35" s="8"/>
      <c r="RFB35" s="5"/>
      <c r="RFC35" s="4"/>
      <c r="RFD35" s="4"/>
      <c r="RFE35" s="18"/>
      <c r="RFF35" s="7"/>
      <c r="RFG35" s="7"/>
      <c r="RFH35" s="4"/>
      <c r="RFI35" s="4"/>
      <c r="RFJ35" s="4"/>
      <c r="RFK35" s="19"/>
      <c r="RFL35" s="9"/>
      <c r="RFM35" s="7"/>
      <c r="RFN35" s="6"/>
      <c r="RFO35" s="5"/>
      <c r="RFP35" s="6"/>
      <c r="RFQ35" s="8"/>
      <c r="RFR35" s="5"/>
      <c r="RFS35" s="4"/>
      <c r="RFT35" s="4"/>
      <c r="RFU35" s="18"/>
      <c r="RFV35" s="7"/>
      <c r="RFW35" s="7"/>
      <c r="RFX35" s="4"/>
      <c r="RFY35" s="4"/>
      <c r="RFZ35" s="4"/>
      <c r="RGA35" s="19"/>
      <c r="RGB35" s="9"/>
      <c r="RGC35" s="7"/>
      <c r="RGD35" s="6"/>
      <c r="RGE35" s="5"/>
      <c r="RGF35" s="6"/>
      <c r="RGG35" s="8"/>
      <c r="RGH35" s="5"/>
      <c r="RGI35" s="4"/>
      <c r="RGJ35" s="4"/>
      <c r="RGK35" s="18"/>
      <c r="RGL35" s="7"/>
      <c r="RGM35" s="7"/>
      <c r="RGN35" s="4"/>
      <c r="RGO35" s="4"/>
      <c r="RGP35" s="4"/>
      <c r="RGQ35" s="19"/>
      <c r="RGR35" s="9"/>
      <c r="RGS35" s="7"/>
      <c r="RGT35" s="6"/>
      <c r="RGU35" s="5"/>
      <c r="RGV35" s="6"/>
      <c r="RGW35" s="8"/>
      <c r="RGX35" s="5"/>
      <c r="RGY35" s="4"/>
      <c r="RGZ35" s="4"/>
      <c r="RHA35" s="18"/>
      <c r="RHB35" s="7"/>
      <c r="RHC35" s="7"/>
      <c r="RHD35" s="4"/>
      <c r="RHE35" s="4"/>
      <c r="RHF35" s="4"/>
      <c r="RHG35" s="19"/>
      <c r="RHH35" s="9"/>
      <c r="RHI35" s="7"/>
      <c r="RHJ35" s="6"/>
      <c r="RHK35" s="5"/>
      <c r="RHL35" s="6"/>
      <c r="RHM35" s="8"/>
      <c r="RHN35" s="5"/>
      <c r="RHO35" s="4"/>
      <c r="RHP35" s="4"/>
      <c r="RHQ35" s="18"/>
      <c r="RHR35" s="7"/>
      <c r="RHS35" s="7"/>
      <c r="RHT35" s="4"/>
      <c r="RHU35" s="4"/>
      <c r="RHV35" s="4"/>
      <c r="RHW35" s="19"/>
      <c r="RHX35" s="9"/>
      <c r="RHY35" s="7"/>
      <c r="RHZ35" s="6"/>
      <c r="RIA35" s="5"/>
      <c r="RIB35" s="6"/>
      <c r="RIC35" s="8"/>
      <c r="RID35" s="5"/>
      <c r="RIE35" s="4"/>
      <c r="RIF35" s="4"/>
      <c r="RIG35" s="18"/>
      <c r="RIH35" s="7"/>
      <c r="RII35" s="7"/>
      <c r="RIJ35" s="4"/>
      <c r="RIK35" s="4"/>
      <c r="RIL35" s="4"/>
      <c r="RIM35" s="19"/>
      <c r="RIN35" s="9"/>
      <c r="RIO35" s="7"/>
      <c r="RIP35" s="6"/>
      <c r="RIQ35" s="5"/>
      <c r="RIR35" s="6"/>
      <c r="RIS35" s="8"/>
      <c r="RIT35" s="5"/>
      <c r="RIU35" s="4"/>
      <c r="RIV35" s="4"/>
      <c r="RIW35" s="18"/>
      <c r="RIX35" s="7"/>
      <c r="RIY35" s="7"/>
      <c r="RIZ35" s="4"/>
      <c r="RJA35" s="4"/>
      <c r="RJB35" s="4"/>
      <c r="RJC35" s="19"/>
      <c r="RJD35" s="9"/>
      <c r="RJE35" s="7"/>
      <c r="RJF35" s="6"/>
      <c r="RJG35" s="5"/>
      <c r="RJH35" s="6"/>
      <c r="RJI35" s="8"/>
      <c r="RJJ35" s="5"/>
      <c r="RJK35" s="4"/>
      <c r="RJL35" s="4"/>
      <c r="RJM35" s="18"/>
      <c r="RJN35" s="7"/>
      <c r="RJO35" s="7"/>
      <c r="RJP35" s="4"/>
      <c r="RJQ35" s="4"/>
      <c r="RJR35" s="4"/>
      <c r="RJS35" s="19"/>
      <c r="RJT35" s="9"/>
      <c r="RJU35" s="7"/>
      <c r="RJV35" s="6"/>
      <c r="RJW35" s="5"/>
      <c r="RJX35" s="6"/>
      <c r="RJY35" s="8"/>
      <c r="RJZ35" s="5"/>
      <c r="RKA35" s="4"/>
      <c r="RKB35" s="4"/>
      <c r="RKC35" s="18"/>
      <c r="RKD35" s="7"/>
      <c r="RKE35" s="7"/>
      <c r="RKF35" s="4"/>
      <c r="RKG35" s="4"/>
      <c r="RKH35" s="4"/>
      <c r="RKI35" s="19"/>
      <c r="RKJ35" s="9"/>
      <c r="RKK35" s="7"/>
      <c r="RKL35" s="6"/>
      <c r="RKM35" s="5"/>
      <c r="RKN35" s="6"/>
      <c r="RKO35" s="8"/>
      <c r="RKP35" s="5"/>
      <c r="RKQ35" s="4"/>
      <c r="RKR35" s="4"/>
      <c r="RKS35" s="18"/>
      <c r="RKT35" s="7"/>
      <c r="RKU35" s="7"/>
      <c r="RKV35" s="4"/>
      <c r="RKW35" s="4"/>
      <c r="RKX35" s="4"/>
      <c r="RKY35" s="19"/>
      <c r="RKZ35" s="9"/>
      <c r="RLA35" s="7"/>
      <c r="RLB35" s="6"/>
      <c r="RLC35" s="5"/>
      <c r="RLD35" s="6"/>
      <c r="RLE35" s="8"/>
      <c r="RLF35" s="5"/>
      <c r="RLG35" s="4"/>
      <c r="RLH35" s="4"/>
      <c r="RLI35" s="18"/>
      <c r="RLJ35" s="7"/>
      <c r="RLK35" s="7"/>
      <c r="RLL35" s="4"/>
      <c r="RLM35" s="4"/>
      <c r="RLN35" s="4"/>
      <c r="RLO35" s="19"/>
      <c r="RLP35" s="9"/>
      <c r="RLQ35" s="7"/>
      <c r="RLR35" s="6"/>
      <c r="RLS35" s="5"/>
      <c r="RLT35" s="6"/>
      <c r="RLU35" s="8"/>
      <c r="RLV35" s="5"/>
      <c r="RLW35" s="4"/>
      <c r="RLX35" s="4"/>
      <c r="RLY35" s="18"/>
      <c r="RLZ35" s="7"/>
      <c r="RMA35" s="7"/>
      <c r="RMB35" s="4"/>
      <c r="RMC35" s="4"/>
      <c r="RMD35" s="4"/>
      <c r="RME35" s="19"/>
      <c r="RMF35" s="9"/>
      <c r="RMG35" s="7"/>
      <c r="RMH35" s="6"/>
      <c r="RMI35" s="5"/>
      <c r="RMJ35" s="6"/>
      <c r="RMK35" s="8"/>
      <c r="RML35" s="5"/>
      <c r="RMM35" s="4"/>
      <c r="RMN35" s="4"/>
      <c r="RMO35" s="18"/>
      <c r="RMP35" s="7"/>
      <c r="RMQ35" s="7"/>
      <c r="RMR35" s="4"/>
      <c r="RMS35" s="4"/>
      <c r="RMT35" s="4"/>
      <c r="RMU35" s="19"/>
      <c r="RMV35" s="9"/>
      <c r="RMW35" s="7"/>
      <c r="RMX35" s="6"/>
      <c r="RMY35" s="5"/>
      <c r="RMZ35" s="6"/>
      <c r="RNA35" s="8"/>
      <c r="RNB35" s="5"/>
      <c r="RNC35" s="4"/>
      <c r="RND35" s="4"/>
      <c r="RNE35" s="18"/>
      <c r="RNF35" s="7"/>
      <c r="RNG35" s="7"/>
      <c r="RNH35" s="4"/>
      <c r="RNI35" s="4"/>
      <c r="RNJ35" s="4"/>
      <c r="RNK35" s="19"/>
      <c r="RNL35" s="9"/>
      <c r="RNM35" s="7"/>
      <c r="RNN35" s="6"/>
      <c r="RNO35" s="5"/>
      <c r="RNP35" s="6"/>
      <c r="RNQ35" s="8"/>
      <c r="RNR35" s="5"/>
      <c r="RNS35" s="4"/>
      <c r="RNT35" s="4"/>
      <c r="RNU35" s="18"/>
      <c r="RNV35" s="7"/>
      <c r="RNW35" s="7"/>
      <c r="RNX35" s="4"/>
      <c r="RNY35" s="4"/>
      <c r="RNZ35" s="4"/>
      <c r="ROA35" s="19"/>
      <c r="ROB35" s="9"/>
      <c r="ROC35" s="7"/>
      <c r="ROD35" s="6"/>
      <c r="ROE35" s="5"/>
      <c r="ROF35" s="6"/>
      <c r="ROG35" s="8"/>
      <c r="ROH35" s="5"/>
      <c r="ROI35" s="4"/>
      <c r="ROJ35" s="4"/>
      <c r="ROK35" s="18"/>
      <c r="ROL35" s="7"/>
      <c r="ROM35" s="7"/>
      <c r="RON35" s="4"/>
      <c r="ROO35" s="4"/>
      <c r="ROP35" s="4"/>
      <c r="ROQ35" s="19"/>
      <c r="ROR35" s="9"/>
      <c r="ROS35" s="7"/>
      <c r="ROT35" s="6"/>
      <c r="ROU35" s="5"/>
      <c r="ROV35" s="6"/>
      <c r="ROW35" s="8"/>
      <c r="ROX35" s="5"/>
      <c r="ROY35" s="4"/>
      <c r="ROZ35" s="4"/>
      <c r="RPA35" s="18"/>
      <c r="RPB35" s="7"/>
      <c r="RPC35" s="7"/>
      <c r="RPD35" s="4"/>
      <c r="RPE35" s="4"/>
      <c r="RPF35" s="4"/>
      <c r="RPG35" s="19"/>
      <c r="RPH35" s="9"/>
      <c r="RPI35" s="7"/>
      <c r="RPJ35" s="6"/>
      <c r="RPK35" s="5"/>
      <c r="RPL35" s="6"/>
      <c r="RPM35" s="8"/>
      <c r="RPN35" s="5"/>
      <c r="RPO35" s="4"/>
      <c r="RPP35" s="4"/>
      <c r="RPQ35" s="18"/>
      <c r="RPR35" s="7"/>
      <c r="RPS35" s="7"/>
      <c r="RPT35" s="4"/>
      <c r="RPU35" s="4"/>
      <c r="RPV35" s="4"/>
      <c r="RPW35" s="19"/>
      <c r="RPX35" s="9"/>
      <c r="RPY35" s="7"/>
      <c r="RPZ35" s="6"/>
      <c r="RQA35" s="5"/>
      <c r="RQB35" s="6"/>
      <c r="RQC35" s="8"/>
      <c r="RQD35" s="5"/>
      <c r="RQE35" s="4"/>
      <c r="RQF35" s="4"/>
      <c r="RQG35" s="18"/>
      <c r="RQH35" s="7"/>
      <c r="RQI35" s="7"/>
      <c r="RQJ35" s="4"/>
      <c r="RQK35" s="4"/>
      <c r="RQL35" s="4"/>
      <c r="RQM35" s="19"/>
      <c r="RQN35" s="9"/>
      <c r="RQO35" s="7"/>
      <c r="RQP35" s="6"/>
      <c r="RQQ35" s="5"/>
      <c r="RQR35" s="6"/>
      <c r="RQS35" s="8"/>
      <c r="RQT35" s="5"/>
      <c r="RQU35" s="4"/>
      <c r="RQV35" s="4"/>
      <c r="RQW35" s="18"/>
      <c r="RQX35" s="7"/>
      <c r="RQY35" s="7"/>
      <c r="RQZ35" s="4"/>
      <c r="RRA35" s="4"/>
      <c r="RRB35" s="4"/>
      <c r="RRC35" s="19"/>
      <c r="RRD35" s="9"/>
      <c r="RRE35" s="7"/>
      <c r="RRF35" s="6"/>
      <c r="RRG35" s="5"/>
      <c r="RRH35" s="6"/>
      <c r="RRI35" s="8"/>
      <c r="RRJ35" s="5"/>
      <c r="RRK35" s="4"/>
      <c r="RRL35" s="4"/>
      <c r="RRM35" s="18"/>
      <c r="RRN35" s="7"/>
      <c r="RRO35" s="7"/>
      <c r="RRP35" s="4"/>
      <c r="RRQ35" s="4"/>
      <c r="RRR35" s="4"/>
      <c r="RRS35" s="19"/>
      <c r="RRT35" s="9"/>
      <c r="RRU35" s="7"/>
      <c r="RRV35" s="6"/>
      <c r="RRW35" s="5"/>
      <c r="RRX35" s="6"/>
      <c r="RRY35" s="8"/>
      <c r="RRZ35" s="5"/>
      <c r="RSA35" s="4"/>
      <c r="RSB35" s="4"/>
      <c r="RSC35" s="18"/>
      <c r="RSD35" s="7"/>
      <c r="RSE35" s="7"/>
      <c r="RSF35" s="4"/>
      <c r="RSG35" s="4"/>
      <c r="RSH35" s="4"/>
      <c r="RSI35" s="19"/>
      <c r="RSJ35" s="9"/>
      <c r="RSK35" s="7"/>
      <c r="RSL35" s="6"/>
      <c r="RSM35" s="5"/>
      <c r="RSN35" s="6"/>
      <c r="RSO35" s="8"/>
      <c r="RSP35" s="5"/>
      <c r="RSQ35" s="4"/>
      <c r="RSR35" s="4"/>
      <c r="RSS35" s="18"/>
      <c r="RST35" s="7"/>
      <c r="RSU35" s="7"/>
      <c r="RSV35" s="4"/>
      <c r="RSW35" s="4"/>
      <c r="RSX35" s="4"/>
      <c r="RSY35" s="19"/>
      <c r="RSZ35" s="9"/>
      <c r="RTA35" s="7"/>
      <c r="RTB35" s="6"/>
      <c r="RTC35" s="5"/>
      <c r="RTD35" s="6"/>
      <c r="RTE35" s="8"/>
      <c r="RTF35" s="5"/>
      <c r="RTG35" s="4"/>
      <c r="RTH35" s="4"/>
      <c r="RTI35" s="18"/>
      <c r="RTJ35" s="7"/>
      <c r="RTK35" s="7"/>
      <c r="RTL35" s="4"/>
      <c r="RTM35" s="4"/>
      <c r="RTN35" s="4"/>
      <c r="RTO35" s="19"/>
      <c r="RTP35" s="9"/>
      <c r="RTQ35" s="7"/>
      <c r="RTR35" s="6"/>
      <c r="RTS35" s="5"/>
      <c r="RTT35" s="6"/>
      <c r="RTU35" s="8"/>
      <c r="RTV35" s="5"/>
      <c r="RTW35" s="4"/>
      <c r="RTX35" s="4"/>
      <c r="RTY35" s="18"/>
      <c r="RTZ35" s="7"/>
      <c r="RUA35" s="7"/>
      <c r="RUB35" s="4"/>
      <c r="RUC35" s="4"/>
      <c r="RUD35" s="4"/>
      <c r="RUE35" s="19"/>
      <c r="RUF35" s="9"/>
      <c r="RUG35" s="7"/>
      <c r="RUH35" s="6"/>
      <c r="RUI35" s="5"/>
      <c r="RUJ35" s="6"/>
      <c r="RUK35" s="8"/>
      <c r="RUL35" s="5"/>
      <c r="RUM35" s="4"/>
      <c r="RUN35" s="4"/>
      <c r="RUO35" s="18"/>
      <c r="RUP35" s="7"/>
      <c r="RUQ35" s="7"/>
      <c r="RUR35" s="4"/>
      <c r="RUS35" s="4"/>
      <c r="RUT35" s="4"/>
      <c r="RUU35" s="19"/>
      <c r="RUV35" s="9"/>
      <c r="RUW35" s="7"/>
      <c r="RUX35" s="6"/>
      <c r="RUY35" s="5"/>
      <c r="RUZ35" s="6"/>
      <c r="RVA35" s="8"/>
      <c r="RVB35" s="5"/>
      <c r="RVC35" s="4"/>
      <c r="RVD35" s="4"/>
      <c r="RVE35" s="18"/>
      <c r="RVF35" s="7"/>
      <c r="RVG35" s="7"/>
      <c r="RVH35" s="4"/>
      <c r="RVI35" s="4"/>
      <c r="RVJ35" s="4"/>
      <c r="RVK35" s="19"/>
      <c r="RVL35" s="9"/>
      <c r="RVM35" s="7"/>
      <c r="RVN35" s="6"/>
      <c r="RVO35" s="5"/>
      <c r="RVP35" s="6"/>
      <c r="RVQ35" s="8"/>
      <c r="RVR35" s="5"/>
      <c r="RVS35" s="4"/>
      <c r="RVT35" s="4"/>
      <c r="RVU35" s="18"/>
      <c r="RVV35" s="7"/>
      <c r="RVW35" s="7"/>
      <c r="RVX35" s="4"/>
      <c r="RVY35" s="4"/>
      <c r="RVZ35" s="4"/>
      <c r="RWA35" s="19"/>
      <c r="RWB35" s="9"/>
      <c r="RWC35" s="7"/>
      <c r="RWD35" s="6"/>
      <c r="RWE35" s="5"/>
      <c r="RWF35" s="6"/>
      <c r="RWG35" s="8"/>
      <c r="RWH35" s="5"/>
      <c r="RWI35" s="4"/>
      <c r="RWJ35" s="4"/>
      <c r="RWK35" s="18"/>
      <c r="RWL35" s="7"/>
      <c r="RWM35" s="7"/>
      <c r="RWN35" s="4"/>
      <c r="RWO35" s="4"/>
      <c r="RWP35" s="4"/>
      <c r="RWQ35" s="19"/>
      <c r="RWR35" s="9"/>
      <c r="RWS35" s="7"/>
      <c r="RWT35" s="6"/>
      <c r="RWU35" s="5"/>
      <c r="RWV35" s="6"/>
      <c r="RWW35" s="8"/>
      <c r="RWX35" s="5"/>
      <c r="RWY35" s="4"/>
      <c r="RWZ35" s="4"/>
      <c r="RXA35" s="18"/>
      <c r="RXB35" s="7"/>
      <c r="RXC35" s="7"/>
      <c r="RXD35" s="4"/>
      <c r="RXE35" s="4"/>
      <c r="RXF35" s="4"/>
      <c r="RXG35" s="19"/>
      <c r="RXH35" s="9"/>
      <c r="RXI35" s="7"/>
      <c r="RXJ35" s="6"/>
      <c r="RXK35" s="5"/>
      <c r="RXL35" s="6"/>
      <c r="RXM35" s="8"/>
      <c r="RXN35" s="5"/>
      <c r="RXO35" s="4"/>
      <c r="RXP35" s="4"/>
      <c r="RXQ35" s="18"/>
      <c r="RXR35" s="7"/>
      <c r="RXS35" s="7"/>
      <c r="RXT35" s="4"/>
      <c r="RXU35" s="4"/>
      <c r="RXV35" s="4"/>
      <c r="RXW35" s="19"/>
      <c r="RXX35" s="9"/>
      <c r="RXY35" s="7"/>
      <c r="RXZ35" s="6"/>
      <c r="RYA35" s="5"/>
      <c r="RYB35" s="6"/>
      <c r="RYC35" s="8"/>
      <c r="RYD35" s="5"/>
      <c r="RYE35" s="4"/>
      <c r="RYF35" s="4"/>
      <c r="RYG35" s="18"/>
      <c r="RYH35" s="7"/>
      <c r="RYI35" s="7"/>
      <c r="RYJ35" s="4"/>
      <c r="RYK35" s="4"/>
      <c r="RYL35" s="4"/>
      <c r="RYM35" s="19"/>
      <c r="RYN35" s="9"/>
      <c r="RYO35" s="7"/>
      <c r="RYP35" s="6"/>
      <c r="RYQ35" s="5"/>
      <c r="RYR35" s="6"/>
      <c r="RYS35" s="8"/>
      <c r="RYT35" s="5"/>
      <c r="RYU35" s="4"/>
      <c r="RYV35" s="4"/>
      <c r="RYW35" s="18"/>
      <c r="RYX35" s="7"/>
      <c r="RYY35" s="7"/>
      <c r="RYZ35" s="4"/>
      <c r="RZA35" s="4"/>
      <c r="RZB35" s="4"/>
      <c r="RZC35" s="19"/>
      <c r="RZD35" s="9"/>
      <c r="RZE35" s="7"/>
      <c r="RZF35" s="6"/>
      <c r="RZG35" s="5"/>
      <c r="RZH35" s="6"/>
      <c r="RZI35" s="8"/>
      <c r="RZJ35" s="5"/>
      <c r="RZK35" s="4"/>
      <c r="RZL35" s="4"/>
      <c r="RZM35" s="18"/>
      <c r="RZN35" s="7"/>
      <c r="RZO35" s="7"/>
      <c r="RZP35" s="4"/>
      <c r="RZQ35" s="4"/>
      <c r="RZR35" s="4"/>
      <c r="RZS35" s="19"/>
      <c r="RZT35" s="9"/>
      <c r="RZU35" s="7"/>
      <c r="RZV35" s="6"/>
      <c r="RZW35" s="5"/>
      <c r="RZX35" s="6"/>
      <c r="RZY35" s="8"/>
      <c r="RZZ35" s="5"/>
      <c r="SAA35" s="4"/>
      <c r="SAB35" s="4"/>
      <c r="SAC35" s="18"/>
      <c r="SAD35" s="7"/>
      <c r="SAE35" s="7"/>
      <c r="SAF35" s="4"/>
      <c r="SAG35" s="4"/>
      <c r="SAH35" s="4"/>
      <c r="SAI35" s="19"/>
      <c r="SAJ35" s="9"/>
      <c r="SAK35" s="7"/>
      <c r="SAL35" s="6"/>
      <c r="SAM35" s="5"/>
      <c r="SAN35" s="6"/>
      <c r="SAO35" s="8"/>
      <c r="SAP35" s="5"/>
      <c r="SAQ35" s="4"/>
      <c r="SAR35" s="4"/>
      <c r="SAS35" s="18"/>
      <c r="SAT35" s="7"/>
      <c r="SAU35" s="7"/>
      <c r="SAV35" s="4"/>
      <c r="SAW35" s="4"/>
      <c r="SAX35" s="4"/>
      <c r="SAY35" s="19"/>
      <c r="SAZ35" s="9"/>
      <c r="SBA35" s="7"/>
      <c r="SBB35" s="6"/>
      <c r="SBC35" s="5"/>
      <c r="SBD35" s="6"/>
      <c r="SBE35" s="8"/>
      <c r="SBF35" s="5"/>
      <c r="SBG35" s="4"/>
      <c r="SBH35" s="4"/>
      <c r="SBI35" s="18"/>
      <c r="SBJ35" s="7"/>
      <c r="SBK35" s="7"/>
      <c r="SBL35" s="4"/>
      <c r="SBM35" s="4"/>
      <c r="SBN35" s="4"/>
      <c r="SBO35" s="19"/>
      <c r="SBP35" s="9"/>
      <c r="SBQ35" s="7"/>
      <c r="SBR35" s="6"/>
      <c r="SBS35" s="5"/>
      <c r="SBT35" s="6"/>
      <c r="SBU35" s="8"/>
      <c r="SBV35" s="5"/>
      <c r="SBW35" s="4"/>
      <c r="SBX35" s="4"/>
      <c r="SBY35" s="18"/>
      <c r="SBZ35" s="7"/>
      <c r="SCA35" s="7"/>
      <c r="SCB35" s="4"/>
      <c r="SCC35" s="4"/>
      <c r="SCD35" s="4"/>
      <c r="SCE35" s="19"/>
      <c r="SCF35" s="9"/>
      <c r="SCG35" s="7"/>
      <c r="SCH35" s="6"/>
      <c r="SCI35" s="5"/>
      <c r="SCJ35" s="6"/>
      <c r="SCK35" s="8"/>
      <c r="SCL35" s="5"/>
      <c r="SCM35" s="4"/>
      <c r="SCN35" s="4"/>
      <c r="SCO35" s="18"/>
      <c r="SCP35" s="7"/>
      <c r="SCQ35" s="7"/>
      <c r="SCR35" s="4"/>
      <c r="SCS35" s="4"/>
      <c r="SCT35" s="4"/>
      <c r="SCU35" s="19"/>
      <c r="SCV35" s="9"/>
      <c r="SCW35" s="7"/>
      <c r="SCX35" s="6"/>
      <c r="SCY35" s="5"/>
      <c r="SCZ35" s="6"/>
      <c r="SDA35" s="8"/>
      <c r="SDB35" s="5"/>
      <c r="SDC35" s="4"/>
      <c r="SDD35" s="4"/>
      <c r="SDE35" s="18"/>
      <c r="SDF35" s="7"/>
      <c r="SDG35" s="7"/>
      <c r="SDH35" s="4"/>
      <c r="SDI35" s="4"/>
      <c r="SDJ35" s="4"/>
      <c r="SDK35" s="19"/>
      <c r="SDL35" s="9"/>
      <c r="SDM35" s="7"/>
      <c r="SDN35" s="6"/>
      <c r="SDO35" s="5"/>
      <c r="SDP35" s="6"/>
      <c r="SDQ35" s="8"/>
      <c r="SDR35" s="5"/>
      <c r="SDS35" s="4"/>
      <c r="SDT35" s="4"/>
      <c r="SDU35" s="18"/>
      <c r="SDV35" s="7"/>
      <c r="SDW35" s="7"/>
      <c r="SDX35" s="4"/>
      <c r="SDY35" s="4"/>
      <c r="SDZ35" s="4"/>
      <c r="SEA35" s="19"/>
      <c r="SEB35" s="9"/>
      <c r="SEC35" s="7"/>
      <c r="SED35" s="6"/>
      <c r="SEE35" s="5"/>
      <c r="SEF35" s="6"/>
      <c r="SEG35" s="8"/>
      <c r="SEH35" s="5"/>
      <c r="SEI35" s="4"/>
      <c r="SEJ35" s="4"/>
      <c r="SEK35" s="18"/>
      <c r="SEL35" s="7"/>
      <c r="SEM35" s="7"/>
      <c r="SEN35" s="4"/>
      <c r="SEO35" s="4"/>
      <c r="SEP35" s="4"/>
      <c r="SEQ35" s="19"/>
      <c r="SER35" s="9"/>
      <c r="SES35" s="7"/>
      <c r="SET35" s="6"/>
      <c r="SEU35" s="5"/>
      <c r="SEV35" s="6"/>
      <c r="SEW35" s="8"/>
      <c r="SEX35" s="5"/>
      <c r="SEY35" s="4"/>
      <c r="SEZ35" s="4"/>
      <c r="SFA35" s="18"/>
      <c r="SFB35" s="7"/>
      <c r="SFC35" s="7"/>
      <c r="SFD35" s="4"/>
      <c r="SFE35" s="4"/>
      <c r="SFF35" s="4"/>
      <c r="SFG35" s="19"/>
      <c r="SFH35" s="9"/>
      <c r="SFI35" s="7"/>
      <c r="SFJ35" s="6"/>
      <c r="SFK35" s="5"/>
      <c r="SFL35" s="6"/>
      <c r="SFM35" s="8"/>
      <c r="SFN35" s="5"/>
      <c r="SFO35" s="4"/>
      <c r="SFP35" s="4"/>
      <c r="SFQ35" s="18"/>
      <c r="SFR35" s="7"/>
      <c r="SFS35" s="7"/>
      <c r="SFT35" s="4"/>
      <c r="SFU35" s="4"/>
      <c r="SFV35" s="4"/>
      <c r="SFW35" s="19"/>
      <c r="SFX35" s="9"/>
      <c r="SFY35" s="7"/>
      <c r="SFZ35" s="6"/>
      <c r="SGA35" s="5"/>
      <c r="SGB35" s="6"/>
      <c r="SGC35" s="8"/>
      <c r="SGD35" s="5"/>
      <c r="SGE35" s="4"/>
      <c r="SGF35" s="4"/>
      <c r="SGG35" s="18"/>
      <c r="SGH35" s="7"/>
      <c r="SGI35" s="7"/>
      <c r="SGJ35" s="4"/>
      <c r="SGK35" s="4"/>
      <c r="SGL35" s="4"/>
      <c r="SGM35" s="19"/>
      <c r="SGN35" s="9"/>
      <c r="SGO35" s="7"/>
      <c r="SGP35" s="6"/>
      <c r="SGQ35" s="5"/>
      <c r="SGR35" s="6"/>
      <c r="SGS35" s="8"/>
      <c r="SGT35" s="5"/>
      <c r="SGU35" s="4"/>
      <c r="SGV35" s="4"/>
      <c r="SGW35" s="18"/>
      <c r="SGX35" s="7"/>
      <c r="SGY35" s="7"/>
      <c r="SGZ35" s="4"/>
      <c r="SHA35" s="4"/>
      <c r="SHB35" s="4"/>
      <c r="SHC35" s="19"/>
      <c r="SHD35" s="9"/>
      <c r="SHE35" s="7"/>
      <c r="SHF35" s="6"/>
      <c r="SHG35" s="5"/>
      <c r="SHH35" s="6"/>
      <c r="SHI35" s="8"/>
      <c r="SHJ35" s="5"/>
      <c r="SHK35" s="4"/>
      <c r="SHL35" s="4"/>
      <c r="SHM35" s="18"/>
      <c r="SHN35" s="7"/>
      <c r="SHO35" s="7"/>
      <c r="SHP35" s="4"/>
      <c r="SHQ35" s="4"/>
      <c r="SHR35" s="4"/>
      <c r="SHS35" s="19"/>
      <c r="SHT35" s="9"/>
      <c r="SHU35" s="7"/>
      <c r="SHV35" s="6"/>
      <c r="SHW35" s="5"/>
      <c r="SHX35" s="6"/>
      <c r="SHY35" s="8"/>
      <c r="SHZ35" s="5"/>
      <c r="SIA35" s="4"/>
      <c r="SIB35" s="4"/>
      <c r="SIC35" s="18"/>
      <c r="SID35" s="7"/>
      <c r="SIE35" s="7"/>
      <c r="SIF35" s="4"/>
      <c r="SIG35" s="4"/>
      <c r="SIH35" s="4"/>
      <c r="SII35" s="19"/>
      <c r="SIJ35" s="9"/>
      <c r="SIK35" s="7"/>
      <c r="SIL35" s="6"/>
      <c r="SIM35" s="5"/>
      <c r="SIN35" s="6"/>
      <c r="SIO35" s="8"/>
      <c r="SIP35" s="5"/>
      <c r="SIQ35" s="4"/>
      <c r="SIR35" s="4"/>
      <c r="SIS35" s="18"/>
      <c r="SIT35" s="7"/>
      <c r="SIU35" s="7"/>
      <c r="SIV35" s="4"/>
      <c r="SIW35" s="4"/>
      <c r="SIX35" s="4"/>
      <c r="SIY35" s="19"/>
      <c r="SIZ35" s="9"/>
      <c r="SJA35" s="7"/>
      <c r="SJB35" s="6"/>
      <c r="SJC35" s="5"/>
      <c r="SJD35" s="6"/>
      <c r="SJE35" s="8"/>
      <c r="SJF35" s="5"/>
      <c r="SJG35" s="4"/>
      <c r="SJH35" s="4"/>
      <c r="SJI35" s="18"/>
      <c r="SJJ35" s="7"/>
      <c r="SJK35" s="7"/>
      <c r="SJL35" s="4"/>
      <c r="SJM35" s="4"/>
      <c r="SJN35" s="4"/>
      <c r="SJO35" s="19"/>
      <c r="SJP35" s="9"/>
      <c r="SJQ35" s="7"/>
      <c r="SJR35" s="6"/>
      <c r="SJS35" s="5"/>
      <c r="SJT35" s="6"/>
      <c r="SJU35" s="8"/>
      <c r="SJV35" s="5"/>
      <c r="SJW35" s="4"/>
      <c r="SJX35" s="4"/>
      <c r="SJY35" s="18"/>
      <c r="SJZ35" s="7"/>
      <c r="SKA35" s="7"/>
      <c r="SKB35" s="4"/>
      <c r="SKC35" s="4"/>
      <c r="SKD35" s="4"/>
      <c r="SKE35" s="19"/>
      <c r="SKF35" s="9"/>
      <c r="SKG35" s="7"/>
      <c r="SKH35" s="6"/>
      <c r="SKI35" s="5"/>
      <c r="SKJ35" s="6"/>
      <c r="SKK35" s="8"/>
      <c r="SKL35" s="5"/>
      <c r="SKM35" s="4"/>
      <c r="SKN35" s="4"/>
      <c r="SKO35" s="18"/>
      <c r="SKP35" s="7"/>
      <c r="SKQ35" s="7"/>
      <c r="SKR35" s="4"/>
      <c r="SKS35" s="4"/>
      <c r="SKT35" s="4"/>
      <c r="SKU35" s="19"/>
      <c r="SKV35" s="9"/>
      <c r="SKW35" s="7"/>
      <c r="SKX35" s="6"/>
      <c r="SKY35" s="5"/>
      <c r="SKZ35" s="6"/>
      <c r="SLA35" s="8"/>
      <c r="SLB35" s="5"/>
      <c r="SLC35" s="4"/>
      <c r="SLD35" s="4"/>
      <c r="SLE35" s="18"/>
      <c r="SLF35" s="7"/>
      <c r="SLG35" s="7"/>
      <c r="SLH35" s="4"/>
      <c r="SLI35" s="4"/>
      <c r="SLJ35" s="4"/>
      <c r="SLK35" s="19"/>
      <c r="SLL35" s="9"/>
      <c r="SLM35" s="7"/>
      <c r="SLN35" s="6"/>
      <c r="SLO35" s="5"/>
      <c r="SLP35" s="6"/>
      <c r="SLQ35" s="8"/>
      <c r="SLR35" s="5"/>
      <c r="SLS35" s="4"/>
      <c r="SLT35" s="4"/>
      <c r="SLU35" s="18"/>
      <c r="SLV35" s="7"/>
      <c r="SLW35" s="7"/>
      <c r="SLX35" s="4"/>
      <c r="SLY35" s="4"/>
      <c r="SLZ35" s="4"/>
      <c r="SMA35" s="19"/>
      <c r="SMB35" s="9"/>
      <c r="SMC35" s="7"/>
      <c r="SMD35" s="6"/>
      <c r="SME35" s="5"/>
      <c r="SMF35" s="6"/>
      <c r="SMG35" s="8"/>
      <c r="SMH35" s="5"/>
      <c r="SMI35" s="4"/>
      <c r="SMJ35" s="4"/>
      <c r="SMK35" s="18"/>
      <c r="SML35" s="7"/>
      <c r="SMM35" s="7"/>
      <c r="SMN35" s="4"/>
      <c r="SMO35" s="4"/>
      <c r="SMP35" s="4"/>
      <c r="SMQ35" s="19"/>
      <c r="SMR35" s="9"/>
      <c r="SMS35" s="7"/>
      <c r="SMT35" s="6"/>
      <c r="SMU35" s="5"/>
      <c r="SMV35" s="6"/>
      <c r="SMW35" s="8"/>
      <c r="SMX35" s="5"/>
      <c r="SMY35" s="4"/>
      <c r="SMZ35" s="4"/>
      <c r="SNA35" s="18"/>
      <c r="SNB35" s="7"/>
      <c r="SNC35" s="7"/>
      <c r="SND35" s="4"/>
      <c r="SNE35" s="4"/>
      <c r="SNF35" s="4"/>
      <c r="SNG35" s="19"/>
      <c r="SNH35" s="9"/>
      <c r="SNI35" s="7"/>
      <c r="SNJ35" s="6"/>
      <c r="SNK35" s="5"/>
      <c r="SNL35" s="6"/>
      <c r="SNM35" s="8"/>
      <c r="SNN35" s="5"/>
      <c r="SNO35" s="4"/>
      <c r="SNP35" s="4"/>
      <c r="SNQ35" s="18"/>
      <c r="SNR35" s="7"/>
      <c r="SNS35" s="7"/>
      <c r="SNT35" s="4"/>
      <c r="SNU35" s="4"/>
      <c r="SNV35" s="4"/>
      <c r="SNW35" s="19"/>
      <c r="SNX35" s="9"/>
      <c r="SNY35" s="7"/>
      <c r="SNZ35" s="6"/>
      <c r="SOA35" s="5"/>
      <c r="SOB35" s="6"/>
      <c r="SOC35" s="8"/>
      <c r="SOD35" s="5"/>
      <c r="SOE35" s="4"/>
      <c r="SOF35" s="4"/>
      <c r="SOG35" s="18"/>
      <c r="SOH35" s="7"/>
      <c r="SOI35" s="7"/>
      <c r="SOJ35" s="4"/>
      <c r="SOK35" s="4"/>
      <c r="SOL35" s="4"/>
      <c r="SOM35" s="19"/>
      <c r="SON35" s="9"/>
      <c r="SOO35" s="7"/>
      <c r="SOP35" s="6"/>
      <c r="SOQ35" s="5"/>
      <c r="SOR35" s="6"/>
      <c r="SOS35" s="8"/>
      <c r="SOT35" s="5"/>
      <c r="SOU35" s="4"/>
      <c r="SOV35" s="4"/>
      <c r="SOW35" s="18"/>
      <c r="SOX35" s="7"/>
      <c r="SOY35" s="7"/>
      <c r="SOZ35" s="4"/>
      <c r="SPA35" s="4"/>
      <c r="SPB35" s="4"/>
      <c r="SPC35" s="19"/>
      <c r="SPD35" s="9"/>
      <c r="SPE35" s="7"/>
      <c r="SPF35" s="6"/>
      <c r="SPG35" s="5"/>
      <c r="SPH35" s="6"/>
      <c r="SPI35" s="8"/>
      <c r="SPJ35" s="5"/>
      <c r="SPK35" s="4"/>
      <c r="SPL35" s="4"/>
      <c r="SPM35" s="18"/>
      <c r="SPN35" s="7"/>
      <c r="SPO35" s="7"/>
      <c r="SPP35" s="4"/>
      <c r="SPQ35" s="4"/>
      <c r="SPR35" s="4"/>
      <c r="SPS35" s="19"/>
      <c r="SPT35" s="9"/>
      <c r="SPU35" s="7"/>
      <c r="SPV35" s="6"/>
      <c r="SPW35" s="5"/>
      <c r="SPX35" s="6"/>
      <c r="SPY35" s="8"/>
      <c r="SPZ35" s="5"/>
      <c r="SQA35" s="4"/>
      <c r="SQB35" s="4"/>
      <c r="SQC35" s="18"/>
      <c r="SQD35" s="7"/>
      <c r="SQE35" s="7"/>
      <c r="SQF35" s="4"/>
      <c r="SQG35" s="4"/>
      <c r="SQH35" s="4"/>
      <c r="SQI35" s="19"/>
      <c r="SQJ35" s="9"/>
      <c r="SQK35" s="7"/>
      <c r="SQL35" s="6"/>
      <c r="SQM35" s="5"/>
      <c r="SQN35" s="6"/>
      <c r="SQO35" s="8"/>
      <c r="SQP35" s="5"/>
      <c r="SQQ35" s="4"/>
      <c r="SQR35" s="4"/>
      <c r="SQS35" s="18"/>
      <c r="SQT35" s="7"/>
      <c r="SQU35" s="7"/>
      <c r="SQV35" s="4"/>
      <c r="SQW35" s="4"/>
      <c r="SQX35" s="4"/>
      <c r="SQY35" s="19"/>
      <c r="SQZ35" s="9"/>
      <c r="SRA35" s="7"/>
      <c r="SRB35" s="6"/>
      <c r="SRC35" s="5"/>
      <c r="SRD35" s="6"/>
      <c r="SRE35" s="8"/>
      <c r="SRF35" s="5"/>
      <c r="SRG35" s="4"/>
      <c r="SRH35" s="4"/>
      <c r="SRI35" s="18"/>
      <c r="SRJ35" s="7"/>
      <c r="SRK35" s="7"/>
      <c r="SRL35" s="4"/>
      <c r="SRM35" s="4"/>
      <c r="SRN35" s="4"/>
      <c r="SRO35" s="19"/>
      <c r="SRP35" s="9"/>
      <c r="SRQ35" s="7"/>
      <c r="SRR35" s="6"/>
      <c r="SRS35" s="5"/>
      <c r="SRT35" s="6"/>
      <c r="SRU35" s="8"/>
      <c r="SRV35" s="5"/>
      <c r="SRW35" s="4"/>
      <c r="SRX35" s="4"/>
      <c r="SRY35" s="18"/>
      <c r="SRZ35" s="7"/>
      <c r="SSA35" s="7"/>
      <c r="SSB35" s="4"/>
      <c r="SSC35" s="4"/>
      <c r="SSD35" s="4"/>
      <c r="SSE35" s="19"/>
      <c r="SSF35" s="9"/>
      <c r="SSG35" s="7"/>
      <c r="SSH35" s="6"/>
      <c r="SSI35" s="5"/>
      <c r="SSJ35" s="6"/>
      <c r="SSK35" s="8"/>
      <c r="SSL35" s="5"/>
      <c r="SSM35" s="4"/>
      <c r="SSN35" s="4"/>
      <c r="SSO35" s="18"/>
      <c r="SSP35" s="7"/>
      <c r="SSQ35" s="7"/>
      <c r="SSR35" s="4"/>
      <c r="SSS35" s="4"/>
      <c r="SST35" s="4"/>
      <c r="SSU35" s="19"/>
      <c r="SSV35" s="9"/>
      <c r="SSW35" s="7"/>
      <c r="SSX35" s="6"/>
      <c r="SSY35" s="5"/>
      <c r="SSZ35" s="6"/>
      <c r="STA35" s="8"/>
      <c r="STB35" s="5"/>
      <c r="STC35" s="4"/>
      <c r="STD35" s="4"/>
      <c r="STE35" s="18"/>
      <c r="STF35" s="7"/>
      <c r="STG35" s="7"/>
      <c r="STH35" s="4"/>
      <c r="STI35" s="4"/>
      <c r="STJ35" s="4"/>
      <c r="STK35" s="19"/>
      <c r="STL35" s="9"/>
      <c r="STM35" s="7"/>
      <c r="STN35" s="6"/>
      <c r="STO35" s="5"/>
      <c r="STP35" s="6"/>
      <c r="STQ35" s="8"/>
      <c r="STR35" s="5"/>
      <c r="STS35" s="4"/>
      <c r="STT35" s="4"/>
      <c r="STU35" s="18"/>
      <c r="STV35" s="7"/>
      <c r="STW35" s="7"/>
      <c r="STX35" s="4"/>
      <c r="STY35" s="4"/>
      <c r="STZ35" s="4"/>
      <c r="SUA35" s="19"/>
      <c r="SUB35" s="9"/>
      <c r="SUC35" s="7"/>
      <c r="SUD35" s="6"/>
      <c r="SUE35" s="5"/>
      <c r="SUF35" s="6"/>
      <c r="SUG35" s="8"/>
      <c r="SUH35" s="5"/>
      <c r="SUI35" s="4"/>
      <c r="SUJ35" s="4"/>
      <c r="SUK35" s="18"/>
      <c r="SUL35" s="7"/>
      <c r="SUM35" s="7"/>
      <c r="SUN35" s="4"/>
      <c r="SUO35" s="4"/>
      <c r="SUP35" s="4"/>
      <c r="SUQ35" s="19"/>
      <c r="SUR35" s="9"/>
      <c r="SUS35" s="7"/>
      <c r="SUT35" s="6"/>
      <c r="SUU35" s="5"/>
      <c r="SUV35" s="6"/>
      <c r="SUW35" s="8"/>
      <c r="SUX35" s="5"/>
      <c r="SUY35" s="4"/>
      <c r="SUZ35" s="4"/>
      <c r="SVA35" s="18"/>
      <c r="SVB35" s="7"/>
      <c r="SVC35" s="7"/>
      <c r="SVD35" s="4"/>
      <c r="SVE35" s="4"/>
      <c r="SVF35" s="4"/>
      <c r="SVG35" s="19"/>
      <c r="SVH35" s="9"/>
      <c r="SVI35" s="7"/>
      <c r="SVJ35" s="6"/>
      <c r="SVK35" s="5"/>
      <c r="SVL35" s="6"/>
      <c r="SVM35" s="8"/>
      <c r="SVN35" s="5"/>
      <c r="SVO35" s="4"/>
      <c r="SVP35" s="4"/>
      <c r="SVQ35" s="18"/>
      <c r="SVR35" s="7"/>
      <c r="SVS35" s="7"/>
      <c r="SVT35" s="4"/>
      <c r="SVU35" s="4"/>
      <c r="SVV35" s="4"/>
      <c r="SVW35" s="19"/>
      <c r="SVX35" s="9"/>
      <c r="SVY35" s="7"/>
      <c r="SVZ35" s="6"/>
      <c r="SWA35" s="5"/>
      <c r="SWB35" s="6"/>
      <c r="SWC35" s="8"/>
      <c r="SWD35" s="5"/>
      <c r="SWE35" s="4"/>
      <c r="SWF35" s="4"/>
      <c r="SWG35" s="18"/>
      <c r="SWH35" s="7"/>
      <c r="SWI35" s="7"/>
      <c r="SWJ35" s="4"/>
      <c r="SWK35" s="4"/>
      <c r="SWL35" s="4"/>
      <c r="SWM35" s="19"/>
      <c r="SWN35" s="9"/>
      <c r="SWO35" s="7"/>
      <c r="SWP35" s="6"/>
      <c r="SWQ35" s="5"/>
      <c r="SWR35" s="6"/>
      <c r="SWS35" s="8"/>
      <c r="SWT35" s="5"/>
      <c r="SWU35" s="4"/>
      <c r="SWV35" s="4"/>
      <c r="SWW35" s="18"/>
      <c r="SWX35" s="7"/>
      <c r="SWY35" s="7"/>
      <c r="SWZ35" s="4"/>
      <c r="SXA35" s="4"/>
      <c r="SXB35" s="4"/>
      <c r="SXC35" s="19"/>
      <c r="SXD35" s="9"/>
      <c r="SXE35" s="7"/>
      <c r="SXF35" s="6"/>
      <c r="SXG35" s="5"/>
      <c r="SXH35" s="6"/>
      <c r="SXI35" s="8"/>
      <c r="SXJ35" s="5"/>
      <c r="SXK35" s="4"/>
      <c r="SXL35" s="4"/>
      <c r="SXM35" s="18"/>
      <c r="SXN35" s="7"/>
      <c r="SXO35" s="7"/>
      <c r="SXP35" s="4"/>
      <c r="SXQ35" s="4"/>
      <c r="SXR35" s="4"/>
      <c r="SXS35" s="19"/>
      <c r="SXT35" s="9"/>
      <c r="SXU35" s="7"/>
      <c r="SXV35" s="6"/>
      <c r="SXW35" s="5"/>
      <c r="SXX35" s="6"/>
      <c r="SXY35" s="8"/>
      <c r="SXZ35" s="5"/>
      <c r="SYA35" s="4"/>
      <c r="SYB35" s="4"/>
      <c r="SYC35" s="18"/>
      <c r="SYD35" s="7"/>
      <c r="SYE35" s="7"/>
      <c r="SYF35" s="4"/>
      <c r="SYG35" s="4"/>
      <c r="SYH35" s="4"/>
      <c r="SYI35" s="19"/>
      <c r="SYJ35" s="9"/>
      <c r="SYK35" s="7"/>
      <c r="SYL35" s="6"/>
      <c r="SYM35" s="5"/>
      <c r="SYN35" s="6"/>
      <c r="SYO35" s="8"/>
      <c r="SYP35" s="5"/>
      <c r="SYQ35" s="4"/>
      <c r="SYR35" s="4"/>
      <c r="SYS35" s="18"/>
      <c r="SYT35" s="7"/>
      <c r="SYU35" s="7"/>
      <c r="SYV35" s="4"/>
      <c r="SYW35" s="4"/>
      <c r="SYX35" s="4"/>
      <c r="SYY35" s="19"/>
      <c r="SYZ35" s="9"/>
      <c r="SZA35" s="7"/>
      <c r="SZB35" s="6"/>
      <c r="SZC35" s="5"/>
      <c r="SZD35" s="6"/>
      <c r="SZE35" s="8"/>
      <c r="SZF35" s="5"/>
      <c r="SZG35" s="4"/>
      <c r="SZH35" s="4"/>
      <c r="SZI35" s="18"/>
      <c r="SZJ35" s="7"/>
      <c r="SZK35" s="7"/>
      <c r="SZL35" s="4"/>
      <c r="SZM35" s="4"/>
      <c r="SZN35" s="4"/>
      <c r="SZO35" s="19"/>
      <c r="SZP35" s="9"/>
      <c r="SZQ35" s="7"/>
      <c r="SZR35" s="6"/>
      <c r="SZS35" s="5"/>
      <c r="SZT35" s="6"/>
      <c r="SZU35" s="8"/>
      <c r="SZV35" s="5"/>
      <c r="SZW35" s="4"/>
      <c r="SZX35" s="4"/>
      <c r="SZY35" s="18"/>
      <c r="SZZ35" s="7"/>
      <c r="TAA35" s="7"/>
      <c r="TAB35" s="4"/>
      <c r="TAC35" s="4"/>
      <c r="TAD35" s="4"/>
      <c r="TAE35" s="19"/>
      <c r="TAF35" s="9"/>
      <c r="TAG35" s="7"/>
      <c r="TAH35" s="6"/>
      <c r="TAI35" s="5"/>
      <c r="TAJ35" s="6"/>
      <c r="TAK35" s="8"/>
      <c r="TAL35" s="5"/>
      <c r="TAM35" s="4"/>
      <c r="TAN35" s="4"/>
      <c r="TAO35" s="18"/>
      <c r="TAP35" s="7"/>
      <c r="TAQ35" s="7"/>
      <c r="TAR35" s="4"/>
      <c r="TAS35" s="4"/>
      <c r="TAT35" s="4"/>
      <c r="TAU35" s="19"/>
      <c r="TAV35" s="9"/>
      <c r="TAW35" s="7"/>
      <c r="TAX35" s="6"/>
      <c r="TAY35" s="5"/>
      <c r="TAZ35" s="6"/>
      <c r="TBA35" s="8"/>
      <c r="TBB35" s="5"/>
      <c r="TBC35" s="4"/>
      <c r="TBD35" s="4"/>
      <c r="TBE35" s="18"/>
      <c r="TBF35" s="7"/>
      <c r="TBG35" s="7"/>
      <c r="TBH35" s="4"/>
      <c r="TBI35" s="4"/>
      <c r="TBJ35" s="4"/>
      <c r="TBK35" s="19"/>
      <c r="TBL35" s="9"/>
      <c r="TBM35" s="7"/>
      <c r="TBN35" s="6"/>
      <c r="TBO35" s="5"/>
      <c r="TBP35" s="6"/>
      <c r="TBQ35" s="8"/>
      <c r="TBR35" s="5"/>
      <c r="TBS35" s="4"/>
      <c r="TBT35" s="4"/>
      <c r="TBU35" s="18"/>
      <c r="TBV35" s="7"/>
      <c r="TBW35" s="7"/>
      <c r="TBX35" s="4"/>
      <c r="TBY35" s="4"/>
      <c r="TBZ35" s="4"/>
      <c r="TCA35" s="19"/>
      <c r="TCB35" s="9"/>
      <c r="TCC35" s="7"/>
      <c r="TCD35" s="6"/>
      <c r="TCE35" s="5"/>
      <c r="TCF35" s="6"/>
      <c r="TCG35" s="8"/>
      <c r="TCH35" s="5"/>
      <c r="TCI35" s="4"/>
      <c r="TCJ35" s="4"/>
      <c r="TCK35" s="18"/>
      <c r="TCL35" s="7"/>
      <c r="TCM35" s="7"/>
      <c r="TCN35" s="4"/>
      <c r="TCO35" s="4"/>
      <c r="TCP35" s="4"/>
      <c r="TCQ35" s="19"/>
      <c r="TCR35" s="9"/>
      <c r="TCS35" s="7"/>
      <c r="TCT35" s="6"/>
      <c r="TCU35" s="5"/>
      <c r="TCV35" s="6"/>
      <c r="TCW35" s="8"/>
      <c r="TCX35" s="5"/>
      <c r="TCY35" s="4"/>
      <c r="TCZ35" s="4"/>
      <c r="TDA35" s="18"/>
      <c r="TDB35" s="7"/>
      <c r="TDC35" s="7"/>
      <c r="TDD35" s="4"/>
      <c r="TDE35" s="4"/>
      <c r="TDF35" s="4"/>
      <c r="TDG35" s="19"/>
      <c r="TDH35" s="9"/>
      <c r="TDI35" s="7"/>
      <c r="TDJ35" s="6"/>
      <c r="TDK35" s="5"/>
      <c r="TDL35" s="6"/>
      <c r="TDM35" s="8"/>
      <c r="TDN35" s="5"/>
      <c r="TDO35" s="4"/>
      <c r="TDP35" s="4"/>
      <c r="TDQ35" s="18"/>
      <c r="TDR35" s="7"/>
      <c r="TDS35" s="7"/>
      <c r="TDT35" s="4"/>
      <c r="TDU35" s="4"/>
      <c r="TDV35" s="4"/>
      <c r="TDW35" s="19"/>
      <c r="TDX35" s="9"/>
      <c r="TDY35" s="7"/>
      <c r="TDZ35" s="6"/>
      <c r="TEA35" s="5"/>
      <c r="TEB35" s="6"/>
      <c r="TEC35" s="8"/>
      <c r="TED35" s="5"/>
      <c r="TEE35" s="4"/>
      <c r="TEF35" s="4"/>
      <c r="TEG35" s="18"/>
      <c r="TEH35" s="7"/>
      <c r="TEI35" s="7"/>
      <c r="TEJ35" s="4"/>
      <c r="TEK35" s="4"/>
      <c r="TEL35" s="4"/>
      <c r="TEM35" s="19"/>
      <c r="TEN35" s="9"/>
      <c r="TEO35" s="7"/>
      <c r="TEP35" s="6"/>
      <c r="TEQ35" s="5"/>
      <c r="TER35" s="6"/>
      <c r="TES35" s="8"/>
      <c r="TET35" s="5"/>
      <c r="TEU35" s="4"/>
      <c r="TEV35" s="4"/>
      <c r="TEW35" s="18"/>
      <c r="TEX35" s="7"/>
      <c r="TEY35" s="7"/>
      <c r="TEZ35" s="4"/>
      <c r="TFA35" s="4"/>
      <c r="TFB35" s="4"/>
      <c r="TFC35" s="19"/>
      <c r="TFD35" s="9"/>
      <c r="TFE35" s="7"/>
      <c r="TFF35" s="6"/>
      <c r="TFG35" s="5"/>
      <c r="TFH35" s="6"/>
      <c r="TFI35" s="8"/>
      <c r="TFJ35" s="5"/>
      <c r="TFK35" s="4"/>
      <c r="TFL35" s="4"/>
      <c r="TFM35" s="18"/>
      <c r="TFN35" s="7"/>
      <c r="TFO35" s="7"/>
      <c r="TFP35" s="4"/>
      <c r="TFQ35" s="4"/>
      <c r="TFR35" s="4"/>
      <c r="TFS35" s="19"/>
      <c r="TFT35" s="9"/>
      <c r="TFU35" s="7"/>
      <c r="TFV35" s="6"/>
      <c r="TFW35" s="5"/>
      <c r="TFX35" s="6"/>
      <c r="TFY35" s="8"/>
      <c r="TFZ35" s="5"/>
      <c r="TGA35" s="4"/>
      <c r="TGB35" s="4"/>
      <c r="TGC35" s="18"/>
      <c r="TGD35" s="7"/>
      <c r="TGE35" s="7"/>
      <c r="TGF35" s="4"/>
      <c r="TGG35" s="4"/>
      <c r="TGH35" s="4"/>
      <c r="TGI35" s="19"/>
      <c r="TGJ35" s="9"/>
      <c r="TGK35" s="7"/>
      <c r="TGL35" s="6"/>
      <c r="TGM35" s="5"/>
      <c r="TGN35" s="6"/>
      <c r="TGO35" s="8"/>
      <c r="TGP35" s="5"/>
      <c r="TGQ35" s="4"/>
      <c r="TGR35" s="4"/>
      <c r="TGS35" s="18"/>
      <c r="TGT35" s="7"/>
      <c r="TGU35" s="7"/>
      <c r="TGV35" s="4"/>
      <c r="TGW35" s="4"/>
      <c r="TGX35" s="4"/>
      <c r="TGY35" s="19"/>
      <c r="TGZ35" s="9"/>
      <c r="THA35" s="7"/>
      <c r="THB35" s="6"/>
      <c r="THC35" s="5"/>
      <c r="THD35" s="6"/>
      <c r="THE35" s="8"/>
      <c r="THF35" s="5"/>
      <c r="THG35" s="4"/>
      <c r="THH35" s="4"/>
      <c r="THI35" s="18"/>
      <c r="THJ35" s="7"/>
      <c r="THK35" s="7"/>
      <c r="THL35" s="4"/>
      <c r="THM35" s="4"/>
      <c r="THN35" s="4"/>
      <c r="THO35" s="19"/>
      <c r="THP35" s="9"/>
      <c r="THQ35" s="7"/>
      <c r="THR35" s="6"/>
      <c r="THS35" s="5"/>
      <c r="THT35" s="6"/>
      <c r="THU35" s="8"/>
      <c r="THV35" s="5"/>
      <c r="THW35" s="4"/>
      <c r="THX35" s="4"/>
      <c r="THY35" s="18"/>
      <c r="THZ35" s="7"/>
      <c r="TIA35" s="7"/>
      <c r="TIB35" s="4"/>
      <c r="TIC35" s="4"/>
      <c r="TID35" s="4"/>
      <c r="TIE35" s="19"/>
      <c r="TIF35" s="9"/>
      <c r="TIG35" s="7"/>
      <c r="TIH35" s="6"/>
      <c r="TII35" s="5"/>
      <c r="TIJ35" s="6"/>
      <c r="TIK35" s="8"/>
      <c r="TIL35" s="5"/>
      <c r="TIM35" s="4"/>
      <c r="TIN35" s="4"/>
      <c r="TIO35" s="18"/>
      <c r="TIP35" s="7"/>
      <c r="TIQ35" s="7"/>
      <c r="TIR35" s="4"/>
      <c r="TIS35" s="4"/>
      <c r="TIT35" s="4"/>
      <c r="TIU35" s="19"/>
      <c r="TIV35" s="9"/>
      <c r="TIW35" s="7"/>
      <c r="TIX35" s="6"/>
      <c r="TIY35" s="5"/>
      <c r="TIZ35" s="6"/>
      <c r="TJA35" s="8"/>
      <c r="TJB35" s="5"/>
      <c r="TJC35" s="4"/>
      <c r="TJD35" s="4"/>
      <c r="TJE35" s="18"/>
      <c r="TJF35" s="7"/>
      <c r="TJG35" s="7"/>
      <c r="TJH35" s="4"/>
      <c r="TJI35" s="4"/>
      <c r="TJJ35" s="4"/>
      <c r="TJK35" s="19"/>
      <c r="TJL35" s="9"/>
      <c r="TJM35" s="7"/>
      <c r="TJN35" s="6"/>
      <c r="TJO35" s="5"/>
      <c r="TJP35" s="6"/>
      <c r="TJQ35" s="8"/>
      <c r="TJR35" s="5"/>
      <c r="TJS35" s="4"/>
      <c r="TJT35" s="4"/>
      <c r="TJU35" s="18"/>
      <c r="TJV35" s="7"/>
      <c r="TJW35" s="7"/>
      <c r="TJX35" s="4"/>
      <c r="TJY35" s="4"/>
      <c r="TJZ35" s="4"/>
      <c r="TKA35" s="19"/>
      <c r="TKB35" s="9"/>
      <c r="TKC35" s="7"/>
      <c r="TKD35" s="6"/>
      <c r="TKE35" s="5"/>
      <c r="TKF35" s="6"/>
      <c r="TKG35" s="8"/>
      <c r="TKH35" s="5"/>
      <c r="TKI35" s="4"/>
      <c r="TKJ35" s="4"/>
      <c r="TKK35" s="18"/>
      <c r="TKL35" s="7"/>
      <c r="TKM35" s="7"/>
      <c r="TKN35" s="4"/>
      <c r="TKO35" s="4"/>
      <c r="TKP35" s="4"/>
      <c r="TKQ35" s="19"/>
      <c r="TKR35" s="9"/>
      <c r="TKS35" s="7"/>
      <c r="TKT35" s="6"/>
      <c r="TKU35" s="5"/>
      <c r="TKV35" s="6"/>
      <c r="TKW35" s="8"/>
      <c r="TKX35" s="5"/>
      <c r="TKY35" s="4"/>
      <c r="TKZ35" s="4"/>
      <c r="TLA35" s="18"/>
      <c r="TLB35" s="7"/>
      <c r="TLC35" s="7"/>
      <c r="TLD35" s="4"/>
      <c r="TLE35" s="4"/>
      <c r="TLF35" s="4"/>
      <c r="TLG35" s="19"/>
      <c r="TLH35" s="9"/>
      <c r="TLI35" s="7"/>
      <c r="TLJ35" s="6"/>
      <c r="TLK35" s="5"/>
      <c r="TLL35" s="6"/>
      <c r="TLM35" s="8"/>
      <c r="TLN35" s="5"/>
      <c r="TLO35" s="4"/>
      <c r="TLP35" s="4"/>
      <c r="TLQ35" s="18"/>
      <c r="TLR35" s="7"/>
      <c r="TLS35" s="7"/>
      <c r="TLT35" s="4"/>
      <c r="TLU35" s="4"/>
      <c r="TLV35" s="4"/>
      <c r="TLW35" s="19"/>
      <c r="TLX35" s="9"/>
      <c r="TLY35" s="7"/>
      <c r="TLZ35" s="6"/>
      <c r="TMA35" s="5"/>
      <c r="TMB35" s="6"/>
      <c r="TMC35" s="8"/>
      <c r="TMD35" s="5"/>
      <c r="TME35" s="4"/>
      <c r="TMF35" s="4"/>
      <c r="TMG35" s="18"/>
      <c r="TMH35" s="7"/>
      <c r="TMI35" s="7"/>
      <c r="TMJ35" s="4"/>
      <c r="TMK35" s="4"/>
      <c r="TML35" s="4"/>
      <c r="TMM35" s="19"/>
      <c r="TMN35" s="9"/>
      <c r="TMO35" s="7"/>
      <c r="TMP35" s="6"/>
      <c r="TMQ35" s="5"/>
      <c r="TMR35" s="6"/>
      <c r="TMS35" s="8"/>
      <c r="TMT35" s="5"/>
      <c r="TMU35" s="4"/>
      <c r="TMV35" s="4"/>
      <c r="TMW35" s="18"/>
      <c r="TMX35" s="7"/>
      <c r="TMY35" s="7"/>
      <c r="TMZ35" s="4"/>
      <c r="TNA35" s="4"/>
      <c r="TNB35" s="4"/>
      <c r="TNC35" s="19"/>
      <c r="TND35" s="9"/>
      <c r="TNE35" s="7"/>
      <c r="TNF35" s="6"/>
      <c r="TNG35" s="5"/>
      <c r="TNH35" s="6"/>
      <c r="TNI35" s="8"/>
      <c r="TNJ35" s="5"/>
      <c r="TNK35" s="4"/>
      <c r="TNL35" s="4"/>
      <c r="TNM35" s="18"/>
      <c r="TNN35" s="7"/>
      <c r="TNO35" s="7"/>
      <c r="TNP35" s="4"/>
      <c r="TNQ35" s="4"/>
      <c r="TNR35" s="4"/>
      <c r="TNS35" s="19"/>
      <c r="TNT35" s="9"/>
      <c r="TNU35" s="7"/>
      <c r="TNV35" s="6"/>
      <c r="TNW35" s="5"/>
      <c r="TNX35" s="6"/>
      <c r="TNY35" s="8"/>
      <c r="TNZ35" s="5"/>
      <c r="TOA35" s="4"/>
      <c r="TOB35" s="4"/>
      <c r="TOC35" s="18"/>
      <c r="TOD35" s="7"/>
      <c r="TOE35" s="7"/>
      <c r="TOF35" s="4"/>
      <c r="TOG35" s="4"/>
      <c r="TOH35" s="4"/>
      <c r="TOI35" s="19"/>
      <c r="TOJ35" s="9"/>
      <c r="TOK35" s="7"/>
      <c r="TOL35" s="6"/>
      <c r="TOM35" s="5"/>
      <c r="TON35" s="6"/>
      <c r="TOO35" s="8"/>
      <c r="TOP35" s="5"/>
      <c r="TOQ35" s="4"/>
      <c r="TOR35" s="4"/>
      <c r="TOS35" s="18"/>
      <c r="TOT35" s="7"/>
      <c r="TOU35" s="7"/>
      <c r="TOV35" s="4"/>
      <c r="TOW35" s="4"/>
      <c r="TOX35" s="4"/>
      <c r="TOY35" s="19"/>
      <c r="TOZ35" s="9"/>
      <c r="TPA35" s="7"/>
      <c r="TPB35" s="6"/>
      <c r="TPC35" s="5"/>
      <c r="TPD35" s="6"/>
      <c r="TPE35" s="8"/>
      <c r="TPF35" s="5"/>
      <c r="TPG35" s="4"/>
      <c r="TPH35" s="4"/>
      <c r="TPI35" s="18"/>
      <c r="TPJ35" s="7"/>
      <c r="TPK35" s="7"/>
      <c r="TPL35" s="4"/>
      <c r="TPM35" s="4"/>
      <c r="TPN35" s="4"/>
      <c r="TPO35" s="19"/>
      <c r="TPP35" s="9"/>
      <c r="TPQ35" s="7"/>
      <c r="TPR35" s="6"/>
      <c r="TPS35" s="5"/>
      <c r="TPT35" s="6"/>
      <c r="TPU35" s="8"/>
      <c r="TPV35" s="5"/>
      <c r="TPW35" s="4"/>
      <c r="TPX35" s="4"/>
      <c r="TPY35" s="18"/>
      <c r="TPZ35" s="7"/>
      <c r="TQA35" s="7"/>
      <c r="TQB35" s="4"/>
      <c r="TQC35" s="4"/>
      <c r="TQD35" s="4"/>
      <c r="TQE35" s="19"/>
      <c r="TQF35" s="9"/>
      <c r="TQG35" s="7"/>
      <c r="TQH35" s="6"/>
      <c r="TQI35" s="5"/>
      <c r="TQJ35" s="6"/>
      <c r="TQK35" s="8"/>
      <c r="TQL35" s="5"/>
      <c r="TQM35" s="4"/>
      <c r="TQN35" s="4"/>
      <c r="TQO35" s="18"/>
      <c r="TQP35" s="7"/>
      <c r="TQQ35" s="7"/>
      <c r="TQR35" s="4"/>
      <c r="TQS35" s="4"/>
      <c r="TQT35" s="4"/>
      <c r="TQU35" s="19"/>
      <c r="TQV35" s="9"/>
      <c r="TQW35" s="7"/>
      <c r="TQX35" s="6"/>
      <c r="TQY35" s="5"/>
      <c r="TQZ35" s="6"/>
      <c r="TRA35" s="8"/>
      <c r="TRB35" s="5"/>
      <c r="TRC35" s="4"/>
      <c r="TRD35" s="4"/>
      <c r="TRE35" s="18"/>
      <c r="TRF35" s="7"/>
      <c r="TRG35" s="7"/>
      <c r="TRH35" s="4"/>
      <c r="TRI35" s="4"/>
      <c r="TRJ35" s="4"/>
      <c r="TRK35" s="19"/>
      <c r="TRL35" s="9"/>
      <c r="TRM35" s="7"/>
      <c r="TRN35" s="6"/>
      <c r="TRO35" s="5"/>
      <c r="TRP35" s="6"/>
      <c r="TRQ35" s="8"/>
      <c r="TRR35" s="5"/>
      <c r="TRS35" s="4"/>
      <c r="TRT35" s="4"/>
      <c r="TRU35" s="18"/>
      <c r="TRV35" s="7"/>
      <c r="TRW35" s="7"/>
      <c r="TRX35" s="4"/>
      <c r="TRY35" s="4"/>
      <c r="TRZ35" s="4"/>
      <c r="TSA35" s="19"/>
      <c r="TSB35" s="9"/>
      <c r="TSC35" s="7"/>
      <c r="TSD35" s="6"/>
      <c r="TSE35" s="5"/>
      <c r="TSF35" s="6"/>
      <c r="TSG35" s="8"/>
      <c r="TSH35" s="5"/>
      <c r="TSI35" s="4"/>
      <c r="TSJ35" s="4"/>
      <c r="TSK35" s="18"/>
      <c r="TSL35" s="7"/>
      <c r="TSM35" s="7"/>
      <c r="TSN35" s="4"/>
      <c r="TSO35" s="4"/>
      <c r="TSP35" s="4"/>
      <c r="TSQ35" s="19"/>
      <c r="TSR35" s="9"/>
      <c r="TSS35" s="7"/>
      <c r="TST35" s="6"/>
      <c r="TSU35" s="5"/>
      <c r="TSV35" s="6"/>
      <c r="TSW35" s="8"/>
      <c r="TSX35" s="5"/>
      <c r="TSY35" s="4"/>
      <c r="TSZ35" s="4"/>
      <c r="TTA35" s="18"/>
      <c r="TTB35" s="7"/>
      <c r="TTC35" s="7"/>
      <c r="TTD35" s="4"/>
      <c r="TTE35" s="4"/>
      <c r="TTF35" s="4"/>
      <c r="TTG35" s="19"/>
      <c r="TTH35" s="9"/>
      <c r="TTI35" s="7"/>
      <c r="TTJ35" s="6"/>
      <c r="TTK35" s="5"/>
      <c r="TTL35" s="6"/>
      <c r="TTM35" s="8"/>
      <c r="TTN35" s="5"/>
      <c r="TTO35" s="4"/>
      <c r="TTP35" s="4"/>
      <c r="TTQ35" s="18"/>
      <c r="TTR35" s="7"/>
      <c r="TTS35" s="7"/>
      <c r="TTT35" s="4"/>
      <c r="TTU35" s="4"/>
      <c r="TTV35" s="4"/>
      <c r="TTW35" s="19"/>
      <c r="TTX35" s="9"/>
      <c r="TTY35" s="7"/>
      <c r="TTZ35" s="6"/>
      <c r="TUA35" s="5"/>
      <c r="TUB35" s="6"/>
      <c r="TUC35" s="8"/>
      <c r="TUD35" s="5"/>
      <c r="TUE35" s="4"/>
      <c r="TUF35" s="4"/>
      <c r="TUG35" s="18"/>
      <c r="TUH35" s="7"/>
      <c r="TUI35" s="7"/>
      <c r="TUJ35" s="4"/>
      <c r="TUK35" s="4"/>
      <c r="TUL35" s="4"/>
      <c r="TUM35" s="19"/>
      <c r="TUN35" s="9"/>
      <c r="TUO35" s="7"/>
      <c r="TUP35" s="6"/>
      <c r="TUQ35" s="5"/>
      <c r="TUR35" s="6"/>
      <c r="TUS35" s="8"/>
      <c r="TUT35" s="5"/>
      <c r="TUU35" s="4"/>
      <c r="TUV35" s="4"/>
      <c r="TUW35" s="18"/>
      <c r="TUX35" s="7"/>
      <c r="TUY35" s="7"/>
      <c r="TUZ35" s="4"/>
      <c r="TVA35" s="4"/>
      <c r="TVB35" s="4"/>
      <c r="TVC35" s="19"/>
      <c r="TVD35" s="9"/>
      <c r="TVE35" s="7"/>
      <c r="TVF35" s="6"/>
      <c r="TVG35" s="5"/>
      <c r="TVH35" s="6"/>
      <c r="TVI35" s="8"/>
      <c r="TVJ35" s="5"/>
      <c r="TVK35" s="4"/>
      <c r="TVL35" s="4"/>
      <c r="TVM35" s="18"/>
      <c r="TVN35" s="7"/>
      <c r="TVO35" s="7"/>
      <c r="TVP35" s="4"/>
      <c r="TVQ35" s="4"/>
      <c r="TVR35" s="4"/>
      <c r="TVS35" s="19"/>
      <c r="TVT35" s="9"/>
      <c r="TVU35" s="7"/>
      <c r="TVV35" s="6"/>
      <c r="TVW35" s="5"/>
      <c r="TVX35" s="6"/>
      <c r="TVY35" s="8"/>
      <c r="TVZ35" s="5"/>
      <c r="TWA35" s="4"/>
      <c r="TWB35" s="4"/>
      <c r="TWC35" s="18"/>
      <c r="TWD35" s="7"/>
      <c r="TWE35" s="7"/>
      <c r="TWF35" s="4"/>
      <c r="TWG35" s="4"/>
      <c r="TWH35" s="4"/>
      <c r="TWI35" s="19"/>
      <c r="TWJ35" s="9"/>
      <c r="TWK35" s="7"/>
      <c r="TWL35" s="6"/>
      <c r="TWM35" s="5"/>
      <c r="TWN35" s="6"/>
      <c r="TWO35" s="8"/>
      <c r="TWP35" s="5"/>
      <c r="TWQ35" s="4"/>
      <c r="TWR35" s="4"/>
      <c r="TWS35" s="18"/>
      <c r="TWT35" s="7"/>
      <c r="TWU35" s="7"/>
      <c r="TWV35" s="4"/>
      <c r="TWW35" s="4"/>
      <c r="TWX35" s="4"/>
      <c r="TWY35" s="19"/>
      <c r="TWZ35" s="9"/>
      <c r="TXA35" s="7"/>
      <c r="TXB35" s="6"/>
      <c r="TXC35" s="5"/>
      <c r="TXD35" s="6"/>
      <c r="TXE35" s="8"/>
      <c r="TXF35" s="5"/>
      <c r="TXG35" s="4"/>
      <c r="TXH35" s="4"/>
      <c r="TXI35" s="18"/>
      <c r="TXJ35" s="7"/>
      <c r="TXK35" s="7"/>
      <c r="TXL35" s="4"/>
      <c r="TXM35" s="4"/>
      <c r="TXN35" s="4"/>
      <c r="TXO35" s="19"/>
      <c r="TXP35" s="9"/>
      <c r="TXQ35" s="7"/>
      <c r="TXR35" s="6"/>
      <c r="TXS35" s="5"/>
      <c r="TXT35" s="6"/>
      <c r="TXU35" s="8"/>
      <c r="TXV35" s="5"/>
      <c r="TXW35" s="4"/>
      <c r="TXX35" s="4"/>
      <c r="TXY35" s="18"/>
      <c r="TXZ35" s="7"/>
      <c r="TYA35" s="7"/>
      <c r="TYB35" s="4"/>
      <c r="TYC35" s="4"/>
      <c r="TYD35" s="4"/>
      <c r="TYE35" s="19"/>
      <c r="TYF35" s="9"/>
      <c r="TYG35" s="7"/>
      <c r="TYH35" s="6"/>
      <c r="TYI35" s="5"/>
      <c r="TYJ35" s="6"/>
      <c r="TYK35" s="8"/>
      <c r="TYL35" s="5"/>
      <c r="TYM35" s="4"/>
      <c r="TYN35" s="4"/>
      <c r="TYO35" s="18"/>
      <c r="TYP35" s="7"/>
      <c r="TYQ35" s="7"/>
      <c r="TYR35" s="4"/>
      <c r="TYS35" s="4"/>
      <c r="TYT35" s="4"/>
      <c r="TYU35" s="19"/>
      <c r="TYV35" s="9"/>
      <c r="TYW35" s="7"/>
      <c r="TYX35" s="6"/>
      <c r="TYY35" s="5"/>
      <c r="TYZ35" s="6"/>
      <c r="TZA35" s="8"/>
      <c r="TZB35" s="5"/>
      <c r="TZC35" s="4"/>
      <c r="TZD35" s="4"/>
      <c r="TZE35" s="18"/>
      <c r="TZF35" s="7"/>
      <c r="TZG35" s="7"/>
      <c r="TZH35" s="4"/>
      <c r="TZI35" s="4"/>
      <c r="TZJ35" s="4"/>
      <c r="TZK35" s="19"/>
      <c r="TZL35" s="9"/>
      <c r="TZM35" s="7"/>
      <c r="TZN35" s="6"/>
      <c r="TZO35" s="5"/>
      <c r="TZP35" s="6"/>
      <c r="TZQ35" s="8"/>
      <c r="TZR35" s="5"/>
      <c r="TZS35" s="4"/>
      <c r="TZT35" s="4"/>
      <c r="TZU35" s="18"/>
      <c r="TZV35" s="7"/>
      <c r="TZW35" s="7"/>
      <c r="TZX35" s="4"/>
      <c r="TZY35" s="4"/>
      <c r="TZZ35" s="4"/>
      <c r="UAA35" s="19"/>
      <c r="UAB35" s="9"/>
      <c r="UAC35" s="7"/>
      <c r="UAD35" s="6"/>
      <c r="UAE35" s="5"/>
      <c r="UAF35" s="6"/>
      <c r="UAG35" s="8"/>
      <c r="UAH35" s="5"/>
      <c r="UAI35" s="4"/>
      <c r="UAJ35" s="4"/>
      <c r="UAK35" s="18"/>
      <c r="UAL35" s="7"/>
      <c r="UAM35" s="7"/>
      <c r="UAN35" s="4"/>
      <c r="UAO35" s="4"/>
      <c r="UAP35" s="4"/>
      <c r="UAQ35" s="19"/>
      <c r="UAR35" s="9"/>
      <c r="UAS35" s="7"/>
      <c r="UAT35" s="6"/>
      <c r="UAU35" s="5"/>
      <c r="UAV35" s="6"/>
      <c r="UAW35" s="8"/>
      <c r="UAX35" s="5"/>
      <c r="UAY35" s="4"/>
      <c r="UAZ35" s="4"/>
      <c r="UBA35" s="18"/>
      <c r="UBB35" s="7"/>
      <c r="UBC35" s="7"/>
      <c r="UBD35" s="4"/>
      <c r="UBE35" s="4"/>
      <c r="UBF35" s="4"/>
      <c r="UBG35" s="19"/>
      <c r="UBH35" s="9"/>
      <c r="UBI35" s="7"/>
      <c r="UBJ35" s="6"/>
      <c r="UBK35" s="5"/>
      <c r="UBL35" s="6"/>
      <c r="UBM35" s="8"/>
      <c r="UBN35" s="5"/>
      <c r="UBO35" s="4"/>
      <c r="UBP35" s="4"/>
      <c r="UBQ35" s="18"/>
      <c r="UBR35" s="7"/>
      <c r="UBS35" s="7"/>
      <c r="UBT35" s="4"/>
      <c r="UBU35" s="4"/>
      <c r="UBV35" s="4"/>
      <c r="UBW35" s="19"/>
      <c r="UBX35" s="9"/>
      <c r="UBY35" s="7"/>
      <c r="UBZ35" s="6"/>
      <c r="UCA35" s="5"/>
      <c r="UCB35" s="6"/>
      <c r="UCC35" s="8"/>
      <c r="UCD35" s="5"/>
      <c r="UCE35" s="4"/>
      <c r="UCF35" s="4"/>
      <c r="UCG35" s="18"/>
      <c r="UCH35" s="7"/>
      <c r="UCI35" s="7"/>
      <c r="UCJ35" s="4"/>
      <c r="UCK35" s="4"/>
      <c r="UCL35" s="4"/>
      <c r="UCM35" s="19"/>
      <c r="UCN35" s="9"/>
      <c r="UCO35" s="7"/>
      <c r="UCP35" s="6"/>
      <c r="UCQ35" s="5"/>
      <c r="UCR35" s="6"/>
      <c r="UCS35" s="8"/>
      <c r="UCT35" s="5"/>
      <c r="UCU35" s="4"/>
      <c r="UCV35" s="4"/>
      <c r="UCW35" s="18"/>
      <c r="UCX35" s="7"/>
      <c r="UCY35" s="7"/>
      <c r="UCZ35" s="4"/>
      <c r="UDA35" s="4"/>
      <c r="UDB35" s="4"/>
      <c r="UDC35" s="19"/>
      <c r="UDD35" s="9"/>
      <c r="UDE35" s="7"/>
      <c r="UDF35" s="6"/>
      <c r="UDG35" s="5"/>
      <c r="UDH35" s="6"/>
      <c r="UDI35" s="8"/>
      <c r="UDJ35" s="5"/>
      <c r="UDK35" s="4"/>
      <c r="UDL35" s="4"/>
      <c r="UDM35" s="18"/>
      <c r="UDN35" s="7"/>
      <c r="UDO35" s="7"/>
      <c r="UDP35" s="4"/>
      <c r="UDQ35" s="4"/>
      <c r="UDR35" s="4"/>
      <c r="UDS35" s="19"/>
      <c r="UDT35" s="9"/>
      <c r="UDU35" s="7"/>
      <c r="UDV35" s="6"/>
      <c r="UDW35" s="5"/>
      <c r="UDX35" s="6"/>
      <c r="UDY35" s="8"/>
      <c r="UDZ35" s="5"/>
      <c r="UEA35" s="4"/>
      <c r="UEB35" s="4"/>
      <c r="UEC35" s="18"/>
      <c r="UED35" s="7"/>
      <c r="UEE35" s="7"/>
      <c r="UEF35" s="4"/>
      <c r="UEG35" s="4"/>
      <c r="UEH35" s="4"/>
      <c r="UEI35" s="19"/>
      <c r="UEJ35" s="9"/>
      <c r="UEK35" s="7"/>
      <c r="UEL35" s="6"/>
      <c r="UEM35" s="5"/>
      <c r="UEN35" s="6"/>
      <c r="UEO35" s="8"/>
      <c r="UEP35" s="5"/>
      <c r="UEQ35" s="4"/>
      <c r="UER35" s="4"/>
      <c r="UES35" s="18"/>
      <c r="UET35" s="7"/>
      <c r="UEU35" s="7"/>
      <c r="UEV35" s="4"/>
      <c r="UEW35" s="4"/>
      <c r="UEX35" s="4"/>
      <c r="UEY35" s="19"/>
      <c r="UEZ35" s="9"/>
      <c r="UFA35" s="7"/>
      <c r="UFB35" s="6"/>
      <c r="UFC35" s="5"/>
      <c r="UFD35" s="6"/>
      <c r="UFE35" s="8"/>
      <c r="UFF35" s="5"/>
      <c r="UFG35" s="4"/>
      <c r="UFH35" s="4"/>
      <c r="UFI35" s="18"/>
      <c r="UFJ35" s="7"/>
      <c r="UFK35" s="7"/>
      <c r="UFL35" s="4"/>
      <c r="UFM35" s="4"/>
      <c r="UFN35" s="4"/>
      <c r="UFO35" s="19"/>
      <c r="UFP35" s="9"/>
      <c r="UFQ35" s="7"/>
      <c r="UFR35" s="6"/>
      <c r="UFS35" s="5"/>
      <c r="UFT35" s="6"/>
      <c r="UFU35" s="8"/>
      <c r="UFV35" s="5"/>
      <c r="UFW35" s="4"/>
      <c r="UFX35" s="4"/>
      <c r="UFY35" s="18"/>
      <c r="UFZ35" s="7"/>
      <c r="UGA35" s="7"/>
      <c r="UGB35" s="4"/>
      <c r="UGC35" s="4"/>
      <c r="UGD35" s="4"/>
      <c r="UGE35" s="19"/>
      <c r="UGF35" s="9"/>
      <c r="UGG35" s="7"/>
      <c r="UGH35" s="6"/>
      <c r="UGI35" s="5"/>
      <c r="UGJ35" s="6"/>
      <c r="UGK35" s="8"/>
      <c r="UGL35" s="5"/>
      <c r="UGM35" s="4"/>
      <c r="UGN35" s="4"/>
      <c r="UGO35" s="18"/>
      <c r="UGP35" s="7"/>
      <c r="UGQ35" s="7"/>
      <c r="UGR35" s="4"/>
      <c r="UGS35" s="4"/>
      <c r="UGT35" s="4"/>
      <c r="UGU35" s="19"/>
      <c r="UGV35" s="9"/>
      <c r="UGW35" s="7"/>
      <c r="UGX35" s="6"/>
      <c r="UGY35" s="5"/>
      <c r="UGZ35" s="6"/>
      <c r="UHA35" s="8"/>
      <c r="UHB35" s="5"/>
      <c r="UHC35" s="4"/>
      <c r="UHD35" s="4"/>
      <c r="UHE35" s="18"/>
      <c r="UHF35" s="7"/>
      <c r="UHG35" s="7"/>
      <c r="UHH35" s="4"/>
      <c r="UHI35" s="4"/>
      <c r="UHJ35" s="4"/>
      <c r="UHK35" s="19"/>
      <c r="UHL35" s="9"/>
      <c r="UHM35" s="7"/>
      <c r="UHN35" s="6"/>
      <c r="UHO35" s="5"/>
      <c r="UHP35" s="6"/>
      <c r="UHQ35" s="8"/>
      <c r="UHR35" s="5"/>
      <c r="UHS35" s="4"/>
      <c r="UHT35" s="4"/>
      <c r="UHU35" s="18"/>
      <c r="UHV35" s="7"/>
      <c r="UHW35" s="7"/>
      <c r="UHX35" s="4"/>
      <c r="UHY35" s="4"/>
      <c r="UHZ35" s="4"/>
      <c r="UIA35" s="19"/>
      <c r="UIB35" s="9"/>
      <c r="UIC35" s="7"/>
      <c r="UID35" s="6"/>
      <c r="UIE35" s="5"/>
      <c r="UIF35" s="6"/>
      <c r="UIG35" s="8"/>
      <c r="UIH35" s="5"/>
      <c r="UII35" s="4"/>
      <c r="UIJ35" s="4"/>
      <c r="UIK35" s="18"/>
      <c r="UIL35" s="7"/>
      <c r="UIM35" s="7"/>
      <c r="UIN35" s="4"/>
      <c r="UIO35" s="4"/>
      <c r="UIP35" s="4"/>
      <c r="UIQ35" s="19"/>
      <c r="UIR35" s="9"/>
      <c r="UIS35" s="7"/>
      <c r="UIT35" s="6"/>
      <c r="UIU35" s="5"/>
      <c r="UIV35" s="6"/>
      <c r="UIW35" s="8"/>
      <c r="UIX35" s="5"/>
      <c r="UIY35" s="4"/>
      <c r="UIZ35" s="4"/>
      <c r="UJA35" s="18"/>
      <c r="UJB35" s="7"/>
      <c r="UJC35" s="7"/>
      <c r="UJD35" s="4"/>
      <c r="UJE35" s="4"/>
      <c r="UJF35" s="4"/>
      <c r="UJG35" s="19"/>
      <c r="UJH35" s="9"/>
      <c r="UJI35" s="7"/>
      <c r="UJJ35" s="6"/>
      <c r="UJK35" s="5"/>
      <c r="UJL35" s="6"/>
      <c r="UJM35" s="8"/>
      <c r="UJN35" s="5"/>
      <c r="UJO35" s="4"/>
      <c r="UJP35" s="4"/>
      <c r="UJQ35" s="18"/>
      <c r="UJR35" s="7"/>
      <c r="UJS35" s="7"/>
      <c r="UJT35" s="4"/>
      <c r="UJU35" s="4"/>
      <c r="UJV35" s="4"/>
      <c r="UJW35" s="19"/>
      <c r="UJX35" s="9"/>
      <c r="UJY35" s="7"/>
      <c r="UJZ35" s="6"/>
      <c r="UKA35" s="5"/>
      <c r="UKB35" s="6"/>
      <c r="UKC35" s="8"/>
      <c r="UKD35" s="5"/>
      <c r="UKE35" s="4"/>
      <c r="UKF35" s="4"/>
      <c r="UKG35" s="18"/>
      <c r="UKH35" s="7"/>
      <c r="UKI35" s="7"/>
      <c r="UKJ35" s="4"/>
      <c r="UKK35" s="4"/>
      <c r="UKL35" s="4"/>
      <c r="UKM35" s="19"/>
      <c r="UKN35" s="9"/>
      <c r="UKO35" s="7"/>
      <c r="UKP35" s="6"/>
      <c r="UKQ35" s="5"/>
      <c r="UKR35" s="6"/>
      <c r="UKS35" s="8"/>
      <c r="UKT35" s="5"/>
      <c r="UKU35" s="4"/>
      <c r="UKV35" s="4"/>
      <c r="UKW35" s="18"/>
      <c r="UKX35" s="7"/>
      <c r="UKY35" s="7"/>
      <c r="UKZ35" s="4"/>
      <c r="ULA35" s="4"/>
      <c r="ULB35" s="4"/>
      <c r="ULC35" s="19"/>
      <c r="ULD35" s="9"/>
      <c r="ULE35" s="7"/>
      <c r="ULF35" s="6"/>
      <c r="ULG35" s="5"/>
      <c r="ULH35" s="6"/>
      <c r="ULI35" s="8"/>
      <c r="ULJ35" s="5"/>
      <c r="ULK35" s="4"/>
      <c r="ULL35" s="4"/>
      <c r="ULM35" s="18"/>
      <c r="ULN35" s="7"/>
      <c r="ULO35" s="7"/>
      <c r="ULP35" s="4"/>
      <c r="ULQ35" s="4"/>
      <c r="ULR35" s="4"/>
      <c r="ULS35" s="19"/>
      <c r="ULT35" s="9"/>
      <c r="ULU35" s="7"/>
      <c r="ULV35" s="6"/>
      <c r="ULW35" s="5"/>
      <c r="ULX35" s="6"/>
      <c r="ULY35" s="8"/>
      <c r="ULZ35" s="5"/>
      <c r="UMA35" s="4"/>
      <c r="UMB35" s="4"/>
      <c r="UMC35" s="18"/>
      <c r="UMD35" s="7"/>
      <c r="UME35" s="7"/>
      <c r="UMF35" s="4"/>
      <c r="UMG35" s="4"/>
      <c r="UMH35" s="4"/>
      <c r="UMI35" s="19"/>
      <c r="UMJ35" s="9"/>
      <c r="UMK35" s="7"/>
      <c r="UML35" s="6"/>
      <c r="UMM35" s="5"/>
      <c r="UMN35" s="6"/>
      <c r="UMO35" s="8"/>
      <c r="UMP35" s="5"/>
      <c r="UMQ35" s="4"/>
      <c r="UMR35" s="4"/>
      <c r="UMS35" s="18"/>
      <c r="UMT35" s="7"/>
      <c r="UMU35" s="7"/>
      <c r="UMV35" s="4"/>
      <c r="UMW35" s="4"/>
      <c r="UMX35" s="4"/>
      <c r="UMY35" s="19"/>
      <c r="UMZ35" s="9"/>
      <c r="UNA35" s="7"/>
      <c r="UNB35" s="6"/>
      <c r="UNC35" s="5"/>
      <c r="UND35" s="6"/>
      <c r="UNE35" s="8"/>
      <c r="UNF35" s="5"/>
      <c r="UNG35" s="4"/>
      <c r="UNH35" s="4"/>
      <c r="UNI35" s="18"/>
      <c r="UNJ35" s="7"/>
      <c r="UNK35" s="7"/>
      <c r="UNL35" s="4"/>
      <c r="UNM35" s="4"/>
      <c r="UNN35" s="4"/>
      <c r="UNO35" s="19"/>
      <c r="UNP35" s="9"/>
      <c r="UNQ35" s="7"/>
      <c r="UNR35" s="6"/>
      <c r="UNS35" s="5"/>
      <c r="UNT35" s="6"/>
      <c r="UNU35" s="8"/>
      <c r="UNV35" s="5"/>
      <c r="UNW35" s="4"/>
      <c r="UNX35" s="4"/>
      <c r="UNY35" s="18"/>
      <c r="UNZ35" s="7"/>
      <c r="UOA35" s="7"/>
      <c r="UOB35" s="4"/>
      <c r="UOC35" s="4"/>
      <c r="UOD35" s="4"/>
      <c r="UOE35" s="19"/>
      <c r="UOF35" s="9"/>
      <c r="UOG35" s="7"/>
      <c r="UOH35" s="6"/>
      <c r="UOI35" s="5"/>
      <c r="UOJ35" s="6"/>
      <c r="UOK35" s="8"/>
      <c r="UOL35" s="5"/>
      <c r="UOM35" s="4"/>
      <c r="UON35" s="4"/>
      <c r="UOO35" s="18"/>
      <c r="UOP35" s="7"/>
      <c r="UOQ35" s="7"/>
      <c r="UOR35" s="4"/>
      <c r="UOS35" s="4"/>
      <c r="UOT35" s="4"/>
      <c r="UOU35" s="19"/>
      <c r="UOV35" s="9"/>
      <c r="UOW35" s="7"/>
      <c r="UOX35" s="6"/>
      <c r="UOY35" s="5"/>
      <c r="UOZ35" s="6"/>
      <c r="UPA35" s="8"/>
      <c r="UPB35" s="5"/>
      <c r="UPC35" s="4"/>
      <c r="UPD35" s="4"/>
      <c r="UPE35" s="18"/>
      <c r="UPF35" s="7"/>
      <c r="UPG35" s="7"/>
      <c r="UPH35" s="4"/>
      <c r="UPI35" s="4"/>
      <c r="UPJ35" s="4"/>
      <c r="UPK35" s="19"/>
      <c r="UPL35" s="9"/>
      <c r="UPM35" s="7"/>
      <c r="UPN35" s="6"/>
      <c r="UPO35" s="5"/>
      <c r="UPP35" s="6"/>
      <c r="UPQ35" s="8"/>
      <c r="UPR35" s="5"/>
      <c r="UPS35" s="4"/>
      <c r="UPT35" s="4"/>
      <c r="UPU35" s="18"/>
      <c r="UPV35" s="7"/>
      <c r="UPW35" s="7"/>
      <c r="UPX35" s="4"/>
      <c r="UPY35" s="4"/>
      <c r="UPZ35" s="4"/>
      <c r="UQA35" s="19"/>
      <c r="UQB35" s="9"/>
      <c r="UQC35" s="7"/>
      <c r="UQD35" s="6"/>
      <c r="UQE35" s="5"/>
      <c r="UQF35" s="6"/>
      <c r="UQG35" s="8"/>
      <c r="UQH35" s="5"/>
      <c r="UQI35" s="4"/>
      <c r="UQJ35" s="4"/>
      <c r="UQK35" s="18"/>
      <c r="UQL35" s="7"/>
      <c r="UQM35" s="7"/>
      <c r="UQN35" s="4"/>
      <c r="UQO35" s="4"/>
      <c r="UQP35" s="4"/>
      <c r="UQQ35" s="19"/>
      <c r="UQR35" s="9"/>
      <c r="UQS35" s="7"/>
      <c r="UQT35" s="6"/>
      <c r="UQU35" s="5"/>
      <c r="UQV35" s="6"/>
      <c r="UQW35" s="8"/>
      <c r="UQX35" s="5"/>
      <c r="UQY35" s="4"/>
      <c r="UQZ35" s="4"/>
      <c r="URA35" s="18"/>
      <c r="URB35" s="7"/>
      <c r="URC35" s="7"/>
      <c r="URD35" s="4"/>
      <c r="URE35" s="4"/>
      <c r="URF35" s="4"/>
      <c r="URG35" s="19"/>
      <c r="URH35" s="9"/>
      <c r="URI35" s="7"/>
      <c r="URJ35" s="6"/>
      <c r="URK35" s="5"/>
      <c r="URL35" s="6"/>
      <c r="URM35" s="8"/>
      <c r="URN35" s="5"/>
      <c r="URO35" s="4"/>
      <c r="URP35" s="4"/>
      <c r="URQ35" s="18"/>
      <c r="URR35" s="7"/>
      <c r="URS35" s="7"/>
      <c r="URT35" s="4"/>
      <c r="URU35" s="4"/>
      <c r="URV35" s="4"/>
      <c r="URW35" s="19"/>
      <c r="URX35" s="9"/>
      <c r="URY35" s="7"/>
      <c r="URZ35" s="6"/>
      <c r="USA35" s="5"/>
      <c r="USB35" s="6"/>
      <c r="USC35" s="8"/>
      <c r="USD35" s="5"/>
      <c r="USE35" s="4"/>
      <c r="USF35" s="4"/>
      <c r="USG35" s="18"/>
      <c r="USH35" s="7"/>
      <c r="USI35" s="7"/>
      <c r="USJ35" s="4"/>
      <c r="USK35" s="4"/>
      <c r="USL35" s="4"/>
      <c r="USM35" s="19"/>
      <c r="USN35" s="9"/>
      <c r="USO35" s="7"/>
      <c r="USP35" s="6"/>
      <c r="USQ35" s="5"/>
      <c r="USR35" s="6"/>
      <c r="USS35" s="8"/>
      <c r="UST35" s="5"/>
      <c r="USU35" s="4"/>
      <c r="USV35" s="4"/>
      <c r="USW35" s="18"/>
      <c r="USX35" s="7"/>
      <c r="USY35" s="7"/>
      <c r="USZ35" s="4"/>
      <c r="UTA35" s="4"/>
      <c r="UTB35" s="4"/>
      <c r="UTC35" s="19"/>
      <c r="UTD35" s="9"/>
      <c r="UTE35" s="7"/>
      <c r="UTF35" s="6"/>
      <c r="UTG35" s="5"/>
      <c r="UTH35" s="6"/>
      <c r="UTI35" s="8"/>
      <c r="UTJ35" s="5"/>
      <c r="UTK35" s="4"/>
      <c r="UTL35" s="4"/>
      <c r="UTM35" s="18"/>
      <c r="UTN35" s="7"/>
      <c r="UTO35" s="7"/>
      <c r="UTP35" s="4"/>
      <c r="UTQ35" s="4"/>
      <c r="UTR35" s="4"/>
      <c r="UTS35" s="19"/>
      <c r="UTT35" s="9"/>
      <c r="UTU35" s="7"/>
      <c r="UTV35" s="6"/>
      <c r="UTW35" s="5"/>
      <c r="UTX35" s="6"/>
      <c r="UTY35" s="8"/>
      <c r="UTZ35" s="5"/>
      <c r="UUA35" s="4"/>
      <c r="UUB35" s="4"/>
      <c r="UUC35" s="18"/>
      <c r="UUD35" s="7"/>
      <c r="UUE35" s="7"/>
      <c r="UUF35" s="4"/>
      <c r="UUG35" s="4"/>
      <c r="UUH35" s="4"/>
      <c r="UUI35" s="19"/>
      <c r="UUJ35" s="9"/>
      <c r="UUK35" s="7"/>
      <c r="UUL35" s="6"/>
      <c r="UUM35" s="5"/>
      <c r="UUN35" s="6"/>
      <c r="UUO35" s="8"/>
      <c r="UUP35" s="5"/>
      <c r="UUQ35" s="4"/>
      <c r="UUR35" s="4"/>
      <c r="UUS35" s="18"/>
      <c r="UUT35" s="7"/>
      <c r="UUU35" s="7"/>
      <c r="UUV35" s="4"/>
      <c r="UUW35" s="4"/>
      <c r="UUX35" s="4"/>
      <c r="UUY35" s="19"/>
      <c r="UUZ35" s="9"/>
      <c r="UVA35" s="7"/>
      <c r="UVB35" s="6"/>
      <c r="UVC35" s="5"/>
      <c r="UVD35" s="6"/>
      <c r="UVE35" s="8"/>
      <c r="UVF35" s="5"/>
      <c r="UVG35" s="4"/>
      <c r="UVH35" s="4"/>
      <c r="UVI35" s="18"/>
      <c r="UVJ35" s="7"/>
      <c r="UVK35" s="7"/>
      <c r="UVL35" s="4"/>
      <c r="UVM35" s="4"/>
      <c r="UVN35" s="4"/>
      <c r="UVO35" s="19"/>
      <c r="UVP35" s="9"/>
      <c r="UVQ35" s="7"/>
      <c r="UVR35" s="6"/>
      <c r="UVS35" s="5"/>
      <c r="UVT35" s="6"/>
      <c r="UVU35" s="8"/>
      <c r="UVV35" s="5"/>
      <c r="UVW35" s="4"/>
      <c r="UVX35" s="4"/>
      <c r="UVY35" s="18"/>
      <c r="UVZ35" s="7"/>
      <c r="UWA35" s="7"/>
      <c r="UWB35" s="4"/>
      <c r="UWC35" s="4"/>
      <c r="UWD35" s="4"/>
      <c r="UWE35" s="19"/>
      <c r="UWF35" s="9"/>
      <c r="UWG35" s="7"/>
      <c r="UWH35" s="6"/>
      <c r="UWI35" s="5"/>
      <c r="UWJ35" s="6"/>
      <c r="UWK35" s="8"/>
      <c r="UWL35" s="5"/>
      <c r="UWM35" s="4"/>
      <c r="UWN35" s="4"/>
      <c r="UWO35" s="18"/>
      <c r="UWP35" s="7"/>
      <c r="UWQ35" s="7"/>
      <c r="UWR35" s="4"/>
      <c r="UWS35" s="4"/>
      <c r="UWT35" s="4"/>
      <c r="UWU35" s="19"/>
      <c r="UWV35" s="9"/>
      <c r="UWW35" s="7"/>
      <c r="UWX35" s="6"/>
      <c r="UWY35" s="5"/>
      <c r="UWZ35" s="6"/>
      <c r="UXA35" s="8"/>
      <c r="UXB35" s="5"/>
      <c r="UXC35" s="4"/>
      <c r="UXD35" s="4"/>
      <c r="UXE35" s="18"/>
      <c r="UXF35" s="7"/>
      <c r="UXG35" s="7"/>
      <c r="UXH35" s="4"/>
      <c r="UXI35" s="4"/>
      <c r="UXJ35" s="4"/>
      <c r="UXK35" s="19"/>
      <c r="UXL35" s="9"/>
      <c r="UXM35" s="7"/>
      <c r="UXN35" s="6"/>
      <c r="UXO35" s="5"/>
      <c r="UXP35" s="6"/>
      <c r="UXQ35" s="8"/>
      <c r="UXR35" s="5"/>
      <c r="UXS35" s="4"/>
      <c r="UXT35" s="4"/>
      <c r="UXU35" s="18"/>
      <c r="UXV35" s="7"/>
      <c r="UXW35" s="7"/>
      <c r="UXX35" s="4"/>
      <c r="UXY35" s="4"/>
      <c r="UXZ35" s="4"/>
      <c r="UYA35" s="19"/>
      <c r="UYB35" s="9"/>
      <c r="UYC35" s="7"/>
      <c r="UYD35" s="6"/>
      <c r="UYE35" s="5"/>
      <c r="UYF35" s="6"/>
      <c r="UYG35" s="8"/>
      <c r="UYH35" s="5"/>
      <c r="UYI35" s="4"/>
      <c r="UYJ35" s="4"/>
      <c r="UYK35" s="18"/>
      <c r="UYL35" s="7"/>
      <c r="UYM35" s="7"/>
      <c r="UYN35" s="4"/>
      <c r="UYO35" s="4"/>
      <c r="UYP35" s="4"/>
      <c r="UYQ35" s="19"/>
      <c r="UYR35" s="9"/>
      <c r="UYS35" s="7"/>
      <c r="UYT35" s="6"/>
      <c r="UYU35" s="5"/>
      <c r="UYV35" s="6"/>
      <c r="UYW35" s="8"/>
      <c r="UYX35" s="5"/>
      <c r="UYY35" s="4"/>
      <c r="UYZ35" s="4"/>
      <c r="UZA35" s="18"/>
      <c r="UZB35" s="7"/>
      <c r="UZC35" s="7"/>
      <c r="UZD35" s="4"/>
      <c r="UZE35" s="4"/>
      <c r="UZF35" s="4"/>
      <c r="UZG35" s="19"/>
      <c r="UZH35" s="9"/>
      <c r="UZI35" s="7"/>
      <c r="UZJ35" s="6"/>
      <c r="UZK35" s="5"/>
      <c r="UZL35" s="6"/>
      <c r="UZM35" s="8"/>
      <c r="UZN35" s="5"/>
      <c r="UZO35" s="4"/>
      <c r="UZP35" s="4"/>
      <c r="UZQ35" s="18"/>
      <c r="UZR35" s="7"/>
      <c r="UZS35" s="7"/>
      <c r="UZT35" s="4"/>
      <c r="UZU35" s="4"/>
      <c r="UZV35" s="4"/>
      <c r="UZW35" s="19"/>
      <c r="UZX35" s="9"/>
      <c r="UZY35" s="7"/>
      <c r="UZZ35" s="6"/>
      <c r="VAA35" s="5"/>
      <c r="VAB35" s="6"/>
      <c r="VAC35" s="8"/>
      <c r="VAD35" s="5"/>
      <c r="VAE35" s="4"/>
      <c r="VAF35" s="4"/>
      <c r="VAG35" s="18"/>
      <c r="VAH35" s="7"/>
      <c r="VAI35" s="7"/>
      <c r="VAJ35" s="4"/>
      <c r="VAK35" s="4"/>
      <c r="VAL35" s="4"/>
      <c r="VAM35" s="19"/>
      <c r="VAN35" s="9"/>
      <c r="VAO35" s="7"/>
      <c r="VAP35" s="6"/>
      <c r="VAQ35" s="5"/>
      <c r="VAR35" s="6"/>
      <c r="VAS35" s="8"/>
      <c r="VAT35" s="5"/>
      <c r="VAU35" s="4"/>
      <c r="VAV35" s="4"/>
      <c r="VAW35" s="18"/>
      <c r="VAX35" s="7"/>
      <c r="VAY35" s="7"/>
      <c r="VAZ35" s="4"/>
      <c r="VBA35" s="4"/>
      <c r="VBB35" s="4"/>
      <c r="VBC35" s="19"/>
      <c r="VBD35" s="9"/>
      <c r="VBE35" s="7"/>
      <c r="VBF35" s="6"/>
      <c r="VBG35" s="5"/>
      <c r="VBH35" s="6"/>
      <c r="VBI35" s="8"/>
      <c r="VBJ35" s="5"/>
      <c r="VBK35" s="4"/>
      <c r="VBL35" s="4"/>
      <c r="VBM35" s="18"/>
      <c r="VBN35" s="7"/>
      <c r="VBO35" s="7"/>
      <c r="VBP35" s="4"/>
      <c r="VBQ35" s="4"/>
      <c r="VBR35" s="4"/>
      <c r="VBS35" s="19"/>
      <c r="VBT35" s="9"/>
      <c r="VBU35" s="7"/>
      <c r="VBV35" s="6"/>
      <c r="VBW35" s="5"/>
      <c r="VBX35" s="6"/>
      <c r="VBY35" s="8"/>
      <c r="VBZ35" s="5"/>
      <c r="VCA35" s="4"/>
      <c r="VCB35" s="4"/>
      <c r="VCC35" s="18"/>
      <c r="VCD35" s="7"/>
      <c r="VCE35" s="7"/>
      <c r="VCF35" s="4"/>
      <c r="VCG35" s="4"/>
      <c r="VCH35" s="4"/>
      <c r="VCI35" s="19"/>
      <c r="VCJ35" s="9"/>
      <c r="VCK35" s="7"/>
      <c r="VCL35" s="6"/>
      <c r="VCM35" s="5"/>
      <c r="VCN35" s="6"/>
      <c r="VCO35" s="8"/>
      <c r="VCP35" s="5"/>
      <c r="VCQ35" s="4"/>
      <c r="VCR35" s="4"/>
      <c r="VCS35" s="18"/>
      <c r="VCT35" s="7"/>
      <c r="VCU35" s="7"/>
      <c r="VCV35" s="4"/>
      <c r="VCW35" s="4"/>
      <c r="VCX35" s="4"/>
      <c r="VCY35" s="19"/>
      <c r="VCZ35" s="9"/>
      <c r="VDA35" s="7"/>
      <c r="VDB35" s="6"/>
      <c r="VDC35" s="5"/>
      <c r="VDD35" s="6"/>
      <c r="VDE35" s="8"/>
      <c r="VDF35" s="5"/>
      <c r="VDG35" s="4"/>
      <c r="VDH35" s="4"/>
      <c r="VDI35" s="18"/>
      <c r="VDJ35" s="7"/>
      <c r="VDK35" s="7"/>
      <c r="VDL35" s="4"/>
      <c r="VDM35" s="4"/>
      <c r="VDN35" s="4"/>
      <c r="VDO35" s="19"/>
      <c r="VDP35" s="9"/>
      <c r="VDQ35" s="7"/>
      <c r="VDR35" s="6"/>
      <c r="VDS35" s="5"/>
      <c r="VDT35" s="6"/>
      <c r="VDU35" s="8"/>
      <c r="VDV35" s="5"/>
      <c r="VDW35" s="4"/>
      <c r="VDX35" s="4"/>
      <c r="VDY35" s="18"/>
      <c r="VDZ35" s="7"/>
      <c r="VEA35" s="7"/>
      <c r="VEB35" s="4"/>
      <c r="VEC35" s="4"/>
      <c r="VED35" s="4"/>
      <c r="VEE35" s="19"/>
      <c r="VEF35" s="9"/>
      <c r="VEG35" s="7"/>
      <c r="VEH35" s="6"/>
      <c r="VEI35" s="5"/>
      <c r="VEJ35" s="6"/>
      <c r="VEK35" s="8"/>
      <c r="VEL35" s="5"/>
      <c r="VEM35" s="4"/>
      <c r="VEN35" s="4"/>
      <c r="VEO35" s="18"/>
      <c r="VEP35" s="7"/>
      <c r="VEQ35" s="7"/>
      <c r="VER35" s="4"/>
      <c r="VES35" s="4"/>
      <c r="VET35" s="4"/>
      <c r="VEU35" s="19"/>
      <c r="VEV35" s="9"/>
      <c r="VEW35" s="7"/>
      <c r="VEX35" s="6"/>
      <c r="VEY35" s="5"/>
      <c r="VEZ35" s="6"/>
      <c r="VFA35" s="8"/>
      <c r="VFB35" s="5"/>
      <c r="VFC35" s="4"/>
      <c r="VFD35" s="4"/>
      <c r="VFE35" s="18"/>
      <c r="VFF35" s="7"/>
      <c r="VFG35" s="7"/>
      <c r="VFH35" s="4"/>
      <c r="VFI35" s="4"/>
      <c r="VFJ35" s="4"/>
      <c r="VFK35" s="19"/>
      <c r="VFL35" s="9"/>
      <c r="VFM35" s="7"/>
      <c r="VFN35" s="6"/>
      <c r="VFO35" s="5"/>
      <c r="VFP35" s="6"/>
      <c r="VFQ35" s="8"/>
      <c r="VFR35" s="5"/>
      <c r="VFS35" s="4"/>
      <c r="VFT35" s="4"/>
      <c r="VFU35" s="18"/>
      <c r="VFV35" s="7"/>
      <c r="VFW35" s="7"/>
      <c r="VFX35" s="4"/>
      <c r="VFY35" s="4"/>
      <c r="VFZ35" s="4"/>
      <c r="VGA35" s="19"/>
      <c r="VGB35" s="9"/>
      <c r="VGC35" s="7"/>
      <c r="VGD35" s="6"/>
      <c r="VGE35" s="5"/>
      <c r="VGF35" s="6"/>
      <c r="VGG35" s="8"/>
      <c r="VGH35" s="5"/>
      <c r="VGI35" s="4"/>
      <c r="VGJ35" s="4"/>
      <c r="VGK35" s="18"/>
      <c r="VGL35" s="7"/>
      <c r="VGM35" s="7"/>
      <c r="VGN35" s="4"/>
      <c r="VGO35" s="4"/>
      <c r="VGP35" s="4"/>
      <c r="VGQ35" s="19"/>
      <c r="VGR35" s="9"/>
      <c r="VGS35" s="7"/>
      <c r="VGT35" s="6"/>
      <c r="VGU35" s="5"/>
      <c r="VGV35" s="6"/>
      <c r="VGW35" s="8"/>
      <c r="VGX35" s="5"/>
      <c r="VGY35" s="4"/>
      <c r="VGZ35" s="4"/>
      <c r="VHA35" s="18"/>
      <c r="VHB35" s="7"/>
      <c r="VHC35" s="7"/>
      <c r="VHD35" s="4"/>
      <c r="VHE35" s="4"/>
      <c r="VHF35" s="4"/>
      <c r="VHG35" s="19"/>
      <c r="VHH35" s="9"/>
      <c r="VHI35" s="7"/>
      <c r="VHJ35" s="6"/>
      <c r="VHK35" s="5"/>
      <c r="VHL35" s="6"/>
      <c r="VHM35" s="8"/>
      <c r="VHN35" s="5"/>
      <c r="VHO35" s="4"/>
      <c r="VHP35" s="4"/>
      <c r="VHQ35" s="18"/>
      <c r="VHR35" s="7"/>
      <c r="VHS35" s="7"/>
      <c r="VHT35" s="4"/>
      <c r="VHU35" s="4"/>
      <c r="VHV35" s="4"/>
      <c r="VHW35" s="19"/>
      <c r="VHX35" s="9"/>
      <c r="VHY35" s="7"/>
      <c r="VHZ35" s="6"/>
      <c r="VIA35" s="5"/>
      <c r="VIB35" s="6"/>
      <c r="VIC35" s="8"/>
      <c r="VID35" s="5"/>
      <c r="VIE35" s="4"/>
      <c r="VIF35" s="4"/>
      <c r="VIG35" s="18"/>
      <c r="VIH35" s="7"/>
      <c r="VII35" s="7"/>
      <c r="VIJ35" s="4"/>
      <c r="VIK35" s="4"/>
      <c r="VIL35" s="4"/>
      <c r="VIM35" s="19"/>
      <c r="VIN35" s="9"/>
      <c r="VIO35" s="7"/>
      <c r="VIP35" s="6"/>
      <c r="VIQ35" s="5"/>
      <c r="VIR35" s="6"/>
      <c r="VIS35" s="8"/>
      <c r="VIT35" s="5"/>
      <c r="VIU35" s="4"/>
      <c r="VIV35" s="4"/>
      <c r="VIW35" s="18"/>
      <c r="VIX35" s="7"/>
      <c r="VIY35" s="7"/>
      <c r="VIZ35" s="4"/>
      <c r="VJA35" s="4"/>
      <c r="VJB35" s="4"/>
      <c r="VJC35" s="19"/>
      <c r="VJD35" s="9"/>
      <c r="VJE35" s="7"/>
      <c r="VJF35" s="6"/>
      <c r="VJG35" s="5"/>
      <c r="VJH35" s="6"/>
      <c r="VJI35" s="8"/>
      <c r="VJJ35" s="5"/>
      <c r="VJK35" s="4"/>
      <c r="VJL35" s="4"/>
      <c r="VJM35" s="18"/>
      <c r="VJN35" s="7"/>
      <c r="VJO35" s="7"/>
      <c r="VJP35" s="4"/>
      <c r="VJQ35" s="4"/>
      <c r="VJR35" s="4"/>
      <c r="VJS35" s="19"/>
      <c r="VJT35" s="9"/>
      <c r="VJU35" s="7"/>
      <c r="VJV35" s="6"/>
      <c r="VJW35" s="5"/>
      <c r="VJX35" s="6"/>
      <c r="VJY35" s="8"/>
      <c r="VJZ35" s="5"/>
      <c r="VKA35" s="4"/>
      <c r="VKB35" s="4"/>
      <c r="VKC35" s="18"/>
      <c r="VKD35" s="7"/>
      <c r="VKE35" s="7"/>
      <c r="VKF35" s="4"/>
      <c r="VKG35" s="4"/>
      <c r="VKH35" s="4"/>
      <c r="VKI35" s="19"/>
      <c r="VKJ35" s="9"/>
      <c r="VKK35" s="7"/>
      <c r="VKL35" s="6"/>
      <c r="VKM35" s="5"/>
      <c r="VKN35" s="6"/>
      <c r="VKO35" s="8"/>
      <c r="VKP35" s="5"/>
      <c r="VKQ35" s="4"/>
      <c r="VKR35" s="4"/>
      <c r="VKS35" s="18"/>
      <c r="VKT35" s="7"/>
      <c r="VKU35" s="7"/>
      <c r="VKV35" s="4"/>
      <c r="VKW35" s="4"/>
      <c r="VKX35" s="4"/>
      <c r="VKY35" s="19"/>
      <c r="VKZ35" s="9"/>
      <c r="VLA35" s="7"/>
      <c r="VLB35" s="6"/>
      <c r="VLC35" s="5"/>
      <c r="VLD35" s="6"/>
      <c r="VLE35" s="8"/>
      <c r="VLF35" s="5"/>
      <c r="VLG35" s="4"/>
      <c r="VLH35" s="4"/>
      <c r="VLI35" s="18"/>
      <c r="VLJ35" s="7"/>
      <c r="VLK35" s="7"/>
      <c r="VLL35" s="4"/>
      <c r="VLM35" s="4"/>
      <c r="VLN35" s="4"/>
      <c r="VLO35" s="19"/>
      <c r="VLP35" s="9"/>
      <c r="VLQ35" s="7"/>
      <c r="VLR35" s="6"/>
      <c r="VLS35" s="5"/>
      <c r="VLT35" s="6"/>
      <c r="VLU35" s="8"/>
      <c r="VLV35" s="5"/>
      <c r="VLW35" s="4"/>
      <c r="VLX35" s="4"/>
      <c r="VLY35" s="18"/>
      <c r="VLZ35" s="7"/>
      <c r="VMA35" s="7"/>
      <c r="VMB35" s="4"/>
      <c r="VMC35" s="4"/>
      <c r="VMD35" s="4"/>
      <c r="VME35" s="19"/>
      <c r="VMF35" s="9"/>
      <c r="VMG35" s="7"/>
      <c r="VMH35" s="6"/>
      <c r="VMI35" s="5"/>
      <c r="VMJ35" s="6"/>
      <c r="VMK35" s="8"/>
      <c r="VML35" s="5"/>
      <c r="VMM35" s="4"/>
      <c r="VMN35" s="4"/>
      <c r="VMO35" s="18"/>
      <c r="VMP35" s="7"/>
      <c r="VMQ35" s="7"/>
      <c r="VMR35" s="4"/>
      <c r="VMS35" s="4"/>
      <c r="VMT35" s="4"/>
      <c r="VMU35" s="19"/>
      <c r="VMV35" s="9"/>
      <c r="VMW35" s="7"/>
      <c r="VMX35" s="6"/>
      <c r="VMY35" s="5"/>
      <c r="VMZ35" s="6"/>
      <c r="VNA35" s="8"/>
      <c r="VNB35" s="5"/>
      <c r="VNC35" s="4"/>
      <c r="VND35" s="4"/>
      <c r="VNE35" s="18"/>
      <c r="VNF35" s="7"/>
      <c r="VNG35" s="7"/>
      <c r="VNH35" s="4"/>
      <c r="VNI35" s="4"/>
      <c r="VNJ35" s="4"/>
      <c r="VNK35" s="19"/>
      <c r="VNL35" s="9"/>
      <c r="VNM35" s="7"/>
      <c r="VNN35" s="6"/>
      <c r="VNO35" s="5"/>
      <c r="VNP35" s="6"/>
      <c r="VNQ35" s="8"/>
      <c r="VNR35" s="5"/>
      <c r="VNS35" s="4"/>
      <c r="VNT35" s="4"/>
      <c r="VNU35" s="18"/>
      <c r="VNV35" s="7"/>
      <c r="VNW35" s="7"/>
      <c r="VNX35" s="4"/>
      <c r="VNY35" s="4"/>
      <c r="VNZ35" s="4"/>
      <c r="VOA35" s="19"/>
      <c r="VOB35" s="9"/>
      <c r="VOC35" s="7"/>
      <c r="VOD35" s="6"/>
      <c r="VOE35" s="5"/>
      <c r="VOF35" s="6"/>
      <c r="VOG35" s="8"/>
      <c r="VOH35" s="5"/>
      <c r="VOI35" s="4"/>
      <c r="VOJ35" s="4"/>
      <c r="VOK35" s="18"/>
      <c r="VOL35" s="7"/>
      <c r="VOM35" s="7"/>
      <c r="VON35" s="4"/>
      <c r="VOO35" s="4"/>
      <c r="VOP35" s="4"/>
      <c r="VOQ35" s="19"/>
      <c r="VOR35" s="9"/>
      <c r="VOS35" s="7"/>
      <c r="VOT35" s="6"/>
      <c r="VOU35" s="5"/>
      <c r="VOV35" s="6"/>
      <c r="VOW35" s="8"/>
      <c r="VOX35" s="5"/>
      <c r="VOY35" s="4"/>
      <c r="VOZ35" s="4"/>
      <c r="VPA35" s="18"/>
      <c r="VPB35" s="7"/>
      <c r="VPC35" s="7"/>
      <c r="VPD35" s="4"/>
      <c r="VPE35" s="4"/>
      <c r="VPF35" s="4"/>
      <c r="VPG35" s="19"/>
      <c r="VPH35" s="9"/>
      <c r="VPI35" s="7"/>
      <c r="VPJ35" s="6"/>
      <c r="VPK35" s="5"/>
      <c r="VPL35" s="6"/>
      <c r="VPM35" s="8"/>
      <c r="VPN35" s="5"/>
      <c r="VPO35" s="4"/>
      <c r="VPP35" s="4"/>
      <c r="VPQ35" s="18"/>
      <c r="VPR35" s="7"/>
      <c r="VPS35" s="7"/>
      <c r="VPT35" s="4"/>
      <c r="VPU35" s="4"/>
      <c r="VPV35" s="4"/>
      <c r="VPW35" s="19"/>
      <c r="VPX35" s="9"/>
      <c r="VPY35" s="7"/>
      <c r="VPZ35" s="6"/>
      <c r="VQA35" s="5"/>
      <c r="VQB35" s="6"/>
      <c r="VQC35" s="8"/>
      <c r="VQD35" s="5"/>
      <c r="VQE35" s="4"/>
      <c r="VQF35" s="4"/>
      <c r="VQG35" s="18"/>
      <c r="VQH35" s="7"/>
      <c r="VQI35" s="7"/>
      <c r="VQJ35" s="4"/>
      <c r="VQK35" s="4"/>
      <c r="VQL35" s="4"/>
      <c r="VQM35" s="19"/>
      <c r="VQN35" s="9"/>
      <c r="VQO35" s="7"/>
      <c r="VQP35" s="6"/>
      <c r="VQQ35" s="5"/>
      <c r="VQR35" s="6"/>
      <c r="VQS35" s="8"/>
      <c r="VQT35" s="5"/>
      <c r="VQU35" s="4"/>
      <c r="VQV35" s="4"/>
      <c r="VQW35" s="18"/>
      <c r="VQX35" s="7"/>
      <c r="VQY35" s="7"/>
      <c r="VQZ35" s="4"/>
      <c r="VRA35" s="4"/>
      <c r="VRB35" s="4"/>
      <c r="VRC35" s="19"/>
      <c r="VRD35" s="9"/>
      <c r="VRE35" s="7"/>
      <c r="VRF35" s="6"/>
      <c r="VRG35" s="5"/>
      <c r="VRH35" s="6"/>
      <c r="VRI35" s="8"/>
      <c r="VRJ35" s="5"/>
      <c r="VRK35" s="4"/>
      <c r="VRL35" s="4"/>
      <c r="VRM35" s="18"/>
      <c r="VRN35" s="7"/>
      <c r="VRO35" s="7"/>
      <c r="VRP35" s="4"/>
      <c r="VRQ35" s="4"/>
      <c r="VRR35" s="4"/>
      <c r="VRS35" s="19"/>
      <c r="VRT35" s="9"/>
      <c r="VRU35" s="7"/>
      <c r="VRV35" s="6"/>
      <c r="VRW35" s="5"/>
      <c r="VRX35" s="6"/>
      <c r="VRY35" s="8"/>
      <c r="VRZ35" s="5"/>
      <c r="VSA35" s="4"/>
      <c r="VSB35" s="4"/>
      <c r="VSC35" s="18"/>
      <c r="VSD35" s="7"/>
      <c r="VSE35" s="7"/>
      <c r="VSF35" s="4"/>
      <c r="VSG35" s="4"/>
      <c r="VSH35" s="4"/>
      <c r="VSI35" s="19"/>
      <c r="VSJ35" s="9"/>
      <c r="VSK35" s="7"/>
      <c r="VSL35" s="6"/>
      <c r="VSM35" s="5"/>
      <c r="VSN35" s="6"/>
      <c r="VSO35" s="8"/>
      <c r="VSP35" s="5"/>
      <c r="VSQ35" s="4"/>
      <c r="VSR35" s="4"/>
      <c r="VSS35" s="18"/>
      <c r="VST35" s="7"/>
      <c r="VSU35" s="7"/>
      <c r="VSV35" s="4"/>
      <c r="VSW35" s="4"/>
      <c r="VSX35" s="4"/>
      <c r="VSY35" s="19"/>
      <c r="VSZ35" s="9"/>
      <c r="VTA35" s="7"/>
      <c r="VTB35" s="6"/>
      <c r="VTC35" s="5"/>
      <c r="VTD35" s="6"/>
      <c r="VTE35" s="8"/>
      <c r="VTF35" s="5"/>
      <c r="VTG35" s="4"/>
      <c r="VTH35" s="4"/>
      <c r="VTI35" s="18"/>
      <c r="VTJ35" s="7"/>
      <c r="VTK35" s="7"/>
      <c r="VTL35" s="4"/>
      <c r="VTM35" s="4"/>
      <c r="VTN35" s="4"/>
      <c r="VTO35" s="19"/>
      <c r="VTP35" s="9"/>
      <c r="VTQ35" s="7"/>
      <c r="VTR35" s="6"/>
      <c r="VTS35" s="5"/>
      <c r="VTT35" s="6"/>
      <c r="VTU35" s="8"/>
      <c r="VTV35" s="5"/>
      <c r="VTW35" s="4"/>
      <c r="VTX35" s="4"/>
      <c r="VTY35" s="18"/>
      <c r="VTZ35" s="7"/>
      <c r="VUA35" s="7"/>
      <c r="VUB35" s="4"/>
      <c r="VUC35" s="4"/>
      <c r="VUD35" s="4"/>
      <c r="VUE35" s="19"/>
      <c r="VUF35" s="9"/>
      <c r="VUG35" s="7"/>
      <c r="VUH35" s="6"/>
      <c r="VUI35" s="5"/>
      <c r="VUJ35" s="6"/>
      <c r="VUK35" s="8"/>
      <c r="VUL35" s="5"/>
      <c r="VUM35" s="4"/>
      <c r="VUN35" s="4"/>
      <c r="VUO35" s="18"/>
      <c r="VUP35" s="7"/>
      <c r="VUQ35" s="7"/>
      <c r="VUR35" s="4"/>
      <c r="VUS35" s="4"/>
      <c r="VUT35" s="4"/>
      <c r="VUU35" s="19"/>
      <c r="VUV35" s="9"/>
      <c r="VUW35" s="7"/>
      <c r="VUX35" s="6"/>
      <c r="VUY35" s="5"/>
      <c r="VUZ35" s="6"/>
      <c r="VVA35" s="8"/>
      <c r="VVB35" s="5"/>
      <c r="VVC35" s="4"/>
      <c r="VVD35" s="4"/>
      <c r="VVE35" s="18"/>
      <c r="VVF35" s="7"/>
      <c r="VVG35" s="7"/>
      <c r="VVH35" s="4"/>
      <c r="VVI35" s="4"/>
      <c r="VVJ35" s="4"/>
      <c r="VVK35" s="19"/>
      <c r="VVL35" s="9"/>
      <c r="VVM35" s="7"/>
      <c r="VVN35" s="6"/>
      <c r="VVO35" s="5"/>
      <c r="VVP35" s="6"/>
      <c r="VVQ35" s="8"/>
      <c r="VVR35" s="5"/>
      <c r="VVS35" s="4"/>
      <c r="VVT35" s="4"/>
      <c r="VVU35" s="18"/>
      <c r="VVV35" s="7"/>
      <c r="VVW35" s="7"/>
      <c r="VVX35" s="4"/>
      <c r="VVY35" s="4"/>
      <c r="VVZ35" s="4"/>
      <c r="VWA35" s="19"/>
      <c r="VWB35" s="9"/>
      <c r="VWC35" s="7"/>
      <c r="VWD35" s="6"/>
      <c r="VWE35" s="5"/>
      <c r="VWF35" s="6"/>
      <c r="VWG35" s="8"/>
      <c r="VWH35" s="5"/>
      <c r="VWI35" s="4"/>
      <c r="VWJ35" s="4"/>
      <c r="VWK35" s="18"/>
      <c r="VWL35" s="7"/>
      <c r="VWM35" s="7"/>
      <c r="VWN35" s="4"/>
      <c r="VWO35" s="4"/>
      <c r="VWP35" s="4"/>
      <c r="VWQ35" s="19"/>
      <c r="VWR35" s="9"/>
      <c r="VWS35" s="7"/>
      <c r="VWT35" s="6"/>
      <c r="VWU35" s="5"/>
      <c r="VWV35" s="6"/>
      <c r="VWW35" s="8"/>
      <c r="VWX35" s="5"/>
      <c r="VWY35" s="4"/>
      <c r="VWZ35" s="4"/>
      <c r="VXA35" s="18"/>
      <c r="VXB35" s="7"/>
      <c r="VXC35" s="7"/>
      <c r="VXD35" s="4"/>
      <c r="VXE35" s="4"/>
      <c r="VXF35" s="4"/>
      <c r="VXG35" s="19"/>
      <c r="VXH35" s="9"/>
      <c r="VXI35" s="7"/>
      <c r="VXJ35" s="6"/>
      <c r="VXK35" s="5"/>
      <c r="VXL35" s="6"/>
      <c r="VXM35" s="8"/>
      <c r="VXN35" s="5"/>
      <c r="VXO35" s="4"/>
      <c r="VXP35" s="4"/>
      <c r="VXQ35" s="18"/>
      <c r="VXR35" s="7"/>
      <c r="VXS35" s="7"/>
      <c r="VXT35" s="4"/>
      <c r="VXU35" s="4"/>
      <c r="VXV35" s="4"/>
      <c r="VXW35" s="19"/>
      <c r="VXX35" s="9"/>
      <c r="VXY35" s="7"/>
      <c r="VXZ35" s="6"/>
      <c r="VYA35" s="5"/>
      <c r="VYB35" s="6"/>
      <c r="VYC35" s="8"/>
      <c r="VYD35" s="5"/>
      <c r="VYE35" s="4"/>
      <c r="VYF35" s="4"/>
      <c r="VYG35" s="18"/>
      <c r="VYH35" s="7"/>
      <c r="VYI35" s="7"/>
      <c r="VYJ35" s="4"/>
      <c r="VYK35" s="4"/>
      <c r="VYL35" s="4"/>
      <c r="VYM35" s="19"/>
      <c r="VYN35" s="9"/>
      <c r="VYO35" s="7"/>
      <c r="VYP35" s="6"/>
      <c r="VYQ35" s="5"/>
      <c r="VYR35" s="6"/>
      <c r="VYS35" s="8"/>
      <c r="VYT35" s="5"/>
      <c r="VYU35" s="4"/>
      <c r="VYV35" s="4"/>
      <c r="VYW35" s="18"/>
      <c r="VYX35" s="7"/>
      <c r="VYY35" s="7"/>
      <c r="VYZ35" s="4"/>
      <c r="VZA35" s="4"/>
      <c r="VZB35" s="4"/>
      <c r="VZC35" s="19"/>
      <c r="VZD35" s="9"/>
      <c r="VZE35" s="7"/>
      <c r="VZF35" s="6"/>
      <c r="VZG35" s="5"/>
      <c r="VZH35" s="6"/>
      <c r="VZI35" s="8"/>
      <c r="VZJ35" s="5"/>
      <c r="VZK35" s="4"/>
      <c r="VZL35" s="4"/>
      <c r="VZM35" s="18"/>
      <c r="VZN35" s="7"/>
      <c r="VZO35" s="7"/>
      <c r="VZP35" s="4"/>
      <c r="VZQ35" s="4"/>
      <c r="VZR35" s="4"/>
      <c r="VZS35" s="19"/>
      <c r="VZT35" s="9"/>
      <c r="VZU35" s="7"/>
      <c r="VZV35" s="6"/>
      <c r="VZW35" s="5"/>
      <c r="VZX35" s="6"/>
      <c r="VZY35" s="8"/>
      <c r="VZZ35" s="5"/>
      <c r="WAA35" s="4"/>
      <c r="WAB35" s="4"/>
      <c r="WAC35" s="18"/>
      <c r="WAD35" s="7"/>
      <c r="WAE35" s="7"/>
      <c r="WAF35" s="4"/>
      <c r="WAG35" s="4"/>
      <c r="WAH35" s="4"/>
      <c r="WAI35" s="19"/>
      <c r="WAJ35" s="9"/>
      <c r="WAK35" s="7"/>
      <c r="WAL35" s="6"/>
      <c r="WAM35" s="5"/>
      <c r="WAN35" s="6"/>
      <c r="WAO35" s="8"/>
      <c r="WAP35" s="5"/>
      <c r="WAQ35" s="4"/>
      <c r="WAR35" s="4"/>
      <c r="WAS35" s="18"/>
      <c r="WAT35" s="7"/>
      <c r="WAU35" s="7"/>
      <c r="WAV35" s="4"/>
      <c r="WAW35" s="4"/>
      <c r="WAX35" s="4"/>
      <c r="WAY35" s="19"/>
      <c r="WAZ35" s="9"/>
      <c r="WBA35" s="7"/>
      <c r="WBB35" s="6"/>
      <c r="WBC35" s="5"/>
      <c r="WBD35" s="6"/>
      <c r="WBE35" s="8"/>
      <c r="WBF35" s="5"/>
      <c r="WBG35" s="4"/>
      <c r="WBH35" s="4"/>
      <c r="WBI35" s="18"/>
      <c r="WBJ35" s="7"/>
      <c r="WBK35" s="7"/>
      <c r="WBL35" s="4"/>
      <c r="WBM35" s="4"/>
      <c r="WBN35" s="4"/>
      <c r="WBO35" s="19"/>
      <c r="WBP35" s="9"/>
      <c r="WBQ35" s="7"/>
      <c r="WBR35" s="6"/>
      <c r="WBS35" s="5"/>
      <c r="WBT35" s="6"/>
      <c r="WBU35" s="8"/>
      <c r="WBV35" s="5"/>
      <c r="WBW35" s="4"/>
      <c r="WBX35" s="4"/>
      <c r="WBY35" s="18"/>
      <c r="WBZ35" s="7"/>
      <c r="WCA35" s="7"/>
      <c r="WCB35" s="4"/>
      <c r="WCC35" s="4"/>
      <c r="WCD35" s="4"/>
      <c r="WCE35" s="19"/>
      <c r="WCF35" s="9"/>
      <c r="WCG35" s="7"/>
      <c r="WCH35" s="6"/>
      <c r="WCI35" s="5"/>
      <c r="WCJ35" s="6"/>
      <c r="WCK35" s="8"/>
      <c r="WCL35" s="5"/>
      <c r="WCM35" s="4"/>
      <c r="WCN35" s="4"/>
      <c r="WCO35" s="18"/>
      <c r="WCP35" s="7"/>
      <c r="WCQ35" s="7"/>
      <c r="WCR35" s="4"/>
      <c r="WCS35" s="4"/>
      <c r="WCT35" s="4"/>
      <c r="WCU35" s="19"/>
      <c r="WCV35" s="9"/>
      <c r="WCW35" s="7"/>
      <c r="WCX35" s="6"/>
      <c r="WCY35" s="5"/>
      <c r="WCZ35" s="6"/>
      <c r="WDA35" s="8"/>
      <c r="WDB35" s="5"/>
      <c r="WDC35" s="4"/>
      <c r="WDD35" s="4"/>
      <c r="WDE35" s="18"/>
      <c r="WDF35" s="7"/>
      <c r="WDG35" s="7"/>
      <c r="WDH35" s="4"/>
      <c r="WDI35" s="4"/>
      <c r="WDJ35" s="4"/>
      <c r="WDK35" s="19"/>
      <c r="WDL35" s="9"/>
      <c r="WDM35" s="7"/>
      <c r="WDN35" s="6"/>
      <c r="WDO35" s="5"/>
      <c r="WDP35" s="6"/>
      <c r="WDQ35" s="8"/>
      <c r="WDR35" s="5"/>
      <c r="WDS35" s="4"/>
      <c r="WDT35" s="4"/>
      <c r="WDU35" s="18"/>
      <c r="WDV35" s="7"/>
      <c r="WDW35" s="7"/>
      <c r="WDX35" s="4"/>
      <c r="WDY35" s="4"/>
      <c r="WDZ35" s="4"/>
      <c r="WEA35" s="19"/>
      <c r="WEB35" s="9"/>
      <c r="WEC35" s="7"/>
      <c r="WED35" s="6"/>
      <c r="WEE35" s="5"/>
      <c r="WEF35" s="6"/>
      <c r="WEG35" s="8"/>
      <c r="WEH35" s="5"/>
      <c r="WEI35" s="4"/>
      <c r="WEJ35" s="4"/>
      <c r="WEK35" s="18"/>
      <c r="WEL35" s="7"/>
      <c r="WEM35" s="7"/>
      <c r="WEN35" s="4"/>
      <c r="WEO35" s="4"/>
      <c r="WEP35" s="4"/>
      <c r="WEQ35" s="19"/>
      <c r="WER35" s="9"/>
      <c r="WES35" s="7"/>
      <c r="WET35" s="6"/>
      <c r="WEU35" s="5"/>
      <c r="WEV35" s="6"/>
      <c r="WEW35" s="8"/>
      <c r="WEX35" s="5"/>
      <c r="WEY35" s="4"/>
      <c r="WEZ35" s="4"/>
      <c r="WFA35" s="18"/>
      <c r="WFB35" s="7"/>
      <c r="WFC35" s="7"/>
      <c r="WFD35" s="4"/>
      <c r="WFE35" s="4"/>
      <c r="WFF35" s="4"/>
      <c r="WFG35" s="19"/>
      <c r="WFH35" s="9"/>
      <c r="WFI35" s="7"/>
      <c r="WFJ35" s="6"/>
      <c r="WFK35" s="5"/>
      <c r="WFL35" s="6"/>
      <c r="WFM35" s="8"/>
      <c r="WFN35" s="5"/>
      <c r="WFO35" s="4"/>
      <c r="WFP35" s="4"/>
      <c r="WFQ35" s="18"/>
      <c r="WFR35" s="7"/>
      <c r="WFS35" s="7"/>
      <c r="WFT35" s="4"/>
      <c r="WFU35" s="4"/>
      <c r="WFV35" s="4"/>
      <c r="WFW35" s="19"/>
      <c r="WFX35" s="9"/>
      <c r="WFY35" s="7"/>
      <c r="WFZ35" s="6"/>
      <c r="WGA35" s="5"/>
      <c r="WGB35" s="6"/>
      <c r="WGC35" s="8"/>
      <c r="WGD35" s="5"/>
      <c r="WGE35" s="4"/>
      <c r="WGF35" s="4"/>
      <c r="WGG35" s="18"/>
      <c r="WGH35" s="7"/>
      <c r="WGI35" s="7"/>
      <c r="WGJ35" s="4"/>
      <c r="WGK35" s="4"/>
      <c r="WGL35" s="4"/>
      <c r="WGM35" s="19"/>
      <c r="WGN35" s="9"/>
      <c r="WGO35" s="7"/>
      <c r="WGP35" s="6"/>
      <c r="WGQ35" s="5"/>
      <c r="WGR35" s="6"/>
      <c r="WGS35" s="8"/>
      <c r="WGT35" s="5"/>
      <c r="WGU35" s="4"/>
      <c r="WGV35" s="4"/>
      <c r="WGW35" s="18"/>
      <c r="WGX35" s="7"/>
      <c r="WGY35" s="7"/>
      <c r="WGZ35" s="4"/>
      <c r="WHA35" s="4"/>
      <c r="WHB35" s="4"/>
      <c r="WHC35" s="19"/>
      <c r="WHD35" s="9"/>
      <c r="WHE35" s="7"/>
      <c r="WHF35" s="6"/>
      <c r="WHG35" s="5"/>
      <c r="WHH35" s="6"/>
      <c r="WHI35" s="8"/>
      <c r="WHJ35" s="5"/>
      <c r="WHK35" s="4"/>
      <c r="WHL35" s="4"/>
      <c r="WHM35" s="18"/>
      <c r="WHN35" s="7"/>
      <c r="WHO35" s="7"/>
      <c r="WHP35" s="4"/>
      <c r="WHQ35" s="4"/>
      <c r="WHR35" s="4"/>
      <c r="WHS35" s="19"/>
      <c r="WHT35" s="9"/>
      <c r="WHU35" s="7"/>
      <c r="WHV35" s="6"/>
      <c r="WHW35" s="5"/>
      <c r="WHX35" s="6"/>
      <c r="WHY35" s="8"/>
      <c r="WHZ35" s="5"/>
      <c r="WIA35" s="4"/>
      <c r="WIB35" s="4"/>
      <c r="WIC35" s="18"/>
      <c r="WID35" s="7"/>
      <c r="WIE35" s="7"/>
      <c r="WIF35" s="4"/>
      <c r="WIG35" s="4"/>
      <c r="WIH35" s="4"/>
      <c r="WII35" s="19"/>
      <c r="WIJ35" s="9"/>
      <c r="WIK35" s="7"/>
      <c r="WIL35" s="6"/>
      <c r="WIM35" s="5"/>
      <c r="WIN35" s="6"/>
      <c r="WIO35" s="8"/>
      <c r="WIP35" s="5"/>
      <c r="WIQ35" s="4"/>
      <c r="WIR35" s="4"/>
      <c r="WIS35" s="18"/>
      <c r="WIT35" s="7"/>
      <c r="WIU35" s="7"/>
      <c r="WIV35" s="4"/>
      <c r="WIW35" s="4"/>
      <c r="WIX35" s="4"/>
      <c r="WIY35" s="19"/>
      <c r="WIZ35" s="9"/>
      <c r="WJA35" s="7"/>
      <c r="WJB35" s="6"/>
      <c r="WJC35" s="5"/>
      <c r="WJD35" s="6"/>
      <c r="WJE35" s="8"/>
      <c r="WJF35" s="5"/>
      <c r="WJG35" s="4"/>
      <c r="WJH35" s="4"/>
      <c r="WJI35" s="18"/>
      <c r="WJJ35" s="7"/>
      <c r="WJK35" s="7"/>
      <c r="WJL35" s="4"/>
      <c r="WJM35" s="4"/>
      <c r="WJN35" s="4"/>
      <c r="WJO35" s="19"/>
      <c r="WJP35" s="9"/>
      <c r="WJQ35" s="7"/>
      <c r="WJR35" s="6"/>
      <c r="WJS35" s="5"/>
      <c r="WJT35" s="6"/>
      <c r="WJU35" s="8"/>
      <c r="WJV35" s="5"/>
      <c r="WJW35" s="4"/>
      <c r="WJX35" s="4"/>
      <c r="WJY35" s="18"/>
      <c r="WJZ35" s="7"/>
      <c r="WKA35" s="7"/>
      <c r="WKB35" s="4"/>
      <c r="WKC35" s="4"/>
      <c r="WKD35" s="4"/>
      <c r="WKE35" s="19"/>
      <c r="WKF35" s="9"/>
      <c r="WKG35" s="7"/>
      <c r="WKH35" s="6"/>
      <c r="WKI35" s="5"/>
      <c r="WKJ35" s="6"/>
      <c r="WKK35" s="8"/>
      <c r="WKL35" s="5"/>
      <c r="WKM35" s="4"/>
      <c r="WKN35" s="4"/>
      <c r="WKO35" s="18"/>
      <c r="WKP35" s="7"/>
      <c r="WKQ35" s="7"/>
      <c r="WKR35" s="4"/>
      <c r="WKS35" s="4"/>
      <c r="WKT35" s="4"/>
      <c r="WKU35" s="19"/>
      <c r="WKV35" s="9"/>
      <c r="WKW35" s="7"/>
      <c r="WKX35" s="6"/>
      <c r="WKY35" s="5"/>
      <c r="WKZ35" s="6"/>
      <c r="WLA35" s="8"/>
      <c r="WLB35" s="5"/>
      <c r="WLC35" s="4"/>
      <c r="WLD35" s="4"/>
      <c r="WLE35" s="18"/>
      <c r="WLF35" s="7"/>
      <c r="WLG35" s="7"/>
      <c r="WLH35" s="4"/>
      <c r="WLI35" s="4"/>
      <c r="WLJ35" s="4"/>
      <c r="WLK35" s="19"/>
      <c r="WLL35" s="9"/>
      <c r="WLM35" s="7"/>
      <c r="WLN35" s="6"/>
      <c r="WLO35" s="5"/>
      <c r="WLP35" s="6"/>
      <c r="WLQ35" s="8"/>
      <c r="WLR35" s="5"/>
      <c r="WLS35" s="4"/>
      <c r="WLT35" s="4"/>
      <c r="WLU35" s="18"/>
      <c r="WLV35" s="7"/>
      <c r="WLW35" s="7"/>
      <c r="WLX35" s="4"/>
      <c r="WLY35" s="4"/>
      <c r="WLZ35" s="4"/>
      <c r="WMA35" s="19"/>
      <c r="WMB35" s="9"/>
      <c r="WMC35" s="7"/>
      <c r="WMD35" s="6"/>
      <c r="WME35" s="5"/>
      <c r="WMF35" s="6"/>
      <c r="WMG35" s="8"/>
      <c r="WMH35" s="5"/>
      <c r="WMI35" s="4"/>
      <c r="WMJ35" s="4"/>
      <c r="WMK35" s="18"/>
      <c r="WML35" s="7"/>
      <c r="WMM35" s="7"/>
      <c r="WMN35" s="4"/>
      <c r="WMO35" s="4"/>
      <c r="WMP35" s="4"/>
      <c r="WMQ35" s="19"/>
      <c r="WMR35" s="9"/>
      <c r="WMS35" s="7"/>
      <c r="WMT35" s="6"/>
      <c r="WMU35" s="5"/>
      <c r="WMV35" s="6"/>
      <c r="WMW35" s="8"/>
      <c r="WMX35" s="5"/>
      <c r="WMY35" s="4"/>
      <c r="WMZ35" s="4"/>
      <c r="WNA35" s="18"/>
      <c r="WNB35" s="7"/>
      <c r="WNC35" s="7"/>
      <c r="WND35" s="4"/>
      <c r="WNE35" s="4"/>
      <c r="WNF35" s="4"/>
      <c r="WNG35" s="19"/>
      <c r="WNH35" s="9"/>
      <c r="WNI35" s="7"/>
      <c r="WNJ35" s="6"/>
      <c r="WNK35" s="5"/>
      <c r="WNL35" s="6"/>
      <c r="WNM35" s="8"/>
      <c r="WNN35" s="5"/>
      <c r="WNO35" s="4"/>
      <c r="WNP35" s="4"/>
      <c r="WNQ35" s="18"/>
      <c r="WNR35" s="7"/>
      <c r="WNS35" s="7"/>
      <c r="WNT35" s="4"/>
      <c r="WNU35" s="4"/>
      <c r="WNV35" s="4"/>
      <c r="WNW35" s="19"/>
      <c r="WNX35" s="9"/>
      <c r="WNY35" s="7"/>
      <c r="WNZ35" s="6"/>
      <c r="WOA35" s="5"/>
      <c r="WOB35" s="6"/>
      <c r="WOC35" s="8"/>
      <c r="WOD35" s="5"/>
      <c r="WOE35" s="4"/>
      <c r="WOF35" s="4"/>
      <c r="WOG35" s="18"/>
      <c r="WOH35" s="7"/>
      <c r="WOI35" s="7"/>
      <c r="WOJ35" s="4"/>
      <c r="WOK35" s="4"/>
      <c r="WOL35" s="4"/>
      <c r="WOM35" s="19"/>
      <c r="WON35" s="9"/>
      <c r="WOO35" s="7"/>
      <c r="WOP35" s="6"/>
      <c r="WOQ35" s="5"/>
      <c r="WOR35" s="6"/>
      <c r="WOS35" s="8"/>
      <c r="WOT35" s="5"/>
      <c r="WOU35" s="4"/>
      <c r="WOV35" s="4"/>
      <c r="WOW35" s="18"/>
      <c r="WOX35" s="7"/>
      <c r="WOY35" s="7"/>
      <c r="WOZ35" s="4"/>
      <c r="WPA35" s="4"/>
      <c r="WPB35" s="4"/>
      <c r="WPC35" s="19"/>
      <c r="WPD35" s="9"/>
      <c r="WPE35" s="7"/>
      <c r="WPF35" s="6"/>
      <c r="WPG35" s="5"/>
      <c r="WPH35" s="6"/>
      <c r="WPI35" s="8"/>
      <c r="WPJ35" s="5"/>
      <c r="WPK35" s="4"/>
      <c r="WPL35" s="4"/>
      <c r="WPM35" s="18"/>
      <c r="WPN35" s="7"/>
      <c r="WPO35" s="7"/>
      <c r="WPP35" s="4"/>
      <c r="WPQ35" s="4"/>
      <c r="WPR35" s="4"/>
      <c r="WPS35" s="19"/>
      <c r="WPT35" s="9"/>
      <c r="WPU35" s="7"/>
      <c r="WPV35" s="6"/>
      <c r="WPW35" s="5"/>
      <c r="WPX35" s="6"/>
      <c r="WPY35" s="8"/>
      <c r="WPZ35" s="5"/>
      <c r="WQA35" s="4"/>
      <c r="WQB35" s="4"/>
      <c r="WQC35" s="18"/>
      <c r="WQD35" s="7"/>
      <c r="WQE35" s="7"/>
      <c r="WQF35" s="4"/>
      <c r="WQG35" s="4"/>
      <c r="WQH35" s="4"/>
      <c r="WQI35" s="19"/>
      <c r="WQJ35" s="9"/>
      <c r="WQK35" s="7"/>
      <c r="WQL35" s="6"/>
      <c r="WQM35" s="5"/>
      <c r="WQN35" s="6"/>
      <c r="WQO35" s="8"/>
      <c r="WQP35" s="5"/>
      <c r="WQQ35" s="4"/>
      <c r="WQR35" s="4"/>
      <c r="WQS35" s="18"/>
      <c r="WQT35" s="7"/>
      <c r="WQU35" s="7"/>
      <c r="WQV35" s="4"/>
      <c r="WQW35" s="4"/>
      <c r="WQX35" s="4"/>
      <c r="WQY35" s="19"/>
      <c r="WQZ35" s="9"/>
      <c r="WRA35" s="7"/>
      <c r="WRB35" s="6"/>
      <c r="WRC35" s="5"/>
      <c r="WRD35" s="6"/>
      <c r="WRE35" s="8"/>
      <c r="WRF35" s="5"/>
      <c r="WRG35" s="4"/>
      <c r="WRH35" s="4"/>
      <c r="WRI35" s="18"/>
      <c r="WRJ35" s="7"/>
      <c r="WRK35" s="7"/>
      <c r="WRL35" s="4"/>
      <c r="WRM35" s="4"/>
      <c r="WRN35" s="4"/>
      <c r="WRO35" s="19"/>
      <c r="WRP35" s="9"/>
      <c r="WRQ35" s="7"/>
      <c r="WRR35" s="6"/>
      <c r="WRS35" s="5"/>
      <c r="WRT35" s="6"/>
      <c r="WRU35" s="8"/>
      <c r="WRV35" s="5"/>
      <c r="WRW35" s="4"/>
      <c r="WRX35" s="4"/>
      <c r="WRY35" s="18"/>
      <c r="WRZ35" s="7"/>
      <c r="WSA35" s="7"/>
      <c r="WSB35" s="4"/>
      <c r="WSC35" s="4"/>
      <c r="WSD35" s="4"/>
      <c r="WSE35" s="19"/>
      <c r="WSF35" s="9"/>
      <c r="WSG35" s="7"/>
      <c r="WSH35" s="6"/>
      <c r="WSI35" s="5"/>
      <c r="WSJ35" s="6"/>
      <c r="WSK35" s="8"/>
      <c r="WSL35" s="5"/>
      <c r="WSM35" s="4"/>
      <c r="WSN35" s="4"/>
      <c r="WSO35" s="18"/>
      <c r="WSP35" s="7"/>
      <c r="WSQ35" s="7"/>
      <c r="WSR35" s="4"/>
      <c r="WSS35" s="4"/>
      <c r="WST35" s="4"/>
      <c r="WSU35" s="19"/>
      <c r="WSV35" s="9"/>
      <c r="WSW35" s="7"/>
      <c r="WSX35" s="6"/>
      <c r="WSY35" s="5"/>
      <c r="WSZ35" s="6"/>
      <c r="WTA35" s="8"/>
      <c r="WTB35" s="5"/>
      <c r="WTC35" s="4"/>
      <c r="WTD35" s="4"/>
      <c r="WTE35" s="18"/>
      <c r="WTF35" s="7"/>
      <c r="WTG35" s="7"/>
      <c r="WTH35" s="4"/>
      <c r="WTI35" s="4"/>
      <c r="WTJ35" s="4"/>
      <c r="WTK35" s="19"/>
      <c r="WTL35" s="9"/>
      <c r="WTM35" s="7"/>
      <c r="WTN35" s="6"/>
      <c r="WTO35" s="5"/>
      <c r="WTP35" s="6"/>
      <c r="WTQ35" s="8"/>
      <c r="WTR35" s="5"/>
      <c r="WTS35" s="4"/>
      <c r="WTT35" s="4"/>
      <c r="WTU35" s="18"/>
      <c r="WTV35" s="7"/>
      <c r="WTW35" s="7"/>
      <c r="WTX35" s="4"/>
      <c r="WTY35" s="4"/>
      <c r="WTZ35" s="4"/>
      <c r="WUA35" s="19"/>
      <c r="WUB35" s="9"/>
      <c r="WUC35" s="7"/>
      <c r="WUD35" s="6"/>
      <c r="WUE35" s="5"/>
      <c r="WUF35" s="6"/>
      <c r="WUG35" s="8"/>
      <c r="WUH35" s="5"/>
      <c r="WUI35" s="4"/>
      <c r="WUJ35" s="4"/>
      <c r="WUK35" s="18"/>
      <c r="WUL35" s="7"/>
      <c r="WUM35" s="7"/>
      <c r="WUN35" s="4"/>
      <c r="WUO35" s="4"/>
      <c r="WUP35" s="4"/>
      <c r="WUQ35" s="19"/>
      <c r="WUR35" s="9"/>
      <c r="WUS35" s="7"/>
      <c r="WUT35" s="6"/>
      <c r="WUU35" s="5"/>
      <c r="WUV35" s="6"/>
      <c r="WUW35" s="8"/>
      <c r="WUX35" s="5"/>
      <c r="WUY35" s="4"/>
      <c r="WUZ35" s="4"/>
      <c r="WVA35" s="18"/>
      <c r="WVB35" s="7"/>
      <c r="WVC35" s="7"/>
      <c r="WVD35" s="4"/>
      <c r="WVE35" s="4"/>
      <c r="WVF35" s="4"/>
      <c r="WVG35" s="19"/>
      <c r="WVH35" s="9"/>
      <c r="WVI35" s="7"/>
      <c r="WVJ35" s="6"/>
      <c r="WVK35" s="5"/>
      <c r="WVL35" s="6"/>
      <c r="WVM35" s="8"/>
      <c r="WVN35" s="5"/>
      <c r="WVO35" s="4"/>
      <c r="WVP35" s="4"/>
      <c r="WVQ35" s="18"/>
      <c r="WVR35" s="7"/>
      <c r="WVS35" s="7"/>
      <c r="WVT35" s="4"/>
      <c r="WVU35" s="4"/>
      <c r="WVV35" s="4"/>
      <c r="WVW35" s="19"/>
      <c r="WVX35" s="9"/>
      <c r="WVY35" s="7"/>
      <c r="WVZ35" s="6"/>
      <c r="WWA35" s="5"/>
      <c r="WWB35" s="6"/>
      <c r="WWC35" s="8"/>
      <c r="WWD35" s="5"/>
      <c r="WWE35" s="4"/>
      <c r="WWF35" s="4"/>
      <c r="WWG35" s="18"/>
      <c r="WWH35" s="7"/>
      <c r="WWI35" s="7"/>
      <c r="WWJ35" s="4"/>
      <c r="WWK35" s="4"/>
      <c r="WWL35" s="4"/>
      <c r="WWM35" s="19"/>
      <c r="WWN35" s="9"/>
      <c r="WWO35" s="7"/>
      <c r="WWP35" s="6"/>
      <c r="WWQ35" s="5"/>
      <c r="WWR35" s="6"/>
      <c r="WWS35" s="8"/>
      <c r="WWT35" s="5"/>
      <c r="WWU35" s="4"/>
      <c r="WWV35" s="4"/>
      <c r="WWW35" s="18"/>
      <c r="WWX35" s="7"/>
      <c r="WWY35" s="7"/>
      <c r="WWZ35" s="4"/>
      <c r="WXA35" s="4"/>
      <c r="WXB35" s="4"/>
      <c r="WXC35" s="19"/>
      <c r="WXD35" s="9"/>
      <c r="WXE35" s="7"/>
      <c r="WXF35" s="6"/>
      <c r="WXG35" s="5"/>
      <c r="WXH35" s="6"/>
      <c r="WXI35" s="8"/>
      <c r="WXJ35" s="5"/>
      <c r="WXK35" s="4"/>
      <c r="WXL35" s="4"/>
      <c r="WXM35" s="18"/>
      <c r="WXN35" s="7"/>
      <c r="WXO35" s="7"/>
      <c r="WXP35" s="4"/>
      <c r="WXQ35" s="4"/>
      <c r="WXR35" s="4"/>
      <c r="WXS35" s="19"/>
      <c r="WXT35" s="9"/>
      <c r="WXU35" s="7"/>
      <c r="WXV35" s="6"/>
      <c r="WXW35" s="5"/>
      <c r="WXX35" s="6"/>
      <c r="WXY35" s="8"/>
      <c r="WXZ35" s="5"/>
      <c r="WYA35" s="4"/>
      <c r="WYB35" s="4"/>
      <c r="WYC35" s="18"/>
      <c r="WYD35" s="7"/>
      <c r="WYE35" s="7"/>
      <c r="WYF35" s="4"/>
      <c r="WYG35" s="4"/>
      <c r="WYH35" s="4"/>
      <c r="WYI35" s="19"/>
      <c r="WYJ35" s="9"/>
      <c r="WYK35" s="7"/>
      <c r="WYL35" s="6"/>
      <c r="WYM35" s="5"/>
      <c r="WYN35" s="6"/>
      <c r="WYO35" s="8"/>
      <c r="WYP35" s="5"/>
      <c r="WYQ35" s="4"/>
      <c r="WYR35" s="4"/>
      <c r="WYS35" s="18"/>
      <c r="WYT35" s="7"/>
      <c r="WYU35" s="7"/>
      <c r="WYV35" s="4"/>
      <c r="WYW35" s="4"/>
      <c r="WYX35" s="4"/>
      <c r="WYY35" s="19"/>
      <c r="WYZ35" s="9"/>
      <c r="WZA35" s="7"/>
      <c r="WZB35" s="6"/>
      <c r="WZC35" s="5"/>
      <c r="WZD35" s="6"/>
      <c r="WZE35" s="8"/>
      <c r="WZF35" s="5"/>
      <c r="WZG35" s="4"/>
      <c r="WZH35" s="4"/>
      <c r="WZI35" s="18"/>
      <c r="WZJ35" s="7"/>
      <c r="WZK35" s="7"/>
      <c r="WZL35" s="4"/>
      <c r="WZM35" s="4"/>
      <c r="WZN35" s="4"/>
      <c r="WZO35" s="19"/>
      <c r="WZP35" s="9"/>
      <c r="WZQ35" s="7"/>
      <c r="WZR35" s="6"/>
      <c r="WZS35" s="5"/>
      <c r="WZT35" s="6"/>
      <c r="WZU35" s="8"/>
      <c r="WZV35" s="5"/>
      <c r="WZW35" s="4"/>
      <c r="WZX35" s="4"/>
      <c r="WZY35" s="18"/>
      <c r="WZZ35" s="7"/>
      <c r="XAA35" s="7"/>
      <c r="XAB35" s="4"/>
      <c r="XAC35" s="4"/>
      <c r="XAD35" s="4"/>
      <c r="XAE35" s="19"/>
      <c r="XAF35" s="9"/>
      <c r="XAG35" s="7"/>
      <c r="XAH35" s="6"/>
      <c r="XAI35" s="5"/>
      <c r="XAJ35" s="6"/>
      <c r="XAK35" s="8"/>
      <c r="XAL35" s="5"/>
      <c r="XAM35" s="4"/>
      <c r="XAN35" s="4"/>
      <c r="XAO35" s="18"/>
      <c r="XAP35" s="7"/>
      <c r="XAQ35" s="7"/>
      <c r="XAR35" s="4"/>
      <c r="XAS35" s="4"/>
      <c r="XAT35" s="4"/>
      <c r="XAU35" s="19"/>
      <c r="XAV35" s="9"/>
      <c r="XAW35" s="7"/>
      <c r="XAX35" s="6"/>
      <c r="XAY35" s="5"/>
      <c r="XAZ35" s="6"/>
      <c r="XBA35" s="8"/>
      <c r="XBB35" s="5"/>
      <c r="XBC35" s="4"/>
      <c r="XBD35" s="4"/>
      <c r="XBE35" s="18"/>
      <c r="XBF35" s="7"/>
      <c r="XBG35" s="7"/>
      <c r="XBH35" s="4"/>
      <c r="XBI35" s="4"/>
      <c r="XBJ35" s="4"/>
      <c r="XBK35" s="19"/>
      <c r="XBL35" s="9"/>
      <c r="XBM35" s="7"/>
      <c r="XBN35" s="6"/>
      <c r="XBO35" s="5"/>
      <c r="XBP35" s="6"/>
      <c r="XBQ35" s="8"/>
      <c r="XBR35" s="5"/>
      <c r="XBS35" s="4"/>
      <c r="XBT35" s="4"/>
      <c r="XBU35" s="18"/>
      <c r="XBV35" s="7"/>
      <c r="XBW35" s="7"/>
      <c r="XBX35" s="4"/>
      <c r="XBY35" s="4"/>
      <c r="XBZ35" s="4"/>
      <c r="XCA35" s="19"/>
      <c r="XCB35" s="9"/>
      <c r="XCC35" s="7"/>
      <c r="XCD35" s="6"/>
      <c r="XCE35" s="5"/>
      <c r="XCF35" s="6"/>
      <c r="XCG35" s="8"/>
      <c r="XCH35" s="5"/>
      <c r="XCI35" s="4"/>
      <c r="XCJ35" s="4"/>
      <c r="XCK35" s="18"/>
      <c r="XCL35" s="7"/>
      <c r="XCM35" s="7"/>
      <c r="XCN35" s="4"/>
      <c r="XCO35" s="4"/>
      <c r="XCP35" s="4"/>
      <c r="XCQ35" s="19"/>
      <c r="XCR35" s="9"/>
      <c r="XCS35" s="7"/>
      <c r="XCT35" s="6"/>
      <c r="XCU35" s="5"/>
      <c r="XCV35" s="6"/>
      <c r="XCW35" s="8"/>
      <c r="XCX35" s="5"/>
      <c r="XCY35" s="4"/>
      <c r="XCZ35" s="4"/>
      <c r="XDA35" s="18"/>
      <c r="XDB35" s="7"/>
      <c r="XDC35" s="7"/>
      <c r="XDD35" s="4"/>
      <c r="XDE35" s="4"/>
      <c r="XDF35" s="4"/>
      <c r="XDG35" s="19"/>
      <c r="XDH35" s="9"/>
      <c r="XDI35" s="7"/>
      <c r="XDJ35" s="6"/>
      <c r="XDK35" s="5"/>
      <c r="XDL35" s="6"/>
      <c r="XDM35" s="8"/>
      <c r="XDN35" s="5"/>
      <c r="XDO35" s="4"/>
      <c r="XDP35" s="4"/>
      <c r="XDQ35" s="18"/>
      <c r="XDR35" s="7"/>
      <c r="XDS35" s="7"/>
      <c r="XDT35" s="4"/>
      <c r="XDU35" s="4"/>
      <c r="XDV35" s="4"/>
      <c r="XDW35" s="19"/>
      <c r="XDX35" s="9"/>
      <c r="XDY35" s="7"/>
      <c r="XDZ35" s="6"/>
      <c r="XEA35" s="5"/>
      <c r="XEB35" s="6"/>
      <c r="XEC35" s="8"/>
      <c r="XED35" s="5"/>
      <c r="XEE35" s="4"/>
      <c r="XEF35" s="4"/>
      <c r="XEG35" s="18"/>
      <c r="XEH35" s="7"/>
      <c r="XEI35" s="7"/>
      <c r="XEJ35" s="4"/>
      <c r="XEK35" s="4"/>
      <c r="XEL35" s="4"/>
      <c r="XEM35" s="19"/>
      <c r="XEN35" s="9"/>
      <c r="XEO35" s="7"/>
      <c r="XEP35" s="6"/>
      <c r="XEQ35" s="5"/>
      <c r="XER35" s="6"/>
      <c r="XES35" s="8"/>
      <c r="XET35" s="5"/>
      <c r="XEU35" s="4"/>
      <c r="XEV35" s="4"/>
      <c r="XEW35" s="18"/>
      <c r="XEX35" s="7"/>
      <c r="XEY35" s="7"/>
      <c r="XEZ35" s="4"/>
      <c r="XFA35" s="4"/>
      <c r="XFB35" s="4"/>
      <c r="XFC35" s="19"/>
    </row>
    <row r="36" spans="1:16383" ht="19.5" customHeight="1" x14ac:dyDescent="0.25">
      <c r="A36" s="50">
        <v>1985</v>
      </c>
      <c r="B36" s="7">
        <f>SUMIF('Cost Database'!F:F,A36,'Cost Database'!D:D)</f>
        <v>335262618</v>
      </c>
      <c r="C36" s="6">
        <f t="shared" si="0"/>
        <v>-0.37340700825201162</v>
      </c>
      <c r="D36" s="22">
        <v>766661178</v>
      </c>
      <c r="E36" s="6">
        <f t="shared" si="1"/>
        <v>3.3789719568053364E-2</v>
      </c>
      <c r="F36" s="22">
        <v>183000000</v>
      </c>
      <c r="G36" s="6">
        <f t="shared" si="2"/>
        <v>-0.29750479846449135</v>
      </c>
      <c r="H36" s="6">
        <f t="shared" si="3"/>
        <v>0.76130263896054484</v>
      </c>
      <c r="I36" s="22">
        <v>127776863</v>
      </c>
      <c r="J36" s="22">
        <v>30500000</v>
      </c>
      <c r="K36" s="34">
        <f t="shared" si="4"/>
        <v>0.76130263896054484</v>
      </c>
      <c r="L36" s="4">
        <f t="shared" si="6"/>
        <v>131610168.89</v>
      </c>
      <c r="M36" s="4">
        <f t="shared" si="7"/>
        <v>83323111.512943134</v>
      </c>
      <c r="N36" s="34">
        <f t="shared" si="5"/>
        <v>0.3668945780125491</v>
      </c>
      <c r="O36" t="str">
        <f>VLOOKUP(P36,'Cost Database'!B:C,2,FALSE)</f>
        <v>Rambo: First Blood Part II</v>
      </c>
      <c r="P36" s="49" cm="1">
        <f t="array" ref="P36">MAX(IF('Cost Database'!F:F='Year Based Data'!A36,'Cost Database'!B:B))</f>
        <v>300400000</v>
      </c>
      <c r="Q36" s="7"/>
      <c r="R36" s="6"/>
      <c r="S36" s="5"/>
      <c r="T36" s="6"/>
      <c r="U36" s="8"/>
      <c r="V36" s="5"/>
      <c r="W36" s="4"/>
      <c r="X36" s="4"/>
      <c r="Y36" s="18"/>
      <c r="Z36" s="7"/>
      <c r="AA36" s="7"/>
      <c r="AB36" s="4"/>
      <c r="AC36" s="4"/>
      <c r="AD36" s="4"/>
      <c r="AE36" s="19"/>
      <c r="AF36" s="9"/>
      <c r="AG36" s="7"/>
      <c r="AH36" s="6"/>
      <c r="AI36" s="5"/>
      <c r="AJ36" s="6"/>
      <c r="AK36" s="8"/>
      <c r="AL36" s="5"/>
      <c r="AM36" s="4"/>
      <c r="AN36" s="4"/>
      <c r="AO36" s="18"/>
      <c r="AP36" s="7"/>
      <c r="AQ36" s="7"/>
      <c r="AR36" s="4"/>
      <c r="AS36" s="4"/>
      <c r="AT36" s="4"/>
      <c r="AU36" s="19"/>
      <c r="AV36" s="9"/>
      <c r="AW36" s="7"/>
      <c r="AX36" s="6"/>
      <c r="AY36" s="5"/>
      <c r="AZ36" s="6"/>
      <c r="BA36" s="8"/>
      <c r="BB36" s="5"/>
      <c r="BC36" s="4"/>
      <c r="BD36" s="4"/>
      <c r="BE36" s="18"/>
      <c r="BF36" s="7"/>
      <c r="BG36" s="7"/>
      <c r="BH36" s="4"/>
      <c r="BI36" s="4"/>
      <c r="BJ36" s="4"/>
      <c r="BK36" s="19"/>
      <c r="BL36" s="9"/>
      <c r="BM36" s="7"/>
      <c r="BN36" s="6"/>
      <c r="BO36" s="5"/>
      <c r="BP36" s="6"/>
      <c r="BQ36" s="8"/>
      <c r="BR36" s="5"/>
      <c r="BS36" s="4"/>
      <c r="BT36" s="4"/>
      <c r="BU36" s="18"/>
      <c r="BV36" s="7"/>
      <c r="BW36" s="7"/>
      <c r="BX36" s="4"/>
      <c r="BY36" s="4"/>
      <c r="BZ36" s="4"/>
      <c r="CA36" s="19"/>
      <c r="CB36" s="9"/>
      <c r="CC36" s="7"/>
      <c r="CD36" s="6"/>
      <c r="CE36" s="5"/>
      <c r="CF36" s="6"/>
      <c r="CG36" s="8"/>
      <c r="CH36" s="5"/>
      <c r="CI36" s="4"/>
      <c r="CJ36" s="4"/>
      <c r="CK36" s="18"/>
      <c r="CL36" s="7"/>
      <c r="CM36" s="7"/>
      <c r="CN36" s="4"/>
      <c r="CO36" s="4"/>
      <c r="CP36" s="4"/>
      <c r="CQ36" s="19"/>
      <c r="CR36" s="9"/>
      <c r="CS36" s="7"/>
      <c r="CT36" s="6"/>
      <c r="CU36" s="5"/>
      <c r="CV36" s="6"/>
      <c r="CW36" s="8"/>
      <c r="CX36" s="5"/>
      <c r="CY36" s="4"/>
      <c r="CZ36" s="4"/>
      <c r="DA36" s="18"/>
      <c r="DB36" s="7"/>
      <c r="DC36" s="7"/>
      <c r="DD36" s="4"/>
      <c r="DE36" s="4"/>
      <c r="DF36" s="4"/>
      <c r="DG36" s="19"/>
      <c r="DH36" s="9"/>
      <c r="DI36" s="7"/>
      <c r="DJ36" s="6"/>
      <c r="DK36" s="5"/>
      <c r="DL36" s="6"/>
      <c r="DM36" s="8"/>
      <c r="DN36" s="5"/>
      <c r="DO36" s="4"/>
      <c r="DP36" s="4"/>
      <c r="DQ36" s="18"/>
      <c r="DR36" s="7"/>
      <c r="DS36" s="7"/>
      <c r="DT36" s="4"/>
      <c r="DU36" s="4"/>
      <c r="DV36" s="4"/>
      <c r="DW36" s="19"/>
      <c r="DX36" s="9"/>
      <c r="DY36" s="7"/>
      <c r="DZ36" s="6"/>
      <c r="EA36" s="5"/>
      <c r="EB36" s="6"/>
      <c r="EC36" s="8"/>
      <c r="ED36" s="5"/>
      <c r="EE36" s="4"/>
      <c r="EF36" s="4"/>
      <c r="EG36" s="18"/>
      <c r="EH36" s="7"/>
      <c r="EI36" s="7"/>
      <c r="EJ36" s="4"/>
      <c r="EK36" s="4"/>
      <c r="EL36" s="4"/>
      <c r="EM36" s="19"/>
      <c r="EN36" s="9"/>
      <c r="EO36" s="7"/>
      <c r="EP36" s="6"/>
      <c r="EQ36" s="5"/>
      <c r="ER36" s="6"/>
      <c r="ES36" s="8"/>
      <c r="ET36" s="5"/>
      <c r="EU36" s="4"/>
      <c r="EV36" s="4"/>
      <c r="EW36" s="18"/>
      <c r="EX36" s="7"/>
      <c r="EY36" s="7"/>
      <c r="EZ36" s="4"/>
      <c r="FA36" s="4"/>
      <c r="FB36" s="4"/>
      <c r="FC36" s="19"/>
      <c r="FD36" s="9"/>
      <c r="FE36" s="7"/>
      <c r="FF36" s="6"/>
      <c r="FG36" s="5"/>
      <c r="FH36" s="6"/>
      <c r="FI36" s="8"/>
      <c r="FJ36" s="5"/>
      <c r="FK36" s="4"/>
      <c r="FL36" s="4"/>
      <c r="FM36" s="18"/>
      <c r="FN36" s="7"/>
      <c r="FO36" s="7"/>
      <c r="FP36" s="4"/>
      <c r="FQ36" s="4"/>
      <c r="FR36" s="4"/>
      <c r="FS36" s="19"/>
      <c r="FT36" s="9"/>
      <c r="FU36" s="7"/>
      <c r="FV36" s="6"/>
      <c r="FW36" s="5"/>
      <c r="FX36" s="6"/>
      <c r="FY36" s="8"/>
      <c r="FZ36" s="5"/>
      <c r="GA36" s="4"/>
      <c r="GB36" s="4"/>
      <c r="GC36" s="18"/>
      <c r="GD36" s="7"/>
      <c r="GE36" s="7"/>
      <c r="GF36" s="4"/>
      <c r="GG36" s="4"/>
      <c r="GH36" s="4"/>
      <c r="GI36" s="19"/>
      <c r="GJ36" s="9"/>
      <c r="GK36" s="7"/>
      <c r="GL36" s="6"/>
      <c r="GM36" s="5"/>
      <c r="GN36" s="6"/>
      <c r="GO36" s="8"/>
      <c r="GP36" s="5"/>
      <c r="GQ36" s="4"/>
      <c r="GR36" s="4"/>
      <c r="GS36" s="18"/>
      <c r="GT36" s="7"/>
      <c r="GU36" s="7"/>
      <c r="GV36" s="4"/>
      <c r="GW36" s="4"/>
      <c r="GX36" s="4"/>
      <c r="GY36" s="19"/>
      <c r="GZ36" s="9"/>
      <c r="HA36" s="7"/>
      <c r="HB36" s="6"/>
      <c r="HC36" s="5"/>
      <c r="HD36" s="6"/>
      <c r="HE36" s="8"/>
      <c r="HF36" s="5"/>
      <c r="HG36" s="4"/>
      <c r="HH36" s="4"/>
      <c r="HI36" s="18"/>
      <c r="HJ36" s="7"/>
      <c r="HK36" s="7"/>
      <c r="HL36" s="4"/>
      <c r="HM36" s="4"/>
      <c r="HN36" s="4"/>
      <c r="HO36" s="19"/>
      <c r="HP36" s="9"/>
      <c r="HQ36" s="7"/>
      <c r="HR36" s="6"/>
      <c r="HS36" s="5"/>
      <c r="HT36" s="6"/>
      <c r="HU36" s="8"/>
      <c r="HV36" s="5"/>
      <c r="HW36" s="4"/>
      <c r="HX36" s="4"/>
      <c r="HY36" s="18"/>
      <c r="HZ36" s="7"/>
      <c r="IA36" s="7"/>
      <c r="IB36" s="4"/>
      <c r="IC36" s="4"/>
      <c r="ID36" s="4"/>
      <c r="IE36" s="19"/>
      <c r="IF36" s="9"/>
      <c r="IG36" s="7"/>
      <c r="IH36" s="6"/>
      <c r="II36" s="5"/>
      <c r="IJ36" s="6"/>
      <c r="IK36" s="8"/>
      <c r="IL36" s="5"/>
      <c r="IM36" s="4"/>
      <c r="IN36" s="4"/>
      <c r="IO36" s="18"/>
      <c r="IP36" s="7"/>
      <c r="IQ36" s="7"/>
      <c r="IR36" s="4"/>
      <c r="IS36" s="4"/>
      <c r="IT36" s="4"/>
      <c r="IU36" s="19"/>
      <c r="IV36" s="9"/>
      <c r="IW36" s="7"/>
      <c r="IX36" s="6"/>
      <c r="IY36" s="5"/>
      <c r="IZ36" s="6"/>
      <c r="JA36" s="8"/>
      <c r="JB36" s="5"/>
      <c r="JC36" s="4"/>
      <c r="JD36" s="4"/>
      <c r="JE36" s="18"/>
      <c r="JF36" s="7"/>
      <c r="JG36" s="7"/>
      <c r="JH36" s="4"/>
      <c r="JI36" s="4"/>
      <c r="JJ36" s="4"/>
      <c r="JK36" s="19"/>
      <c r="JL36" s="9"/>
      <c r="JM36" s="7"/>
      <c r="JN36" s="6"/>
      <c r="JO36" s="5"/>
      <c r="JP36" s="6"/>
      <c r="JQ36" s="8"/>
      <c r="JR36" s="5"/>
      <c r="JS36" s="4"/>
      <c r="JT36" s="4"/>
      <c r="JU36" s="18"/>
      <c r="JV36" s="7"/>
      <c r="JW36" s="7"/>
      <c r="JX36" s="4"/>
      <c r="JY36" s="4"/>
      <c r="JZ36" s="4"/>
      <c r="KA36" s="19"/>
      <c r="KB36" s="9"/>
      <c r="KC36" s="7"/>
      <c r="KD36" s="6"/>
      <c r="KE36" s="5"/>
      <c r="KF36" s="6"/>
      <c r="KG36" s="8"/>
      <c r="KH36" s="5"/>
      <c r="KI36" s="4"/>
      <c r="KJ36" s="4"/>
      <c r="KK36" s="18"/>
      <c r="KL36" s="7"/>
      <c r="KM36" s="7"/>
      <c r="KN36" s="4"/>
      <c r="KO36" s="4"/>
      <c r="KP36" s="4"/>
      <c r="KQ36" s="19"/>
      <c r="KR36" s="9"/>
      <c r="KS36" s="7"/>
      <c r="KT36" s="6"/>
      <c r="KU36" s="5"/>
      <c r="KV36" s="6"/>
      <c r="KW36" s="8"/>
      <c r="KX36" s="5"/>
      <c r="KY36" s="4"/>
      <c r="KZ36" s="4"/>
      <c r="LA36" s="18"/>
      <c r="LB36" s="7"/>
      <c r="LC36" s="7"/>
      <c r="LD36" s="4"/>
      <c r="LE36" s="4"/>
      <c r="LF36" s="4"/>
      <c r="LG36" s="19"/>
      <c r="LH36" s="9"/>
      <c r="LI36" s="7"/>
      <c r="LJ36" s="6"/>
      <c r="LK36" s="5"/>
      <c r="LL36" s="6"/>
      <c r="LM36" s="8"/>
      <c r="LN36" s="5"/>
      <c r="LO36" s="4"/>
      <c r="LP36" s="4"/>
      <c r="LQ36" s="18"/>
      <c r="LR36" s="7"/>
      <c r="LS36" s="7"/>
      <c r="LT36" s="4"/>
      <c r="LU36" s="4"/>
      <c r="LV36" s="4"/>
      <c r="LW36" s="19"/>
      <c r="LX36" s="9"/>
      <c r="LY36" s="7"/>
      <c r="LZ36" s="6"/>
      <c r="MA36" s="5"/>
      <c r="MB36" s="6"/>
      <c r="MC36" s="8"/>
      <c r="MD36" s="5"/>
      <c r="ME36" s="4"/>
      <c r="MF36" s="4"/>
      <c r="MG36" s="18"/>
      <c r="MH36" s="7"/>
      <c r="MI36" s="7"/>
      <c r="MJ36" s="4"/>
      <c r="MK36" s="4"/>
      <c r="ML36" s="4"/>
      <c r="MM36" s="19"/>
      <c r="MN36" s="9"/>
      <c r="MO36" s="7"/>
      <c r="MP36" s="6"/>
      <c r="MQ36" s="5"/>
      <c r="MR36" s="6"/>
      <c r="MS36" s="8"/>
      <c r="MT36" s="5"/>
      <c r="MU36" s="4"/>
      <c r="MV36" s="4"/>
      <c r="MW36" s="18"/>
      <c r="MX36" s="7"/>
      <c r="MY36" s="7"/>
      <c r="MZ36" s="4"/>
      <c r="NA36" s="4"/>
      <c r="NB36" s="4"/>
      <c r="NC36" s="19"/>
      <c r="ND36" s="9"/>
      <c r="NE36" s="7"/>
      <c r="NF36" s="6"/>
      <c r="NG36" s="5"/>
      <c r="NH36" s="6"/>
      <c r="NI36" s="8"/>
      <c r="NJ36" s="5"/>
      <c r="NK36" s="4"/>
      <c r="NL36" s="4"/>
      <c r="NM36" s="18"/>
      <c r="NN36" s="7"/>
      <c r="NO36" s="7"/>
      <c r="NP36" s="4"/>
      <c r="NQ36" s="4"/>
      <c r="NR36" s="4"/>
      <c r="NS36" s="19"/>
      <c r="NT36" s="9"/>
      <c r="NU36" s="7"/>
      <c r="NV36" s="6"/>
      <c r="NW36" s="5"/>
      <c r="NX36" s="6"/>
      <c r="NY36" s="8"/>
      <c r="NZ36" s="5"/>
      <c r="OA36" s="4"/>
      <c r="OB36" s="4"/>
      <c r="OC36" s="18"/>
      <c r="OD36" s="7"/>
      <c r="OE36" s="7"/>
      <c r="OF36" s="4"/>
      <c r="OG36" s="4"/>
      <c r="OH36" s="4"/>
      <c r="OI36" s="19"/>
      <c r="OJ36" s="9"/>
      <c r="OK36" s="7"/>
      <c r="OL36" s="6"/>
      <c r="OM36" s="5"/>
      <c r="ON36" s="6"/>
      <c r="OO36" s="8"/>
      <c r="OP36" s="5"/>
      <c r="OQ36" s="4"/>
      <c r="OR36" s="4"/>
      <c r="OS36" s="18"/>
      <c r="OT36" s="7"/>
      <c r="OU36" s="7"/>
      <c r="OV36" s="4"/>
      <c r="OW36" s="4"/>
      <c r="OX36" s="4"/>
      <c r="OY36" s="19"/>
      <c r="OZ36" s="9"/>
      <c r="PA36" s="7"/>
      <c r="PB36" s="6"/>
      <c r="PC36" s="5"/>
      <c r="PD36" s="6"/>
      <c r="PE36" s="8"/>
      <c r="PF36" s="5"/>
      <c r="PG36" s="4"/>
      <c r="PH36" s="4"/>
      <c r="PI36" s="18"/>
      <c r="PJ36" s="7"/>
      <c r="PK36" s="7"/>
      <c r="PL36" s="4"/>
      <c r="PM36" s="4"/>
      <c r="PN36" s="4"/>
      <c r="PO36" s="19"/>
      <c r="PP36" s="9"/>
      <c r="PQ36" s="7"/>
      <c r="PR36" s="6"/>
      <c r="PS36" s="5"/>
      <c r="PT36" s="6"/>
      <c r="PU36" s="8"/>
      <c r="PV36" s="5"/>
      <c r="PW36" s="4"/>
      <c r="PX36" s="4"/>
      <c r="PY36" s="18"/>
      <c r="PZ36" s="7"/>
      <c r="QA36" s="7"/>
      <c r="QB36" s="4"/>
      <c r="QC36" s="4"/>
      <c r="QD36" s="4"/>
      <c r="QE36" s="19"/>
      <c r="QF36" s="9"/>
      <c r="QG36" s="7"/>
      <c r="QH36" s="6"/>
      <c r="QI36" s="5"/>
      <c r="QJ36" s="6"/>
      <c r="QK36" s="8"/>
      <c r="QL36" s="5"/>
      <c r="QM36" s="4"/>
      <c r="QN36" s="4"/>
      <c r="QO36" s="18"/>
      <c r="QP36" s="7"/>
      <c r="QQ36" s="7"/>
      <c r="QR36" s="4"/>
      <c r="QS36" s="4"/>
      <c r="QT36" s="4"/>
      <c r="QU36" s="19"/>
      <c r="QV36" s="9"/>
      <c r="QW36" s="7"/>
      <c r="QX36" s="6"/>
      <c r="QY36" s="5"/>
      <c r="QZ36" s="6"/>
      <c r="RA36" s="8"/>
      <c r="RB36" s="5"/>
      <c r="RC36" s="4"/>
      <c r="RD36" s="4"/>
      <c r="RE36" s="18"/>
      <c r="RF36" s="7"/>
      <c r="RG36" s="7"/>
      <c r="RH36" s="4"/>
      <c r="RI36" s="4"/>
      <c r="RJ36" s="4"/>
      <c r="RK36" s="19"/>
      <c r="RL36" s="9"/>
      <c r="RM36" s="7"/>
      <c r="RN36" s="6"/>
      <c r="RO36" s="5"/>
      <c r="RP36" s="6"/>
      <c r="RQ36" s="8"/>
      <c r="RR36" s="5"/>
      <c r="RS36" s="4"/>
      <c r="RT36" s="4"/>
      <c r="RU36" s="18"/>
      <c r="RV36" s="7"/>
      <c r="RW36" s="7"/>
      <c r="RX36" s="4"/>
      <c r="RY36" s="4"/>
      <c r="RZ36" s="4"/>
      <c r="SA36" s="19"/>
      <c r="SB36" s="9"/>
      <c r="SC36" s="7"/>
      <c r="SD36" s="6"/>
      <c r="SE36" s="5"/>
      <c r="SF36" s="6"/>
      <c r="SG36" s="8"/>
      <c r="SH36" s="5"/>
      <c r="SI36" s="4"/>
      <c r="SJ36" s="4"/>
      <c r="SK36" s="18"/>
      <c r="SL36" s="7"/>
      <c r="SM36" s="7"/>
      <c r="SN36" s="4"/>
      <c r="SO36" s="4"/>
      <c r="SP36" s="4"/>
      <c r="SQ36" s="19"/>
      <c r="SR36" s="9"/>
      <c r="SS36" s="7"/>
      <c r="ST36" s="6"/>
      <c r="SU36" s="5"/>
      <c r="SV36" s="6"/>
      <c r="SW36" s="8"/>
      <c r="SX36" s="5"/>
      <c r="SY36" s="4"/>
      <c r="SZ36" s="4"/>
      <c r="TA36" s="18"/>
      <c r="TB36" s="7"/>
      <c r="TC36" s="7"/>
      <c r="TD36" s="4"/>
      <c r="TE36" s="4"/>
      <c r="TF36" s="4"/>
      <c r="TG36" s="19"/>
      <c r="TH36" s="9"/>
      <c r="TI36" s="7"/>
      <c r="TJ36" s="6"/>
      <c r="TK36" s="5"/>
      <c r="TL36" s="6"/>
      <c r="TM36" s="8"/>
      <c r="TN36" s="5"/>
      <c r="TO36" s="4"/>
      <c r="TP36" s="4"/>
      <c r="TQ36" s="18"/>
      <c r="TR36" s="7"/>
      <c r="TS36" s="7"/>
      <c r="TT36" s="4"/>
      <c r="TU36" s="4"/>
      <c r="TV36" s="4"/>
      <c r="TW36" s="19"/>
      <c r="TX36" s="9"/>
      <c r="TY36" s="7"/>
      <c r="TZ36" s="6"/>
      <c r="UA36" s="5"/>
      <c r="UB36" s="6"/>
      <c r="UC36" s="8"/>
      <c r="UD36" s="5"/>
      <c r="UE36" s="4"/>
      <c r="UF36" s="4"/>
      <c r="UG36" s="18"/>
      <c r="UH36" s="7"/>
      <c r="UI36" s="7"/>
      <c r="UJ36" s="4"/>
      <c r="UK36" s="4"/>
      <c r="UL36" s="4"/>
      <c r="UM36" s="19"/>
      <c r="UN36" s="9"/>
      <c r="UO36" s="7"/>
      <c r="UP36" s="6"/>
      <c r="UQ36" s="5"/>
      <c r="UR36" s="6"/>
      <c r="US36" s="8"/>
      <c r="UT36" s="5"/>
      <c r="UU36" s="4"/>
      <c r="UV36" s="4"/>
      <c r="UW36" s="18"/>
      <c r="UX36" s="7"/>
      <c r="UY36" s="7"/>
      <c r="UZ36" s="4"/>
      <c r="VA36" s="4"/>
      <c r="VB36" s="4"/>
      <c r="VC36" s="19"/>
      <c r="VD36" s="9"/>
      <c r="VE36" s="7"/>
      <c r="VF36" s="6"/>
      <c r="VG36" s="5"/>
      <c r="VH36" s="6"/>
      <c r="VI36" s="8"/>
      <c r="VJ36" s="5"/>
      <c r="VK36" s="4"/>
      <c r="VL36" s="4"/>
      <c r="VM36" s="18"/>
      <c r="VN36" s="7"/>
      <c r="VO36" s="7"/>
      <c r="VP36" s="4"/>
      <c r="VQ36" s="4"/>
      <c r="VR36" s="4"/>
      <c r="VS36" s="19"/>
      <c r="VT36" s="9"/>
      <c r="VU36" s="7"/>
      <c r="VV36" s="6"/>
      <c r="VW36" s="5"/>
      <c r="VX36" s="6"/>
      <c r="VY36" s="8"/>
      <c r="VZ36" s="5"/>
      <c r="WA36" s="4"/>
      <c r="WB36" s="4"/>
      <c r="WC36" s="18"/>
      <c r="WD36" s="7"/>
      <c r="WE36" s="7"/>
      <c r="WF36" s="4"/>
      <c r="WG36" s="4"/>
      <c r="WH36" s="4"/>
      <c r="WI36" s="19"/>
      <c r="WJ36" s="9"/>
      <c r="WK36" s="7"/>
      <c r="WL36" s="6"/>
      <c r="WM36" s="5"/>
      <c r="WN36" s="6"/>
      <c r="WO36" s="8"/>
      <c r="WP36" s="5"/>
      <c r="WQ36" s="4"/>
      <c r="WR36" s="4"/>
      <c r="WS36" s="18"/>
      <c r="WT36" s="7"/>
      <c r="WU36" s="7"/>
      <c r="WV36" s="4"/>
      <c r="WW36" s="4"/>
      <c r="WX36" s="4"/>
      <c r="WY36" s="19"/>
      <c r="WZ36" s="9"/>
      <c r="XA36" s="7"/>
      <c r="XB36" s="6"/>
      <c r="XC36" s="5"/>
      <c r="XD36" s="6"/>
      <c r="XE36" s="8"/>
      <c r="XF36" s="5"/>
      <c r="XG36" s="4"/>
      <c r="XH36" s="4"/>
      <c r="XI36" s="18"/>
      <c r="XJ36" s="7"/>
      <c r="XK36" s="7"/>
      <c r="XL36" s="4"/>
      <c r="XM36" s="4"/>
      <c r="XN36" s="4"/>
      <c r="XO36" s="19"/>
      <c r="XP36" s="9"/>
      <c r="XQ36" s="7"/>
      <c r="XR36" s="6"/>
      <c r="XS36" s="5"/>
      <c r="XT36" s="6"/>
      <c r="XU36" s="8"/>
      <c r="XV36" s="5"/>
      <c r="XW36" s="4"/>
      <c r="XX36" s="4"/>
      <c r="XY36" s="18"/>
      <c r="XZ36" s="7"/>
      <c r="YA36" s="7"/>
      <c r="YB36" s="4"/>
      <c r="YC36" s="4"/>
      <c r="YD36" s="4"/>
      <c r="YE36" s="19"/>
      <c r="YF36" s="9"/>
      <c r="YG36" s="7"/>
      <c r="YH36" s="6"/>
      <c r="YI36" s="5"/>
      <c r="YJ36" s="6"/>
      <c r="YK36" s="8"/>
      <c r="YL36" s="5"/>
      <c r="YM36" s="4"/>
      <c r="YN36" s="4"/>
      <c r="YO36" s="18"/>
      <c r="YP36" s="7"/>
      <c r="YQ36" s="7"/>
      <c r="YR36" s="4"/>
      <c r="YS36" s="4"/>
      <c r="YT36" s="4"/>
      <c r="YU36" s="19"/>
      <c r="YV36" s="9"/>
      <c r="YW36" s="7"/>
      <c r="YX36" s="6"/>
      <c r="YY36" s="5"/>
      <c r="YZ36" s="6"/>
      <c r="ZA36" s="8"/>
      <c r="ZB36" s="5"/>
      <c r="ZC36" s="4"/>
      <c r="ZD36" s="4"/>
      <c r="ZE36" s="18"/>
      <c r="ZF36" s="7"/>
      <c r="ZG36" s="7"/>
      <c r="ZH36" s="4"/>
      <c r="ZI36" s="4"/>
      <c r="ZJ36" s="4"/>
      <c r="ZK36" s="19"/>
      <c r="ZL36" s="9"/>
      <c r="ZM36" s="7"/>
      <c r="ZN36" s="6"/>
      <c r="ZO36" s="5"/>
      <c r="ZP36" s="6"/>
      <c r="ZQ36" s="8"/>
      <c r="ZR36" s="5"/>
      <c r="ZS36" s="4"/>
      <c r="ZT36" s="4"/>
      <c r="ZU36" s="18"/>
      <c r="ZV36" s="7"/>
      <c r="ZW36" s="7"/>
      <c r="ZX36" s="4"/>
      <c r="ZY36" s="4"/>
      <c r="ZZ36" s="4"/>
      <c r="AAA36" s="19"/>
      <c r="AAB36" s="9"/>
      <c r="AAC36" s="7"/>
      <c r="AAD36" s="6"/>
      <c r="AAE36" s="5"/>
      <c r="AAF36" s="6"/>
      <c r="AAG36" s="8"/>
      <c r="AAH36" s="5"/>
      <c r="AAI36" s="4"/>
      <c r="AAJ36" s="4"/>
      <c r="AAK36" s="18"/>
      <c r="AAL36" s="7"/>
      <c r="AAM36" s="7"/>
      <c r="AAN36" s="4"/>
      <c r="AAO36" s="4"/>
      <c r="AAP36" s="4"/>
      <c r="AAQ36" s="19"/>
      <c r="AAR36" s="9"/>
      <c r="AAS36" s="7"/>
      <c r="AAT36" s="6"/>
      <c r="AAU36" s="5"/>
      <c r="AAV36" s="6"/>
      <c r="AAW36" s="8"/>
      <c r="AAX36" s="5"/>
      <c r="AAY36" s="4"/>
      <c r="AAZ36" s="4"/>
      <c r="ABA36" s="18"/>
      <c r="ABB36" s="7"/>
      <c r="ABC36" s="7"/>
      <c r="ABD36" s="4"/>
      <c r="ABE36" s="4"/>
      <c r="ABF36" s="4"/>
      <c r="ABG36" s="19"/>
      <c r="ABH36" s="9"/>
      <c r="ABI36" s="7"/>
      <c r="ABJ36" s="6"/>
      <c r="ABK36" s="5"/>
      <c r="ABL36" s="6"/>
      <c r="ABM36" s="8"/>
      <c r="ABN36" s="5"/>
      <c r="ABO36" s="4"/>
      <c r="ABP36" s="4"/>
      <c r="ABQ36" s="18"/>
      <c r="ABR36" s="7"/>
      <c r="ABS36" s="7"/>
      <c r="ABT36" s="4"/>
      <c r="ABU36" s="4"/>
      <c r="ABV36" s="4"/>
      <c r="ABW36" s="19"/>
      <c r="ABX36" s="9"/>
      <c r="ABY36" s="7"/>
      <c r="ABZ36" s="6"/>
      <c r="ACA36" s="5"/>
      <c r="ACB36" s="6"/>
      <c r="ACC36" s="8"/>
      <c r="ACD36" s="5"/>
      <c r="ACE36" s="4"/>
      <c r="ACF36" s="4"/>
      <c r="ACG36" s="18"/>
      <c r="ACH36" s="7"/>
      <c r="ACI36" s="7"/>
      <c r="ACJ36" s="4"/>
      <c r="ACK36" s="4"/>
      <c r="ACL36" s="4"/>
      <c r="ACM36" s="19"/>
      <c r="ACN36" s="9"/>
      <c r="ACO36" s="7"/>
      <c r="ACP36" s="6"/>
      <c r="ACQ36" s="5"/>
      <c r="ACR36" s="6"/>
      <c r="ACS36" s="8"/>
      <c r="ACT36" s="5"/>
      <c r="ACU36" s="4"/>
      <c r="ACV36" s="4"/>
      <c r="ACW36" s="18"/>
      <c r="ACX36" s="7"/>
      <c r="ACY36" s="7"/>
      <c r="ACZ36" s="4"/>
      <c r="ADA36" s="4"/>
      <c r="ADB36" s="4"/>
      <c r="ADC36" s="19"/>
      <c r="ADD36" s="9"/>
      <c r="ADE36" s="7"/>
      <c r="ADF36" s="6"/>
      <c r="ADG36" s="5"/>
      <c r="ADH36" s="6"/>
      <c r="ADI36" s="8"/>
      <c r="ADJ36" s="5"/>
      <c r="ADK36" s="4"/>
      <c r="ADL36" s="4"/>
      <c r="ADM36" s="18"/>
      <c r="ADN36" s="7"/>
      <c r="ADO36" s="7"/>
      <c r="ADP36" s="4"/>
      <c r="ADQ36" s="4"/>
      <c r="ADR36" s="4"/>
      <c r="ADS36" s="19"/>
      <c r="ADT36" s="9"/>
      <c r="ADU36" s="7"/>
      <c r="ADV36" s="6"/>
      <c r="ADW36" s="5"/>
      <c r="ADX36" s="6"/>
      <c r="ADY36" s="8"/>
      <c r="ADZ36" s="5"/>
      <c r="AEA36" s="4"/>
      <c r="AEB36" s="4"/>
      <c r="AEC36" s="18"/>
      <c r="AED36" s="7"/>
      <c r="AEE36" s="7"/>
      <c r="AEF36" s="4"/>
      <c r="AEG36" s="4"/>
      <c r="AEH36" s="4"/>
      <c r="AEI36" s="19"/>
      <c r="AEJ36" s="9"/>
      <c r="AEK36" s="7"/>
      <c r="AEL36" s="6"/>
      <c r="AEM36" s="5"/>
      <c r="AEN36" s="6"/>
      <c r="AEO36" s="8"/>
      <c r="AEP36" s="5"/>
      <c r="AEQ36" s="4"/>
      <c r="AER36" s="4"/>
      <c r="AES36" s="18"/>
      <c r="AET36" s="7"/>
      <c r="AEU36" s="7"/>
      <c r="AEV36" s="4"/>
      <c r="AEW36" s="4"/>
      <c r="AEX36" s="4"/>
      <c r="AEY36" s="19"/>
      <c r="AEZ36" s="9"/>
      <c r="AFA36" s="7"/>
      <c r="AFB36" s="6"/>
      <c r="AFC36" s="5"/>
      <c r="AFD36" s="6"/>
      <c r="AFE36" s="8"/>
      <c r="AFF36" s="5"/>
      <c r="AFG36" s="4"/>
      <c r="AFH36" s="4"/>
      <c r="AFI36" s="18"/>
      <c r="AFJ36" s="7"/>
      <c r="AFK36" s="7"/>
      <c r="AFL36" s="4"/>
      <c r="AFM36" s="4"/>
      <c r="AFN36" s="4"/>
      <c r="AFO36" s="19"/>
      <c r="AFP36" s="9"/>
      <c r="AFQ36" s="7"/>
      <c r="AFR36" s="6"/>
      <c r="AFS36" s="5"/>
      <c r="AFT36" s="6"/>
      <c r="AFU36" s="8"/>
      <c r="AFV36" s="5"/>
      <c r="AFW36" s="4"/>
      <c r="AFX36" s="4"/>
      <c r="AFY36" s="18"/>
      <c r="AFZ36" s="7"/>
      <c r="AGA36" s="7"/>
      <c r="AGB36" s="4"/>
      <c r="AGC36" s="4"/>
      <c r="AGD36" s="4"/>
      <c r="AGE36" s="19"/>
      <c r="AGF36" s="9"/>
      <c r="AGG36" s="7"/>
      <c r="AGH36" s="6"/>
      <c r="AGI36" s="5"/>
      <c r="AGJ36" s="6"/>
      <c r="AGK36" s="8"/>
      <c r="AGL36" s="5"/>
      <c r="AGM36" s="4"/>
      <c r="AGN36" s="4"/>
      <c r="AGO36" s="18"/>
      <c r="AGP36" s="7"/>
      <c r="AGQ36" s="7"/>
      <c r="AGR36" s="4"/>
      <c r="AGS36" s="4"/>
      <c r="AGT36" s="4"/>
      <c r="AGU36" s="19"/>
      <c r="AGV36" s="9"/>
      <c r="AGW36" s="7"/>
      <c r="AGX36" s="6"/>
      <c r="AGY36" s="5"/>
      <c r="AGZ36" s="6"/>
      <c r="AHA36" s="8"/>
      <c r="AHB36" s="5"/>
      <c r="AHC36" s="4"/>
      <c r="AHD36" s="4"/>
      <c r="AHE36" s="18"/>
      <c r="AHF36" s="7"/>
      <c r="AHG36" s="7"/>
      <c r="AHH36" s="4"/>
      <c r="AHI36" s="4"/>
      <c r="AHJ36" s="4"/>
      <c r="AHK36" s="19"/>
      <c r="AHL36" s="9"/>
      <c r="AHM36" s="7"/>
      <c r="AHN36" s="6"/>
      <c r="AHO36" s="5"/>
      <c r="AHP36" s="6"/>
      <c r="AHQ36" s="8"/>
      <c r="AHR36" s="5"/>
      <c r="AHS36" s="4"/>
      <c r="AHT36" s="4"/>
      <c r="AHU36" s="18"/>
      <c r="AHV36" s="7"/>
      <c r="AHW36" s="7"/>
      <c r="AHX36" s="4"/>
      <c r="AHY36" s="4"/>
      <c r="AHZ36" s="4"/>
      <c r="AIA36" s="19"/>
      <c r="AIB36" s="9"/>
      <c r="AIC36" s="7"/>
      <c r="AID36" s="6"/>
      <c r="AIE36" s="5"/>
      <c r="AIF36" s="6"/>
      <c r="AIG36" s="8"/>
      <c r="AIH36" s="5"/>
      <c r="AII36" s="4"/>
      <c r="AIJ36" s="4"/>
      <c r="AIK36" s="18"/>
      <c r="AIL36" s="7"/>
      <c r="AIM36" s="7"/>
      <c r="AIN36" s="4"/>
      <c r="AIO36" s="4"/>
      <c r="AIP36" s="4"/>
      <c r="AIQ36" s="19"/>
      <c r="AIR36" s="9"/>
      <c r="AIS36" s="7"/>
      <c r="AIT36" s="6"/>
      <c r="AIU36" s="5"/>
      <c r="AIV36" s="6"/>
      <c r="AIW36" s="8"/>
      <c r="AIX36" s="5"/>
      <c r="AIY36" s="4"/>
      <c r="AIZ36" s="4"/>
      <c r="AJA36" s="18"/>
      <c r="AJB36" s="7"/>
      <c r="AJC36" s="7"/>
      <c r="AJD36" s="4"/>
      <c r="AJE36" s="4"/>
      <c r="AJF36" s="4"/>
      <c r="AJG36" s="19"/>
      <c r="AJH36" s="9"/>
      <c r="AJI36" s="7"/>
      <c r="AJJ36" s="6"/>
      <c r="AJK36" s="5"/>
      <c r="AJL36" s="6"/>
      <c r="AJM36" s="8"/>
      <c r="AJN36" s="5"/>
      <c r="AJO36" s="4"/>
      <c r="AJP36" s="4"/>
      <c r="AJQ36" s="18"/>
      <c r="AJR36" s="7"/>
      <c r="AJS36" s="7"/>
      <c r="AJT36" s="4"/>
      <c r="AJU36" s="4"/>
      <c r="AJV36" s="4"/>
      <c r="AJW36" s="19"/>
      <c r="AJX36" s="9"/>
      <c r="AJY36" s="7"/>
      <c r="AJZ36" s="6"/>
      <c r="AKA36" s="5"/>
      <c r="AKB36" s="6"/>
      <c r="AKC36" s="8"/>
      <c r="AKD36" s="5"/>
      <c r="AKE36" s="4"/>
      <c r="AKF36" s="4"/>
      <c r="AKG36" s="18"/>
      <c r="AKH36" s="7"/>
      <c r="AKI36" s="7"/>
      <c r="AKJ36" s="4"/>
      <c r="AKK36" s="4"/>
      <c r="AKL36" s="4"/>
      <c r="AKM36" s="19"/>
      <c r="AKN36" s="9"/>
      <c r="AKO36" s="7"/>
      <c r="AKP36" s="6"/>
      <c r="AKQ36" s="5"/>
      <c r="AKR36" s="6"/>
      <c r="AKS36" s="8"/>
      <c r="AKT36" s="5"/>
      <c r="AKU36" s="4"/>
      <c r="AKV36" s="4"/>
      <c r="AKW36" s="18"/>
      <c r="AKX36" s="7"/>
      <c r="AKY36" s="7"/>
      <c r="AKZ36" s="4"/>
      <c r="ALA36" s="4"/>
      <c r="ALB36" s="4"/>
      <c r="ALC36" s="19"/>
      <c r="ALD36" s="9"/>
      <c r="ALE36" s="7"/>
      <c r="ALF36" s="6"/>
      <c r="ALG36" s="5"/>
      <c r="ALH36" s="6"/>
      <c r="ALI36" s="8"/>
      <c r="ALJ36" s="5"/>
      <c r="ALK36" s="4"/>
      <c r="ALL36" s="4"/>
      <c r="ALM36" s="18"/>
      <c r="ALN36" s="7"/>
      <c r="ALO36" s="7"/>
      <c r="ALP36" s="4"/>
      <c r="ALQ36" s="4"/>
      <c r="ALR36" s="4"/>
      <c r="ALS36" s="19"/>
      <c r="ALT36" s="9"/>
      <c r="ALU36" s="7"/>
      <c r="ALV36" s="6"/>
      <c r="ALW36" s="5"/>
      <c r="ALX36" s="6"/>
      <c r="ALY36" s="8"/>
      <c r="ALZ36" s="5"/>
      <c r="AMA36" s="4"/>
      <c r="AMB36" s="4"/>
      <c r="AMC36" s="18"/>
      <c r="AMD36" s="7"/>
      <c r="AME36" s="7"/>
      <c r="AMF36" s="4"/>
      <c r="AMG36" s="4"/>
      <c r="AMH36" s="4"/>
      <c r="AMI36" s="19"/>
      <c r="AMJ36" s="9"/>
      <c r="AMK36" s="7"/>
      <c r="AML36" s="6"/>
      <c r="AMM36" s="5"/>
      <c r="AMN36" s="6"/>
      <c r="AMO36" s="8"/>
      <c r="AMP36" s="5"/>
      <c r="AMQ36" s="4"/>
      <c r="AMR36" s="4"/>
      <c r="AMS36" s="18"/>
      <c r="AMT36" s="7"/>
      <c r="AMU36" s="7"/>
      <c r="AMV36" s="4"/>
      <c r="AMW36" s="4"/>
      <c r="AMX36" s="4"/>
      <c r="AMY36" s="19"/>
      <c r="AMZ36" s="9"/>
      <c r="ANA36" s="7"/>
      <c r="ANB36" s="6"/>
      <c r="ANC36" s="5"/>
      <c r="AND36" s="6"/>
      <c r="ANE36" s="8"/>
      <c r="ANF36" s="5"/>
      <c r="ANG36" s="4"/>
      <c r="ANH36" s="4"/>
      <c r="ANI36" s="18"/>
      <c r="ANJ36" s="7"/>
      <c r="ANK36" s="7"/>
      <c r="ANL36" s="4"/>
      <c r="ANM36" s="4"/>
      <c r="ANN36" s="4"/>
      <c r="ANO36" s="19"/>
      <c r="ANP36" s="9"/>
      <c r="ANQ36" s="7"/>
      <c r="ANR36" s="6"/>
      <c r="ANS36" s="5"/>
      <c r="ANT36" s="6"/>
      <c r="ANU36" s="8"/>
      <c r="ANV36" s="5"/>
      <c r="ANW36" s="4"/>
      <c r="ANX36" s="4"/>
      <c r="ANY36" s="18"/>
      <c r="ANZ36" s="7"/>
      <c r="AOA36" s="7"/>
      <c r="AOB36" s="4"/>
      <c r="AOC36" s="4"/>
      <c r="AOD36" s="4"/>
      <c r="AOE36" s="19"/>
      <c r="AOF36" s="9"/>
      <c r="AOG36" s="7"/>
      <c r="AOH36" s="6"/>
      <c r="AOI36" s="5"/>
      <c r="AOJ36" s="6"/>
      <c r="AOK36" s="8"/>
      <c r="AOL36" s="5"/>
      <c r="AOM36" s="4"/>
      <c r="AON36" s="4"/>
      <c r="AOO36" s="18"/>
      <c r="AOP36" s="7"/>
      <c r="AOQ36" s="7"/>
      <c r="AOR36" s="4"/>
      <c r="AOS36" s="4"/>
      <c r="AOT36" s="4"/>
      <c r="AOU36" s="19"/>
      <c r="AOV36" s="9"/>
      <c r="AOW36" s="7"/>
      <c r="AOX36" s="6"/>
      <c r="AOY36" s="5"/>
      <c r="AOZ36" s="6"/>
      <c r="APA36" s="8"/>
      <c r="APB36" s="5"/>
      <c r="APC36" s="4"/>
      <c r="APD36" s="4"/>
      <c r="APE36" s="18"/>
      <c r="APF36" s="7"/>
      <c r="APG36" s="7"/>
      <c r="APH36" s="4"/>
      <c r="API36" s="4"/>
      <c r="APJ36" s="4"/>
      <c r="APK36" s="19"/>
      <c r="APL36" s="9"/>
      <c r="APM36" s="7"/>
      <c r="APN36" s="6"/>
      <c r="APO36" s="5"/>
      <c r="APP36" s="6"/>
      <c r="APQ36" s="8"/>
      <c r="APR36" s="5"/>
      <c r="APS36" s="4"/>
      <c r="APT36" s="4"/>
      <c r="APU36" s="18"/>
      <c r="APV36" s="7"/>
      <c r="APW36" s="7"/>
      <c r="APX36" s="4"/>
      <c r="APY36" s="4"/>
      <c r="APZ36" s="4"/>
      <c r="AQA36" s="19"/>
      <c r="AQB36" s="9"/>
      <c r="AQC36" s="7"/>
      <c r="AQD36" s="6"/>
      <c r="AQE36" s="5"/>
      <c r="AQF36" s="6"/>
      <c r="AQG36" s="8"/>
      <c r="AQH36" s="5"/>
      <c r="AQI36" s="4"/>
      <c r="AQJ36" s="4"/>
      <c r="AQK36" s="18"/>
      <c r="AQL36" s="7"/>
      <c r="AQM36" s="7"/>
      <c r="AQN36" s="4"/>
      <c r="AQO36" s="4"/>
      <c r="AQP36" s="4"/>
      <c r="AQQ36" s="19"/>
      <c r="AQR36" s="9"/>
      <c r="AQS36" s="7"/>
      <c r="AQT36" s="6"/>
      <c r="AQU36" s="5"/>
      <c r="AQV36" s="6"/>
      <c r="AQW36" s="8"/>
      <c r="AQX36" s="5"/>
      <c r="AQY36" s="4"/>
      <c r="AQZ36" s="4"/>
      <c r="ARA36" s="18"/>
      <c r="ARB36" s="7"/>
      <c r="ARC36" s="7"/>
      <c r="ARD36" s="4"/>
      <c r="ARE36" s="4"/>
      <c r="ARF36" s="4"/>
      <c r="ARG36" s="19"/>
      <c r="ARH36" s="9"/>
      <c r="ARI36" s="7"/>
      <c r="ARJ36" s="6"/>
      <c r="ARK36" s="5"/>
      <c r="ARL36" s="6"/>
      <c r="ARM36" s="8"/>
      <c r="ARN36" s="5"/>
      <c r="ARO36" s="4"/>
      <c r="ARP36" s="4"/>
      <c r="ARQ36" s="18"/>
      <c r="ARR36" s="7"/>
      <c r="ARS36" s="7"/>
      <c r="ART36" s="4"/>
      <c r="ARU36" s="4"/>
      <c r="ARV36" s="4"/>
      <c r="ARW36" s="19"/>
      <c r="ARX36" s="9"/>
      <c r="ARY36" s="7"/>
      <c r="ARZ36" s="6"/>
      <c r="ASA36" s="5"/>
      <c r="ASB36" s="6"/>
      <c r="ASC36" s="8"/>
      <c r="ASD36" s="5"/>
      <c r="ASE36" s="4"/>
      <c r="ASF36" s="4"/>
      <c r="ASG36" s="18"/>
      <c r="ASH36" s="7"/>
      <c r="ASI36" s="7"/>
      <c r="ASJ36" s="4"/>
      <c r="ASK36" s="4"/>
      <c r="ASL36" s="4"/>
      <c r="ASM36" s="19"/>
      <c r="ASN36" s="9"/>
      <c r="ASO36" s="7"/>
      <c r="ASP36" s="6"/>
      <c r="ASQ36" s="5"/>
      <c r="ASR36" s="6"/>
      <c r="ASS36" s="8"/>
      <c r="AST36" s="5"/>
      <c r="ASU36" s="4"/>
      <c r="ASV36" s="4"/>
      <c r="ASW36" s="18"/>
      <c r="ASX36" s="7"/>
      <c r="ASY36" s="7"/>
      <c r="ASZ36" s="4"/>
      <c r="ATA36" s="4"/>
      <c r="ATB36" s="4"/>
      <c r="ATC36" s="19"/>
      <c r="ATD36" s="9"/>
      <c r="ATE36" s="7"/>
      <c r="ATF36" s="6"/>
      <c r="ATG36" s="5"/>
      <c r="ATH36" s="6"/>
      <c r="ATI36" s="8"/>
      <c r="ATJ36" s="5"/>
      <c r="ATK36" s="4"/>
      <c r="ATL36" s="4"/>
      <c r="ATM36" s="18"/>
      <c r="ATN36" s="7"/>
      <c r="ATO36" s="7"/>
      <c r="ATP36" s="4"/>
      <c r="ATQ36" s="4"/>
      <c r="ATR36" s="4"/>
      <c r="ATS36" s="19"/>
      <c r="ATT36" s="9"/>
      <c r="ATU36" s="7"/>
      <c r="ATV36" s="6"/>
      <c r="ATW36" s="5"/>
      <c r="ATX36" s="6"/>
      <c r="ATY36" s="8"/>
      <c r="ATZ36" s="5"/>
      <c r="AUA36" s="4"/>
      <c r="AUB36" s="4"/>
      <c r="AUC36" s="18"/>
      <c r="AUD36" s="7"/>
      <c r="AUE36" s="7"/>
      <c r="AUF36" s="4"/>
      <c r="AUG36" s="4"/>
      <c r="AUH36" s="4"/>
      <c r="AUI36" s="19"/>
      <c r="AUJ36" s="9"/>
      <c r="AUK36" s="7"/>
      <c r="AUL36" s="6"/>
      <c r="AUM36" s="5"/>
      <c r="AUN36" s="6"/>
      <c r="AUO36" s="8"/>
      <c r="AUP36" s="5"/>
      <c r="AUQ36" s="4"/>
      <c r="AUR36" s="4"/>
      <c r="AUS36" s="18"/>
      <c r="AUT36" s="7"/>
      <c r="AUU36" s="7"/>
      <c r="AUV36" s="4"/>
      <c r="AUW36" s="4"/>
      <c r="AUX36" s="4"/>
      <c r="AUY36" s="19"/>
      <c r="AUZ36" s="9"/>
      <c r="AVA36" s="7"/>
      <c r="AVB36" s="6"/>
      <c r="AVC36" s="5"/>
      <c r="AVD36" s="6"/>
      <c r="AVE36" s="8"/>
      <c r="AVF36" s="5"/>
      <c r="AVG36" s="4"/>
      <c r="AVH36" s="4"/>
      <c r="AVI36" s="18"/>
      <c r="AVJ36" s="7"/>
      <c r="AVK36" s="7"/>
      <c r="AVL36" s="4"/>
      <c r="AVM36" s="4"/>
      <c r="AVN36" s="4"/>
      <c r="AVO36" s="19"/>
      <c r="AVP36" s="9"/>
      <c r="AVQ36" s="7"/>
      <c r="AVR36" s="6"/>
      <c r="AVS36" s="5"/>
      <c r="AVT36" s="6"/>
      <c r="AVU36" s="8"/>
      <c r="AVV36" s="5"/>
      <c r="AVW36" s="4"/>
      <c r="AVX36" s="4"/>
      <c r="AVY36" s="18"/>
      <c r="AVZ36" s="7"/>
      <c r="AWA36" s="7"/>
      <c r="AWB36" s="4"/>
      <c r="AWC36" s="4"/>
      <c r="AWD36" s="4"/>
      <c r="AWE36" s="19"/>
      <c r="AWF36" s="9"/>
      <c r="AWG36" s="7"/>
      <c r="AWH36" s="6"/>
      <c r="AWI36" s="5"/>
      <c r="AWJ36" s="6"/>
      <c r="AWK36" s="8"/>
      <c r="AWL36" s="5"/>
      <c r="AWM36" s="4"/>
      <c r="AWN36" s="4"/>
      <c r="AWO36" s="18"/>
      <c r="AWP36" s="7"/>
      <c r="AWQ36" s="7"/>
      <c r="AWR36" s="4"/>
      <c r="AWS36" s="4"/>
      <c r="AWT36" s="4"/>
      <c r="AWU36" s="19"/>
      <c r="AWV36" s="9"/>
      <c r="AWW36" s="7"/>
      <c r="AWX36" s="6"/>
      <c r="AWY36" s="5"/>
      <c r="AWZ36" s="6"/>
      <c r="AXA36" s="8"/>
      <c r="AXB36" s="5"/>
      <c r="AXC36" s="4"/>
      <c r="AXD36" s="4"/>
      <c r="AXE36" s="18"/>
      <c r="AXF36" s="7"/>
      <c r="AXG36" s="7"/>
      <c r="AXH36" s="4"/>
      <c r="AXI36" s="4"/>
      <c r="AXJ36" s="4"/>
      <c r="AXK36" s="19"/>
      <c r="AXL36" s="9"/>
      <c r="AXM36" s="7"/>
      <c r="AXN36" s="6"/>
      <c r="AXO36" s="5"/>
      <c r="AXP36" s="6"/>
      <c r="AXQ36" s="8"/>
      <c r="AXR36" s="5"/>
      <c r="AXS36" s="4"/>
      <c r="AXT36" s="4"/>
      <c r="AXU36" s="18"/>
      <c r="AXV36" s="7"/>
      <c r="AXW36" s="7"/>
      <c r="AXX36" s="4"/>
      <c r="AXY36" s="4"/>
      <c r="AXZ36" s="4"/>
      <c r="AYA36" s="19"/>
      <c r="AYB36" s="9"/>
      <c r="AYC36" s="7"/>
      <c r="AYD36" s="6"/>
      <c r="AYE36" s="5"/>
      <c r="AYF36" s="6"/>
      <c r="AYG36" s="8"/>
      <c r="AYH36" s="5"/>
      <c r="AYI36" s="4"/>
      <c r="AYJ36" s="4"/>
      <c r="AYK36" s="18"/>
      <c r="AYL36" s="7"/>
      <c r="AYM36" s="7"/>
      <c r="AYN36" s="4"/>
      <c r="AYO36" s="4"/>
      <c r="AYP36" s="4"/>
      <c r="AYQ36" s="19"/>
      <c r="AYR36" s="9"/>
      <c r="AYS36" s="7"/>
      <c r="AYT36" s="6"/>
      <c r="AYU36" s="5"/>
      <c r="AYV36" s="6"/>
      <c r="AYW36" s="8"/>
      <c r="AYX36" s="5"/>
      <c r="AYY36" s="4"/>
      <c r="AYZ36" s="4"/>
      <c r="AZA36" s="18"/>
      <c r="AZB36" s="7"/>
      <c r="AZC36" s="7"/>
      <c r="AZD36" s="4"/>
      <c r="AZE36" s="4"/>
      <c r="AZF36" s="4"/>
      <c r="AZG36" s="19"/>
      <c r="AZH36" s="9"/>
      <c r="AZI36" s="7"/>
      <c r="AZJ36" s="6"/>
      <c r="AZK36" s="5"/>
      <c r="AZL36" s="6"/>
      <c r="AZM36" s="8"/>
      <c r="AZN36" s="5"/>
      <c r="AZO36" s="4"/>
      <c r="AZP36" s="4"/>
      <c r="AZQ36" s="18"/>
      <c r="AZR36" s="7"/>
      <c r="AZS36" s="7"/>
      <c r="AZT36" s="4"/>
      <c r="AZU36" s="4"/>
      <c r="AZV36" s="4"/>
      <c r="AZW36" s="19"/>
      <c r="AZX36" s="9"/>
      <c r="AZY36" s="7"/>
      <c r="AZZ36" s="6"/>
      <c r="BAA36" s="5"/>
      <c r="BAB36" s="6"/>
      <c r="BAC36" s="8"/>
      <c r="BAD36" s="5"/>
      <c r="BAE36" s="4"/>
      <c r="BAF36" s="4"/>
      <c r="BAG36" s="18"/>
      <c r="BAH36" s="7"/>
      <c r="BAI36" s="7"/>
      <c r="BAJ36" s="4"/>
      <c r="BAK36" s="4"/>
      <c r="BAL36" s="4"/>
      <c r="BAM36" s="19"/>
      <c r="BAN36" s="9"/>
      <c r="BAO36" s="7"/>
      <c r="BAP36" s="6"/>
      <c r="BAQ36" s="5"/>
      <c r="BAR36" s="6"/>
      <c r="BAS36" s="8"/>
      <c r="BAT36" s="5"/>
      <c r="BAU36" s="4"/>
      <c r="BAV36" s="4"/>
      <c r="BAW36" s="18"/>
      <c r="BAX36" s="7"/>
      <c r="BAY36" s="7"/>
      <c r="BAZ36" s="4"/>
      <c r="BBA36" s="4"/>
      <c r="BBB36" s="4"/>
      <c r="BBC36" s="19"/>
      <c r="BBD36" s="9"/>
      <c r="BBE36" s="7"/>
      <c r="BBF36" s="6"/>
      <c r="BBG36" s="5"/>
      <c r="BBH36" s="6"/>
      <c r="BBI36" s="8"/>
      <c r="BBJ36" s="5"/>
      <c r="BBK36" s="4"/>
      <c r="BBL36" s="4"/>
      <c r="BBM36" s="18"/>
      <c r="BBN36" s="7"/>
      <c r="BBO36" s="7"/>
      <c r="BBP36" s="4"/>
      <c r="BBQ36" s="4"/>
      <c r="BBR36" s="4"/>
      <c r="BBS36" s="19"/>
      <c r="BBT36" s="9"/>
      <c r="BBU36" s="7"/>
      <c r="BBV36" s="6"/>
      <c r="BBW36" s="5"/>
      <c r="BBX36" s="6"/>
      <c r="BBY36" s="8"/>
      <c r="BBZ36" s="5"/>
      <c r="BCA36" s="4"/>
      <c r="BCB36" s="4"/>
      <c r="BCC36" s="18"/>
      <c r="BCD36" s="7"/>
      <c r="BCE36" s="7"/>
      <c r="BCF36" s="4"/>
      <c r="BCG36" s="4"/>
      <c r="BCH36" s="4"/>
      <c r="BCI36" s="19"/>
      <c r="BCJ36" s="9"/>
      <c r="BCK36" s="7"/>
      <c r="BCL36" s="6"/>
      <c r="BCM36" s="5"/>
      <c r="BCN36" s="6"/>
      <c r="BCO36" s="8"/>
      <c r="BCP36" s="5"/>
      <c r="BCQ36" s="4"/>
      <c r="BCR36" s="4"/>
      <c r="BCS36" s="18"/>
      <c r="BCT36" s="7"/>
      <c r="BCU36" s="7"/>
      <c r="BCV36" s="4"/>
      <c r="BCW36" s="4"/>
      <c r="BCX36" s="4"/>
      <c r="BCY36" s="19"/>
      <c r="BCZ36" s="9"/>
      <c r="BDA36" s="7"/>
      <c r="BDB36" s="6"/>
      <c r="BDC36" s="5"/>
      <c r="BDD36" s="6"/>
      <c r="BDE36" s="8"/>
      <c r="BDF36" s="5"/>
      <c r="BDG36" s="4"/>
      <c r="BDH36" s="4"/>
      <c r="BDI36" s="18"/>
      <c r="BDJ36" s="7"/>
      <c r="BDK36" s="7"/>
      <c r="BDL36" s="4"/>
      <c r="BDM36" s="4"/>
      <c r="BDN36" s="4"/>
      <c r="BDO36" s="19"/>
      <c r="BDP36" s="9"/>
      <c r="BDQ36" s="7"/>
      <c r="BDR36" s="6"/>
      <c r="BDS36" s="5"/>
      <c r="BDT36" s="6"/>
      <c r="BDU36" s="8"/>
      <c r="BDV36" s="5"/>
      <c r="BDW36" s="4"/>
      <c r="BDX36" s="4"/>
      <c r="BDY36" s="18"/>
      <c r="BDZ36" s="7"/>
      <c r="BEA36" s="7"/>
      <c r="BEB36" s="4"/>
      <c r="BEC36" s="4"/>
      <c r="BED36" s="4"/>
      <c r="BEE36" s="19"/>
      <c r="BEF36" s="9"/>
      <c r="BEG36" s="7"/>
      <c r="BEH36" s="6"/>
      <c r="BEI36" s="5"/>
      <c r="BEJ36" s="6"/>
      <c r="BEK36" s="8"/>
      <c r="BEL36" s="5"/>
      <c r="BEM36" s="4"/>
      <c r="BEN36" s="4"/>
      <c r="BEO36" s="18"/>
      <c r="BEP36" s="7"/>
      <c r="BEQ36" s="7"/>
      <c r="BER36" s="4"/>
      <c r="BES36" s="4"/>
      <c r="BET36" s="4"/>
      <c r="BEU36" s="19"/>
      <c r="BEV36" s="9"/>
      <c r="BEW36" s="7"/>
      <c r="BEX36" s="6"/>
      <c r="BEY36" s="5"/>
      <c r="BEZ36" s="6"/>
      <c r="BFA36" s="8"/>
      <c r="BFB36" s="5"/>
      <c r="BFC36" s="4"/>
      <c r="BFD36" s="4"/>
      <c r="BFE36" s="18"/>
      <c r="BFF36" s="7"/>
      <c r="BFG36" s="7"/>
      <c r="BFH36" s="4"/>
      <c r="BFI36" s="4"/>
      <c r="BFJ36" s="4"/>
      <c r="BFK36" s="19"/>
      <c r="BFL36" s="9"/>
      <c r="BFM36" s="7"/>
      <c r="BFN36" s="6"/>
      <c r="BFO36" s="5"/>
      <c r="BFP36" s="6"/>
      <c r="BFQ36" s="8"/>
      <c r="BFR36" s="5"/>
      <c r="BFS36" s="4"/>
      <c r="BFT36" s="4"/>
      <c r="BFU36" s="18"/>
      <c r="BFV36" s="7"/>
      <c r="BFW36" s="7"/>
      <c r="BFX36" s="4"/>
      <c r="BFY36" s="4"/>
      <c r="BFZ36" s="4"/>
      <c r="BGA36" s="19"/>
      <c r="BGB36" s="9"/>
      <c r="BGC36" s="7"/>
      <c r="BGD36" s="6"/>
      <c r="BGE36" s="5"/>
      <c r="BGF36" s="6"/>
      <c r="BGG36" s="8"/>
      <c r="BGH36" s="5"/>
      <c r="BGI36" s="4"/>
      <c r="BGJ36" s="4"/>
      <c r="BGK36" s="18"/>
      <c r="BGL36" s="7"/>
      <c r="BGM36" s="7"/>
      <c r="BGN36" s="4"/>
      <c r="BGO36" s="4"/>
      <c r="BGP36" s="4"/>
      <c r="BGQ36" s="19"/>
      <c r="BGR36" s="9"/>
      <c r="BGS36" s="7"/>
      <c r="BGT36" s="6"/>
      <c r="BGU36" s="5"/>
      <c r="BGV36" s="6"/>
      <c r="BGW36" s="8"/>
      <c r="BGX36" s="5"/>
      <c r="BGY36" s="4"/>
      <c r="BGZ36" s="4"/>
      <c r="BHA36" s="18"/>
      <c r="BHB36" s="7"/>
      <c r="BHC36" s="7"/>
      <c r="BHD36" s="4"/>
      <c r="BHE36" s="4"/>
      <c r="BHF36" s="4"/>
      <c r="BHG36" s="19"/>
      <c r="BHH36" s="9"/>
      <c r="BHI36" s="7"/>
      <c r="BHJ36" s="6"/>
      <c r="BHK36" s="5"/>
      <c r="BHL36" s="6"/>
      <c r="BHM36" s="8"/>
      <c r="BHN36" s="5"/>
      <c r="BHO36" s="4"/>
      <c r="BHP36" s="4"/>
      <c r="BHQ36" s="18"/>
      <c r="BHR36" s="7"/>
      <c r="BHS36" s="7"/>
      <c r="BHT36" s="4"/>
      <c r="BHU36" s="4"/>
      <c r="BHV36" s="4"/>
      <c r="BHW36" s="19"/>
      <c r="BHX36" s="9"/>
      <c r="BHY36" s="7"/>
      <c r="BHZ36" s="6"/>
      <c r="BIA36" s="5"/>
      <c r="BIB36" s="6"/>
      <c r="BIC36" s="8"/>
      <c r="BID36" s="5"/>
      <c r="BIE36" s="4"/>
      <c r="BIF36" s="4"/>
      <c r="BIG36" s="18"/>
      <c r="BIH36" s="7"/>
      <c r="BII36" s="7"/>
      <c r="BIJ36" s="4"/>
      <c r="BIK36" s="4"/>
      <c r="BIL36" s="4"/>
      <c r="BIM36" s="19"/>
      <c r="BIN36" s="9"/>
      <c r="BIO36" s="7"/>
      <c r="BIP36" s="6"/>
      <c r="BIQ36" s="5"/>
      <c r="BIR36" s="6"/>
      <c r="BIS36" s="8"/>
      <c r="BIT36" s="5"/>
      <c r="BIU36" s="4"/>
      <c r="BIV36" s="4"/>
      <c r="BIW36" s="18"/>
      <c r="BIX36" s="7"/>
      <c r="BIY36" s="7"/>
      <c r="BIZ36" s="4"/>
      <c r="BJA36" s="4"/>
      <c r="BJB36" s="4"/>
      <c r="BJC36" s="19"/>
      <c r="BJD36" s="9"/>
      <c r="BJE36" s="7"/>
      <c r="BJF36" s="6"/>
      <c r="BJG36" s="5"/>
      <c r="BJH36" s="6"/>
      <c r="BJI36" s="8"/>
      <c r="BJJ36" s="5"/>
      <c r="BJK36" s="4"/>
      <c r="BJL36" s="4"/>
      <c r="BJM36" s="18"/>
      <c r="BJN36" s="7"/>
      <c r="BJO36" s="7"/>
      <c r="BJP36" s="4"/>
      <c r="BJQ36" s="4"/>
      <c r="BJR36" s="4"/>
      <c r="BJS36" s="19"/>
      <c r="BJT36" s="9"/>
      <c r="BJU36" s="7"/>
      <c r="BJV36" s="6"/>
      <c r="BJW36" s="5"/>
      <c r="BJX36" s="6"/>
      <c r="BJY36" s="8"/>
      <c r="BJZ36" s="5"/>
      <c r="BKA36" s="4"/>
      <c r="BKB36" s="4"/>
      <c r="BKC36" s="18"/>
      <c r="BKD36" s="7"/>
      <c r="BKE36" s="7"/>
      <c r="BKF36" s="4"/>
      <c r="BKG36" s="4"/>
      <c r="BKH36" s="4"/>
      <c r="BKI36" s="19"/>
      <c r="BKJ36" s="9"/>
      <c r="BKK36" s="7"/>
      <c r="BKL36" s="6"/>
      <c r="BKM36" s="5"/>
      <c r="BKN36" s="6"/>
      <c r="BKO36" s="8"/>
      <c r="BKP36" s="5"/>
      <c r="BKQ36" s="4"/>
      <c r="BKR36" s="4"/>
      <c r="BKS36" s="18"/>
      <c r="BKT36" s="7"/>
      <c r="BKU36" s="7"/>
      <c r="BKV36" s="4"/>
      <c r="BKW36" s="4"/>
      <c r="BKX36" s="4"/>
      <c r="BKY36" s="19"/>
      <c r="BKZ36" s="9"/>
      <c r="BLA36" s="7"/>
      <c r="BLB36" s="6"/>
      <c r="BLC36" s="5"/>
      <c r="BLD36" s="6"/>
      <c r="BLE36" s="8"/>
      <c r="BLF36" s="5"/>
      <c r="BLG36" s="4"/>
      <c r="BLH36" s="4"/>
      <c r="BLI36" s="18"/>
      <c r="BLJ36" s="7"/>
      <c r="BLK36" s="7"/>
      <c r="BLL36" s="4"/>
      <c r="BLM36" s="4"/>
      <c r="BLN36" s="4"/>
      <c r="BLO36" s="19"/>
      <c r="BLP36" s="9"/>
      <c r="BLQ36" s="7"/>
      <c r="BLR36" s="6"/>
      <c r="BLS36" s="5"/>
      <c r="BLT36" s="6"/>
      <c r="BLU36" s="8"/>
      <c r="BLV36" s="5"/>
      <c r="BLW36" s="4"/>
      <c r="BLX36" s="4"/>
      <c r="BLY36" s="18"/>
      <c r="BLZ36" s="7"/>
      <c r="BMA36" s="7"/>
      <c r="BMB36" s="4"/>
      <c r="BMC36" s="4"/>
      <c r="BMD36" s="4"/>
      <c r="BME36" s="19"/>
      <c r="BMF36" s="9"/>
      <c r="BMG36" s="7"/>
      <c r="BMH36" s="6"/>
      <c r="BMI36" s="5"/>
      <c r="BMJ36" s="6"/>
      <c r="BMK36" s="8"/>
      <c r="BML36" s="5"/>
      <c r="BMM36" s="4"/>
      <c r="BMN36" s="4"/>
      <c r="BMO36" s="18"/>
      <c r="BMP36" s="7"/>
      <c r="BMQ36" s="7"/>
      <c r="BMR36" s="4"/>
      <c r="BMS36" s="4"/>
      <c r="BMT36" s="4"/>
      <c r="BMU36" s="19"/>
      <c r="BMV36" s="9"/>
      <c r="BMW36" s="7"/>
      <c r="BMX36" s="6"/>
      <c r="BMY36" s="5"/>
      <c r="BMZ36" s="6"/>
      <c r="BNA36" s="8"/>
      <c r="BNB36" s="5"/>
      <c r="BNC36" s="4"/>
      <c r="BND36" s="4"/>
      <c r="BNE36" s="18"/>
      <c r="BNF36" s="7"/>
      <c r="BNG36" s="7"/>
      <c r="BNH36" s="4"/>
      <c r="BNI36" s="4"/>
      <c r="BNJ36" s="4"/>
      <c r="BNK36" s="19"/>
      <c r="BNL36" s="9"/>
      <c r="BNM36" s="7"/>
      <c r="BNN36" s="6"/>
      <c r="BNO36" s="5"/>
      <c r="BNP36" s="6"/>
      <c r="BNQ36" s="8"/>
      <c r="BNR36" s="5"/>
      <c r="BNS36" s="4"/>
      <c r="BNT36" s="4"/>
      <c r="BNU36" s="18"/>
      <c r="BNV36" s="7"/>
      <c r="BNW36" s="7"/>
      <c r="BNX36" s="4"/>
      <c r="BNY36" s="4"/>
      <c r="BNZ36" s="4"/>
      <c r="BOA36" s="19"/>
      <c r="BOB36" s="9"/>
      <c r="BOC36" s="7"/>
      <c r="BOD36" s="6"/>
      <c r="BOE36" s="5"/>
      <c r="BOF36" s="6"/>
      <c r="BOG36" s="8"/>
      <c r="BOH36" s="5"/>
      <c r="BOI36" s="4"/>
      <c r="BOJ36" s="4"/>
      <c r="BOK36" s="18"/>
      <c r="BOL36" s="7"/>
      <c r="BOM36" s="7"/>
      <c r="BON36" s="4"/>
      <c r="BOO36" s="4"/>
      <c r="BOP36" s="4"/>
      <c r="BOQ36" s="19"/>
      <c r="BOR36" s="9"/>
      <c r="BOS36" s="7"/>
      <c r="BOT36" s="6"/>
      <c r="BOU36" s="5"/>
      <c r="BOV36" s="6"/>
      <c r="BOW36" s="8"/>
      <c r="BOX36" s="5"/>
      <c r="BOY36" s="4"/>
      <c r="BOZ36" s="4"/>
      <c r="BPA36" s="18"/>
      <c r="BPB36" s="7"/>
      <c r="BPC36" s="7"/>
      <c r="BPD36" s="4"/>
      <c r="BPE36" s="4"/>
      <c r="BPF36" s="4"/>
      <c r="BPG36" s="19"/>
      <c r="BPH36" s="9"/>
      <c r="BPI36" s="7"/>
      <c r="BPJ36" s="6"/>
      <c r="BPK36" s="5"/>
      <c r="BPL36" s="6"/>
      <c r="BPM36" s="8"/>
      <c r="BPN36" s="5"/>
      <c r="BPO36" s="4"/>
      <c r="BPP36" s="4"/>
      <c r="BPQ36" s="18"/>
      <c r="BPR36" s="7"/>
      <c r="BPS36" s="7"/>
      <c r="BPT36" s="4"/>
      <c r="BPU36" s="4"/>
      <c r="BPV36" s="4"/>
      <c r="BPW36" s="19"/>
      <c r="BPX36" s="9"/>
      <c r="BPY36" s="7"/>
      <c r="BPZ36" s="6"/>
      <c r="BQA36" s="5"/>
      <c r="BQB36" s="6"/>
      <c r="BQC36" s="8"/>
      <c r="BQD36" s="5"/>
      <c r="BQE36" s="4"/>
      <c r="BQF36" s="4"/>
      <c r="BQG36" s="18"/>
      <c r="BQH36" s="7"/>
      <c r="BQI36" s="7"/>
      <c r="BQJ36" s="4"/>
      <c r="BQK36" s="4"/>
      <c r="BQL36" s="4"/>
      <c r="BQM36" s="19"/>
      <c r="BQN36" s="9"/>
      <c r="BQO36" s="7"/>
      <c r="BQP36" s="6"/>
      <c r="BQQ36" s="5"/>
      <c r="BQR36" s="6"/>
      <c r="BQS36" s="8"/>
      <c r="BQT36" s="5"/>
      <c r="BQU36" s="4"/>
      <c r="BQV36" s="4"/>
      <c r="BQW36" s="18"/>
      <c r="BQX36" s="7"/>
      <c r="BQY36" s="7"/>
      <c r="BQZ36" s="4"/>
      <c r="BRA36" s="4"/>
      <c r="BRB36" s="4"/>
      <c r="BRC36" s="19"/>
      <c r="BRD36" s="9"/>
      <c r="BRE36" s="7"/>
      <c r="BRF36" s="6"/>
      <c r="BRG36" s="5"/>
      <c r="BRH36" s="6"/>
      <c r="BRI36" s="8"/>
      <c r="BRJ36" s="5"/>
      <c r="BRK36" s="4"/>
      <c r="BRL36" s="4"/>
      <c r="BRM36" s="18"/>
      <c r="BRN36" s="7"/>
      <c r="BRO36" s="7"/>
      <c r="BRP36" s="4"/>
      <c r="BRQ36" s="4"/>
      <c r="BRR36" s="4"/>
      <c r="BRS36" s="19"/>
      <c r="BRT36" s="9"/>
      <c r="BRU36" s="7"/>
      <c r="BRV36" s="6"/>
      <c r="BRW36" s="5"/>
      <c r="BRX36" s="6"/>
      <c r="BRY36" s="8"/>
      <c r="BRZ36" s="5"/>
      <c r="BSA36" s="4"/>
      <c r="BSB36" s="4"/>
      <c r="BSC36" s="18"/>
      <c r="BSD36" s="7"/>
      <c r="BSE36" s="7"/>
      <c r="BSF36" s="4"/>
      <c r="BSG36" s="4"/>
      <c r="BSH36" s="4"/>
      <c r="BSI36" s="19"/>
      <c r="BSJ36" s="9"/>
      <c r="BSK36" s="7"/>
      <c r="BSL36" s="6"/>
      <c r="BSM36" s="5"/>
      <c r="BSN36" s="6"/>
      <c r="BSO36" s="8"/>
      <c r="BSP36" s="5"/>
      <c r="BSQ36" s="4"/>
      <c r="BSR36" s="4"/>
      <c r="BSS36" s="18"/>
      <c r="BST36" s="7"/>
      <c r="BSU36" s="7"/>
      <c r="BSV36" s="4"/>
      <c r="BSW36" s="4"/>
      <c r="BSX36" s="4"/>
      <c r="BSY36" s="19"/>
      <c r="BSZ36" s="9"/>
      <c r="BTA36" s="7"/>
      <c r="BTB36" s="6"/>
      <c r="BTC36" s="5"/>
      <c r="BTD36" s="6"/>
      <c r="BTE36" s="8"/>
      <c r="BTF36" s="5"/>
      <c r="BTG36" s="4"/>
      <c r="BTH36" s="4"/>
      <c r="BTI36" s="18"/>
      <c r="BTJ36" s="7"/>
      <c r="BTK36" s="7"/>
      <c r="BTL36" s="4"/>
      <c r="BTM36" s="4"/>
      <c r="BTN36" s="4"/>
      <c r="BTO36" s="19"/>
      <c r="BTP36" s="9"/>
      <c r="BTQ36" s="7"/>
      <c r="BTR36" s="6"/>
      <c r="BTS36" s="5"/>
      <c r="BTT36" s="6"/>
      <c r="BTU36" s="8"/>
      <c r="BTV36" s="5"/>
      <c r="BTW36" s="4"/>
      <c r="BTX36" s="4"/>
      <c r="BTY36" s="18"/>
      <c r="BTZ36" s="7"/>
      <c r="BUA36" s="7"/>
      <c r="BUB36" s="4"/>
      <c r="BUC36" s="4"/>
      <c r="BUD36" s="4"/>
      <c r="BUE36" s="19"/>
      <c r="BUF36" s="9"/>
      <c r="BUG36" s="7"/>
      <c r="BUH36" s="6"/>
      <c r="BUI36" s="5"/>
      <c r="BUJ36" s="6"/>
      <c r="BUK36" s="8"/>
      <c r="BUL36" s="5"/>
      <c r="BUM36" s="4"/>
      <c r="BUN36" s="4"/>
      <c r="BUO36" s="18"/>
      <c r="BUP36" s="7"/>
      <c r="BUQ36" s="7"/>
      <c r="BUR36" s="4"/>
      <c r="BUS36" s="4"/>
      <c r="BUT36" s="4"/>
      <c r="BUU36" s="19"/>
      <c r="BUV36" s="9"/>
      <c r="BUW36" s="7"/>
      <c r="BUX36" s="6"/>
      <c r="BUY36" s="5"/>
      <c r="BUZ36" s="6"/>
      <c r="BVA36" s="8"/>
      <c r="BVB36" s="5"/>
      <c r="BVC36" s="4"/>
      <c r="BVD36" s="4"/>
      <c r="BVE36" s="18"/>
      <c r="BVF36" s="7"/>
      <c r="BVG36" s="7"/>
      <c r="BVH36" s="4"/>
      <c r="BVI36" s="4"/>
      <c r="BVJ36" s="4"/>
      <c r="BVK36" s="19"/>
      <c r="BVL36" s="9"/>
      <c r="BVM36" s="7"/>
      <c r="BVN36" s="6"/>
      <c r="BVO36" s="5"/>
      <c r="BVP36" s="6"/>
      <c r="BVQ36" s="8"/>
      <c r="BVR36" s="5"/>
      <c r="BVS36" s="4"/>
      <c r="BVT36" s="4"/>
      <c r="BVU36" s="18"/>
      <c r="BVV36" s="7"/>
      <c r="BVW36" s="7"/>
      <c r="BVX36" s="4"/>
      <c r="BVY36" s="4"/>
      <c r="BVZ36" s="4"/>
      <c r="BWA36" s="19"/>
      <c r="BWB36" s="9"/>
      <c r="BWC36" s="7"/>
      <c r="BWD36" s="6"/>
      <c r="BWE36" s="5"/>
      <c r="BWF36" s="6"/>
      <c r="BWG36" s="8"/>
      <c r="BWH36" s="5"/>
      <c r="BWI36" s="4"/>
      <c r="BWJ36" s="4"/>
      <c r="BWK36" s="18"/>
      <c r="BWL36" s="7"/>
      <c r="BWM36" s="7"/>
      <c r="BWN36" s="4"/>
      <c r="BWO36" s="4"/>
      <c r="BWP36" s="4"/>
      <c r="BWQ36" s="19"/>
      <c r="BWR36" s="9"/>
      <c r="BWS36" s="7"/>
      <c r="BWT36" s="6"/>
      <c r="BWU36" s="5"/>
      <c r="BWV36" s="6"/>
      <c r="BWW36" s="8"/>
      <c r="BWX36" s="5"/>
      <c r="BWY36" s="4"/>
      <c r="BWZ36" s="4"/>
      <c r="BXA36" s="18"/>
      <c r="BXB36" s="7"/>
      <c r="BXC36" s="7"/>
      <c r="BXD36" s="4"/>
      <c r="BXE36" s="4"/>
      <c r="BXF36" s="4"/>
      <c r="BXG36" s="19"/>
      <c r="BXH36" s="9"/>
      <c r="BXI36" s="7"/>
      <c r="BXJ36" s="6"/>
      <c r="BXK36" s="5"/>
      <c r="BXL36" s="6"/>
      <c r="BXM36" s="8"/>
      <c r="BXN36" s="5"/>
      <c r="BXO36" s="4"/>
      <c r="BXP36" s="4"/>
      <c r="BXQ36" s="18"/>
      <c r="BXR36" s="7"/>
      <c r="BXS36" s="7"/>
      <c r="BXT36" s="4"/>
      <c r="BXU36" s="4"/>
      <c r="BXV36" s="4"/>
      <c r="BXW36" s="19"/>
      <c r="BXX36" s="9"/>
      <c r="BXY36" s="7"/>
      <c r="BXZ36" s="6"/>
      <c r="BYA36" s="5"/>
      <c r="BYB36" s="6"/>
      <c r="BYC36" s="8"/>
      <c r="BYD36" s="5"/>
      <c r="BYE36" s="4"/>
      <c r="BYF36" s="4"/>
      <c r="BYG36" s="18"/>
      <c r="BYH36" s="7"/>
      <c r="BYI36" s="7"/>
      <c r="BYJ36" s="4"/>
      <c r="BYK36" s="4"/>
      <c r="BYL36" s="4"/>
      <c r="BYM36" s="19"/>
      <c r="BYN36" s="9"/>
      <c r="BYO36" s="7"/>
      <c r="BYP36" s="6"/>
      <c r="BYQ36" s="5"/>
      <c r="BYR36" s="6"/>
      <c r="BYS36" s="8"/>
      <c r="BYT36" s="5"/>
      <c r="BYU36" s="4"/>
      <c r="BYV36" s="4"/>
      <c r="BYW36" s="18"/>
      <c r="BYX36" s="7"/>
      <c r="BYY36" s="7"/>
      <c r="BYZ36" s="4"/>
      <c r="BZA36" s="4"/>
      <c r="BZB36" s="4"/>
      <c r="BZC36" s="19"/>
      <c r="BZD36" s="9"/>
      <c r="BZE36" s="7"/>
      <c r="BZF36" s="6"/>
      <c r="BZG36" s="5"/>
      <c r="BZH36" s="6"/>
      <c r="BZI36" s="8"/>
      <c r="BZJ36" s="5"/>
      <c r="BZK36" s="4"/>
      <c r="BZL36" s="4"/>
      <c r="BZM36" s="18"/>
      <c r="BZN36" s="7"/>
      <c r="BZO36" s="7"/>
      <c r="BZP36" s="4"/>
      <c r="BZQ36" s="4"/>
      <c r="BZR36" s="4"/>
      <c r="BZS36" s="19"/>
      <c r="BZT36" s="9"/>
      <c r="BZU36" s="7"/>
      <c r="BZV36" s="6"/>
      <c r="BZW36" s="5"/>
      <c r="BZX36" s="6"/>
      <c r="BZY36" s="8"/>
      <c r="BZZ36" s="5"/>
      <c r="CAA36" s="4"/>
      <c r="CAB36" s="4"/>
      <c r="CAC36" s="18"/>
      <c r="CAD36" s="7"/>
      <c r="CAE36" s="7"/>
      <c r="CAF36" s="4"/>
      <c r="CAG36" s="4"/>
      <c r="CAH36" s="4"/>
      <c r="CAI36" s="19"/>
      <c r="CAJ36" s="9"/>
      <c r="CAK36" s="7"/>
      <c r="CAL36" s="6"/>
      <c r="CAM36" s="5"/>
      <c r="CAN36" s="6"/>
      <c r="CAO36" s="8"/>
      <c r="CAP36" s="5"/>
      <c r="CAQ36" s="4"/>
      <c r="CAR36" s="4"/>
      <c r="CAS36" s="18"/>
      <c r="CAT36" s="7"/>
      <c r="CAU36" s="7"/>
      <c r="CAV36" s="4"/>
      <c r="CAW36" s="4"/>
      <c r="CAX36" s="4"/>
      <c r="CAY36" s="19"/>
      <c r="CAZ36" s="9"/>
      <c r="CBA36" s="7"/>
      <c r="CBB36" s="6"/>
      <c r="CBC36" s="5"/>
      <c r="CBD36" s="6"/>
      <c r="CBE36" s="8"/>
      <c r="CBF36" s="5"/>
      <c r="CBG36" s="4"/>
      <c r="CBH36" s="4"/>
      <c r="CBI36" s="18"/>
      <c r="CBJ36" s="7"/>
      <c r="CBK36" s="7"/>
      <c r="CBL36" s="4"/>
      <c r="CBM36" s="4"/>
      <c r="CBN36" s="4"/>
      <c r="CBO36" s="19"/>
      <c r="CBP36" s="9"/>
      <c r="CBQ36" s="7"/>
      <c r="CBR36" s="6"/>
      <c r="CBS36" s="5"/>
      <c r="CBT36" s="6"/>
      <c r="CBU36" s="8"/>
      <c r="CBV36" s="5"/>
      <c r="CBW36" s="4"/>
      <c r="CBX36" s="4"/>
      <c r="CBY36" s="18"/>
      <c r="CBZ36" s="7"/>
      <c r="CCA36" s="7"/>
      <c r="CCB36" s="4"/>
      <c r="CCC36" s="4"/>
      <c r="CCD36" s="4"/>
      <c r="CCE36" s="19"/>
      <c r="CCF36" s="9"/>
      <c r="CCG36" s="7"/>
      <c r="CCH36" s="6"/>
      <c r="CCI36" s="5"/>
      <c r="CCJ36" s="6"/>
      <c r="CCK36" s="8"/>
      <c r="CCL36" s="5"/>
      <c r="CCM36" s="4"/>
      <c r="CCN36" s="4"/>
      <c r="CCO36" s="18"/>
      <c r="CCP36" s="7"/>
      <c r="CCQ36" s="7"/>
      <c r="CCR36" s="4"/>
      <c r="CCS36" s="4"/>
      <c r="CCT36" s="4"/>
      <c r="CCU36" s="19"/>
      <c r="CCV36" s="9"/>
      <c r="CCW36" s="7"/>
      <c r="CCX36" s="6"/>
      <c r="CCY36" s="5"/>
      <c r="CCZ36" s="6"/>
      <c r="CDA36" s="8"/>
      <c r="CDB36" s="5"/>
      <c r="CDC36" s="4"/>
      <c r="CDD36" s="4"/>
      <c r="CDE36" s="18"/>
      <c r="CDF36" s="7"/>
      <c r="CDG36" s="7"/>
      <c r="CDH36" s="4"/>
      <c r="CDI36" s="4"/>
      <c r="CDJ36" s="4"/>
      <c r="CDK36" s="19"/>
      <c r="CDL36" s="9"/>
      <c r="CDM36" s="7"/>
      <c r="CDN36" s="6"/>
      <c r="CDO36" s="5"/>
      <c r="CDP36" s="6"/>
      <c r="CDQ36" s="8"/>
      <c r="CDR36" s="5"/>
      <c r="CDS36" s="4"/>
      <c r="CDT36" s="4"/>
      <c r="CDU36" s="18"/>
      <c r="CDV36" s="7"/>
      <c r="CDW36" s="7"/>
      <c r="CDX36" s="4"/>
      <c r="CDY36" s="4"/>
      <c r="CDZ36" s="4"/>
      <c r="CEA36" s="19"/>
      <c r="CEB36" s="9"/>
      <c r="CEC36" s="7"/>
      <c r="CED36" s="6"/>
      <c r="CEE36" s="5"/>
      <c r="CEF36" s="6"/>
      <c r="CEG36" s="8"/>
      <c r="CEH36" s="5"/>
      <c r="CEI36" s="4"/>
      <c r="CEJ36" s="4"/>
      <c r="CEK36" s="18"/>
      <c r="CEL36" s="7"/>
      <c r="CEM36" s="7"/>
      <c r="CEN36" s="4"/>
      <c r="CEO36" s="4"/>
      <c r="CEP36" s="4"/>
      <c r="CEQ36" s="19"/>
      <c r="CER36" s="9"/>
      <c r="CES36" s="7"/>
      <c r="CET36" s="6"/>
      <c r="CEU36" s="5"/>
      <c r="CEV36" s="6"/>
      <c r="CEW36" s="8"/>
      <c r="CEX36" s="5"/>
      <c r="CEY36" s="4"/>
      <c r="CEZ36" s="4"/>
      <c r="CFA36" s="18"/>
      <c r="CFB36" s="7"/>
      <c r="CFC36" s="7"/>
      <c r="CFD36" s="4"/>
      <c r="CFE36" s="4"/>
      <c r="CFF36" s="4"/>
      <c r="CFG36" s="19"/>
      <c r="CFH36" s="9"/>
      <c r="CFI36" s="7"/>
      <c r="CFJ36" s="6"/>
      <c r="CFK36" s="5"/>
      <c r="CFL36" s="6"/>
      <c r="CFM36" s="8"/>
      <c r="CFN36" s="5"/>
      <c r="CFO36" s="4"/>
      <c r="CFP36" s="4"/>
      <c r="CFQ36" s="18"/>
      <c r="CFR36" s="7"/>
      <c r="CFS36" s="7"/>
      <c r="CFT36" s="4"/>
      <c r="CFU36" s="4"/>
      <c r="CFV36" s="4"/>
      <c r="CFW36" s="19"/>
      <c r="CFX36" s="9"/>
      <c r="CFY36" s="7"/>
      <c r="CFZ36" s="6"/>
      <c r="CGA36" s="5"/>
      <c r="CGB36" s="6"/>
      <c r="CGC36" s="8"/>
      <c r="CGD36" s="5"/>
      <c r="CGE36" s="4"/>
      <c r="CGF36" s="4"/>
      <c r="CGG36" s="18"/>
      <c r="CGH36" s="7"/>
      <c r="CGI36" s="7"/>
      <c r="CGJ36" s="4"/>
      <c r="CGK36" s="4"/>
      <c r="CGL36" s="4"/>
      <c r="CGM36" s="19"/>
      <c r="CGN36" s="9"/>
      <c r="CGO36" s="7"/>
      <c r="CGP36" s="6"/>
      <c r="CGQ36" s="5"/>
      <c r="CGR36" s="6"/>
      <c r="CGS36" s="8"/>
      <c r="CGT36" s="5"/>
      <c r="CGU36" s="4"/>
      <c r="CGV36" s="4"/>
      <c r="CGW36" s="18"/>
      <c r="CGX36" s="7"/>
      <c r="CGY36" s="7"/>
      <c r="CGZ36" s="4"/>
      <c r="CHA36" s="4"/>
      <c r="CHB36" s="4"/>
      <c r="CHC36" s="19"/>
      <c r="CHD36" s="9"/>
      <c r="CHE36" s="7"/>
      <c r="CHF36" s="6"/>
      <c r="CHG36" s="5"/>
      <c r="CHH36" s="6"/>
      <c r="CHI36" s="8"/>
      <c r="CHJ36" s="5"/>
      <c r="CHK36" s="4"/>
      <c r="CHL36" s="4"/>
      <c r="CHM36" s="18"/>
      <c r="CHN36" s="7"/>
      <c r="CHO36" s="7"/>
      <c r="CHP36" s="4"/>
      <c r="CHQ36" s="4"/>
      <c r="CHR36" s="4"/>
      <c r="CHS36" s="19"/>
      <c r="CHT36" s="9"/>
      <c r="CHU36" s="7"/>
      <c r="CHV36" s="6"/>
      <c r="CHW36" s="5"/>
      <c r="CHX36" s="6"/>
      <c r="CHY36" s="8"/>
      <c r="CHZ36" s="5"/>
      <c r="CIA36" s="4"/>
      <c r="CIB36" s="4"/>
      <c r="CIC36" s="18"/>
      <c r="CID36" s="7"/>
      <c r="CIE36" s="7"/>
      <c r="CIF36" s="4"/>
      <c r="CIG36" s="4"/>
      <c r="CIH36" s="4"/>
      <c r="CII36" s="19"/>
      <c r="CIJ36" s="9"/>
      <c r="CIK36" s="7"/>
      <c r="CIL36" s="6"/>
      <c r="CIM36" s="5"/>
      <c r="CIN36" s="6"/>
      <c r="CIO36" s="8"/>
      <c r="CIP36" s="5"/>
      <c r="CIQ36" s="4"/>
      <c r="CIR36" s="4"/>
      <c r="CIS36" s="18"/>
      <c r="CIT36" s="7"/>
      <c r="CIU36" s="7"/>
      <c r="CIV36" s="4"/>
      <c r="CIW36" s="4"/>
      <c r="CIX36" s="4"/>
      <c r="CIY36" s="19"/>
      <c r="CIZ36" s="9"/>
      <c r="CJA36" s="7"/>
      <c r="CJB36" s="6"/>
      <c r="CJC36" s="5"/>
      <c r="CJD36" s="6"/>
      <c r="CJE36" s="8"/>
      <c r="CJF36" s="5"/>
      <c r="CJG36" s="4"/>
      <c r="CJH36" s="4"/>
      <c r="CJI36" s="18"/>
      <c r="CJJ36" s="7"/>
      <c r="CJK36" s="7"/>
      <c r="CJL36" s="4"/>
      <c r="CJM36" s="4"/>
      <c r="CJN36" s="4"/>
      <c r="CJO36" s="19"/>
      <c r="CJP36" s="9"/>
      <c r="CJQ36" s="7"/>
      <c r="CJR36" s="6"/>
      <c r="CJS36" s="5"/>
      <c r="CJT36" s="6"/>
      <c r="CJU36" s="8"/>
      <c r="CJV36" s="5"/>
      <c r="CJW36" s="4"/>
      <c r="CJX36" s="4"/>
      <c r="CJY36" s="18"/>
      <c r="CJZ36" s="7"/>
      <c r="CKA36" s="7"/>
      <c r="CKB36" s="4"/>
      <c r="CKC36" s="4"/>
      <c r="CKD36" s="4"/>
      <c r="CKE36" s="19"/>
      <c r="CKF36" s="9"/>
      <c r="CKG36" s="7"/>
      <c r="CKH36" s="6"/>
      <c r="CKI36" s="5"/>
      <c r="CKJ36" s="6"/>
      <c r="CKK36" s="8"/>
      <c r="CKL36" s="5"/>
      <c r="CKM36" s="4"/>
      <c r="CKN36" s="4"/>
      <c r="CKO36" s="18"/>
      <c r="CKP36" s="7"/>
      <c r="CKQ36" s="7"/>
      <c r="CKR36" s="4"/>
      <c r="CKS36" s="4"/>
      <c r="CKT36" s="4"/>
      <c r="CKU36" s="19"/>
      <c r="CKV36" s="9"/>
      <c r="CKW36" s="7"/>
      <c r="CKX36" s="6"/>
      <c r="CKY36" s="5"/>
      <c r="CKZ36" s="6"/>
      <c r="CLA36" s="8"/>
      <c r="CLB36" s="5"/>
      <c r="CLC36" s="4"/>
      <c r="CLD36" s="4"/>
      <c r="CLE36" s="18"/>
      <c r="CLF36" s="7"/>
      <c r="CLG36" s="7"/>
      <c r="CLH36" s="4"/>
      <c r="CLI36" s="4"/>
      <c r="CLJ36" s="4"/>
      <c r="CLK36" s="19"/>
      <c r="CLL36" s="9"/>
      <c r="CLM36" s="7"/>
      <c r="CLN36" s="6"/>
      <c r="CLO36" s="5"/>
      <c r="CLP36" s="6"/>
      <c r="CLQ36" s="8"/>
      <c r="CLR36" s="5"/>
      <c r="CLS36" s="4"/>
      <c r="CLT36" s="4"/>
      <c r="CLU36" s="18"/>
      <c r="CLV36" s="7"/>
      <c r="CLW36" s="7"/>
      <c r="CLX36" s="4"/>
      <c r="CLY36" s="4"/>
      <c r="CLZ36" s="4"/>
      <c r="CMA36" s="19"/>
      <c r="CMB36" s="9"/>
      <c r="CMC36" s="7"/>
      <c r="CMD36" s="6"/>
      <c r="CME36" s="5"/>
      <c r="CMF36" s="6"/>
      <c r="CMG36" s="8"/>
      <c r="CMH36" s="5"/>
      <c r="CMI36" s="4"/>
      <c r="CMJ36" s="4"/>
      <c r="CMK36" s="18"/>
      <c r="CML36" s="7"/>
      <c r="CMM36" s="7"/>
      <c r="CMN36" s="4"/>
      <c r="CMO36" s="4"/>
      <c r="CMP36" s="4"/>
      <c r="CMQ36" s="19"/>
      <c r="CMR36" s="9"/>
      <c r="CMS36" s="7"/>
      <c r="CMT36" s="6"/>
      <c r="CMU36" s="5"/>
      <c r="CMV36" s="6"/>
      <c r="CMW36" s="8"/>
      <c r="CMX36" s="5"/>
      <c r="CMY36" s="4"/>
      <c r="CMZ36" s="4"/>
      <c r="CNA36" s="18"/>
      <c r="CNB36" s="7"/>
      <c r="CNC36" s="7"/>
      <c r="CND36" s="4"/>
      <c r="CNE36" s="4"/>
      <c r="CNF36" s="4"/>
      <c r="CNG36" s="19"/>
      <c r="CNH36" s="9"/>
      <c r="CNI36" s="7"/>
      <c r="CNJ36" s="6"/>
      <c r="CNK36" s="5"/>
      <c r="CNL36" s="6"/>
      <c r="CNM36" s="8"/>
      <c r="CNN36" s="5"/>
      <c r="CNO36" s="4"/>
      <c r="CNP36" s="4"/>
      <c r="CNQ36" s="18"/>
      <c r="CNR36" s="7"/>
      <c r="CNS36" s="7"/>
      <c r="CNT36" s="4"/>
      <c r="CNU36" s="4"/>
      <c r="CNV36" s="4"/>
      <c r="CNW36" s="19"/>
      <c r="CNX36" s="9"/>
      <c r="CNY36" s="7"/>
      <c r="CNZ36" s="6"/>
      <c r="COA36" s="5"/>
      <c r="COB36" s="6"/>
      <c r="COC36" s="8"/>
      <c r="COD36" s="5"/>
      <c r="COE36" s="4"/>
      <c r="COF36" s="4"/>
      <c r="COG36" s="18"/>
      <c r="COH36" s="7"/>
      <c r="COI36" s="7"/>
      <c r="COJ36" s="4"/>
      <c r="COK36" s="4"/>
      <c r="COL36" s="4"/>
      <c r="COM36" s="19"/>
      <c r="CON36" s="9"/>
      <c r="COO36" s="7"/>
      <c r="COP36" s="6"/>
      <c r="COQ36" s="5"/>
      <c r="COR36" s="6"/>
      <c r="COS36" s="8"/>
      <c r="COT36" s="5"/>
      <c r="COU36" s="4"/>
      <c r="COV36" s="4"/>
      <c r="COW36" s="18"/>
      <c r="COX36" s="7"/>
      <c r="COY36" s="7"/>
      <c r="COZ36" s="4"/>
      <c r="CPA36" s="4"/>
      <c r="CPB36" s="4"/>
      <c r="CPC36" s="19"/>
      <c r="CPD36" s="9"/>
      <c r="CPE36" s="7"/>
      <c r="CPF36" s="6"/>
      <c r="CPG36" s="5"/>
      <c r="CPH36" s="6"/>
      <c r="CPI36" s="8"/>
      <c r="CPJ36" s="5"/>
      <c r="CPK36" s="4"/>
      <c r="CPL36" s="4"/>
      <c r="CPM36" s="18"/>
      <c r="CPN36" s="7"/>
      <c r="CPO36" s="7"/>
      <c r="CPP36" s="4"/>
      <c r="CPQ36" s="4"/>
      <c r="CPR36" s="4"/>
      <c r="CPS36" s="19"/>
      <c r="CPT36" s="9"/>
      <c r="CPU36" s="7"/>
      <c r="CPV36" s="6"/>
      <c r="CPW36" s="5"/>
      <c r="CPX36" s="6"/>
      <c r="CPY36" s="8"/>
      <c r="CPZ36" s="5"/>
      <c r="CQA36" s="4"/>
      <c r="CQB36" s="4"/>
      <c r="CQC36" s="18"/>
      <c r="CQD36" s="7"/>
      <c r="CQE36" s="7"/>
      <c r="CQF36" s="4"/>
      <c r="CQG36" s="4"/>
      <c r="CQH36" s="4"/>
      <c r="CQI36" s="19"/>
      <c r="CQJ36" s="9"/>
      <c r="CQK36" s="7"/>
      <c r="CQL36" s="6"/>
      <c r="CQM36" s="5"/>
      <c r="CQN36" s="6"/>
      <c r="CQO36" s="8"/>
      <c r="CQP36" s="5"/>
      <c r="CQQ36" s="4"/>
      <c r="CQR36" s="4"/>
      <c r="CQS36" s="18"/>
      <c r="CQT36" s="7"/>
      <c r="CQU36" s="7"/>
      <c r="CQV36" s="4"/>
      <c r="CQW36" s="4"/>
      <c r="CQX36" s="4"/>
      <c r="CQY36" s="19"/>
      <c r="CQZ36" s="9"/>
      <c r="CRA36" s="7"/>
      <c r="CRB36" s="6"/>
      <c r="CRC36" s="5"/>
      <c r="CRD36" s="6"/>
      <c r="CRE36" s="8"/>
      <c r="CRF36" s="5"/>
      <c r="CRG36" s="4"/>
      <c r="CRH36" s="4"/>
      <c r="CRI36" s="18"/>
      <c r="CRJ36" s="7"/>
      <c r="CRK36" s="7"/>
      <c r="CRL36" s="4"/>
      <c r="CRM36" s="4"/>
      <c r="CRN36" s="4"/>
      <c r="CRO36" s="19"/>
      <c r="CRP36" s="9"/>
      <c r="CRQ36" s="7"/>
      <c r="CRR36" s="6"/>
      <c r="CRS36" s="5"/>
      <c r="CRT36" s="6"/>
      <c r="CRU36" s="8"/>
      <c r="CRV36" s="5"/>
      <c r="CRW36" s="4"/>
      <c r="CRX36" s="4"/>
      <c r="CRY36" s="18"/>
      <c r="CRZ36" s="7"/>
      <c r="CSA36" s="7"/>
      <c r="CSB36" s="4"/>
      <c r="CSC36" s="4"/>
      <c r="CSD36" s="4"/>
      <c r="CSE36" s="19"/>
      <c r="CSF36" s="9"/>
      <c r="CSG36" s="7"/>
      <c r="CSH36" s="6"/>
      <c r="CSI36" s="5"/>
      <c r="CSJ36" s="6"/>
      <c r="CSK36" s="8"/>
      <c r="CSL36" s="5"/>
      <c r="CSM36" s="4"/>
      <c r="CSN36" s="4"/>
      <c r="CSO36" s="18"/>
      <c r="CSP36" s="7"/>
      <c r="CSQ36" s="7"/>
      <c r="CSR36" s="4"/>
      <c r="CSS36" s="4"/>
      <c r="CST36" s="4"/>
      <c r="CSU36" s="19"/>
      <c r="CSV36" s="9"/>
      <c r="CSW36" s="7"/>
      <c r="CSX36" s="6"/>
      <c r="CSY36" s="5"/>
      <c r="CSZ36" s="6"/>
      <c r="CTA36" s="8"/>
      <c r="CTB36" s="5"/>
      <c r="CTC36" s="4"/>
      <c r="CTD36" s="4"/>
      <c r="CTE36" s="18"/>
      <c r="CTF36" s="7"/>
      <c r="CTG36" s="7"/>
      <c r="CTH36" s="4"/>
      <c r="CTI36" s="4"/>
      <c r="CTJ36" s="4"/>
      <c r="CTK36" s="19"/>
      <c r="CTL36" s="9"/>
      <c r="CTM36" s="7"/>
      <c r="CTN36" s="6"/>
      <c r="CTO36" s="5"/>
      <c r="CTP36" s="6"/>
      <c r="CTQ36" s="8"/>
      <c r="CTR36" s="5"/>
      <c r="CTS36" s="4"/>
      <c r="CTT36" s="4"/>
      <c r="CTU36" s="18"/>
      <c r="CTV36" s="7"/>
      <c r="CTW36" s="7"/>
      <c r="CTX36" s="4"/>
      <c r="CTY36" s="4"/>
      <c r="CTZ36" s="4"/>
      <c r="CUA36" s="19"/>
      <c r="CUB36" s="9"/>
      <c r="CUC36" s="7"/>
      <c r="CUD36" s="6"/>
      <c r="CUE36" s="5"/>
      <c r="CUF36" s="6"/>
      <c r="CUG36" s="8"/>
      <c r="CUH36" s="5"/>
      <c r="CUI36" s="4"/>
      <c r="CUJ36" s="4"/>
      <c r="CUK36" s="18"/>
      <c r="CUL36" s="7"/>
      <c r="CUM36" s="7"/>
      <c r="CUN36" s="4"/>
      <c r="CUO36" s="4"/>
      <c r="CUP36" s="4"/>
      <c r="CUQ36" s="19"/>
      <c r="CUR36" s="9"/>
      <c r="CUS36" s="7"/>
      <c r="CUT36" s="6"/>
      <c r="CUU36" s="5"/>
      <c r="CUV36" s="6"/>
      <c r="CUW36" s="8"/>
      <c r="CUX36" s="5"/>
      <c r="CUY36" s="4"/>
      <c r="CUZ36" s="4"/>
      <c r="CVA36" s="18"/>
      <c r="CVB36" s="7"/>
      <c r="CVC36" s="7"/>
      <c r="CVD36" s="4"/>
      <c r="CVE36" s="4"/>
      <c r="CVF36" s="4"/>
      <c r="CVG36" s="19"/>
      <c r="CVH36" s="9"/>
      <c r="CVI36" s="7"/>
      <c r="CVJ36" s="6"/>
      <c r="CVK36" s="5"/>
      <c r="CVL36" s="6"/>
      <c r="CVM36" s="8"/>
      <c r="CVN36" s="5"/>
      <c r="CVO36" s="4"/>
      <c r="CVP36" s="4"/>
      <c r="CVQ36" s="18"/>
      <c r="CVR36" s="7"/>
      <c r="CVS36" s="7"/>
      <c r="CVT36" s="4"/>
      <c r="CVU36" s="4"/>
      <c r="CVV36" s="4"/>
      <c r="CVW36" s="19"/>
      <c r="CVX36" s="9"/>
      <c r="CVY36" s="7"/>
      <c r="CVZ36" s="6"/>
      <c r="CWA36" s="5"/>
      <c r="CWB36" s="6"/>
      <c r="CWC36" s="8"/>
      <c r="CWD36" s="5"/>
      <c r="CWE36" s="4"/>
      <c r="CWF36" s="4"/>
      <c r="CWG36" s="18"/>
      <c r="CWH36" s="7"/>
      <c r="CWI36" s="7"/>
      <c r="CWJ36" s="4"/>
      <c r="CWK36" s="4"/>
      <c r="CWL36" s="4"/>
      <c r="CWM36" s="19"/>
      <c r="CWN36" s="9"/>
      <c r="CWO36" s="7"/>
      <c r="CWP36" s="6"/>
      <c r="CWQ36" s="5"/>
      <c r="CWR36" s="6"/>
      <c r="CWS36" s="8"/>
      <c r="CWT36" s="5"/>
      <c r="CWU36" s="4"/>
      <c r="CWV36" s="4"/>
      <c r="CWW36" s="18"/>
      <c r="CWX36" s="7"/>
      <c r="CWY36" s="7"/>
      <c r="CWZ36" s="4"/>
      <c r="CXA36" s="4"/>
      <c r="CXB36" s="4"/>
      <c r="CXC36" s="19"/>
      <c r="CXD36" s="9"/>
      <c r="CXE36" s="7"/>
      <c r="CXF36" s="6"/>
      <c r="CXG36" s="5"/>
      <c r="CXH36" s="6"/>
      <c r="CXI36" s="8"/>
      <c r="CXJ36" s="5"/>
      <c r="CXK36" s="4"/>
      <c r="CXL36" s="4"/>
      <c r="CXM36" s="18"/>
      <c r="CXN36" s="7"/>
      <c r="CXO36" s="7"/>
      <c r="CXP36" s="4"/>
      <c r="CXQ36" s="4"/>
      <c r="CXR36" s="4"/>
      <c r="CXS36" s="19"/>
      <c r="CXT36" s="9"/>
      <c r="CXU36" s="7"/>
      <c r="CXV36" s="6"/>
      <c r="CXW36" s="5"/>
      <c r="CXX36" s="6"/>
      <c r="CXY36" s="8"/>
      <c r="CXZ36" s="5"/>
      <c r="CYA36" s="4"/>
      <c r="CYB36" s="4"/>
      <c r="CYC36" s="18"/>
      <c r="CYD36" s="7"/>
      <c r="CYE36" s="7"/>
      <c r="CYF36" s="4"/>
      <c r="CYG36" s="4"/>
      <c r="CYH36" s="4"/>
      <c r="CYI36" s="19"/>
      <c r="CYJ36" s="9"/>
      <c r="CYK36" s="7"/>
      <c r="CYL36" s="6"/>
      <c r="CYM36" s="5"/>
      <c r="CYN36" s="6"/>
      <c r="CYO36" s="8"/>
      <c r="CYP36" s="5"/>
      <c r="CYQ36" s="4"/>
      <c r="CYR36" s="4"/>
      <c r="CYS36" s="18"/>
      <c r="CYT36" s="7"/>
      <c r="CYU36" s="7"/>
      <c r="CYV36" s="4"/>
      <c r="CYW36" s="4"/>
      <c r="CYX36" s="4"/>
      <c r="CYY36" s="19"/>
      <c r="CYZ36" s="9"/>
      <c r="CZA36" s="7"/>
      <c r="CZB36" s="6"/>
      <c r="CZC36" s="5"/>
      <c r="CZD36" s="6"/>
      <c r="CZE36" s="8"/>
      <c r="CZF36" s="5"/>
      <c r="CZG36" s="4"/>
      <c r="CZH36" s="4"/>
      <c r="CZI36" s="18"/>
      <c r="CZJ36" s="7"/>
      <c r="CZK36" s="7"/>
      <c r="CZL36" s="4"/>
      <c r="CZM36" s="4"/>
      <c r="CZN36" s="4"/>
      <c r="CZO36" s="19"/>
      <c r="CZP36" s="9"/>
      <c r="CZQ36" s="7"/>
      <c r="CZR36" s="6"/>
      <c r="CZS36" s="5"/>
      <c r="CZT36" s="6"/>
      <c r="CZU36" s="8"/>
      <c r="CZV36" s="5"/>
      <c r="CZW36" s="4"/>
      <c r="CZX36" s="4"/>
      <c r="CZY36" s="18"/>
      <c r="CZZ36" s="7"/>
      <c r="DAA36" s="7"/>
      <c r="DAB36" s="4"/>
      <c r="DAC36" s="4"/>
      <c r="DAD36" s="4"/>
      <c r="DAE36" s="19"/>
      <c r="DAF36" s="9"/>
      <c r="DAG36" s="7"/>
      <c r="DAH36" s="6"/>
      <c r="DAI36" s="5"/>
      <c r="DAJ36" s="6"/>
      <c r="DAK36" s="8"/>
      <c r="DAL36" s="5"/>
      <c r="DAM36" s="4"/>
      <c r="DAN36" s="4"/>
      <c r="DAO36" s="18"/>
      <c r="DAP36" s="7"/>
      <c r="DAQ36" s="7"/>
      <c r="DAR36" s="4"/>
      <c r="DAS36" s="4"/>
      <c r="DAT36" s="4"/>
      <c r="DAU36" s="19"/>
      <c r="DAV36" s="9"/>
      <c r="DAW36" s="7"/>
      <c r="DAX36" s="6"/>
      <c r="DAY36" s="5"/>
      <c r="DAZ36" s="6"/>
      <c r="DBA36" s="8"/>
      <c r="DBB36" s="5"/>
      <c r="DBC36" s="4"/>
      <c r="DBD36" s="4"/>
      <c r="DBE36" s="18"/>
      <c r="DBF36" s="7"/>
      <c r="DBG36" s="7"/>
      <c r="DBH36" s="4"/>
      <c r="DBI36" s="4"/>
      <c r="DBJ36" s="4"/>
      <c r="DBK36" s="19"/>
      <c r="DBL36" s="9"/>
      <c r="DBM36" s="7"/>
      <c r="DBN36" s="6"/>
      <c r="DBO36" s="5"/>
      <c r="DBP36" s="6"/>
      <c r="DBQ36" s="8"/>
      <c r="DBR36" s="5"/>
      <c r="DBS36" s="4"/>
      <c r="DBT36" s="4"/>
      <c r="DBU36" s="18"/>
      <c r="DBV36" s="7"/>
      <c r="DBW36" s="7"/>
      <c r="DBX36" s="4"/>
      <c r="DBY36" s="4"/>
      <c r="DBZ36" s="4"/>
      <c r="DCA36" s="19"/>
      <c r="DCB36" s="9"/>
      <c r="DCC36" s="7"/>
      <c r="DCD36" s="6"/>
      <c r="DCE36" s="5"/>
      <c r="DCF36" s="6"/>
      <c r="DCG36" s="8"/>
      <c r="DCH36" s="5"/>
      <c r="DCI36" s="4"/>
      <c r="DCJ36" s="4"/>
      <c r="DCK36" s="18"/>
      <c r="DCL36" s="7"/>
      <c r="DCM36" s="7"/>
      <c r="DCN36" s="4"/>
      <c r="DCO36" s="4"/>
      <c r="DCP36" s="4"/>
      <c r="DCQ36" s="19"/>
      <c r="DCR36" s="9"/>
      <c r="DCS36" s="7"/>
      <c r="DCT36" s="6"/>
      <c r="DCU36" s="5"/>
      <c r="DCV36" s="6"/>
      <c r="DCW36" s="8"/>
      <c r="DCX36" s="5"/>
      <c r="DCY36" s="4"/>
      <c r="DCZ36" s="4"/>
      <c r="DDA36" s="18"/>
      <c r="DDB36" s="7"/>
      <c r="DDC36" s="7"/>
      <c r="DDD36" s="4"/>
      <c r="DDE36" s="4"/>
      <c r="DDF36" s="4"/>
      <c r="DDG36" s="19"/>
      <c r="DDH36" s="9"/>
      <c r="DDI36" s="7"/>
      <c r="DDJ36" s="6"/>
      <c r="DDK36" s="5"/>
      <c r="DDL36" s="6"/>
      <c r="DDM36" s="8"/>
      <c r="DDN36" s="5"/>
      <c r="DDO36" s="4"/>
      <c r="DDP36" s="4"/>
      <c r="DDQ36" s="18"/>
      <c r="DDR36" s="7"/>
      <c r="DDS36" s="7"/>
      <c r="DDT36" s="4"/>
      <c r="DDU36" s="4"/>
      <c r="DDV36" s="4"/>
      <c r="DDW36" s="19"/>
      <c r="DDX36" s="9"/>
      <c r="DDY36" s="7"/>
      <c r="DDZ36" s="6"/>
      <c r="DEA36" s="5"/>
      <c r="DEB36" s="6"/>
      <c r="DEC36" s="8"/>
      <c r="DED36" s="5"/>
      <c r="DEE36" s="4"/>
      <c r="DEF36" s="4"/>
      <c r="DEG36" s="18"/>
      <c r="DEH36" s="7"/>
      <c r="DEI36" s="7"/>
      <c r="DEJ36" s="4"/>
      <c r="DEK36" s="4"/>
      <c r="DEL36" s="4"/>
      <c r="DEM36" s="19"/>
      <c r="DEN36" s="9"/>
      <c r="DEO36" s="7"/>
      <c r="DEP36" s="6"/>
      <c r="DEQ36" s="5"/>
      <c r="DER36" s="6"/>
      <c r="DES36" s="8"/>
      <c r="DET36" s="5"/>
      <c r="DEU36" s="4"/>
      <c r="DEV36" s="4"/>
      <c r="DEW36" s="18"/>
      <c r="DEX36" s="7"/>
      <c r="DEY36" s="7"/>
      <c r="DEZ36" s="4"/>
      <c r="DFA36" s="4"/>
      <c r="DFB36" s="4"/>
      <c r="DFC36" s="19"/>
      <c r="DFD36" s="9"/>
      <c r="DFE36" s="7"/>
      <c r="DFF36" s="6"/>
      <c r="DFG36" s="5"/>
      <c r="DFH36" s="6"/>
      <c r="DFI36" s="8"/>
      <c r="DFJ36" s="5"/>
      <c r="DFK36" s="4"/>
      <c r="DFL36" s="4"/>
      <c r="DFM36" s="18"/>
      <c r="DFN36" s="7"/>
      <c r="DFO36" s="7"/>
      <c r="DFP36" s="4"/>
      <c r="DFQ36" s="4"/>
      <c r="DFR36" s="4"/>
      <c r="DFS36" s="19"/>
      <c r="DFT36" s="9"/>
      <c r="DFU36" s="7"/>
      <c r="DFV36" s="6"/>
      <c r="DFW36" s="5"/>
      <c r="DFX36" s="6"/>
      <c r="DFY36" s="8"/>
      <c r="DFZ36" s="5"/>
      <c r="DGA36" s="4"/>
      <c r="DGB36" s="4"/>
      <c r="DGC36" s="18"/>
      <c r="DGD36" s="7"/>
      <c r="DGE36" s="7"/>
      <c r="DGF36" s="4"/>
      <c r="DGG36" s="4"/>
      <c r="DGH36" s="4"/>
      <c r="DGI36" s="19"/>
      <c r="DGJ36" s="9"/>
      <c r="DGK36" s="7"/>
      <c r="DGL36" s="6"/>
      <c r="DGM36" s="5"/>
      <c r="DGN36" s="6"/>
      <c r="DGO36" s="8"/>
      <c r="DGP36" s="5"/>
      <c r="DGQ36" s="4"/>
      <c r="DGR36" s="4"/>
      <c r="DGS36" s="18"/>
      <c r="DGT36" s="7"/>
      <c r="DGU36" s="7"/>
      <c r="DGV36" s="4"/>
      <c r="DGW36" s="4"/>
      <c r="DGX36" s="4"/>
      <c r="DGY36" s="19"/>
      <c r="DGZ36" s="9"/>
      <c r="DHA36" s="7"/>
      <c r="DHB36" s="6"/>
      <c r="DHC36" s="5"/>
      <c r="DHD36" s="6"/>
      <c r="DHE36" s="8"/>
      <c r="DHF36" s="5"/>
      <c r="DHG36" s="4"/>
      <c r="DHH36" s="4"/>
      <c r="DHI36" s="18"/>
      <c r="DHJ36" s="7"/>
      <c r="DHK36" s="7"/>
      <c r="DHL36" s="4"/>
      <c r="DHM36" s="4"/>
      <c r="DHN36" s="4"/>
      <c r="DHO36" s="19"/>
      <c r="DHP36" s="9"/>
      <c r="DHQ36" s="7"/>
      <c r="DHR36" s="6"/>
      <c r="DHS36" s="5"/>
      <c r="DHT36" s="6"/>
      <c r="DHU36" s="8"/>
      <c r="DHV36" s="5"/>
      <c r="DHW36" s="4"/>
      <c r="DHX36" s="4"/>
      <c r="DHY36" s="18"/>
      <c r="DHZ36" s="7"/>
      <c r="DIA36" s="7"/>
      <c r="DIB36" s="4"/>
      <c r="DIC36" s="4"/>
      <c r="DID36" s="4"/>
      <c r="DIE36" s="19"/>
      <c r="DIF36" s="9"/>
      <c r="DIG36" s="7"/>
      <c r="DIH36" s="6"/>
      <c r="DII36" s="5"/>
      <c r="DIJ36" s="6"/>
      <c r="DIK36" s="8"/>
      <c r="DIL36" s="5"/>
      <c r="DIM36" s="4"/>
      <c r="DIN36" s="4"/>
      <c r="DIO36" s="18"/>
      <c r="DIP36" s="7"/>
      <c r="DIQ36" s="7"/>
      <c r="DIR36" s="4"/>
      <c r="DIS36" s="4"/>
      <c r="DIT36" s="4"/>
      <c r="DIU36" s="19"/>
      <c r="DIV36" s="9"/>
      <c r="DIW36" s="7"/>
      <c r="DIX36" s="6"/>
      <c r="DIY36" s="5"/>
      <c r="DIZ36" s="6"/>
      <c r="DJA36" s="8"/>
      <c r="DJB36" s="5"/>
      <c r="DJC36" s="4"/>
      <c r="DJD36" s="4"/>
      <c r="DJE36" s="18"/>
      <c r="DJF36" s="7"/>
      <c r="DJG36" s="7"/>
      <c r="DJH36" s="4"/>
      <c r="DJI36" s="4"/>
      <c r="DJJ36" s="4"/>
      <c r="DJK36" s="19"/>
      <c r="DJL36" s="9"/>
      <c r="DJM36" s="7"/>
      <c r="DJN36" s="6"/>
      <c r="DJO36" s="5"/>
      <c r="DJP36" s="6"/>
      <c r="DJQ36" s="8"/>
      <c r="DJR36" s="5"/>
      <c r="DJS36" s="4"/>
      <c r="DJT36" s="4"/>
      <c r="DJU36" s="18"/>
      <c r="DJV36" s="7"/>
      <c r="DJW36" s="7"/>
      <c r="DJX36" s="4"/>
      <c r="DJY36" s="4"/>
      <c r="DJZ36" s="4"/>
      <c r="DKA36" s="19"/>
      <c r="DKB36" s="9"/>
      <c r="DKC36" s="7"/>
      <c r="DKD36" s="6"/>
      <c r="DKE36" s="5"/>
      <c r="DKF36" s="6"/>
      <c r="DKG36" s="8"/>
      <c r="DKH36" s="5"/>
      <c r="DKI36" s="4"/>
      <c r="DKJ36" s="4"/>
      <c r="DKK36" s="18"/>
      <c r="DKL36" s="7"/>
      <c r="DKM36" s="7"/>
      <c r="DKN36" s="4"/>
      <c r="DKO36" s="4"/>
      <c r="DKP36" s="4"/>
      <c r="DKQ36" s="19"/>
      <c r="DKR36" s="9"/>
      <c r="DKS36" s="7"/>
      <c r="DKT36" s="6"/>
      <c r="DKU36" s="5"/>
      <c r="DKV36" s="6"/>
      <c r="DKW36" s="8"/>
      <c r="DKX36" s="5"/>
      <c r="DKY36" s="4"/>
      <c r="DKZ36" s="4"/>
      <c r="DLA36" s="18"/>
      <c r="DLB36" s="7"/>
      <c r="DLC36" s="7"/>
      <c r="DLD36" s="4"/>
      <c r="DLE36" s="4"/>
      <c r="DLF36" s="4"/>
      <c r="DLG36" s="19"/>
      <c r="DLH36" s="9"/>
      <c r="DLI36" s="7"/>
      <c r="DLJ36" s="6"/>
      <c r="DLK36" s="5"/>
      <c r="DLL36" s="6"/>
      <c r="DLM36" s="8"/>
      <c r="DLN36" s="5"/>
      <c r="DLO36" s="4"/>
      <c r="DLP36" s="4"/>
      <c r="DLQ36" s="18"/>
      <c r="DLR36" s="7"/>
      <c r="DLS36" s="7"/>
      <c r="DLT36" s="4"/>
      <c r="DLU36" s="4"/>
      <c r="DLV36" s="4"/>
      <c r="DLW36" s="19"/>
      <c r="DLX36" s="9"/>
      <c r="DLY36" s="7"/>
      <c r="DLZ36" s="6"/>
      <c r="DMA36" s="5"/>
      <c r="DMB36" s="6"/>
      <c r="DMC36" s="8"/>
      <c r="DMD36" s="5"/>
      <c r="DME36" s="4"/>
      <c r="DMF36" s="4"/>
      <c r="DMG36" s="18"/>
      <c r="DMH36" s="7"/>
      <c r="DMI36" s="7"/>
      <c r="DMJ36" s="4"/>
      <c r="DMK36" s="4"/>
      <c r="DML36" s="4"/>
      <c r="DMM36" s="19"/>
      <c r="DMN36" s="9"/>
      <c r="DMO36" s="7"/>
      <c r="DMP36" s="6"/>
      <c r="DMQ36" s="5"/>
      <c r="DMR36" s="6"/>
      <c r="DMS36" s="8"/>
      <c r="DMT36" s="5"/>
      <c r="DMU36" s="4"/>
      <c r="DMV36" s="4"/>
      <c r="DMW36" s="18"/>
      <c r="DMX36" s="7"/>
      <c r="DMY36" s="7"/>
      <c r="DMZ36" s="4"/>
      <c r="DNA36" s="4"/>
      <c r="DNB36" s="4"/>
      <c r="DNC36" s="19"/>
      <c r="DND36" s="9"/>
      <c r="DNE36" s="7"/>
      <c r="DNF36" s="6"/>
      <c r="DNG36" s="5"/>
      <c r="DNH36" s="6"/>
      <c r="DNI36" s="8"/>
      <c r="DNJ36" s="5"/>
      <c r="DNK36" s="4"/>
      <c r="DNL36" s="4"/>
      <c r="DNM36" s="18"/>
      <c r="DNN36" s="7"/>
      <c r="DNO36" s="7"/>
      <c r="DNP36" s="4"/>
      <c r="DNQ36" s="4"/>
      <c r="DNR36" s="4"/>
      <c r="DNS36" s="19"/>
      <c r="DNT36" s="9"/>
      <c r="DNU36" s="7"/>
      <c r="DNV36" s="6"/>
      <c r="DNW36" s="5"/>
      <c r="DNX36" s="6"/>
      <c r="DNY36" s="8"/>
      <c r="DNZ36" s="5"/>
      <c r="DOA36" s="4"/>
      <c r="DOB36" s="4"/>
      <c r="DOC36" s="18"/>
      <c r="DOD36" s="7"/>
      <c r="DOE36" s="7"/>
      <c r="DOF36" s="4"/>
      <c r="DOG36" s="4"/>
      <c r="DOH36" s="4"/>
      <c r="DOI36" s="19"/>
      <c r="DOJ36" s="9"/>
      <c r="DOK36" s="7"/>
      <c r="DOL36" s="6"/>
      <c r="DOM36" s="5"/>
      <c r="DON36" s="6"/>
      <c r="DOO36" s="8"/>
      <c r="DOP36" s="5"/>
      <c r="DOQ36" s="4"/>
      <c r="DOR36" s="4"/>
      <c r="DOS36" s="18"/>
      <c r="DOT36" s="7"/>
      <c r="DOU36" s="7"/>
      <c r="DOV36" s="4"/>
      <c r="DOW36" s="4"/>
      <c r="DOX36" s="4"/>
      <c r="DOY36" s="19"/>
      <c r="DOZ36" s="9"/>
      <c r="DPA36" s="7"/>
      <c r="DPB36" s="6"/>
      <c r="DPC36" s="5"/>
      <c r="DPD36" s="6"/>
      <c r="DPE36" s="8"/>
      <c r="DPF36" s="5"/>
      <c r="DPG36" s="4"/>
      <c r="DPH36" s="4"/>
      <c r="DPI36" s="18"/>
      <c r="DPJ36" s="7"/>
      <c r="DPK36" s="7"/>
      <c r="DPL36" s="4"/>
      <c r="DPM36" s="4"/>
      <c r="DPN36" s="4"/>
      <c r="DPO36" s="19"/>
      <c r="DPP36" s="9"/>
      <c r="DPQ36" s="7"/>
      <c r="DPR36" s="6"/>
      <c r="DPS36" s="5"/>
      <c r="DPT36" s="6"/>
      <c r="DPU36" s="8"/>
      <c r="DPV36" s="5"/>
      <c r="DPW36" s="4"/>
      <c r="DPX36" s="4"/>
      <c r="DPY36" s="18"/>
      <c r="DPZ36" s="7"/>
      <c r="DQA36" s="7"/>
      <c r="DQB36" s="4"/>
      <c r="DQC36" s="4"/>
      <c r="DQD36" s="4"/>
      <c r="DQE36" s="19"/>
      <c r="DQF36" s="9"/>
      <c r="DQG36" s="7"/>
      <c r="DQH36" s="6"/>
      <c r="DQI36" s="5"/>
      <c r="DQJ36" s="6"/>
      <c r="DQK36" s="8"/>
      <c r="DQL36" s="5"/>
      <c r="DQM36" s="4"/>
      <c r="DQN36" s="4"/>
      <c r="DQO36" s="18"/>
      <c r="DQP36" s="7"/>
      <c r="DQQ36" s="7"/>
      <c r="DQR36" s="4"/>
      <c r="DQS36" s="4"/>
      <c r="DQT36" s="4"/>
      <c r="DQU36" s="19"/>
      <c r="DQV36" s="9"/>
      <c r="DQW36" s="7"/>
      <c r="DQX36" s="6"/>
      <c r="DQY36" s="5"/>
      <c r="DQZ36" s="6"/>
      <c r="DRA36" s="8"/>
      <c r="DRB36" s="5"/>
      <c r="DRC36" s="4"/>
      <c r="DRD36" s="4"/>
      <c r="DRE36" s="18"/>
      <c r="DRF36" s="7"/>
      <c r="DRG36" s="7"/>
      <c r="DRH36" s="4"/>
      <c r="DRI36" s="4"/>
      <c r="DRJ36" s="4"/>
      <c r="DRK36" s="19"/>
      <c r="DRL36" s="9"/>
      <c r="DRM36" s="7"/>
      <c r="DRN36" s="6"/>
      <c r="DRO36" s="5"/>
      <c r="DRP36" s="6"/>
      <c r="DRQ36" s="8"/>
      <c r="DRR36" s="5"/>
      <c r="DRS36" s="4"/>
      <c r="DRT36" s="4"/>
      <c r="DRU36" s="18"/>
      <c r="DRV36" s="7"/>
      <c r="DRW36" s="7"/>
      <c r="DRX36" s="4"/>
      <c r="DRY36" s="4"/>
      <c r="DRZ36" s="4"/>
      <c r="DSA36" s="19"/>
      <c r="DSB36" s="9"/>
      <c r="DSC36" s="7"/>
      <c r="DSD36" s="6"/>
      <c r="DSE36" s="5"/>
      <c r="DSF36" s="6"/>
      <c r="DSG36" s="8"/>
      <c r="DSH36" s="5"/>
      <c r="DSI36" s="4"/>
      <c r="DSJ36" s="4"/>
      <c r="DSK36" s="18"/>
      <c r="DSL36" s="7"/>
      <c r="DSM36" s="7"/>
      <c r="DSN36" s="4"/>
      <c r="DSO36" s="4"/>
      <c r="DSP36" s="4"/>
      <c r="DSQ36" s="19"/>
      <c r="DSR36" s="9"/>
      <c r="DSS36" s="7"/>
      <c r="DST36" s="6"/>
      <c r="DSU36" s="5"/>
      <c r="DSV36" s="6"/>
      <c r="DSW36" s="8"/>
      <c r="DSX36" s="5"/>
      <c r="DSY36" s="4"/>
      <c r="DSZ36" s="4"/>
      <c r="DTA36" s="18"/>
      <c r="DTB36" s="7"/>
      <c r="DTC36" s="7"/>
      <c r="DTD36" s="4"/>
      <c r="DTE36" s="4"/>
      <c r="DTF36" s="4"/>
      <c r="DTG36" s="19"/>
      <c r="DTH36" s="9"/>
      <c r="DTI36" s="7"/>
      <c r="DTJ36" s="6"/>
      <c r="DTK36" s="5"/>
      <c r="DTL36" s="6"/>
      <c r="DTM36" s="8"/>
      <c r="DTN36" s="5"/>
      <c r="DTO36" s="4"/>
      <c r="DTP36" s="4"/>
      <c r="DTQ36" s="18"/>
      <c r="DTR36" s="7"/>
      <c r="DTS36" s="7"/>
      <c r="DTT36" s="4"/>
      <c r="DTU36" s="4"/>
      <c r="DTV36" s="4"/>
      <c r="DTW36" s="19"/>
      <c r="DTX36" s="9"/>
      <c r="DTY36" s="7"/>
      <c r="DTZ36" s="6"/>
      <c r="DUA36" s="5"/>
      <c r="DUB36" s="6"/>
      <c r="DUC36" s="8"/>
      <c r="DUD36" s="5"/>
      <c r="DUE36" s="4"/>
      <c r="DUF36" s="4"/>
      <c r="DUG36" s="18"/>
      <c r="DUH36" s="7"/>
      <c r="DUI36" s="7"/>
      <c r="DUJ36" s="4"/>
      <c r="DUK36" s="4"/>
      <c r="DUL36" s="4"/>
      <c r="DUM36" s="19"/>
      <c r="DUN36" s="9"/>
      <c r="DUO36" s="7"/>
      <c r="DUP36" s="6"/>
      <c r="DUQ36" s="5"/>
      <c r="DUR36" s="6"/>
      <c r="DUS36" s="8"/>
      <c r="DUT36" s="5"/>
      <c r="DUU36" s="4"/>
      <c r="DUV36" s="4"/>
      <c r="DUW36" s="18"/>
      <c r="DUX36" s="7"/>
      <c r="DUY36" s="7"/>
      <c r="DUZ36" s="4"/>
      <c r="DVA36" s="4"/>
      <c r="DVB36" s="4"/>
      <c r="DVC36" s="19"/>
      <c r="DVD36" s="9"/>
      <c r="DVE36" s="7"/>
      <c r="DVF36" s="6"/>
      <c r="DVG36" s="5"/>
      <c r="DVH36" s="6"/>
      <c r="DVI36" s="8"/>
      <c r="DVJ36" s="5"/>
      <c r="DVK36" s="4"/>
      <c r="DVL36" s="4"/>
      <c r="DVM36" s="18"/>
      <c r="DVN36" s="7"/>
      <c r="DVO36" s="7"/>
      <c r="DVP36" s="4"/>
      <c r="DVQ36" s="4"/>
      <c r="DVR36" s="4"/>
      <c r="DVS36" s="19"/>
      <c r="DVT36" s="9"/>
      <c r="DVU36" s="7"/>
      <c r="DVV36" s="6"/>
      <c r="DVW36" s="5"/>
      <c r="DVX36" s="6"/>
      <c r="DVY36" s="8"/>
      <c r="DVZ36" s="5"/>
      <c r="DWA36" s="4"/>
      <c r="DWB36" s="4"/>
      <c r="DWC36" s="18"/>
      <c r="DWD36" s="7"/>
      <c r="DWE36" s="7"/>
      <c r="DWF36" s="4"/>
      <c r="DWG36" s="4"/>
      <c r="DWH36" s="4"/>
      <c r="DWI36" s="19"/>
      <c r="DWJ36" s="9"/>
      <c r="DWK36" s="7"/>
      <c r="DWL36" s="6"/>
      <c r="DWM36" s="5"/>
      <c r="DWN36" s="6"/>
      <c r="DWO36" s="8"/>
      <c r="DWP36" s="5"/>
      <c r="DWQ36" s="4"/>
      <c r="DWR36" s="4"/>
      <c r="DWS36" s="18"/>
      <c r="DWT36" s="7"/>
      <c r="DWU36" s="7"/>
      <c r="DWV36" s="4"/>
      <c r="DWW36" s="4"/>
      <c r="DWX36" s="4"/>
      <c r="DWY36" s="19"/>
      <c r="DWZ36" s="9"/>
      <c r="DXA36" s="7"/>
      <c r="DXB36" s="6"/>
      <c r="DXC36" s="5"/>
      <c r="DXD36" s="6"/>
      <c r="DXE36" s="8"/>
      <c r="DXF36" s="5"/>
      <c r="DXG36" s="4"/>
      <c r="DXH36" s="4"/>
      <c r="DXI36" s="18"/>
      <c r="DXJ36" s="7"/>
      <c r="DXK36" s="7"/>
      <c r="DXL36" s="4"/>
      <c r="DXM36" s="4"/>
      <c r="DXN36" s="4"/>
      <c r="DXO36" s="19"/>
      <c r="DXP36" s="9"/>
      <c r="DXQ36" s="7"/>
      <c r="DXR36" s="6"/>
      <c r="DXS36" s="5"/>
      <c r="DXT36" s="6"/>
      <c r="DXU36" s="8"/>
      <c r="DXV36" s="5"/>
      <c r="DXW36" s="4"/>
      <c r="DXX36" s="4"/>
      <c r="DXY36" s="18"/>
      <c r="DXZ36" s="7"/>
      <c r="DYA36" s="7"/>
      <c r="DYB36" s="4"/>
      <c r="DYC36" s="4"/>
      <c r="DYD36" s="4"/>
      <c r="DYE36" s="19"/>
      <c r="DYF36" s="9"/>
      <c r="DYG36" s="7"/>
      <c r="DYH36" s="6"/>
      <c r="DYI36" s="5"/>
      <c r="DYJ36" s="6"/>
      <c r="DYK36" s="8"/>
      <c r="DYL36" s="5"/>
      <c r="DYM36" s="4"/>
      <c r="DYN36" s="4"/>
      <c r="DYO36" s="18"/>
      <c r="DYP36" s="7"/>
      <c r="DYQ36" s="7"/>
      <c r="DYR36" s="4"/>
      <c r="DYS36" s="4"/>
      <c r="DYT36" s="4"/>
      <c r="DYU36" s="19"/>
      <c r="DYV36" s="9"/>
      <c r="DYW36" s="7"/>
      <c r="DYX36" s="6"/>
      <c r="DYY36" s="5"/>
      <c r="DYZ36" s="6"/>
      <c r="DZA36" s="8"/>
      <c r="DZB36" s="5"/>
      <c r="DZC36" s="4"/>
      <c r="DZD36" s="4"/>
      <c r="DZE36" s="18"/>
      <c r="DZF36" s="7"/>
      <c r="DZG36" s="7"/>
      <c r="DZH36" s="4"/>
      <c r="DZI36" s="4"/>
      <c r="DZJ36" s="4"/>
      <c r="DZK36" s="19"/>
      <c r="DZL36" s="9"/>
      <c r="DZM36" s="7"/>
      <c r="DZN36" s="6"/>
      <c r="DZO36" s="5"/>
      <c r="DZP36" s="6"/>
      <c r="DZQ36" s="8"/>
      <c r="DZR36" s="5"/>
      <c r="DZS36" s="4"/>
      <c r="DZT36" s="4"/>
      <c r="DZU36" s="18"/>
      <c r="DZV36" s="7"/>
      <c r="DZW36" s="7"/>
      <c r="DZX36" s="4"/>
      <c r="DZY36" s="4"/>
      <c r="DZZ36" s="4"/>
      <c r="EAA36" s="19"/>
      <c r="EAB36" s="9"/>
      <c r="EAC36" s="7"/>
      <c r="EAD36" s="6"/>
      <c r="EAE36" s="5"/>
      <c r="EAF36" s="6"/>
      <c r="EAG36" s="8"/>
      <c r="EAH36" s="5"/>
      <c r="EAI36" s="4"/>
      <c r="EAJ36" s="4"/>
      <c r="EAK36" s="18"/>
      <c r="EAL36" s="7"/>
      <c r="EAM36" s="7"/>
      <c r="EAN36" s="4"/>
      <c r="EAO36" s="4"/>
      <c r="EAP36" s="4"/>
      <c r="EAQ36" s="19"/>
      <c r="EAR36" s="9"/>
      <c r="EAS36" s="7"/>
      <c r="EAT36" s="6"/>
      <c r="EAU36" s="5"/>
      <c r="EAV36" s="6"/>
      <c r="EAW36" s="8"/>
      <c r="EAX36" s="5"/>
      <c r="EAY36" s="4"/>
      <c r="EAZ36" s="4"/>
      <c r="EBA36" s="18"/>
      <c r="EBB36" s="7"/>
      <c r="EBC36" s="7"/>
      <c r="EBD36" s="4"/>
      <c r="EBE36" s="4"/>
      <c r="EBF36" s="4"/>
      <c r="EBG36" s="19"/>
      <c r="EBH36" s="9"/>
      <c r="EBI36" s="7"/>
      <c r="EBJ36" s="6"/>
      <c r="EBK36" s="5"/>
      <c r="EBL36" s="6"/>
      <c r="EBM36" s="8"/>
      <c r="EBN36" s="5"/>
      <c r="EBO36" s="4"/>
      <c r="EBP36" s="4"/>
      <c r="EBQ36" s="18"/>
      <c r="EBR36" s="7"/>
      <c r="EBS36" s="7"/>
      <c r="EBT36" s="4"/>
      <c r="EBU36" s="4"/>
      <c r="EBV36" s="4"/>
      <c r="EBW36" s="19"/>
      <c r="EBX36" s="9"/>
      <c r="EBY36" s="7"/>
      <c r="EBZ36" s="6"/>
      <c r="ECA36" s="5"/>
      <c r="ECB36" s="6"/>
      <c r="ECC36" s="8"/>
      <c r="ECD36" s="5"/>
      <c r="ECE36" s="4"/>
      <c r="ECF36" s="4"/>
      <c r="ECG36" s="18"/>
      <c r="ECH36" s="7"/>
      <c r="ECI36" s="7"/>
      <c r="ECJ36" s="4"/>
      <c r="ECK36" s="4"/>
      <c r="ECL36" s="4"/>
      <c r="ECM36" s="19"/>
      <c r="ECN36" s="9"/>
      <c r="ECO36" s="7"/>
      <c r="ECP36" s="6"/>
      <c r="ECQ36" s="5"/>
      <c r="ECR36" s="6"/>
      <c r="ECS36" s="8"/>
      <c r="ECT36" s="5"/>
      <c r="ECU36" s="4"/>
      <c r="ECV36" s="4"/>
      <c r="ECW36" s="18"/>
      <c r="ECX36" s="7"/>
      <c r="ECY36" s="7"/>
      <c r="ECZ36" s="4"/>
      <c r="EDA36" s="4"/>
      <c r="EDB36" s="4"/>
      <c r="EDC36" s="19"/>
      <c r="EDD36" s="9"/>
      <c r="EDE36" s="7"/>
      <c r="EDF36" s="6"/>
      <c r="EDG36" s="5"/>
      <c r="EDH36" s="6"/>
      <c r="EDI36" s="8"/>
      <c r="EDJ36" s="5"/>
      <c r="EDK36" s="4"/>
      <c r="EDL36" s="4"/>
      <c r="EDM36" s="18"/>
      <c r="EDN36" s="7"/>
      <c r="EDO36" s="7"/>
      <c r="EDP36" s="4"/>
      <c r="EDQ36" s="4"/>
      <c r="EDR36" s="4"/>
      <c r="EDS36" s="19"/>
      <c r="EDT36" s="9"/>
      <c r="EDU36" s="7"/>
      <c r="EDV36" s="6"/>
      <c r="EDW36" s="5"/>
      <c r="EDX36" s="6"/>
      <c r="EDY36" s="8"/>
      <c r="EDZ36" s="5"/>
      <c r="EEA36" s="4"/>
      <c r="EEB36" s="4"/>
      <c r="EEC36" s="18"/>
      <c r="EED36" s="7"/>
      <c r="EEE36" s="7"/>
      <c r="EEF36" s="4"/>
      <c r="EEG36" s="4"/>
      <c r="EEH36" s="4"/>
      <c r="EEI36" s="19"/>
      <c r="EEJ36" s="9"/>
      <c r="EEK36" s="7"/>
      <c r="EEL36" s="6"/>
      <c r="EEM36" s="5"/>
      <c r="EEN36" s="6"/>
      <c r="EEO36" s="8"/>
      <c r="EEP36" s="5"/>
      <c r="EEQ36" s="4"/>
      <c r="EER36" s="4"/>
      <c r="EES36" s="18"/>
      <c r="EET36" s="7"/>
      <c r="EEU36" s="7"/>
      <c r="EEV36" s="4"/>
      <c r="EEW36" s="4"/>
      <c r="EEX36" s="4"/>
      <c r="EEY36" s="19"/>
      <c r="EEZ36" s="9"/>
      <c r="EFA36" s="7"/>
      <c r="EFB36" s="6"/>
      <c r="EFC36" s="5"/>
      <c r="EFD36" s="6"/>
      <c r="EFE36" s="8"/>
      <c r="EFF36" s="5"/>
      <c r="EFG36" s="4"/>
      <c r="EFH36" s="4"/>
      <c r="EFI36" s="18"/>
      <c r="EFJ36" s="7"/>
      <c r="EFK36" s="7"/>
      <c r="EFL36" s="4"/>
      <c r="EFM36" s="4"/>
      <c r="EFN36" s="4"/>
      <c r="EFO36" s="19"/>
      <c r="EFP36" s="9"/>
      <c r="EFQ36" s="7"/>
      <c r="EFR36" s="6"/>
      <c r="EFS36" s="5"/>
      <c r="EFT36" s="6"/>
      <c r="EFU36" s="8"/>
      <c r="EFV36" s="5"/>
      <c r="EFW36" s="4"/>
      <c r="EFX36" s="4"/>
      <c r="EFY36" s="18"/>
      <c r="EFZ36" s="7"/>
      <c r="EGA36" s="7"/>
      <c r="EGB36" s="4"/>
      <c r="EGC36" s="4"/>
      <c r="EGD36" s="4"/>
      <c r="EGE36" s="19"/>
      <c r="EGF36" s="9"/>
      <c r="EGG36" s="7"/>
      <c r="EGH36" s="6"/>
      <c r="EGI36" s="5"/>
      <c r="EGJ36" s="6"/>
      <c r="EGK36" s="8"/>
      <c r="EGL36" s="5"/>
      <c r="EGM36" s="4"/>
      <c r="EGN36" s="4"/>
      <c r="EGO36" s="18"/>
      <c r="EGP36" s="7"/>
      <c r="EGQ36" s="7"/>
      <c r="EGR36" s="4"/>
      <c r="EGS36" s="4"/>
      <c r="EGT36" s="4"/>
      <c r="EGU36" s="19"/>
      <c r="EGV36" s="9"/>
      <c r="EGW36" s="7"/>
      <c r="EGX36" s="6"/>
      <c r="EGY36" s="5"/>
      <c r="EGZ36" s="6"/>
      <c r="EHA36" s="8"/>
      <c r="EHB36" s="5"/>
      <c r="EHC36" s="4"/>
      <c r="EHD36" s="4"/>
      <c r="EHE36" s="18"/>
      <c r="EHF36" s="7"/>
      <c r="EHG36" s="7"/>
      <c r="EHH36" s="4"/>
      <c r="EHI36" s="4"/>
      <c r="EHJ36" s="4"/>
      <c r="EHK36" s="19"/>
      <c r="EHL36" s="9"/>
      <c r="EHM36" s="7"/>
      <c r="EHN36" s="6"/>
      <c r="EHO36" s="5"/>
      <c r="EHP36" s="6"/>
      <c r="EHQ36" s="8"/>
      <c r="EHR36" s="5"/>
      <c r="EHS36" s="4"/>
      <c r="EHT36" s="4"/>
      <c r="EHU36" s="18"/>
      <c r="EHV36" s="7"/>
      <c r="EHW36" s="7"/>
      <c r="EHX36" s="4"/>
      <c r="EHY36" s="4"/>
      <c r="EHZ36" s="4"/>
      <c r="EIA36" s="19"/>
      <c r="EIB36" s="9"/>
      <c r="EIC36" s="7"/>
      <c r="EID36" s="6"/>
      <c r="EIE36" s="5"/>
      <c r="EIF36" s="6"/>
      <c r="EIG36" s="8"/>
      <c r="EIH36" s="5"/>
      <c r="EII36" s="4"/>
      <c r="EIJ36" s="4"/>
      <c r="EIK36" s="18"/>
      <c r="EIL36" s="7"/>
      <c r="EIM36" s="7"/>
      <c r="EIN36" s="4"/>
      <c r="EIO36" s="4"/>
      <c r="EIP36" s="4"/>
      <c r="EIQ36" s="19"/>
      <c r="EIR36" s="9"/>
      <c r="EIS36" s="7"/>
      <c r="EIT36" s="6"/>
      <c r="EIU36" s="5"/>
      <c r="EIV36" s="6"/>
      <c r="EIW36" s="8"/>
      <c r="EIX36" s="5"/>
      <c r="EIY36" s="4"/>
      <c r="EIZ36" s="4"/>
      <c r="EJA36" s="18"/>
      <c r="EJB36" s="7"/>
      <c r="EJC36" s="7"/>
      <c r="EJD36" s="4"/>
      <c r="EJE36" s="4"/>
      <c r="EJF36" s="4"/>
      <c r="EJG36" s="19"/>
      <c r="EJH36" s="9"/>
      <c r="EJI36" s="7"/>
      <c r="EJJ36" s="6"/>
      <c r="EJK36" s="5"/>
      <c r="EJL36" s="6"/>
      <c r="EJM36" s="8"/>
      <c r="EJN36" s="5"/>
      <c r="EJO36" s="4"/>
      <c r="EJP36" s="4"/>
      <c r="EJQ36" s="18"/>
      <c r="EJR36" s="7"/>
      <c r="EJS36" s="7"/>
      <c r="EJT36" s="4"/>
      <c r="EJU36" s="4"/>
      <c r="EJV36" s="4"/>
      <c r="EJW36" s="19"/>
      <c r="EJX36" s="9"/>
      <c r="EJY36" s="7"/>
      <c r="EJZ36" s="6"/>
      <c r="EKA36" s="5"/>
      <c r="EKB36" s="6"/>
      <c r="EKC36" s="8"/>
      <c r="EKD36" s="5"/>
      <c r="EKE36" s="4"/>
      <c r="EKF36" s="4"/>
      <c r="EKG36" s="18"/>
      <c r="EKH36" s="7"/>
      <c r="EKI36" s="7"/>
      <c r="EKJ36" s="4"/>
      <c r="EKK36" s="4"/>
      <c r="EKL36" s="4"/>
      <c r="EKM36" s="19"/>
      <c r="EKN36" s="9"/>
      <c r="EKO36" s="7"/>
      <c r="EKP36" s="6"/>
      <c r="EKQ36" s="5"/>
      <c r="EKR36" s="6"/>
      <c r="EKS36" s="8"/>
      <c r="EKT36" s="5"/>
      <c r="EKU36" s="4"/>
      <c r="EKV36" s="4"/>
      <c r="EKW36" s="18"/>
      <c r="EKX36" s="7"/>
      <c r="EKY36" s="7"/>
      <c r="EKZ36" s="4"/>
      <c r="ELA36" s="4"/>
      <c r="ELB36" s="4"/>
      <c r="ELC36" s="19"/>
      <c r="ELD36" s="9"/>
      <c r="ELE36" s="7"/>
      <c r="ELF36" s="6"/>
      <c r="ELG36" s="5"/>
      <c r="ELH36" s="6"/>
      <c r="ELI36" s="8"/>
      <c r="ELJ36" s="5"/>
      <c r="ELK36" s="4"/>
      <c r="ELL36" s="4"/>
      <c r="ELM36" s="18"/>
      <c r="ELN36" s="7"/>
      <c r="ELO36" s="7"/>
      <c r="ELP36" s="4"/>
      <c r="ELQ36" s="4"/>
      <c r="ELR36" s="4"/>
      <c r="ELS36" s="19"/>
      <c r="ELT36" s="9"/>
      <c r="ELU36" s="7"/>
      <c r="ELV36" s="6"/>
      <c r="ELW36" s="5"/>
      <c r="ELX36" s="6"/>
      <c r="ELY36" s="8"/>
      <c r="ELZ36" s="5"/>
      <c r="EMA36" s="4"/>
      <c r="EMB36" s="4"/>
      <c r="EMC36" s="18"/>
      <c r="EMD36" s="7"/>
      <c r="EME36" s="7"/>
      <c r="EMF36" s="4"/>
      <c r="EMG36" s="4"/>
      <c r="EMH36" s="4"/>
      <c r="EMI36" s="19"/>
      <c r="EMJ36" s="9"/>
      <c r="EMK36" s="7"/>
      <c r="EML36" s="6"/>
      <c r="EMM36" s="5"/>
      <c r="EMN36" s="6"/>
      <c r="EMO36" s="8"/>
      <c r="EMP36" s="5"/>
      <c r="EMQ36" s="4"/>
      <c r="EMR36" s="4"/>
      <c r="EMS36" s="18"/>
      <c r="EMT36" s="7"/>
      <c r="EMU36" s="7"/>
      <c r="EMV36" s="4"/>
      <c r="EMW36" s="4"/>
      <c r="EMX36" s="4"/>
      <c r="EMY36" s="19"/>
      <c r="EMZ36" s="9"/>
      <c r="ENA36" s="7"/>
      <c r="ENB36" s="6"/>
      <c r="ENC36" s="5"/>
      <c r="END36" s="6"/>
      <c r="ENE36" s="8"/>
      <c r="ENF36" s="5"/>
      <c r="ENG36" s="4"/>
      <c r="ENH36" s="4"/>
      <c r="ENI36" s="18"/>
      <c r="ENJ36" s="7"/>
      <c r="ENK36" s="7"/>
      <c r="ENL36" s="4"/>
      <c r="ENM36" s="4"/>
      <c r="ENN36" s="4"/>
      <c r="ENO36" s="19"/>
      <c r="ENP36" s="9"/>
      <c r="ENQ36" s="7"/>
      <c r="ENR36" s="6"/>
      <c r="ENS36" s="5"/>
      <c r="ENT36" s="6"/>
      <c r="ENU36" s="8"/>
      <c r="ENV36" s="5"/>
      <c r="ENW36" s="4"/>
      <c r="ENX36" s="4"/>
      <c r="ENY36" s="18"/>
      <c r="ENZ36" s="7"/>
      <c r="EOA36" s="7"/>
      <c r="EOB36" s="4"/>
      <c r="EOC36" s="4"/>
      <c r="EOD36" s="4"/>
      <c r="EOE36" s="19"/>
      <c r="EOF36" s="9"/>
      <c r="EOG36" s="7"/>
      <c r="EOH36" s="6"/>
      <c r="EOI36" s="5"/>
      <c r="EOJ36" s="6"/>
      <c r="EOK36" s="8"/>
      <c r="EOL36" s="5"/>
      <c r="EOM36" s="4"/>
      <c r="EON36" s="4"/>
      <c r="EOO36" s="18"/>
      <c r="EOP36" s="7"/>
      <c r="EOQ36" s="7"/>
      <c r="EOR36" s="4"/>
      <c r="EOS36" s="4"/>
      <c r="EOT36" s="4"/>
      <c r="EOU36" s="19"/>
      <c r="EOV36" s="9"/>
      <c r="EOW36" s="7"/>
      <c r="EOX36" s="6"/>
      <c r="EOY36" s="5"/>
      <c r="EOZ36" s="6"/>
      <c r="EPA36" s="8"/>
      <c r="EPB36" s="5"/>
      <c r="EPC36" s="4"/>
      <c r="EPD36" s="4"/>
      <c r="EPE36" s="18"/>
      <c r="EPF36" s="7"/>
      <c r="EPG36" s="7"/>
      <c r="EPH36" s="4"/>
      <c r="EPI36" s="4"/>
      <c r="EPJ36" s="4"/>
      <c r="EPK36" s="19"/>
      <c r="EPL36" s="9"/>
      <c r="EPM36" s="7"/>
      <c r="EPN36" s="6"/>
      <c r="EPO36" s="5"/>
      <c r="EPP36" s="6"/>
      <c r="EPQ36" s="8"/>
      <c r="EPR36" s="5"/>
      <c r="EPS36" s="4"/>
      <c r="EPT36" s="4"/>
      <c r="EPU36" s="18"/>
      <c r="EPV36" s="7"/>
      <c r="EPW36" s="7"/>
      <c r="EPX36" s="4"/>
      <c r="EPY36" s="4"/>
      <c r="EPZ36" s="4"/>
      <c r="EQA36" s="19"/>
      <c r="EQB36" s="9"/>
      <c r="EQC36" s="7"/>
      <c r="EQD36" s="6"/>
      <c r="EQE36" s="5"/>
      <c r="EQF36" s="6"/>
      <c r="EQG36" s="8"/>
      <c r="EQH36" s="5"/>
      <c r="EQI36" s="4"/>
      <c r="EQJ36" s="4"/>
      <c r="EQK36" s="18"/>
      <c r="EQL36" s="7"/>
      <c r="EQM36" s="7"/>
      <c r="EQN36" s="4"/>
      <c r="EQO36" s="4"/>
      <c r="EQP36" s="4"/>
      <c r="EQQ36" s="19"/>
      <c r="EQR36" s="9"/>
      <c r="EQS36" s="7"/>
      <c r="EQT36" s="6"/>
      <c r="EQU36" s="5"/>
      <c r="EQV36" s="6"/>
      <c r="EQW36" s="8"/>
      <c r="EQX36" s="5"/>
      <c r="EQY36" s="4"/>
      <c r="EQZ36" s="4"/>
      <c r="ERA36" s="18"/>
      <c r="ERB36" s="7"/>
      <c r="ERC36" s="7"/>
      <c r="ERD36" s="4"/>
      <c r="ERE36" s="4"/>
      <c r="ERF36" s="4"/>
      <c r="ERG36" s="19"/>
      <c r="ERH36" s="9"/>
      <c r="ERI36" s="7"/>
      <c r="ERJ36" s="6"/>
      <c r="ERK36" s="5"/>
      <c r="ERL36" s="6"/>
      <c r="ERM36" s="8"/>
      <c r="ERN36" s="5"/>
      <c r="ERO36" s="4"/>
      <c r="ERP36" s="4"/>
      <c r="ERQ36" s="18"/>
      <c r="ERR36" s="7"/>
      <c r="ERS36" s="7"/>
      <c r="ERT36" s="4"/>
      <c r="ERU36" s="4"/>
      <c r="ERV36" s="4"/>
      <c r="ERW36" s="19"/>
      <c r="ERX36" s="9"/>
      <c r="ERY36" s="7"/>
      <c r="ERZ36" s="6"/>
      <c r="ESA36" s="5"/>
      <c r="ESB36" s="6"/>
      <c r="ESC36" s="8"/>
      <c r="ESD36" s="5"/>
      <c r="ESE36" s="4"/>
      <c r="ESF36" s="4"/>
      <c r="ESG36" s="18"/>
      <c r="ESH36" s="7"/>
      <c r="ESI36" s="7"/>
      <c r="ESJ36" s="4"/>
      <c r="ESK36" s="4"/>
      <c r="ESL36" s="4"/>
      <c r="ESM36" s="19"/>
      <c r="ESN36" s="9"/>
      <c r="ESO36" s="7"/>
      <c r="ESP36" s="6"/>
      <c r="ESQ36" s="5"/>
      <c r="ESR36" s="6"/>
      <c r="ESS36" s="8"/>
      <c r="EST36" s="5"/>
      <c r="ESU36" s="4"/>
      <c r="ESV36" s="4"/>
      <c r="ESW36" s="18"/>
      <c r="ESX36" s="7"/>
      <c r="ESY36" s="7"/>
      <c r="ESZ36" s="4"/>
      <c r="ETA36" s="4"/>
      <c r="ETB36" s="4"/>
      <c r="ETC36" s="19"/>
      <c r="ETD36" s="9"/>
      <c r="ETE36" s="7"/>
      <c r="ETF36" s="6"/>
      <c r="ETG36" s="5"/>
      <c r="ETH36" s="6"/>
      <c r="ETI36" s="8"/>
      <c r="ETJ36" s="5"/>
      <c r="ETK36" s="4"/>
      <c r="ETL36" s="4"/>
      <c r="ETM36" s="18"/>
      <c r="ETN36" s="7"/>
      <c r="ETO36" s="7"/>
      <c r="ETP36" s="4"/>
      <c r="ETQ36" s="4"/>
      <c r="ETR36" s="4"/>
      <c r="ETS36" s="19"/>
      <c r="ETT36" s="9"/>
      <c r="ETU36" s="7"/>
      <c r="ETV36" s="6"/>
      <c r="ETW36" s="5"/>
      <c r="ETX36" s="6"/>
      <c r="ETY36" s="8"/>
      <c r="ETZ36" s="5"/>
      <c r="EUA36" s="4"/>
      <c r="EUB36" s="4"/>
      <c r="EUC36" s="18"/>
      <c r="EUD36" s="7"/>
      <c r="EUE36" s="7"/>
      <c r="EUF36" s="4"/>
      <c r="EUG36" s="4"/>
      <c r="EUH36" s="4"/>
      <c r="EUI36" s="19"/>
      <c r="EUJ36" s="9"/>
      <c r="EUK36" s="7"/>
      <c r="EUL36" s="6"/>
      <c r="EUM36" s="5"/>
      <c r="EUN36" s="6"/>
      <c r="EUO36" s="8"/>
      <c r="EUP36" s="5"/>
      <c r="EUQ36" s="4"/>
      <c r="EUR36" s="4"/>
      <c r="EUS36" s="18"/>
      <c r="EUT36" s="7"/>
      <c r="EUU36" s="7"/>
      <c r="EUV36" s="4"/>
      <c r="EUW36" s="4"/>
      <c r="EUX36" s="4"/>
      <c r="EUY36" s="19"/>
      <c r="EUZ36" s="9"/>
      <c r="EVA36" s="7"/>
      <c r="EVB36" s="6"/>
      <c r="EVC36" s="5"/>
      <c r="EVD36" s="6"/>
      <c r="EVE36" s="8"/>
      <c r="EVF36" s="5"/>
      <c r="EVG36" s="4"/>
      <c r="EVH36" s="4"/>
      <c r="EVI36" s="18"/>
      <c r="EVJ36" s="7"/>
      <c r="EVK36" s="7"/>
      <c r="EVL36" s="4"/>
      <c r="EVM36" s="4"/>
      <c r="EVN36" s="4"/>
      <c r="EVO36" s="19"/>
      <c r="EVP36" s="9"/>
      <c r="EVQ36" s="7"/>
      <c r="EVR36" s="6"/>
      <c r="EVS36" s="5"/>
      <c r="EVT36" s="6"/>
      <c r="EVU36" s="8"/>
      <c r="EVV36" s="5"/>
      <c r="EVW36" s="4"/>
      <c r="EVX36" s="4"/>
      <c r="EVY36" s="18"/>
      <c r="EVZ36" s="7"/>
      <c r="EWA36" s="7"/>
      <c r="EWB36" s="4"/>
      <c r="EWC36" s="4"/>
      <c r="EWD36" s="4"/>
      <c r="EWE36" s="19"/>
      <c r="EWF36" s="9"/>
      <c r="EWG36" s="7"/>
      <c r="EWH36" s="6"/>
      <c r="EWI36" s="5"/>
      <c r="EWJ36" s="6"/>
      <c r="EWK36" s="8"/>
      <c r="EWL36" s="5"/>
      <c r="EWM36" s="4"/>
      <c r="EWN36" s="4"/>
      <c r="EWO36" s="18"/>
      <c r="EWP36" s="7"/>
      <c r="EWQ36" s="7"/>
      <c r="EWR36" s="4"/>
      <c r="EWS36" s="4"/>
      <c r="EWT36" s="4"/>
      <c r="EWU36" s="19"/>
      <c r="EWV36" s="9"/>
      <c r="EWW36" s="7"/>
      <c r="EWX36" s="6"/>
      <c r="EWY36" s="5"/>
      <c r="EWZ36" s="6"/>
      <c r="EXA36" s="8"/>
      <c r="EXB36" s="5"/>
      <c r="EXC36" s="4"/>
      <c r="EXD36" s="4"/>
      <c r="EXE36" s="18"/>
      <c r="EXF36" s="7"/>
      <c r="EXG36" s="7"/>
      <c r="EXH36" s="4"/>
      <c r="EXI36" s="4"/>
      <c r="EXJ36" s="4"/>
      <c r="EXK36" s="19"/>
      <c r="EXL36" s="9"/>
      <c r="EXM36" s="7"/>
      <c r="EXN36" s="6"/>
      <c r="EXO36" s="5"/>
      <c r="EXP36" s="6"/>
      <c r="EXQ36" s="8"/>
      <c r="EXR36" s="5"/>
      <c r="EXS36" s="4"/>
      <c r="EXT36" s="4"/>
      <c r="EXU36" s="18"/>
      <c r="EXV36" s="7"/>
      <c r="EXW36" s="7"/>
      <c r="EXX36" s="4"/>
      <c r="EXY36" s="4"/>
      <c r="EXZ36" s="4"/>
      <c r="EYA36" s="19"/>
      <c r="EYB36" s="9"/>
      <c r="EYC36" s="7"/>
      <c r="EYD36" s="6"/>
      <c r="EYE36" s="5"/>
      <c r="EYF36" s="6"/>
      <c r="EYG36" s="8"/>
      <c r="EYH36" s="5"/>
      <c r="EYI36" s="4"/>
      <c r="EYJ36" s="4"/>
      <c r="EYK36" s="18"/>
      <c r="EYL36" s="7"/>
      <c r="EYM36" s="7"/>
      <c r="EYN36" s="4"/>
      <c r="EYO36" s="4"/>
      <c r="EYP36" s="4"/>
      <c r="EYQ36" s="19"/>
      <c r="EYR36" s="9"/>
      <c r="EYS36" s="7"/>
      <c r="EYT36" s="6"/>
      <c r="EYU36" s="5"/>
      <c r="EYV36" s="6"/>
      <c r="EYW36" s="8"/>
      <c r="EYX36" s="5"/>
      <c r="EYY36" s="4"/>
      <c r="EYZ36" s="4"/>
      <c r="EZA36" s="18"/>
      <c r="EZB36" s="7"/>
      <c r="EZC36" s="7"/>
      <c r="EZD36" s="4"/>
      <c r="EZE36" s="4"/>
      <c r="EZF36" s="4"/>
      <c r="EZG36" s="19"/>
      <c r="EZH36" s="9"/>
      <c r="EZI36" s="7"/>
      <c r="EZJ36" s="6"/>
      <c r="EZK36" s="5"/>
      <c r="EZL36" s="6"/>
      <c r="EZM36" s="8"/>
      <c r="EZN36" s="5"/>
      <c r="EZO36" s="4"/>
      <c r="EZP36" s="4"/>
      <c r="EZQ36" s="18"/>
      <c r="EZR36" s="7"/>
      <c r="EZS36" s="7"/>
      <c r="EZT36" s="4"/>
      <c r="EZU36" s="4"/>
      <c r="EZV36" s="4"/>
      <c r="EZW36" s="19"/>
      <c r="EZX36" s="9"/>
      <c r="EZY36" s="7"/>
      <c r="EZZ36" s="6"/>
      <c r="FAA36" s="5"/>
      <c r="FAB36" s="6"/>
      <c r="FAC36" s="8"/>
      <c r="FAD36" s="5"/>
      <c r="FAE36" s="4"/>
      <c r="FAF36" s="4"/>
      <c r="FAG36" s="18"/>
      <c r="FAH36" s="7"/>
      <c r="FAI36" s="7"/>
      <c r="FAJ36" s="4"/>
      <c r="FAK36" s="4"/>
      <c r="FAL36" s="4"/>
      <c r="FAM36" s="19"/>
      <c r="FAN36" s="9"/>
      <c r="FAO36" s="7"/>
      <c r="FAP36" s="6"/>
      <c r="FAQ36" s="5"/>
      <c r="FAR36" s="6"/>
      <c r="FAS36" s="8"/>
      <c r="FAT36" s="5"/>
      <c r="FAU36" s="4"/>
      <c r="FAV36" s="4"/>
      <c r="FAW36" s="18"/>
      <c r="FAX36" s="7"/>
      <c r="FAY36" s="7"/>
      <c r="FAZ36" s="4"/>
      <c r="FBA36" s="4"/>
      <c r="FBB36" s="4"/>
      <c r="FBC36" s="19"/>
      <c r="FBD36" s="9"/>
      <c r="FBE36" s="7"/>
      <c r="FBF36" s="6"/>
      <c r="FBG36" s="5"/>
      <c r="FBH36" s="6"/>
      <c r="FBI36" s="8"/>
      <c r="FBJ36" s="5"/>
      <c r="FBK36" s="4"/>
      <c r="FBL36" s="4"/>
      <c r="FBM36" s="18"/>
      <c r="FBN36" s="7"/>
      <c r="FBO36" s="7"/>
      <c r="FBP36" s="4"/>
      <c r="FBQ36" s="4"/>
      <c r="FBR36" s="4"/>
      <c r="FBS36" s="19"/>
      <c r="FBT36" s="9"/>
      <c r="FBU36" s="7"/>
      <c r="FBV36" s="6"/>
      <c r="FBW36" s="5"/>
      <c r="FBX36" s="6"/>
      <c r="FBY36" s="8"/>
      <c r="FBZ36" s="5"/>
      <c r="FCA36" s="4"/>
      <c r="FCB36" s="4"/>
      <c r="FCC36" s="18"/>
      <c r="FCD36" s="7"/>
      <c r="FCE36" s="7"/>
      <c r="FCF36" s="4"/>
      <c r="FCG36" s="4"/>
      <c r="FCH36" s="4"/>
      <c r="FCI36" s="19"/>
      <c r="FCJ36" s="9"/>
      <c r="FCK36" s="7"/>
      <c r="FCL36" s="6"/>
      <c r="FCM36" s="5"/>
      <c r="FCN36" s="6"/>
      <c r="FCO36" s="8"/>
      <c r="FCP36" s="5"/>
      <c r="FCQ36" s="4"/>
      <c r="FCR36" s="4"/>
      <c r="FCS36" s="18"/>
      <c r="FCT36" s="7"/>
      <c r="FCU36" s="7"/>
      <c r="FCV36" s="4"/>
      <c r="FCW36" s="4"/>
      <c r="FCX36" s="4"/>
      <c r="FCY36" s="19"/>
      <c r="FCZ36" s="9"/>
      <c r="FDA36" s="7"/>
      <c r="FDB36" s="6"/>
      <c r="FDC36" s="5"/>
      <c r="FDD36" s="6"/>
      <c r="FDE36" s="8"/>
      <c r="FDF36" s="5"/>
      <c r="FDG36" s="4"/>
      <c r="FDH36" s="4"/>
      <c r="FDI36" s="18"/>
      <c r="FDJ36" s="7"/>
      <c r="FDK36" s="7"/>
      <c r="FDL36" s="4"/>
      <c r="FDM36" s="4"/>
      <c r="FDN36" s="4"/>
      <c r="FDO36" s="19"/>
      <c r="FDP36" s="9"/>
      <c r="FDQ36" s="7"/>
      <c r="FDR36" s="6"/>
      <c r="FDS36" s="5"/>
      <c r="FDT36" s="6"/>
      <c r="FDU36" s="8"/>
      <c r="FDV36" s="5"/>
      <c r="FDW36" s="4"/>
      <c r="FDX36" s="4"/>
      <c r="FDY36" s="18"/>
      <c r="FDZ36" s="7"/>
      <c r="FEA36" s="7"/>
      <c r="FEB36" s="4"/>
      <c r="FEC36" s="4"/>
      <c r="FED36" s="4"/>
      <c r="FEE36" s="19"/>
      <c r="FEF36" s="9"/>
      <c r="FEG36" s="7"/>
      <c r="FEH36" s="6"/>
      <c r="FEI36" s="5"/>
      <c r="FEJ36" s="6"/>
      <c r="FEK36" s="8"/>
      <c r="FEL36" s="5"/>
      <c r="FEM36" s="4"/>
      <c r="FEN36" s="4"/>
      <c r="FEO36" s="18"/>
      <c r="FEP36" s="7"/>
      <c r="FEQ36" s="7"/>
      <c r="FER36" s="4"/>
      <c r="FES36" s="4"/>
      <c r="FET36" s="4"/>
      <c r="FEU36" s="19"/>
      <c r="FEV36" s="9"/>
      <c r="FEW36" s="7"/>
      <c r="FEX36" s="6"/>
      <c r="FEY36" s="5"/>
      <c r="FEZ36" s="6"/>
      <c r="FFA36" s="8"/>
      <c r="FFB36" s="5"/>
      <c r="FFC36" s="4"/>
      <c r="FFD36" s="4"/>
      <c r="FFE36" s="18"/>
      <c r="FFF36" s="7"/>
      <c r="FFG36" s="7"/>
      <c r="FFH36" s="4"/>
      <c r="FFI36" s="4"/>
      <c r="FFJ36" s="4"/>
      <c r="FFK36" s="19"/>
      <c r="FFL36" s="9"/>
      <c r="FFM36" s="7"/>
      <c r="FFN36" s="6"/>
      <c r="FFO36" s="5"/>
      <c r="FFP36" s="6"/>
      <c r="FFQ36" s="8"/>
      <c r="FFR36" s="5"/>
      <c r="FFS36" s="4"/>
      <c r="FFT36" s="4"/>
      <c r="FFU36" s="18"/>
      <c r="FFV36" s="7"/>
      <c r="FFW36" s="7"/>
      <c r="FFX36" s="4"/>
      <c r="FFY36" s="4"/>
      <c r="FFZ36" s="4"/>
      <c r="FGA36" s="19"/>
      <c r="FGB36" s="9"/>
      <c r="FGC36" s="7"/>
      <c r="FGD36" s="6"/>
      <c r="FGE36" s="5"/>
      <c r="FGF36" s="6"/>
      <c r="FGG36" s="8"/>
      <c r="FGH36" s="5"/>
      <c r="FGI36" s="4"/>
      <c r="FGJ36" s="4"/>
      <c r="FGK36" s="18"/>
      <c r="FGL36" s="7"/>
      <c r="FGM36" s="7"/>
      <c r="FGN36" s="4"/>
      <c r="FGO36" s="4"/>
      <c r="FGP36" s="4"/>
      <c r="FGQ36" s="19"/>
      <c r="FGR36" s="9"/>
      <c r="FGS36" s="7"/>
      <c r="FGT36" s="6"/>
      <c r="FGU36" s="5"/>
      <c r="FGV36" s="6"/>
      <c r="FGW36" s="8"/>
      <c r="FGX36" s="5"/>
      <c r="FGY36" s="4"/>
      <c r="FGZ36" s="4"/>
      <c r="FHA36" s="18"/>
      <c r="FHB36" s="7"/>
      <c r="FHC36" s="7"/>
      <c r="FHD36" s="4"/>
      <c r="FHE36" s="4"/>
      <c r="FHF36" s="4"/>
      <c r="FHG36" s="19"/>
      <c r="FHH36" s="9"/>
      <c r="FHI36" s="7"/>
      <c r="FHJ36" s="6"/>
      <c r="FHK36" s="5"/>
      <c r="FHL36" s="6"/>
      <c r="FHM36" s="8"/>
      <c r="FHN36" s="5"/>
      <c r="FHO36" s="4"/>
      <c r="FHP36" s="4"/>
      <c r="FHQ36" s="18"/>
      <c r="FHR36" s="7"/>
      <c r="FHS36" s="7"/>
      <c r="FHT36" s="4"/>
      <c r="FHU36" s="4"/>
      <c r="FHV36" s="4"/>
      <c r="FHW36" s="19"/>
      <c r="FHX36" s="9"/>
      <c r="FHY36" s="7"/>
      <c r="FHZ36" s="6"/>
      <c r="FIA36" s="5"/>
      <c r="FIB36" s="6"/>
      <c r="FIC36" s="8"/>
      <c r="FID36" s="5"/>
      <c r="FIE36" s="4"/>
      <c r="FIF36" s="4"/>
      <c r="FIG36" s="18"/>
      <c r="FIH36" s="7"/>
      <c r="FII36" s="7"/>
      <c r="FIJ36" s="4"/>
      <c r="FIK36" s="4"/>
      <c r="FIL36" s="4"/>
      <c r="FIM36" s="19"/>
      <c r="FIN36" s="9"/>
      <c r="FIO36" s="7"/>
      <c r="FIP36" s="6"/>
      <c r="FIQ36" s="5"/>
      <c r="FIR36" s="6"/>
      <c r="FIS36" s="8"/>
      <c r="FIT36" s="5"/>
      <c r="FIU36" s="4"/>
      <c r="FIV36" s="4"/>
      <c r="FIW36" s="18"/>
      <c r="FIX36" s="7"/>
      <c r="FIY36" s="7"/>
      <c r="FIZ36" s="4"/>
      <c r="FJA36" s="4"/>
      <c r="FJB36" s="4"/>
      <c r="FJC36" s="19"/>
      <c r="FJD36" s="9"/>
      <c r="FJE36" s="7"/>
      <c r="FJF36" s="6"/>
      <c r="FJG36" s="5"/>
      <c r="FJH36" s="6"/>
      <c r="FJI36" s="8"/>
      <c r="FJJ36" s="5"/>
      <c r="FJK36" s="4"/>
      <c r="FJL36" s="4"/>
      <c r="FJM36" s="18"/>
      <c r="FJN36" s="7"/>
      <c r="FJO36" s="7"/>
      <c r="FJP36" s="4"/>
      <c r="FJQ36" s="4"/>
      <c r="FJR36" s="4"/>
      <c r="FJS36" s="19"/>
      <c r="FJT36" s="9"/>
      <c r="FJU36" s="7"/>
      <c r="FJV36" s="6"/>
      <c r="FJW36" s="5"/>
      <c r="FJX36" s="6"/>
      <c r="FJY36" s="8"/>
      <c r="FJZ36" s="5"/>
      <c r="FKA36" s="4"/>
      <c r="FKB36" s="4"/>
      <c r="FKC36" s="18"/>
      <c r="FKD36" s="7"/>
      <c r="FKE36" s="7"/>
      <c r="FKF36" s="4"/>
      <c r="FKG36" s="4"/>
      <c r="FKH36" s="4"/>
      <c r="FKI36" s="19"/>
      <c r="FKJ36" s="9"/>
      <c r="FKK36" s="7"/>
      <c r="FKL36" s="6"/>
      <c r="FKM36" s="5"/>
      <c r="FKN36" s="6"/>
      <c r="FKO36" s="8"/>
      <c r="FKP36" s="5"/>
      <c r="FKQ36" s="4"/>
      <c r="FKR36" s="4"/>
      <c r="FKS36" s="18"/>
      <c r="FKT36" s="7"/>
      <c r="FKU36" s="7"/>
      <c r="FKV36" s="4"/>
      <c r="FKW36" s="4"/>
      <c r="FKX36" s="4"/>
      <c r="FKY36" s="19"/>
      <c r="FKZ36" s="9"/>
      <c r="FLA36" s="7"/>
      <c r="FLB36" s="6"/>
      <c r="FLC36" s="5"/>
      <c r="FLD36" s="6"/>
      <c r="FLE36" s="8"/>
      <c r="FLF36" s="5"/>
      <c r="FLG36" s="4"/>
      <c r="FLH36" s="4"/>
      <c r="FLI36" s="18"/>
      <c r="FLJ36" s="7"/>
      <c r="FLK36" s="7"/>
      <c r="FLL36" s="4"/>
      <c r="FLM36" s="4"/>
      <c r="FLN36" s="4"/>
      <c r="FLO36" s="19"/>
      <c r="FLP36" s="9"/>
      <c r="FLQ36" s="7"/>
      <c r="FLR36" s="6"/>
      <c r="FLS36" s="5"/>
      <c r="FLT36" s="6"/>
      <c r="FLU36" s="8"/>
      <c r="FLV36" s="5"/>
      <c r="FLW36" s="4"/>
      <c r="FLX36" s="4"/>
      <c r="FLY36" s="18"/>
      <c r="FLZ36" s="7"/>
      <c r="FMA36" s="7"/>
      <c r="FMB36" s="4"/>
      <c r="FMC36" s="4"/>
      <c r="FMD36" s="4"/>
      <c r="FME36" s="19"/>
      <c r="FMF36" s="9"/>
      <c r="FMG36" s="7"/>
      <c r="FMH36" s="6"/>
      <c r="FMI36" s="5"/>
      <c r="FMJ36" s="6"/>
      <c r="FMK36" s="8"/>
      <c r="FML36" s="5"/>
      <c r="FMM36" s="4"/>
      <c r="FMN36" s="4"/>
      <c r="FMO36" s="18"/>
      <c r="FMP36" s="7"/>
      <c r="FMQ36" s="7"/>
      <c r="FMR36" s="4"/>
      <c r="FMS36" s="4"/>
      <c r="FMT36" s="4"/>
      <c r="FMU36" s="19"/>
      <c r="FMV36" s="9"/>
      <c r="FMW36" s="7"/>
      <c r="FMX36" s="6"/>
      <c r="FMY36" s="5"/>
      <c r="FMZ36" s="6"/>
      <c r="FNA36" s="8"/>
      <c r="FNB36" s="5"/>
      <c r="FNC36" s="4"/>
      <c r="FND36" s="4"/>
      <c r="FNE36" s="18"/>
      <c r="FNF36" s="7"/>
      <c r="FNG36" s="7"/>
      <c r="FNH36" s="4"/>
      <c r="FNI36" s="4"/>
      <c r="FNJ36" s="4"/>
      <c r="FNK36" s="19"/>
      <c r="FNL36" s="9"/>
      <c r="FNM36" s="7"/>
      <c r="FNN36" s="6"/>
      <c r="FNO36" s="5"/>
      <c r="FNP36" s="6"/>
      <c r="FNQ36" s="8"/>
      <c r="FNR36" s="5"/>
      <c r="FNS36" s="4"/>
      <c r="FNT36" s="4"/>
      <c r="FNU36" s="18"/>
      <c r="FNV36" s="7"/>
      <c r="FNW36" s="7"/>
      <c r="FNX36" s="4"/>
      <c r="FNY36" s="4"/>
      <c r="FNZ36" s="4"/>
      <c r="FOA36" s="19"/>
      <c r="FOB36" s="9"/>
      <c r="FOC36" s="7"/>
      <c r="FOD36" s="6"/>
      <c r="FOE36" s="5"/>
      <c r="FOF36" s="6"/>
      <c r="FOG36" s="8"/>
      <c r="FOH36" s="5"/>
      <c r="FOI36" s="4"/>
      <c r="FOJ36" s="4"/>
      <c r="FOK36" s="18"/>
      <c r="FOL36" s="7"/>
      <c r="FOM36" s="7"/>
      <c r="FON36" s="4"/>
      <c r="FOO36" s="4"/>
      <c r="FOP36" s="4"/>
      <c r="FOQ36" s="19"/>
      <c r="FOR36" s="9"/>
      <c r="FOS36" s="7"/>
      <c r="FOT36" s="6"/>
      <c r="FOU36" s="5"/>
      <c r="FOV36" s="6"/>
      <c r="FOW36" s="8"/>
      <c r="FOX36" s="5"/>
      <c r="FOY36" s="4"/>
      <c r="FOZ36" s="4"/>
      <c r="FPA36" s="18"/>
      <c r="FPB36" s="7"/>
      <c r="FPC36" s="7"/>
      <c r="FPD36" s="4"/>
      <c r="FPE36" s="4"/>
      <c r="FPF36" s="4"/>
      <c r="FPG36" s="19"/>
      <c r="FPH36" s="9"/>
      <c r="FPI36" s="7"/>
      <c r="FPJ36" s="6"/>
      <c r="FPK36" s="5"/>
      <c r="FPL36" s="6"/>
      <c r="FPM36" s="8"/>
      <c r="FPN36" s="5"/>
      <c r="FPO36" s="4"/>
      <c r="FPP36" s="4"/>
      <c r="FPQ36" s="18"/>
      <c r="FPR36" s="7"/>
      <c r="FPS36" s="7"/>
      <c r="FPT36" s="4"/>
      <c r="FPU36" s="4"/>
      <c r="FPV36" s="4"/>
      <c r="FPW36" s="19"/>
      <c r="FPX36" s="9"/>
      <c r="FPY36" s="7"/>
      <c r="FPZ36" s="6"/>
      <c r="FQA36" s="5"/>
      <c r="FQB36" s="6"/>
      <c r="FQC36" s="8"/>
      <c r="FQD36" s="5"/>
      <c r="FQE36" s="4"/>
      <c r="FQF36" s="4"/>
      <c r="FQG36" s="18"/>
      <c r="FQH36" s="7"/>
      <c r="FQI36" s="7"/>
      <c r="FQJ36" s="4"/>
      <c r="FQK36" s="4"/>
      <c r="FQL36" s="4"/>
      <c r="FQM36" s="19"/>
      <c r="FQN36" s="9"/>
      <c r="FQO36" s="7"/>
      <c r="FQP36" s="6"/>
      <c r="FQQ36" s="5"/>
      <c r="FQR36" s="6"/>
      <c r="FQS36" s="8"/>
      <c r="FQT36" s="5"/>
      <c r="FQU36" s="4"/>
      <c r="FQV36" s="4"/>
      <c r="FQW36" s="18"/>
      <c r="FQX36" s="7"/>
      <c r="FQY36" s="7"/>
      <c r="FQZ36" s="4"/>
      <c r="FRA36" s="4"/>
      <c r="FRB36" s="4"/>
      <c r="FRC36" s="19"/>
      <c r="FRD36" s="9"/>
      <c r="FRE36" s="7"/>
      <c r="FRF36" s="6"/>
      <c r="FRG36" s="5"/>
      <c r="FRH36" s="6"/>
      <c r="FRI36" s="8"/>
      <c r="FRJ36" s="5"/>
      <c r="FRK36" s="4"/>
      <c r="FRL36" s="4"/>
      <c r="FRM36" s="18"/>
      <c r="FRN36" s="7"/>
      <c r="FRO36" s="7"/>
      <c r="FRP36" s="4"/>
      <c r="FRQ36" s="4"/>
      <c r="FRR36" s="4"/>
      <c r="FRS36" s="19"/>
      <c r="FRT36" s="9"/>
      <c r="FRU36" s="7"/>
      <c r="FRV36" s="6"/>
      <c r="FRW36" s="5"/>
      <c r="FRX36" s="6"/>
      <c r="FRY36" s="8"/>
      <c r="FRZ36" s="5"/>
      <c r="FSA36" s="4"/>
      <c r="FSB36" s="4"/>
      <c r="FSC36" s="18"/>
      <c r="FSD36" s="7"/>
      <c r="FSE36" s="7"/>
      <c r="FSF36" s="4"/>
      <c r="FSG36" s="4"/>
      <c r="FSH36" s="4"/>
      <c r="FSI36" s="19"/>
      <c r="FSJ36" s="9"/>
      <c r="FSK36" s="7"/>
      <c r="FSL36" s="6"/>
      <c r="FSM36" s="5"/>
      <c r="FSN36" s="6"/>
      <c r="FSO36" s="8"/>
      <c r="FSP36" s="5"/>
      <c r="FSQ36" s="4"/>
      <c r="FSR36" s="4"/>
      <c r="FSS36" s="18"/>
      <c r="FST36" s="7"/>
      <c r="FSU36" s="7"/>
      <c r="FSV36" s="4"/>
      <c r="FSW36" s="4"/>
      <c r="FSX36" s="4"/>
      <c r="FSY36" s="19"/>
      <c r="FSZ36" s="9"/>
      <c r="FTA36" s="7"/>
      <c r="FTB36" s="6"/>
      <c r="FTC36" s="5"/>
      <c r="FTD36" s="6"/>
      <c r="FTE36" s="8"/>
      <c r="FTF36" s="5"/>
      <c r="FTG36" s="4"/>
      <c r="FTH36" s="4"/>
      <c r="FTI36" s="18"/>
      <c r="FTJ36" s="7"/>
      <c r="FTK36" s="7"/>
      <c r="FTL36" s="4"/>
      <c r="FTM36" s="4"/>
      <c r="FTN36" s="4"/>
      <c r="FTO36" s="19"/>
      <c r="FTP36" s="9"/>
      <c r="FTQ36" s="7"/>
      <c r="FTR36" s="6"/>
      <c r="FTS36" s="5"/>
      <c r="FTT36" s="6"/>
      <c r="FTU36" s="8"/>
      <c r="FTV36" s="5"/>
      <c r="FTW36" s="4"/>
      <c r="FTX36" s="4"/>
      <c r="FTY36" s="18"/>
      <c r="FTZ36" s="7"/>
      <c r="FUA36" s="7"/>
      <c r="FUB36" s="4"/>
      <c r="FUC36" s="4"/>
      <c r="FUD36" s="4"/>
      <c r="FUE36" s="19"/>
      <c r="FUF36" s="9"/>
      <c r="FUG36" s="7"/>
      <c r="FUH36" s="6"/>
      <c r="FUI36" s="5"/>
      <c r="FUJ36" s="6"/>
      <c r="FUK36" s="8"/>
      <c r="FUL36" s="5"/>
      <c r="FUM36" s="4"/>
      <c r="FUN36" s="4"/>
      <c r="FUO36" s="18"/>
      <c r="FUP36" s="7"/>
      <c r="FUQ36" s="7"/>
      <c r="FUR36" s="4"/>
      <c r="FUS36" s="4"/>
      <c r="FUT36" s="4"/>
      <c r="FUU36" s="19"/>
      <c r="FUV36" s="9"/>
      <c r="FUW36" s="7"/>
      <c r="FUX36" s="6"/>
      <c r="FUY36" s="5"/>
      <c r="FUZ36" s="6"/>
      <c r="FVA36" s="8"/>
      <c r="FVB36" s="5"/>
      <c r="FVC36" s="4"/>
      <c r="FVD36" s="4"/>
      <c r="FVE36" s="18"/>
      <c r="FVF36" s="7"/>
      <c r="FVG36" s="7"/>
      <c r="FVH36" s="4"/>
      <c r="FVI36" s="4"/>
      <c r="FVJ36" s="4"/>
      <c r="FVK36" s="19"/>
      <c r="FVL36" s="9"/>
      <c r="FVM36" s="7"/>
      <c r="FVN36" s="6"/>
      <c r="FVO36" s="5"/>
      <c r="FVP36" s="6"/>
      <c r="FVQ36" s="8"/>
      <c r="FVR36" s="5"/>
      <c r="FVS36" s="4"/>
      <c r="FVT36" s="4"/>
      <c r="FVU36" s="18"/>
      <c r="FVV36" s="7"/>
      <c r="FVW36" s="7"/>
      <c r="FVX36" s="4"/>
      <c r="FVY36" s="4"/>
      <c r="FVZ36" s="4"/>
      <c r="FWA36" s="19"/>
      <c r="FWB36" s="9"/>
      <c r="FWC36" s="7"/>
      <c r="FWD36" s="6"/>
      <c r="FWE36" s="5"/>
      <c r="FWF36" s="6"/>
      <c r="FWG36" s="8"/>
      <c r="FWH36" s="5"/>
      <c r="FWI36" s="4"/>
      <c r="FWJ36" s="4"/>
      <c r="FWK36" s="18"/>
      <c r="FWL36" s="7"/>
      <c r="FWM36" s="7"/>
      <c r="FWN36" s="4"/>
      <c r="FWO36" s="4"/>
      <c r="FWP36" s="4"/>
      <c r="FWQ36" s="19"/>
      <c r="FWR36" s="9"/>
      <c r="FWS36" s="7"/>
      <c r="FWT36" s="6"/>
      <c r="FWU36" s="5"/>
      <c r="FWV36" s="6"/>
      <c r="FWW36" s="8"/>
      <c r="FWX36" s="5"/>
      <c r="FWY36" s="4"/>
      <c r="FWZ36" s="4"/>
      <c r="FXA36" s="18"/>
      <c r="FXB36" s="7"/>
      <c r="FXC36" s="7"/>
      <c r="FXD36" s="4"/>
      <c r="FXE36" s="4"/>
      <c r="FXF36" s="4"/>
      <c r="FXG36" s="19"/>
      <c r="FXH36" s="9"/>
      <c r="FXI36" s="7"/>
      <c r="FXJ36" s="6"/>
      <c r="FXK36" s="5"/>
      <c r="FXL36" s="6"/>
      <c r="FXM36" s="8"/>
      <c r="FXN36" s="5"/>
      <c r="FXO36" s="4"/>
      <c r="FXP36" s="4"/>
      <c r="FXQ36" s="18"/>
      <c r="FXR36" s="7"/>
      <c r="FXS36" s="7"/>
      <c r="FXT36" s="4"/>
      <c r="FXU36" s="4"/>
      <c r="FXV36" s="4"/>
      <c r="FXW36" s="19"/>
      <c r="FXX36" s="9"/>
      <c r="FXY36" s="7"/>
      <c r="FXZ36" s="6"/>
      <c r="FYA36" s="5"/>
      <c r="FYB36" s="6"/>
      <c r="FYC36" s="8"/>
      <c r="FYD36" s="5"/>
      <c r="FYE36" s="4"/>
      <c r="FYF36" s="4"/>
      <c r="FYG36" s="18"/>
      <c r="FYH36" s="7"/>
      <c r="FYI36" s="7"/>
      <c r="FYJ36" s="4"/>
      <c r="FYK36" s="4"/>
      <c r="FYL36" s="4"/>
      <c r="FYM36" s="19"/>
      <c r="FYN36" s="9"/>
      <c r="FYO36" s="7"/>
      <c r="FYP36" s="6"/>
      <c r="FYQ36" s="5"/>
      <c r="FYR36" s="6"/>
      <c r="FYS36" s="8"/>
      <c r="FYT36" s="5"/>
      <c r="FYU36" s="4"/>
      <c r="FYV36" s="4"/>
      <c r="FYW36" s="18"/>
      <c r="FYX36" s="7"/>
      <c r="FYY36" s="7"/>
      <c r="FYZ36" s="4"/>
      <c r="FZA36" s="4"/>
      <c r="FZB36" s="4"/>
      <c r="FZC36" s="19"/>
      <c r="FZD36" s="9"/>
      <c r="FZE36" s="7"/>
      <c r="FZF36" s="6"/>
      <c r="FZG36" s="5"/>
      <c r="FZH36" s="6"/>
      <c r="FZI36" s="8"/>
      <c r="FZJ36" s="5"/>
      <c r="FZK36" s="4"/>
      <c r="FZL36" s="4"/>
      <c r="FZM36" s="18"/>
      <c r="FZN36" s="7"/>
      <c r="FZO36" s="7"/>
      <c r="FZP36" s="4"/>
      <c r="FZQ36" s="4"/>
      <c r="FZR36" s="4"/>
      <c r="FZS36" s="19"/>
      <c r="FZT36" s="9"/>
      <c r="FZU36" s="7"/>
      <c r="FZV36" s="6"/>
      <c r="FZW36" s="5"/>
      <c r="FZX36" s="6"/>
      <c r="FZY36" s="8"/>
      <c r="FZZ36" s="5"/>
      <c r="GAA36" s="4"/>
      <c r="GAB36" s="4"/>
      <c r="GAC36" s="18"/>
      <c r="GAD36" s="7"/>
      <c r="GAE36" s="7"/>
      <c r="GAF36" s="4"/>
      <c r="GAG36" s="4"/>
      <c r="GAH36" s="4"/>
      <c r="GAI36" s="19"/>
      <c r="GAJ36" s="9"/>
      <c r="GAK36" s="7"/>
      <c r="GAL36" s="6"/>
      <c r="GAM36" s="5"/>
      <c r="GAN36" s="6"/>
      <c r="GAO36" s="8"/>
      <c r="GAP36" s="5"/>
      <c r="GAQ36" s="4"/>
      <c r="GAR36" s="4"/>
      <c r="GAS36" s="18"/>
      <c r="GAT36" s="7"/>
      <c r="GAU36" s="7"/>
      <c r="GAV36" s="4"/>
      <c r="GAW36" s="4"/>
      <c r="GAX36" s="4"/>
      <c r="GAY36" s="19"/>
      <c r="GAZ36" s="9"/>
      <c r="GBA36" s="7"/>
      <c r="GBB36" s="6"/>
      <c r="GBC36" s="5"/>
      <c r="GBD36" s="6"/>
      <c r="GBE36" s="8"/>
      <c r="GBF36" s="5"/>
      <c r="GBG36" s="4"/>
      <c r="GBH36" s="4"/>
      <c r="GBI36" s="18"/>
      <c r="GBJ36" s="7"/>
      <c r="GBK36" s="7"/>
      <c r="GBL36" s="4"/>
      <c r="GBM36" s="4"/>
      <c r="GBN36" s="4"/>
      <c r="GBO36" s="19"/>
      <c r="GBP36" s="9"/>
      <c r="GBQ36" s="7"/>
      <c r="GBR36" s="6"/>
      <c r="GBS36" s="5"/>
      <c r="GBT36" s="6"/>
      <c r="GBU36" s="8"/>
      <c r="GBV36" s="5"/>
      <c r="GBW36" s="4"/>
      <c r="GBX36" s="4"/>
      <c r="GBY36" s="18"/>
      <c r="GBZ36" s="7"/>
      <c r="GCA36" s="7"/>
      <c r="GCB36" s="4"/>
      <c r="GCC36" s="4"/>
      <c r="GCD36" s="4"/>
      <c r="GCE36" s="19"/>
      <c r="GCF36" s="9"/>
      <c r="GCG36" s="7"/>
      <c r="GCH36" s="6"/>
      <c r="GCI36" s="5"/>
      <c r="GCJ36" s="6"/>
      <c r="GCK36" s="8"/>
      <c r="GCL36" s="5"/>
      <c r="GCM36" s="4"/>
      <c r="GCN36" s="4"/>
      <c r="GCO36" s="18"/>
      <c r="GCP36" s="7"/>
      <c r="GCQ36" s="7"/>
      <c r="GCR36" s="4"/>
      <c r="GCS36" s="4"/>
      <c r="GCT36" s="4"/>
      <c r="GCU36" s="19"/>
      <c r="GCV36" s="9"/>
      <c r="GCW36" s="7"/>
      <c r="GCX36" s="6"/>
      <c r="GCY36" s="5"/>
      <c r="GCZ36" s="6"/>
      <c r="GDA36" s="8"/>
      <c r="GDB36" s="5"/>
      <c r="GDC36" s="4"/>
      <c r="GDD36" s="4"/>
      <c r="GDE36" s="18"/>
      <c r="GDF36" s="7"/>
      <c r="GDG36" s="7"/>
      <c r="GDH36" s="4"/>
      <c r="GDI36" s="4"/>
      <c r="GDJ36" s="4"/>
      <c r="GDK36" s="19"/>
      <c r="GDL36" s="9"/>
      <c r="GDM36" s="7"/>
      <c r="GDN36" s="6"/>
      <c r="GDO36" s="5"/>
      <c r="GDP36" s="6"/>
      <c r="GDQ36" s="8"/>
      <c r="GDR36" s="5"/>
      <c r="GDS36" s="4"/>
      <c r="GDT36" s="4"/>
      <c r="GDU36" s="18"/>
      <c r="GDV36" s="7"/>
      <c r="GDW36" s="7"/>
      <c r="GDX36" s="4"/>
      <c r="GDY36" s="4"/>
      <c r="GDZ36" s="4"/>
      <c r="GEA36" s="19"/>
      <c r="GEB36" s="9"/>
      <c r="GEC36" s="7"/>
      <c r="GED36" s="6"/>
      <c r="GEE36" s="5"/>
      <c r="GEF36" s="6"/>
      <c r="GEG36" s="8"/>
      <c r="GEH36" s="5"/>
      <c r="GEI36" s="4"/>
      <c r="GEJ36" s="4"/>
      <c r="GEK36" s="18"/>
      <c r="GEL36" s="7"/>
      <c r="GEM36" s="7"/>
      <c r="GEN36" s="4"/>
      <c r="GEO36" s="4"/>
      <c r="GEP36" s="4"/>
      <c r="GEQ36" s="19"/>
      <c r="GER36" s="9"/>
      <c r="GES36" s="7"/>
      <c r="GET36" s="6"/>
      <c r="GEU36" s="5"/>
      <c r="GEV36" s="6"/>
      <c r="GEW36" s="8"/>
      <c r="GEX36" s="5"/>
      <c r="GEY36" s="4"/>
      <c r="GEZ36" s="4"/>
      <c r="GFA36" s="18"/>
      <c r="GFB36" s="7"/>
      <c r="GFC36" s="7"/>
      <c r="GFD36" s="4"/>
      <c r="GFE36" s="4"/>
      <c r="GFF36" s="4"/>
      <c r="GFG36" s="19"/>
      <c r="GFH36" s="9"/>
      <c r="GFI36" s="7"/>
      <c r="GFJ36" s="6"/>
      <c r="GFK36" s="5"/>
      <c r="GFL36" s="6"/>
      <c r="GFM36" s="8"/>
      <c r="GFN36" s="5"/>
      <c r="GFO36" s="4"/>
      <c r="GFP36" s="4"/>
      <c r="GFQ36" s="18"/>
      <c r="GFR36" s="7"/>
      <c r="GFS36" s="7"/>
      <c r="GFT36" s="4"/>
      <c r="GFU36" s="4"/>
      <c r="GFV36" s="4"/>
      <c r="GFW36" s="19"/>
      <c r="GFX36" s="9"/>
      <c r="GFY36" s="7"/>
      <c r="GFZ36" s="6"/>
      <c r="GGA36" s="5"/>
      <c r="GGB36" s="6"/>
      <c r="GGC36" s="8"/>
      <c r="GGD36" s="5"/>
      <c r="GGE36" s="4"/>
      <c r="GGF36" s="4"/>
      <c r="GGG36" s="18"/>
      <c r="GGH36" s="7"/>
      <c r="GGI36" s="7"/>
      <c r="GGJ36" s="4"/>
      <c r="GGK36" s="4"/>
      <c r="GGL36" s="4"/>
      <c r="GGM36" s="19"/>
      <c r="GGN36" s="9"/>
      <c r="GGO36" s="7"/>
      <c r="GGP36" s="6"/>
      <c r="GGQ36" s="5"/>
      <c r="GGR36" s="6"/>
      <c r="GGS36" s="8"/>
      <c r="GGT36" s="5"/>
      <c r="GGU36" s="4"/>
      <c r="GGV36" s="4"/>
      <c r="GGW36" s="18"/>
      <c r="GGX36" s="7"/>
      <c r="GGY36" s="7"/>
      <c r="GGZ36" s="4"/>
      <c r="GHA36" s="4"/>
      <c r="GHB36" s="4"/>
      <c r="GHC36" s="19"/>
      <c r="GHD36" s="9"/>
      <c r="GHE36" s="7"/>
      <c r="GHF36" s="6"/>
      <c r="GHG36" s="5"/>
      <c r="GHH36" s="6"/>
      <c r="GHI36" s="8"/>
      <c r="GHJ36" s="5"/>
      <c r="GHK36" s="4"/>
      <c r="GHL36" s="4"/>
      <c r="GHM36" s="18"/>
      <c r="GHN36" s="7"/>
      <c r="GHO36" s="7"/>
      <c r="GHP36" s="4"/>
      <c r="GHQ36" s="4"/>
      <c r="GHR36" s="4"/>
      <c r="GHS36" s="19"/>
      <c r="GHT36" s="9"/>
      <c r="GHU36" s="7"/>
      <c r="GHV36" s="6"/>
      <c r="GHW36" s="5"/>
      <c r="GHX36" s="6"/>
      <c r="GHY36" s="8"/>
      <c r="GHZ36" s="5"/>
      <c r="GIA36" s="4"/>
      <c r="GIB36" s="4"/>
      <c r="GIC36" s="18"/>
      <c r="GID36" s="7"/>
      <c r="GIE36" s="7"/>
      <c r="GIF36" s="4"/>
      <c r="GIG36" s="4"/>
      <c r="GIH36" s="4"/>
      <c r="GII36" s="19"/>
      <c r="GIJ36" s="9"/>
      <c r="GIK36" s="7"/>
      <c r="GIL36" s="6"/>
      <c r="GIM36" s="5"/>
      <c r="GIN36" s="6"/>
      <c r="GIO36" s="8"/>
      <c r="GIP36" s="5"/>
      <c r="GIQ36" s="4"/>
      <c r="GIR36" s="4"/>
      <c r="GIS36" s="18"/>
      <c r="GIT36" s="7"/>
      <c r="GIU36" s="7"/>
      <c r="GIV36" s="4"/>
      <c r="GIW36" s="4"/>
      <c r="GIX36" s="4"/>
      <c r="GIY36" s="19"/>
      <c r="GIZ36" s="9"/>
      <c r="GJA36" s="7"/>
      <c r="GJB36" s="6"/>
      <c r="GJC36" s="5"/>
      <c r="GJD36" s="6"/>
      <c r="GJE36" s="8"/>
      <c r="GJF36" s="5"/>
      <c r="GJG36" s="4"/>
      <c r="GJH36" s="4"/>
      <c r="GJI36" s="18"/>
      <c r="GJJ36" s="7"/>
      <c r="GJK36" s="7"/>
      <c r="GJL36" s="4"/>
      <c r="GJM36" s="4"/>
      <c r="GJN36" s="4"/>
      <c r="GJO36" s="19"/>
      <c r="GJP36" s="9"/>
      <c r="GJQ36" s="7"/>
      <c r="GJR36" s="6"/>
      <c r="GJS36" s="5"/>
      <c r="GJT36" s="6"/>
      <c r="GJU36" s="8"/>
      <c r="GJV36" s="5"/>
      <c r="GJW36" s="4"/>
      <c r="GJX36" s="4"/>
      <c r="GJY36" s="18"/>
      <c r="GJZ36" s="7"/>
      <c r="GKA36" s="7"/>
      <c r="GKB36" s="4"/>
      <c r="GKC36" s="4"/>
      <c r="GKD36" s="4"/>
      <c r="GKE36" s="19"/>
      <c r="GKF36" s="9"/>
      <c r="GKG36" s="7"/>
      <c r="GKH36" s="6"/>
      <c r="GKI36" s="5"/>
      <c r="GKJ36" s="6"/>
      <c r="GKK36" s="8"/>
      <c r="GKL36" s="5"/>
      <c r="GKM36" s="4"/>
      <c r="GKN36" s="4"/>
      <c r="GKO36" s="18"/>
      <c r="GKP36" s="7"/>
      <c r="GKQ36" s="7"/>
      <c r="GKR36" s="4"/>
      <c r="GKS36" s="4"/>
      <c r="GKT36" s="4"/>
      <c r="GKU36" s="19"/>
      <c r="GKV36" s="9"/>
      <c r="GKW36" s="7"/>
      <c r="GKX36" s="6"/>
      <c r="GKY36" s="5"/>
      <c r="GKZ36" s="6"/>
      <c r="GLA36" s="8"/>
      <c r="GLB36" s="5"/>
      <c r="GLC36" s="4"/>
      <c r="GLD36" s="4"/>
      <c r="GLE36" s="18"/>
      <c r="GLF36" s="7"/>
      <c r="GLG36" s="7"/>
      <c r="GLH36" s="4"/>
      <c r="GLI36" s="4"/>
      <c r="GLJ36" s="4"/>
      <c r="GLK36" s="19"/>
      <c r="GLL36" s="9"/>
      <c r="GLM36" s="7"/>
      <c r="GLN36" s="6"/>
      <c r="GLO36" s="5"/>
      <c r="GLP36" s="6"/>
      <c r="GLQ36" s="8"/>
      <c r="GLR36" s="5"/>
      <c r="GLS36" s="4"/>
      <c r="GLT36" s="4"/>
      <c r="GLU36" s="18"/>
      <c r="GLV36" s="7"/>
      <c r="GLW36" s="7"/>
      <c r="GLX36" s="4"/>
      <c r="GLY36" s="4"/>
      <c r="GLZ36" s="4"/>
      <c r="GMA36" s="19"/>
      <c r="GMB36" s="9"/>
      <c r="GMC36" s="7"/>
      <c r="GMD36" s="6"/>
      <c r="GME36" s="5"/>
      <c r="GMF36" s="6"/>
      <c r="GMG36" s="8"/>
      <c r="GMH36" s="5"/>
      <c r="GMI36" s="4"/>
      <c r="GMJ36" s="4"/>
      <c r="GMK36" s="18"/>
      <c r="GML36" s="7"/>
      <c r="GMM36" s="7"/>
      <c r="GMN36" s="4"/>
      <c r="GMO36" s="4"/>
      <c r="GMP36" s="4"/>
      <c r="GMQ36" s="19"/>
      <c r="GMR36" s="9"/>
      <c r="GMS36" s="7"/>
      <c r="GMT36" s="6"/>
      <c r="GMU36" s="5"/>
      <c r="GMV36" s="6"/>
      <c r="GMW36" s="8"/>
      <c r="GMX36" s="5"/>
      <c r="GMY36" s="4"/>
      <c r="GMZ36" s="4"/>
      <c r="GNA36" s="18"/>
      <c r="GNB36" s="7"/>
      <c r="GNC36" s="7"/>
      <c r="GND36" s="4"/>
      <c r="GNE36" s="4"/>
      <c r="GNF36" s="4"/>
      <c r="GNG36" s="19"/>
      <c r="GNH36" s="9"/>
      <c r="GNI36" s="7"/>
      <c r="GNJ36" s="6"/>
      <c r="GNK36" s="5"/>
      <c r="GNL36" s="6"/>
      <c r="GNM36" s="8"/>
      <c r="GNN36" s="5"/>
      <c r="GNO36" s="4"/>
      <c r="GNP36" s="4"/>
      <c r="GNQ36" s="18"/>
      <c r="GNR36" s="7"/>
      <c r="GNS36" s="7"/>
      <c r="GNT36" s="4"/>
      <c r="GNU36" s="4"/>
      <c r="GNV36" s="4"/>
      <c r="GNW36" s="19"/>
      <c r="GNX36" s="9"/>
      <c r="GNY36" s="7"/>
      <c r="GNZ36" s="6"/>
      <c r="GOA36" s="5"/>
      <c r="GOB36" s="6"/>
      <c r="GOC36" s="8"/>
      <c r="GOD36" s="5"/>
      <c r="GOE36" s="4"/>
      <c r="GOF36" s="4"/>
      <c r="GOG36" s="18"/>
      <c r="GOH36" s="7"/>
      <c r="GOI36" s="7"/>
      <c r="GOJ36" s="4"/>
      <c r="GOK36" s="4"/>
      <c r="GOL36" s="4"/>
      <c r="GOM36" s="19"/>
      <c r="GON36" s="9"/>
      <c r="GOO36" s="7"/>
      <c r="GOP36" s="6"/>
      <c r="GOQ36" s="5"/>
      <c r="GOR36" s="6"/>
      <c r="GOS36" s="8"/>
      <c r="GOT36" s="5"/>
      <c r="GOU36" s="4"/>
      <c r="GOV36" s="4"/>
      <c r="GOW36" s="18"/>
      <c r="GOX36" s="7"/>
      <c r="GOY36" s="7"/>
      <c r="GOZ36" s="4"/>
      <c r="GPA36" s="4"/>
      <c r="GPB36" s="4"/>
      <c r="GPC36" s="19"/>
      <c r="GPD36" s="9"/>
      <c r="GPE36" s="7"/>
      <c r="GPF36" s="6"/>
      <c r="GPG36" s="5"/>
      <c r="GPH36" s="6"/>
      <c r="GPI36" s="8"/>
      <c r="GPJ36" s="5"/>
      <c r="GPK36" s="4"/>
      <c r="GPL36" s="4"/>
      <c r="GPM36" s="18"/>
      <c r="GPN36" s="7"/>
      <c r="GPO36" s="7"/>
      <c r="GPP36" s="4"/>
      <c r="GPQ36" s="4"/>
      <c r="GPR36" s="4"/>
      <c r="GPS36" s="19"/>
      <c r="GPT36" s="9"/>
      <c r="GPU36" s="7"/>
      <c r="GPV36" s="6"/>
      <c r="GPW36" s="5"/>
      <c r="GPX36" s="6"/>
      <c r="GPY36" s="8"/>
      <c r="GPZ36" s="5"/>
      <c r="GQA36" s="4"/>
      <c r="GQB36" s="4"/>
      <c r="GQC36" s="18"/>
      <c r="GQD36" s="7"/>
      <c r="GQE36" s="7"/>
      <c r="GQF36" s="4"/>
      <c r="GQG36" s="4"/>
      <c r="GQH36" s="4"/>
      <c r="GQI36" s="19"/>
      <c r="GQJ36" s="9"/>
      <c r="GQK36" s="7"/>
      <c r="GQL36" s="6"/>
      <c r="GQM36" s="5"/>
      <c r="GQN36" s="6"/>
      <c r="GQO36" s="8"/>
      <c r="GQP36" s="5"/>
      <c r="GQQ36" s="4"/>
      <c r="GQR36" s="4"/>
      <c r="GQS36" s="18"/>
      <c r="GQT36" s="7"/>
      <c r="GQU36" s="7"/>
      <c r="GQV36" s="4"/>
      <c r="GQW36" s="4"/>
      <c r="GQX36" s="4"/>
      <c r="GQY36" s="19"/>
      <c r="GQZ36" s="9"/>
      <c r="GRA36" s="7"/>
      <c r="GRB36" s="6"/>
      <c r="GRC36" s="5"/>
      <c r="GRD36" s="6"/>
      <c r="GRE36" s="8"/>
      <c r="GRF36" s="5"/>
      <c r="GRG36" s="4"/>
      <c r="GRH36" s="4"/>
      <c r="GRI36" s="18"/>
      <c r="GRJ36" s="7"/>
      <c r="GRK36" s="7"/>
      <c r="GRL36" s="4"/>
      <c r="GRM36" s="4"/>
      <c r="GRN36" s="4"/>
      <c r="GRO36" s="19"/>
      <c r="GRP36" s="9"/>
      <c r="GRQ36" s="7"/>
      <c r="GRR36" s="6"/>
      <c r="GRS36" s="5"/>
      <c r="GRT36" s="6"/>
      <c r="GRU36" s="8"/>
      <c r="GRV36" s="5"/>
      <c r="GRW36" s="4"/>
      <c r="GRX36" s="4"/>
      <c r="GRY36" s="18"/>
      <c r="GRZ36" s="7"/>
      <c r="GSA36" s="7"/>
      <c r="GSB36" s="4"/>
      <c r="GSC36" s="4"/>
      <c r="GSD36" s="4"/>
      <c r="GSE36" s="19"/>
      <c r="GSF36" s="9"/>
      <c r="GSG36" s="7"/>
      <c r="GSH36" s="6"/>
      <c r="GSI36" s="5"/>
      <c r="GSJ36" s="6"/>
      <c r="GSK36" s="8"/>
      <c r="GSL36" s="5"/>
      <c r="GSM36" s="4"/>
      <c r="GSN36" s="4"/>
      <c r="GSO36" s="18"/>
      <c r="GSP36" s="7"/>
      <c r="GSQ36" s="7"/>
      <c r="GSR36" s="4"/>
      <c r="GSS36" s="4"/>
      <c r="GST36" s="4"/>
      <c r="GSU36" s="19"/>
      <c r="GSV36" s="9"/>
      <c r="GSW36" s="7"/>
      <c r="GSX36" s="6"/>
      <c r="GSY36" s="5"/>
      <c r="GSZ36" s="6"/>
      <c r="GTA36" s="8"/>
      <c r="GTB36" s="5"/>
      <c r="GTC36" s="4"/>
      <c r="GTD36" s="4"/>
      <c r="GTE36" s="18"/>
      <c r="GTF36" s="7"/>
      <c r="GTG36" s="7"/>
      <c r="GTH36" s="4"/>
      <c r="GTI36" s="4"/>
      <c r="GTJ36" s="4"/>
      <c r="GTK36" s="19"/>
      <c r="GTL36" s="9"/>
      <c r="GTM36" s="7"/>
      <c r="GTN36" s="6"/>
      <c r="GTO36" s="5"/>
      <c r="GTP36" s="6"/>
      <c r="GTQ36" s="8"/>
      <c r="GTR36" s="5"/>
      <c r="GTS36" s="4"/>
      <c r="GTT36" s="4"/>
      <c r="GTU36" s="18"/>
      <c r="GTV36" s="7"/>
      <c r="GTW36" s="7"/>
      <c r="GTX36" s="4"/>
      <c r="GTY36" s="4"/>
      <c r="GTZ36" s="4"/>
      <c r="GUA36" s="19"/>
      <c r="GUB36" s="9"/>
      <c r="GUC36" s="7"/>
      <c r="GUD36" s="6"/>
      <c r="GUE36" s="5"/>
      <c r="GUF36" s="6"/>
      <c r="GUG36" s="8"/>
      <c r="GUH36" s="5"/>
      <c r="GUI36" s="4"/>
      <c r="GUJ36" s="4"/>
      <c r="GUK36" s="18"/>
      <c r="GUL36" s="7"/>
      <c r="GUM36" s="7"/>
      <c r="GUN36" s="4"/>
      <c r="GUO36" s="4"/>
      <c r="GUP36" s="4"/>
      <c r="GUQ36" s="19"/>
      <c r="GUR36" s="9"/>
      <c r="GUS36" s="7"/>
      <c r="GUT36" s="6"/>
      <c r="GUU36" s="5"/>
      <c r="GUV36" s="6"/>
      <c r="GUW36" s="8"/>
      <c r="GUX36" s="5"/>
      <c r="GUY36" s="4"/>
      <c r="GUZ36" s="4"/>
      <c r="GVA36" s="18"/>
      <c r="GVB36" s="7"/>
      <c r="GVC36" s="7"/>
      <c r="GVD36" s="4"/>
      <c r="GVE36" s="4"/>
      <c r="GVF36" s="4"/>
      <c r="GVG36" s="19"/>
      <c r="GVH36" s="9"/>
      <c r="GVI36" s="7"/>
      <c r="GVJ36" s="6"/>
      <c r="GVK36" s="5"/>
      <c r="GVL36" s="6"/>
      <c r="GVM36" s="8"/>
      <c r="GVN36" s="5"/>
      <c r="GVO36" s="4"/>
      <c r="GVP36" s="4"/>
      <c r="GVQ36" s="18"/>
      <c r="GVR36" s="7"/>
      <c r="GVS36" s="7"/>
      <c r="GVT36" s="4"/>
      <c r="GVU36" s="4"/>
      <c r="GVV36" s="4"/>
      <c r="GVW36" s="19"/>
      <c r="GVX36" s="9"/>
      <c r="GVY36" s="7"/>
      <c r="GVZ36" s="6"/>
      <c r="GWA36" s="5"/>
      <c r="GWB36" s="6"/>
      <c r="GWC36" s="8"/>
      <c r="GWD36" s="5"/>
      <c r="GWE36" s="4"/>
      <c r="GWF36" s="4"/>
      <c r="GWG36" s="18"/>
      <c r="GWH36" s="7"/>
      <c r="GWI36" s="7"/>
      <c r="GWJ36" s="4"/>
      <c r="GWK36" s="4"/>
      <c r="GWL36" s="4"/>
      <c r="GWM36" s="19"/>
      <c r="GWN36" s="9"/>
      <c r="GWO36" s="7"/>
      <c r="GWP36" s="6"/>
      <c r="GWQ36" s="5"/>
      <c r="GWR36" s="6"/>
      <c r="GWS36" s="8"/>
      <c r="GWT36" s="5"/>
      <c r="GWU36" s="4"/>
      <c r="GWV36" s="4"/>
      <c r="GWW36" s="18"/>
      <c r="GWX36" s="7"/>
      <c r="GWY36" s="7"/>
      <c r="GWZ36" s="4"/>
      <c r="GXA36" s="4"/>
      <c r="GXB36" s="4"/>
      <c r="GXC36" s="19"/>
      <c r="GXD36" s="9"/>
      <c r="GXE36" s="7"/>
      <c r="GXF36" s="6"/>
      <c r="GXG36" s="5"/>
      <c r="GXH36" s="6"/>
      <c r="GXI36" s="8"/>
      <c r="GXJ36" s="5"/>
      <c r="GXK36" s="4"/>
      <c r="GXL36" s="4"/>
      <c r="GXM36" s="18"/>
      <c r="GXN36" s="7"/>
      <c r="GXO36" s="7"/>
      <c r="GXP36" s="4"/>
      <c r="GXQ36" s="4"/>
      <c r="GXR36" s="4"/>
      <c r="GXS36" s="19"/>
      <c r="GXT36" s="9"/>
      <c r="GXU36" s="7"/>
      <c r="GXV36" s="6"/>
      <c r="GXW36" s="5"/>
      <c r="GXX36" s="6"/>
      <c r="GXY36" s="8"/>
      <c r="GXZ36" s="5"/>
      <c r="GYA36" s="4"/>
      <c r="GYB36" s="4"/>
      <c r="GYC36" s="18"/>
      <c r="GYD36" s="7"/>
      <c r="GYE36" s="7"/>
      <c r="GYF36" s="4"/>
      <c r="GYG36" s="4"/>
      <c r="GYH36" s="4"/>
      <c r="GYI36" s="19"/>
      <c r="GYJ36" s="9"/>
      <c r="GYK36" s="7"/>
      <c r="GYL36" s="6"/>
      <c r="GYM36" s="5"/>
      <c r="GYN36" s="6"/>
      <c r="GYO36" s="8"/>
      <c r="GYP36" s="5"/>
      <c r="GYQ36" s="4"/>
      <c r="GYR36" s="4"/>
      <c r="GYS36" s="18"/>
      <c r="GYT36" s="7"/>
      <c r="GYU36" s="7"/>
      <c r="GYV36" s="4"/>
      <c r="GYW36" s="4"/>
      <c r="GYX36" s="4"/>
      <c r="GYY36" s="19"/>
      <c r="GYZ36" s="9"/>
      <c r="GZA36" s="7"/>
      <c r="GZB36" s="6"/>
      <c r="GZC36" s="5"/>
      <c r="GZD36" s="6"/>
      <c r="GZE36" s="8"/>
      <c r="GZF36" s="5"/>
      <c r="GZG36" s="4"/>
      <c r="GZH36" s="4"/>
      <c r="GZI36" s="18"/>
      <c r="GZJ36" s="7"/>
      <c r="GZK36" s="7"/>
      <c r="GZL36" s="4"/>
      <c r="GZM36" s="4"/>
      <c r="GZN36" s="4"/>
      <c r="GZO36" s="19"/>
      <c r="GZP36" s="9"/>
      <c r="GZQ36" s="7"/>
      <c r="GZR36" s="6"/>
      <c r="GZS36" s="5"/>
      <c r="GZT36" s="6"/>
      <c r="GZU36" s="8"/>
      <c r="GZV36" s="5"/>
      <c r="GZW36" s="4"/>
      <c r="GZX36" s="4"/>
      <c r="GZY36" s="18"/>
      <c r="GZZ36" s="7"/>
      <c r="HAA36" s="7"/>
      <c r="HAB36" s="4"/>
      <c r="HAC36" s="4"/>
      <c r="HAD36" s="4"/>
      <c r="HAE36" s="19"/>
      <c r="HAF36" s="9"/>
      <c r="HAG36" s="7"/>
      <c r="HAH36" s="6"/>
      <c r="HAI36" s="5"/>
      <c r="HAJ36" s="6"/>
      <c r="HAK36" s="8"/>
      <c r="HAL36" s="5"/>
      <c r="HAM36" s="4"/>
      <c r="HAN36" s="4"/>
      <c r="HAO36" s="18"/>
      <c r="HAP36" s="7"/>
      <c r="HAQ36" s="7"/>
      <c r="HAR36" s="4"/>
      <c r="HAS36" s="4"/>
      <c r="HAT36" s="4"/>
      <c r="HAU36" s="19"/>
      <c r="HAV36" s="9"/>
      <c r="HAW36" s="7"/>
      <c r="HAX36" s="6"/>
      <c r="HAY36" s="5"/>
      <c r="HAZ36" s="6"/>
      <c r="HBA36" s="8"/>
      <c r="HBB36" s="5"/>
      <c r="HBC36" s="4"/>
      <c r="HBD36" s="4"/>
      <c r="HBE36" s="18"/>
      <c r="HBF36" s="7"/>
      <c r="HBG36" s="7"/>
      <c r="HBH36" s="4"/>
      <c r="HBI36" s="4"/>
      <c r="HBJ36" s="4"/>
      <c r="HBK36" s="19"/>
      <c r="HBL36" s="9"/>
      <c r="HBM36" s="7"/>
      <c r="HBN36" s="6"/>
      <c r="HBO36" s="5"/>
      <c r="HBP36" s="6"/>
      <c r="HBQ36" s="8"/>
      <c r="HBR36" s="5"/>
      <c r="HBS36" s="4"/>
      <c r="HBT36" s="4"/>
      <c r="HBU36" s="18"/>
      <c r="HBV36" s="7"/>
      <c r="HBW36" s="7"/>
      <c r="HBX36" s="4"/>
      <c r="HBY36" s="4"/>
      <c r="HBZ36" s="4"/>
      <c r="HCA36" s="19"/>
      <c r="HCB36" s="9"/>
      <c r="HCC36" s="7"/>
      <c r="HCD36" s="6"/>
      <c r="HCE36" s="5"/>
      <c r="HCF36" s="6"/>
      <c r="HCG36" s="8"/>
      <c r="HCH36" s="5"/>
      <c r="HCI36" s="4"/>
      <c r="HCJ36" s="4"/>
      <c r="HCK36" s="18"/>
      <c r="HCL36" s="7"/>
      <c r="HCM36" s="7"/>
      <c r="HCN36" s="4"/>
      <c r="HCO36" s="4"/>
      <c r="HCP36" s="4"/>
      <c r="HCQ36" s="19"/>
      <c r="HCR36" s="9"/>
      <c r="HCS36" s="7"/>
      <c r="HCT36" s="6"/>
      <c r="HCU36" s="5"/>
      <c r="HCV36" s="6"/>
      <c r="HCW36" s="8"/>
      <c r="HCX36" s="5"/>
      <c r="HCY36" s="4"/>
      <c r="HCZ36" s="4"/>
      <c r="HDA36" s="18"/>
      <c r="HDB36" s="7"/>
      <c r="HDC36" s="7"/>
      <c r="HDD36" s="4"/>
      <c r="HDE36" s="4"/>
      <c r="HDF36" s="4"/>
      <c r="HDG36" s="19"/>
      <c r="HDH36" s="9"/>
      <c r="HDI36" s="7"/>
      <c r="HDJ36" s="6"/>
      <c r="HDK36" s="5"/>
      <c r="HDL36" s="6"/>
      <c r="HDM36" s="8"/>
      <c r="HDN36" s="5"/>
      <c r="HDO36" s="4"/>
      <c r="HDP36" s="4"/>
      <c r="HDQ36" s="18"/>
      <c r="HDR36" s="7"/>
      <c r="HDS36" s="7"/>
      <c r="HDT36" s="4"/>
      <c r="HDU36" s="4"/>
      <c r="HDV36" s="4"/>
      <c r="HDW36" s="19"/>
      <c r="HDX36" s="9"/>
      <c r="HDY36" s="7"/>
      <c r="HDZ36" s="6"/>
      <c r="HEA36" s="5"/>
      <c r="HEB36" s="6"/>
      <c r="HEC36" s="8"/>
      <c r="HED36" s="5"/>
      <c r="HEE36" s="4"/>
      <c r="HEF36" s="4"/>
      <c r="HEG36" s="18"/>
      <c r="HEH36" s="7"/>
      <c r="HEI36" s="7"/>
      <c r="HEJ36" s="4"/>
      <c r="HEK36" s="4"/>
      <c r="HEL36" s="4"/>
      <c r="HEM36" s="19"/>
      <c r="HEN36" s="9"/>
      <c r="HEO36" s="7"/>
      <c r="HEP36" s="6"/>
      <c r="HEQ36" s="5"/>
      <c r="HER36" s="6"/>
      <c r="HES36" s="8"/>
      <c r="HET36" s="5"/>
      <c r="HEU36" s="4"/>
      <c r="HEV36" s="4"/>
      <c r="HEW36" s="18"/>
      <c r="HEX36" s="7"/>
      <c r="HEY36" s="7"/>
      <c r="HEZ36" s="4"/>
      <c r="HFA36" s="4"/>
      <c r="HFB36" s="4"/>
      <c r="HFC36" s="19"/>
      <c r="HFD36" s="9"/>
      <c r="HFE36" s="7"/>
      <c r="HFF36" s="6"/>
      <c r="HFG36" s="5"/>
      <c r="HFH36" s="6"/>
      <c r="HFI36" s="8"/>
      <c r="HFJ36" s="5"/>
      <c r="HFK36" s="4"/>
      <c r="HFL36" s="4"/>
      <c r="HFM36" s="18"/>
      <c r="HFN36" s="7"/>
      <c r="HFO36" s="7"/>
      <c r="HFP36" s="4"/>
      <c r="HFQ36" s="4"/>
      <c r="HFR36" s="4"/>
      <c r="HFS36" s="19"/>
      <c r="HFT36" s="9"/>
      <c r="HFU36" s="7"/>
      <c r="HFV36" s="6"/>
      <c r="HFW36" s="5"/>
      <c r="HFX36" s="6"/>
      <c r="HFY36" s="8"/>
      <c r="HFZ36" s="5"/>
      <c r="HGA36" s="4"/>
      <c r="HGB36" s="4"/>
      <c r="HGC36" s="18"/>
      <c r="HGD36" s="7"/>
      <c r="HGE36" s="7"/>
      <c r="HGF36" s="4"/>
      <c r="HGG36" s="4"/>
      <c r="HGH36" s="4"/>
      <c r="HGI36" s="19"/>
      <c r="HGJ36" s="9"/>
      <c r="HGK36" s="7"/>
      <c r="HGL36" s="6"/>
      <c r="HGM36" s="5"/>
      <c r="HGN36" s="6"/>
      <c r="HGO36" s="8"/>
      <c r="HGP36" s="5"/>
      <c r="HGQ36" s="4"/>
      <c r="HGR36" s="4"/>
      <c r="HGS36" s="18"/>
      <c r="HGT36" s="7"/>
      <c r="HGU36" s="7"/>
      <c r="HGV36" s="4"/>
      <c r="HGW36" s="4"/>
      <c r="HGX36" s="4"/>
      <c r="HGY36" s="19"/>
      <c r="HGZ36" s="9"/>
      <c r="HHA36" s="7"/>
      <c r="HHB36" s="6"/>
      <c r="HHC36" s="5"/>
      <c r="HHD36" s="6"/>
      <c r="HHE36" s="8"/>
      <c r="HHF36" s="5"/>
      <c r="HHG36" s="4"/>
      <c r="HHH36" s="4"/>
      <c r="HHI36" s="18"/>
      <c r="HHJ36" s="7"/>
      <c r="HHK36" s="7"/>
      <c r="HHL36" s="4"/>
      <c r="HHM36" s="4"/>
      <c r="HHN36" s="4"/>
      <c r="HHO36" s="19"/>
      <c r="HHP36" s="9"/>
      <c r="HHQ36" s="7"/>
      <c r="HHR36" s="6"/>
      <c r="HHS36" s="5"/>
      <c r="HHT36" s="6"/>
      <c r="HHU36" s="8"/>
      <c r="HHV36" s="5"/>
      <c r="HHW36" s="4"/>
      <c r="HHX36" s="4"/>
      <c r="HHY36" s="18"/>
      <c r="HHZ36" s="7"/>
      <c r="HIA36" s="7"/>
      <c r="HIB36" s="4"/>
      <c r="HIC36" s="4"/>
      <c r="HID36" s="4"/>
      <c r="HIE36" s="19"/>
      <c r="HIF36" s="9"/>
      <c r="HIG36" s="7"/>
      <c r="HIH36" s="6"/>
      <c r="HII36" s="5"/>
      <c r="HIJ36" s="6"/>
      <c r="HIK36" s="8"/>
      <c r="HIL36" s="5"/>
      <c r="HIM36" s="4"/>
      <c r="HIN36" s="4"/>
      <c r="HIO36" s="18"/>
      <c r="HIP36" s="7"/>
      <c r="HIQ36" s="7"/>
      <c r="HIR36" s="4"/>
      <c r="HIS36" s="4"/>
      <c r="HIT36" s="4"/>
      <c r="HIU36" s="19"/>
      <c r="HIV36" s="9"/>
      <c r="HIW36" s="7"/>
      <c r="HIX36" s="6"/>
      <c r="HIY36" s="5"/>
      <c r="HIZ36" s="6"/>
      <c r="HJA36" s="8"/>
      <c r="HJB36" s="5"/>
      <c r="HJC36" s="4"/>
      <c r="HJD36" s="4"/>
      <c r="HJE36" s="18"/>
      <c r="HJF36" s="7"/>
      <c r="HJG36" s="7"/>
      <c r="HJH36" s="4"/>
      <c r="HJI36" s="4"/>
      <c r="HJJ36" s="4"/>
      <c r="HJK36" s="19"/>
      <c r="HJL36" s="9"/>
      <c r="HJM36" s="7"/>
      <c r="HJN36" s="6"/>
      <c r="HJO36" s="5"/>
      <c r="HJP36" s="6"/>
      <c r="HJQ36" s="8"/>
      <c r="HJR36" s="5"/>
      <c r="HJS36" s="4"/>
      <c r="HJT36" s="4"/>
      <c r="HJU36" s="18"/>
      <c r="HJV36" s="7"/>
      <c r="HJW36" s="7"/>
      <c r="HJX36" s="4"/>
      <c r="HJY36" s="4"/>
      <c r="HJZ36" s="4"/>
      <c r="HKA36" s="19"/>
      <c r="HKB36" s="9"/>
      <c r="HKC36" s="7"/>
      <c r="HKD36" s="6"/>
      <c r="HKE36" s="5"/>
      <c r="HKF36" s="6"/>
      <c r="HKG36" s="8"/>
      <c r="HKH36" s="5"/>
      <c r="HKI36" s="4"/>
      <c r="HKJ36" s="4"/>
      <c r="HKK36" s="18"/>
      <c r="HKL36" s="7"/>
      <c r="HKM36" s="7"/>
      <c r="HKN36" s="4"/>
      <c r="HKO36" s="4"/>
      <c r="HKP36" s="4"/>
      <c r="HKQ36" s="19"/>
      <c r="HKR36" s="9"/>
      <c r="HKS36" s="7"/>
      <c r="HKT36" s="6"/>
      <c r="HKU36" s="5"/>
      <c r="HKV36" s="6"/>
      <c r="HKW36" s="8"/>
      <c r="HKX36" s="5"/>
      <c r="HKY36" s="4"/>
      <c r="HKZ36" s="4"/>
      <c r="HLA36" s="18"/>
      <c r="HLB36" s="7"/>
      <c r="HLC36" s="7"/>
      <c r="HLD36" s="4"/>
      <c r="HLE36" s="4"/>
      <c r="HLF36" s="4"/>
      <c r="HLG36" s="19"/>
      <c r="HLH36" s="9"/>
      <c r="HLI36" s="7"/>
      <c r="HLJ36" s="6"/>
      <c r="HLK36" s="5"/>
      <c r="HLL36" s="6"/>
      <c r="HLM36" s="8"/>
      <c r="HLN36" s="5"/>
      <c r="HLO36" s="4"/>
      <c r="HLP36" s="4"/>
      <c r="HLQ36" s="18"/>
      <c r="HLR36" s="7"/>
      <c r="HLS36" s="7"/>
      <c r="HLT36" s="4"/>
      <c r="HLU36" s="4"/>
      <c r="HLV36" s="4"/>
      <c r="HLW36" s="19"/>
      <c r="HLX36" s="9"/>
      <c r="HLY36" s="7"/>
      <c r="HLZ36" s="6"/>
      <c r="HMA36" s="5"/>
      <c r="HMB36" s="6"/>
      <c r="HMC36" s="8"/>
      <c r="HMD36" s="5"/>
      <c r="HME36" s="4"/>
      <c r="HMF36" s="4"/>
      <c r="HMG36" s="18"/>
      <c r="HMH36" s="7"/>
      <c r="HMI36" s="7"/>
      <c r="HMJ36" s="4"/>
      <c r="HMK36" s="4"/>
      <c r="HML36" s="4"/>
      <c r="HMM36" s="19"/>
      <c r="HMN36" s="9"/>
      <c r="HMO36" s="7"/>
      <c r="HMP36" s="6"/>
      <c r="HMQ36" s="5"/>
      <c r="HMR36" s="6"/>
      <c r="HMS36" s="8"/>
      <c r="HMT36" s="5"/>
      <c r="HMU36" s="4"/>
      <c r="HMV36" s="4"/>
      <c r="HMW36" s="18"/>
      <c r="HMX36" s="7"/>
      <c r="HMY36" s="7"/>
      <c r="HMZ36" s="4"/>
      <c r="HNA36" s="4"/>
      <c r="HNB36" s="4"/>
      <c r="HNC36" s="19"/>
      <c r="HND36" s="9"/>
      <c r="HNE36" s="7"/>
      <c r="HNF36" s="6"/>
      <c r="HNG36" s="5"/>
      <c r="HNH36" s="6"/>
      <c r="HNI36" s="8"/>
      <c r="HNJ36" s="5"/>
      <c r="HNK36" s="4"/>
      <c r="HNL36" s="4"/>
      <c r="HNM36" s="18"/>
      <c r="HNN36" s="7"/>
      <c r="HNO36" s="7"/>
      <c r="HNP36" s="4"/>
      <c r="HNQ36" s="4"/>
      <c r="HNR36" s="4"/>
      <c r="HNS36" s="19"/>
      <c r="HNT36" s="9"/>
      <c r="HNU36" s="7"/>
      <c r="HNV36" s="6"/>
      <c r="HNW36" s="5"/>
      <c r="HNX36" s="6"/>
      <c r="HNY36" s="8"/>
      <c r="HNZ36" s="5"/>
      <c r="HOA36" s="4"/>
      <c r="HOB36" s="4"/>
      <c r="HOC36" s="18"/>
      <c r="HOD36" s="7"/>
      <c r="HOE36" s="7"/>
      <c r="HOF36" s="4"/>
      <c r="HOG36" s="4"/>
      <c r="HOH36" s="4"/>
      <c r="HOI36" s="19"/>
      <c r="HOJ36" s="9"/>
      <c r="HOK36" s="7"/>
      <c r="HOL36" s="6"/>
      <c r="HOM36" s="5"/>
      <c r="HON36" s="6"/>
      <c r="HOO36" s="8"/>
      <c r="HOP36" s="5"/>
      <c r="HOQ36" s="4"/>
      <c r="HOR36" s="4"/>
      <c r="HOS36" s="18"/>
      <c r="HOT36" s="7"/>
      <c r="HOU36" s="7"/>
      <c r="HOV36" s="4"/>
      <c r="HOW36" s="4"/>
      <c r="HOX36" s="4"/>
      <c r="HOY36" s="19"/>
      <c r="HOZ36" s="9"/>
      <c r="HPA36" s="7"/>
      <c r="HPB36" s="6"/>
      <c r="HPC36" s="5"/>
      <c r="HPD36" s="6"/>
      <c r="HPE36" s="8"/>
      <c r="HPF36" s="5"/>
      <c r="HPG36" s="4"/>
      <c r="HPH36" s="4"/>
      <c r="HPI36" s="18"/>
      <c r="HPJ36" s="7"/>
      <c r="HPK36" s="7"/>
      <c r="HPL36" s="4"/>
      <c r="HPM36" s="4"/>
      <c r="HPN36" s="4"/>
      <c r="HPO36" s="19"/>
      <c r="HPP36" s="9"/>
      <c r="HPQ36" s="7"/>
      <c r="HPR36" s="6"/>
      <c r="HPS36" s="5"/>
      <c r="HPT36" s="6"/>
      <c r="HPU36" s="8"/>
      <c r="HPV36" s="5"/>
      <c r="HPW36" s="4"/>
      <c r="HPX36" s="4"/>
      <c r="HPY36" s="18"/>
      <c r="HPZ36" s="7"/>
      <c r="HQA36" s="7"/>
      <c r="HQB36" s="4"/>
      <c r="HQC36" s="4"/>
      <c r="HQD36" s="4"/>
      <c r="HQE36" s="19"/>
      <c r="HQF36" s="9"/>
      <c r="HQG36" s="7"/>
      <c r="HQH36" s="6"/>
      <c r="HQI36" s="5"/>
      <c r="HQJ36" s="6"/>
      <c r="HQK36" s="8"/>
      <c r="HQL36" s="5"/>
      <c r="HQM36" s="4"/>
      <c r="HQN36" s="4"/>
      <c r="HQO36" s="18"/>
      <c r="HQP36" s="7"/>
      <c r="HQQ36" s="7"/>
      <c r="HQR36" s="4"/>
      <c r="HQS36" s="4"/>
      <c r="HQT36" s="4"/>
      <c r="HQU36" s="19"/>
      <c r="HQV36" s="9"/>
      <c r="HQW36" s="7"/>
      <c r="HQX36" s="6"/>
      <c r="HQY36" s="5"/>
      <c r="HQZ36" s="6"/>
      <c r="HRA36" s="8"/>
      <c r="HRB36" s="5"/>
      <c r="HRC36" s="4"/>
      <c r="HRD36" s="4"/>
      <c r="HRE36" s="18"/>
      <c r="HRF36" s="7"/>
      <c r="HRG36" s="7"/>
      <c r="HRH36" s="4"/>
      <c r="HRI36" s="4"/>
      <c r="HRJ36" s="4"/>
      <c r="HRK36" s="19"/>
      <c r="HRL36" s="9"/>
      <c r="HRM36" s="7"/>
      <c r="HRN36" s="6"/>
      <c r="HRO36" s="5"/>
      <c r="HRP36" s="6"/>
      <c r="HRQ36" s="8"/>
      <c r="HRR36" s="5"/>
      <c r="HRS36" s="4"/>
      <c r="HRT36" s="4"/>
      <c r="HRU36" s="18"/>
      <c r="HRV36" s="7"/>
      <c r="HRW36" s="7"/>
      <c r="HRX36" s="4"/>
      <c r="HRY36" s="4"/>
      <c r="HRZ36" s="4"/>
      <c r="HSA36" s="19"/>
      <c r="HSB36" s="9"/>
      <c r="HSC36" s="7"/>
      <c r="HSD36" s="6"/>
      <c r="HSE36" s="5"/>
      <c r="HSF36" s="6"/>
      <c r="HSG36" s="8"/>
      <c r="HSH36" s="5"/>
      <c r="HSI36" s="4"/>
      <c r="HSJ36" s="4"/>
      <c r="HSK36" s="18"/>
      <c r="HSL36" s="7"/>
      <c r="HSM36" s="7"/>
      <c r="HSN36" s="4"/>
      <c r="HSO36" s="4"/>
      <c r="HSP36" s="4"/>
      <c r="HSQ36" s="19"/>
      <c r="HSR36" s="9"/>
      <c r="HSS36" s="7"/>
      <c r="HST36" s="6"/>
      <c r="HSU36" s="5"/>
      <c r="HSV36" s="6"/>
      <c r="HSW36" s="8"/>
      <c r="HSX36" s="5"/>
      <c r="HSY36" s="4"/>
      <c r="HSZ36" s="4"/>
      <c r="HTA36" s="18"/>
      <c r="HTB36" s="7"/>
      <c r="HTC36" s="7"/>
      <c r="HTD36" s="4"/>
      <c r="HTE36" s="4"/>
      <c r="HTF36" s="4"/>
      <c r="HTG36" s="19"/>
      <c r="HTH36" s="9"/>
      <c r="HTI36" s="7"/>
      <c r="HTJ36" s="6"/>
      <c r="HTK36" s="5"/>
      <c r="HTL36" s="6"/>
      <c r="HTM36" s="8"/>
      <c r="HTN36" s="5"/>
      <c r="HTO36" s="4"/>
      <c r="HTP36" s="4"/>
      <c r="HTQ36" s="18"/>
      <c r="HTR36" s="7"/>
      <c r="HTS36" s="7"/>
      <c r="HTT36" s="4"/>
      <c r="HTU36" s="4"/>
      <c r="HTV36" s="4"/>
      <c r="HTW36" s="19"/>
      <c r="HTX36" s="9"/>
      <c r="HTY36" s="7"/>
      <c r="HTZ36" s="6"/>
      <c r="HUA36" s="5"/>
      <c r="HUB36" s="6"/>
      <c r="HUC36" s="8"/>
      <c r="HUD36" s="5"/>
      <c r="HUE36" s="4"/>
      <c r="HUF36" s="4"/>
      <c r="HUG36" s="18"/>
      <c r="HUH36" s="7"/>
      <c r="HUI36" s="7"/>
      <c r="HUJ36" s="4"/>
      <c r="HUK36" s="4"/>
      <c r="HUL36" s="4"/>
      <c r="HUM36" s="19"/>
      <c r="HUN36" s="9"/>
      <c r="HUO36" s="7"/>
      <c r="HUP36" s="6"/>
      <c r="HUQ36" s="5"/>
      <c r="HUR36" s="6"/>
      <c r="HUS36" s="8"/>
      <c r="HUT36" s="5"/>
      <c r="HUU36" s="4"/>
      <c r="HUV36" s="4"/>
      <c r="HUW36" s="18"/>
      <c r="HUX36" s="7"/>
      <c r="HUY36" s="7"/>
      <c r="HUZ36" s="4"/>
      <c r="HVA36" s="4"/>
      <c r="HVB36" s="4"/>
      <c r="HVC36" s="19"/>
      <c r="HVD36" s="9"/>
      <c r="HVE36" s="7"/>
      <c r="HVF36" s="6"/>
      <c r="HVG36" s="5"/>
      <c r="HVH36" s="6"/>
      <c r="HVI36" s="8"/>
      <c r="HVJ36" s="5"/>
      <c r="HVK36" s="4"/>
      <c r="HVL36" s="4"/>
      <c r="HVM36" s="18"/>
      <c r="HVN36" s="7"/>
      <c r="HVO36" s="7"/>
      <c r="HVP36" s="4"/>
      <c r="HVQ36" s="4"/>
      <c r="HVR36" s="4"/>
      <c r="HVS36" s="19"/>
      <c r="HVT36" s="9"/>
      <c r="HVU36" s="7"/>
      <c r="HVV36" s="6"/>
      <c r="HVW36" s="5"/>
      <c r="HVX36" s="6"/>
      <c r="HVY36" s="8"/>
      <c r="HVZ36" s="5"/>
      <c r="HWA36" s="4"/>
      <c r="HWB36" s="4"/>
      <c r="HWC36" s="18"/>
      <c r="HWD36" s="7"/>
      <c r="HWE36" s="7"/>
      <c r="HWF36" s="4"/>
      <c r="HWG36" s="4"/>
      <c r="HWH36" s="4"/>
      <c r="HWI36" s="19"/>
      <c r="HWJ36" s="9"/>
      <c r="HWK36" s="7"/>
      <c r="HWL36" s="6"/>
      <c r="HWM36" s="5"/>
      <c r="HWN36" s="6"/>
      <c r="HWO36" s="8"/>
      <c r="HWP36" s="5"/>
      <c r="HWQ36" s="4"/>
      <c r="HWR36" s="4"/>
      <c r="HWS36" s="18"/>
      <c r="HWT36" s="7"/>
      <c r="HWU36" s="7"/>
      <c r="HWV36" s="4"/>
      <c r="HWW36" s="4"/>
      <c r="HWX36" s="4"/>
      <c r="HWY36" s="19"/>
      <c r="HWZ36" s="9"/>
      <c r="HXA36" s="7"/>
      <c r="HXB36" s="6"/>
      <c r="HXC36" s="5"/>
      <c r="HXD36" s="6"/>
      <c r="HXE36" s="8"/>
      <c r="HXF36" s="5"/>
      <c r="HXG36" s="4"/>
      <c r="HXH36" s="4"/>
      <c r="HXI36" s="18"/>
      <c r="HXJ36" s="7"/>
      <c r="HXK36" s="7"/>
      <c r="HXL36" s="4"/>
      <c r="HXM36" s="4"/>
      <c r="HXN36" s="4"/>
      <c r="HXO36" s="19"/>
      <c r="HXP36" s="9"/>
      <c r="HXQ36" s="7"/>
      <c r="HXR36" s="6"/>
      <c r="HXS36" s="5"/>
      <c r="HXT36" s="6"/>
      <c r="HXU36" s="8"/>
      <c r="HXV36" s="5"/>
      <c r="HXW36" s="4"/>
      <c r="HXX36" s="4"/>
      <c r="HXY36" s="18"/>
      <c r="HXZ36" s="7"/>
      <c r="HYA36" s="7"/>
      <c r="HYB36" s="4"/>
      <c r="HYC36" s="4"/>
      <c r="HYD36" s="4"/>
      <c r="HYE36" s="19"/>
      <c r="HYF36" s="9"/>
      <c r="HYG36" s="7"/>
      <c r="HYH36" s="6"/>
      <c r="HYI36" s="5"/>
      <c r="HYJ36" s="6"/>
      <c r="HYK36" s="8"/>
      <c r="HYL36" s="5"/>
      <c r="HYM36" s="4"/>
      <c r="HYN36" s="4"/>
      <c r="HYO36" s="18"/>
      <c r="HYP36" s="7"/>
      <c r="HYQ36" s="7"/>
      <c r="HYR36" s="4"/>
      <c r="HYS36" s="4"/>
      <c r="HYT36" s="4"/>
      <c r="HYU36" s="19"/>
      <c r="HYV36" s="9"/>
      <c r="HYW36" s="7"/>
      <c r="HYX36" s="6"/>
      <c r="HYY36" s="5"/>
      <c r="HYZ36" s="6"/>
      <c r="HZA36" s="8"/>
      <c r="HZB36" s="5"/>
      <c r="HZC36" s="4"/>
      <c r="HZD36" s="4"/>
      <c r="HZE36" s="18"/>
      <c r="HZF36" s="7"/>
      <c r="HZG36" s="7"/>
      <c r="HZH36" s="4"/>
      <c r="HZI36" s="4"/>
      <c r="HZJ36" s="4"/>
      <c r="HZK36" s="19"/>
      <c r="HZL36" s="9"/>
      <c r="HZM36" s="7"/>
      <c r="HZN36" s="6"/>
      <c r="HZO36" s="5"/>
      <c r="HZP36" s="6"/>
      <c r="HZQ36" s="8"/>
      <c r="HZR36" s="5"/>
      <c r="HZS36" s="4"/>
      <c r="HZT36" s="4"/>
      <c r="HZU36" s="18"/>
      <c r="HZV36" s="7"/>
      <c r="HZW36" s="7"/>
      <c r="HZX36" s="4"/>
      <c r="HZY36" s="4"/>
      <c r="HZZ36" s="4"/>
      <c r="IAA36" s="19"/>
      <c r="IAB36" s="9"/>
      <c r="IAC36" s="7"/>
      <c r="IAD36" s="6"/>
      <c r="IAE36" s="5"/>
      <c r="IAF36" s="6"/>
      <c r="IAG36" s="8"/>
      <c r="IAH36" s="5"/>
      <c r="IAI36" s="4"/>
      <c r="IAJ36" s="4"/>
      <c r="IAK36" s="18"/>
      <c r="IAL36" s="7"/>
      <c r="IAM36" s="7"/>
      <c r="IAN36" s="4"/>
      <c r="IAO36" s="4"/>
      <c r="IAP36" s="4"/>
      <c r="IAQ36" s="19"/>
      <c r="IAR36" s="9"/>
      <c r="IAS36" s="7"/>
      <c r="IAT36" s="6"/>
      <c r="IAU36" s="5"/>
      <c r="IAV36" s="6"/>
      <c r="IAW36" s="8"/>
      <c r="IAX36" s="5"/>
      <c r="IAY36" s="4"/>
      <c r="IAZ36" s="4"/>
      <c r="IBA36" s="18"/>
      <c r="IBB36" s="7"/>
      <c r="IBC36" s="7"/>
      <c r="IBD36" s="4"/>
      <c r="IBE36" s="4"/>
      <c r="IBF36" s="4"/>
      <c r="IBG36" s="19"/>
      <c r="IBH36" s="9"/>
      <c r="IBI36" s="7"/>
      <c r="IBJ36" s="6"/>
      <c r="IBK36" s="5"/>
      <c r="IBL36" s="6"/>
      <c r="IBM36" s="8"/>
      <c r="IBN36" s="5"/>
      <c r="IBO36" s="4"/>
      <c r="IBP36" s="4"/>
      <c r="IBQ36" s="18"/>
      <c r="IBR36" s="7"/>
      <c r="IBS36" s="7"/>
      <c r="IBT36" s="4"/>
      <c r="IBU36" s="4"/>
      <c r="IBV36" s="4"/>
      <c r="IBW36" s="19"/>
      <c r="IBX36" s="9"/>
      <c r="IBY36" s="7"/>
      <c r="IBZ36" s="6"/>
      <c r="ICA36" s="5"/>
      <c r="ICB36" s="6"/>
      <c r="ICC36" s="8"/>
      <c r="ICD36" s="5"/>
      <c r="ICE36" s="4"/>
      <c r="ICF36" s="4"/>
      <c r="ICG36" s="18"/>
      <c r="ICH36" s="7"/>
      <c r="ICI36" s="7"/>
      <c r="ICJ36" s="4"/>
      <c r="ICK36" s="4"/>
      <c r="ICL36" s="4"/>
      <c r="ICM36" s="19"/>
      <c r="ICN36" s="9"/>
      <c r="ICO36" s="7"/>
      <c r="ICP36" s="6"/>
      <c r="ICQ36" s="5"/>
      <c r="ICR36" s="6"/>
      <c r="ICS36" s="8"/>
      <c r="ICT36" s="5"/>
      <c r="ICU36" s="4"/>
      <c r="ICV36" s="4"/>
      <c r="ICW36" s="18"/>
      <c r="ICX36" s="7"/>
      <c r="ICY36" s="7"/>
      <c r="ICZ36" s="4"/>
      <c r="IDA36" s="4"/>
      <c r="IDB36" s="4"/>
      <c r="IDC36" s="19"/>
      <c r="IDD36" s="9"/>
      <c r="IDE36" s="7"/>
      <c r="IDF36" s="6"/>
      <c r="IDG36" s="5"/>
      <c r="IDH36" s="6"/>
      <c r="IDI36" s="8"/>
      <c r="IDJ36" s="5"/>
      <c r="IDK36" s="4"/>
      <c r="IDL36" s="4"/>
      <c r="IDM36" s="18"/>
      <c r="IDN36" s="7"/>
      <c r="IDO36" s="7"/>
      <c r="IDP36" s="4"/>
      <c r="IDQ36" s="4"/>
      <c r="IDR36" s="4"/>
      <c r="IDS36" s="19"/>
      <c r="IDT36" s="9"/>
      <c r="IDU36" s="7"/>
      <c r="IDV36" s="6"/>
      <c r="IDW36" s="5"/>
      <c r="IDX36" s="6"/>
      <c r="IDY36" s="8"/>
      <c r="IDZ36" s="5"/>
      <c r="IEA36" s="4"/>
      <c r="IEB36" s="4"/>
      <c r="IEC36" s="18"/>
      <c r="IED36" s="7"/>
      <c r="IEE36" s="7"/>
      <c r="IEF36" s="4"/>
      <c r="IEG36" s="4"/>
      <c r="IEH36" s="4"/>
      <c r="IEI36" s="19"/>
      <c r="IEJ36" s="9"/>
      <c r="IEK36" s="7"/>
      <c r="IEL36" s="6"/>
      <c r="IEM36" s="5"/>
      <c r="IEN36" s="6"/>
      <c r="IEO36" s="8"/>
      <c r="IEP36" s="5"/>
      <c r="IEQ36" s="4"/>
      <c r="IER36" s="4"/>
      <c r="IES36" s="18"/>
      <c r="IET36" s="7"/>
      <c r="IEU36" s="7"/>
      <c r="IEV36" s="4"/>
      <c r="IEW36" s="4"/>
      <c r="IEX36" s="4"/>
      <c r="IEY36" s="19"/>
      <c r="IEZ36" s="9"/>
      <c r="IFA36" s="7"/>
      <c r="IFB36" s="6"/>
      <c r="IFC36" s="5"/>
      <c r="IFD36" s="6"/>
      <c r="IFE36" s="8"/>
      <c r="IFF36" s="5"/>
      <c r="IFG36" s="4"/>
      <c r="IFH36" s="4"/>
      <c r="IFI36" s="18"/>
      <c r="IFJ36" s="7"/>
      <c r="IFK36" s="7"/>
      <c r="IFL36" s="4"/>
      <c r="IFM36" s="4"/>
      <c r="IFN36" s="4"/>
      <c r="IFO36" s="19"/>
      <c r="IFP36" s="9"/>
      <c r="IFQ36" s="7"/>
      <c r="IFR36" s="6"/>
      <c r="IFS36" s="5"/>
      <c r="IFT36" s="6"/>
      <c r="IFU36" s="8"/>
      <c r="IFV36" s="5"/>
      <c r="IFW36" s="4"/>
      <c r="IFX36" s="4"/>
      <c r="IFY36" s="18"/>
      <c r="IFZ36" s="7"/>
      <c r="IGA36" s="7"/>
      <c r="IGB36" s="4"/>
      <c r="IGC36" s="4"/>
      <c r="IGD36" s="4"/>
      <c r="IGE36" s="19"/>
      <c r="IGF36" s="9"/>
      <c r="IGG36" s="7"/>
      <c r="IGH36" s="6"/>
      <c r="IGI36" s="5"/>
      <c r="IGJ36" s="6"/>
      <c r="IGK36" s="8"/>
      <c r="IGL36" s="5"/>
      <c r="IGM36" s="4"/>
      <c r="IGN36" s="4"/>
      <c r="IGO36" s="18"/>
      <c r="IGP36" s="7"/>
      <c r="IGQ36" s="7"/>
      <c r="IGR36" s="4"/>
      <c r="IGS36" s="4"/>
      <c r="IGT36" s="4"/>
      <c r="IGU36" s="19"/>
      <c r="IGV36" s="9"/>
      <c r="IGW36" s="7"/>
      <c r="IGX36" s="6"/>
      <c r="IGY36" s="5"/>
      <c r="IGZ36" s="6"/>
      <c r="IHA36" s="8"/>
      <c r="IHB36" s="5"/>
      <c r="IHC36" s="4"/>
      <c r="IHD36" s="4"/>
      <c r="IHE36" s="18"/>
      <c r="IHF36" s="7"/>
      <c r="IHG36" s="7"/>
      <c r="IHH36" s="4"/>
      <c r="IHI36" s="4"/>
      <c r="IHJ36" s="4"/>
      <c r="IHK36" s="19"/>
      <c r="IHL36" s="9"/>
      <c r="IHM36" s="7"/>
      <c r="IHN36" s="6"/>
      <c r="IHO36" s="5"/>
      <c r="IHP36" s="6"/>
      <c r="IHQ36" s="8"/>
      <c r="IHR36" s="5"/>
      <c r="IHS36" s="4"/>
      <c r="IHT36" s="4"/>
      <c r="IHU36" s="18"/>
      <c r="IHV36" s="7"/>
      <c r="IHW36" s="7"/>
      <c r="IHX36" s="4"/>
      <c r="IHY36" s="4"/>
      <c r="IHZ36" s="4"/>
      <c r="IIA36" s="19"/>
      <c r="IIB36" s="9"/>
      <c r="IIC36" s="7"/>
      <c r="IID36" s="6"/>
      <c r="IIE36" s="5"/>
      <c r="IIF36" s="6"/>
      <c r="IIG36" s="8"/>
      <c r="IIH36" s="5"/>
      <c r="III36" s="4"/>
      <c r="IIJ36" s="4"/>
      <c r="IIK36" s="18"/>
      <c r="IIL36" s="7"/>
      <c r="IIM36" s="7"/>
      <c r="IIN36" s="4"/>
      <c r="IIO36" s="4"/>
      <c r="IIP36" s="4"/>
      <c r="IIQ36" s="19"/>
      <c r="IIR36" s="9"/>
      <c r="IIS36" s="7"/>
      <c r="IIT36" s="6"/>
      <c r="IIU36" s="5"/>
      <c r="IIV36" s="6"/>
      <c r="IIW36" s="8"/>
      <c r="IIX36" s="5"/>
      <c r="IIY36" s="4"/>
      <c r="IIZ36" s="4"/>
      <c r="IJA36" s="18"/>
      <c r="IJB36" s="7"/>
      <c r="IJC36" s="7"/>
      <c r="IJD36" s="4"/>
      <c r="IJE36" s="4"/>
      <c r="IJF36" s="4"/>
      <c r="IJG36" s="19"/>
      <c r="IJH36" s="9"/>
      <c r="IJI36" s="7"/>
      <c r="IJJ36" s="6"/>
      <c r="IJK36" s="5"/>
      <c r="IJL36" s="6"/>
      <c r="IJM36" s="8"/>
      <c r="IJN36" s="5"/>
      <c r="IJO36" s="4"/>
      <c r="IJP36" s="4"/>
      <c r="IJQ36" s="18"/>
      <c r="IJR36" s="7"/>
      <c r="IJS36" s="7"/>
      <c r="IJT36" s="4"/>
      <c r="IJU36" s="4"/>
      <c r="IJV36" s="4"/>
      <c r="IJW36" s="19"/>
      <c r="IJX36" s="9"/>
      <c r="IJY36" s="7"/>
      <c r="IJZ36" s="6"/>
      <c r="IKA36" s="5"/>
      <c r="IKB36" s="6"/>
      <c r="IKC36" s="8"/>
      <c r="IKD36" s="5"/>
      <c r="IKE36" s="4"/>
      <c r="IKF36" s="4"/>
      <c r="IKG36" s="18"/>
      <c r="IKH36" s="7"/>
      <c r="IKI36" s="7"/>
      <c r="IKJ36" s="4"/>
      <c r="IKK36" s="4"/>
      <c r="IKL36" s="4"/>
      <c r="IKM36" s="19"/>
      <c r="IKN36" s="9"/>
      <c r="IKO36" s="7"/>
      <c r="IKP36" s="6"/>
      <c r="IKQ36" s="5"/>
      <c r="IKR36" s="6"/>
      <c r="IKS36" s="8"/>
      <c r="IKT36" s="5"/>
      <c r="IKU36" s="4"/>
      <c r="IKV36" s="4"/>
      <c r="IKW36" s="18"/>
      <c r="IKX36" s="7"/>
      <c r="IKY36" s="7"/>
      <c r="IKZ36" s="4"/>
      <c r="ILA36" s="4"/>
      <c r="ILB36" s="4"/>
      <c r="ILC36" s="19"/>
      <c r="ILD36" s="9"/>
      <c r="ILE36" s="7"/>
      <c r="ILF36" s="6"/>
      <c r="ILG36" s="5"/>
      <c r="ILH36" s="6"/>
      <c r="ILI36" s="8"/>
      <c r="ILJ36" s="5"/>
      <c r="ILK36" s="4"/>
      <c r="ILL36" s="4"/>
      <c r="ILM36" s="18"/>
      <c r="ILN36" s="7"/>
      <c r="ILO36" s="7"/>
      <c r="ILP36" s="4"/>
      <c r="ILQ36" s="4"/>
      <c r="ILR36" s="4"/>
      <c r="ILS36" s="19"/>
      <c r="ILT36" s="9"/>
      <c r="ILU36" s="7"/>
      <c r="ILV36" s="6"/>
      <c r="ILW36" s="5"/>
      <c r="ILX36" s="6"/>
      <c r="ILY36" s="8"/>
      <c r="ILZ36" s="5"/>
      <c r="IMA36" s="4"/>
      <c r="IMB36" s="4"/>
      <c r="IMC36" s="18"/>
      <c r="IMD36" s="7"/>
      <c r="IME36" s="7"/>
      <c r="IMF36" s="4"/>
      <c r="IMG36" s="4"/>
      <c r="IMH36" s="4"/>
      <c r="IMI36" s="19"/>
      <c r="IMJ36" s="9"/>
      <c r="IMK36" s="7"/>
      <c r="IML36" s="6"/>
      <c r="IMM36" s="5"/>
      <c r="IMN36" s="6"/>
      <c r="IMO36" s="8"/>
      <c r="IMP36" s="5"/>
      <c r="IMQ36" s="4"/>
      <c r="IMR36" s="4"/>
      <c r="IMS36" s="18"/>
      <c r="IMT36" s="7"/>
      <c r="IMU36" s="7"/>
      <c r="IMV36" s="4"/>
      <c r="IMW36" s="4"/>
      <c r="IMX36" s="4"/>
      <c r="IMY36" s="19"/>
      <c r="IMZ36" s="9"/>
      <c r="INA36" s="7"/>
      <c r="INB36" s="6"/>
      <c r="INC36" s="5"/>
      <c r="IND36" s="6"/>
      <c r="INE36" s="8"/>
      <c r="INF36" s="5"/>
      <c r="ING36" s="4"/>
      <c r="INH36" s="4"/>
      <c r="INI36" s="18"/>
      <c r="INJ36" s="7"/>
      <c r="INK36" s="7"/>
      <c r="INL36" s="4"/>
      <c r="INM36" s="4"/>
      <c r="INN36" s="4"/>
      <c r="INO36" s="19"/>
      <c r="INP36" s="9"/>
      <c r="INQ36" s="7"/>
      <c r="INR36" s="6"/>
      <c r="INS36" s="5"/>
      <c r="INT36" s="6"/>
      <c r="INU36" s="8"/>
      <c r="INV36" s="5"/>
      <c r="INW36" s="4"/>
      <c r="INX36" s="4"/>
      <c r="INY36" s="18"/>
      <c r="INZ36" s="7"/>
      <c r="IOA36" s="7"/>
      <c r="IOB36" s="4"/>
      <c r="IOC36" s="4"/>
      <c r="IOD36" s="4"/>
      <c r="IOE36" s="19"/>
      <c r="IOF36" s="9"/>
      <c r="IOG36" s="7"/>
      <c r="IOH36" s="6"/>
      <c r="IOI36" s="5"/>
      <c r="IOJ36" s="6"/>
      <c r="IOK36" s="8"/>
      <c r="IOL36" s="5"/>
      <c r="IOM36" s="4"/>
      <c r="ION36" s="4"/>
      <c r="IOO36" s="18"/>
      <c r="IOP36" s="7"/>
      <c r="IOQ36" s="7"/>
      <c r="IOR36" s="4"/>
      <c r="IOS36" s="4"/>
      <c r="IOT36" s="4"/>
      <c r="IOU36" s="19"/>
      <c r="IOV36" s="9"/>
      <c r="IOW36" s="7"/>
      <c r="IOX36" s="6"/>
      <c r="IOY36" s="5"/>
      <c r="IOZ36" s="6"/>
      <c r="IPA36" s="8"/>
      <c r="IPB36" s="5"/>
      <c r="IPC36" s="4"/>
      <c r="IPD36" s="4"/>
      <c r="IPE36" s="18"/>
      <c r="IPF36" s="7"/>
      <c r="IPG36" s="7"/>
      <c r="IPH36" s="4"/>
      <c r="IPI36" s="4"/>
      <c r="IPJ36" s="4"/>
      <c r="IPK36" s="19"/>
      <c r="IPL36" s="9"/>
      <c r="IPM36" s="7"/>
      <c r="IPN36" s="6"/>
      <c r="IPO36" s="5"/>
      <c r="IPP36" s="6"/>
      <c r="IPQ36" s="8"/>
      <c r="IPR36" s="5"/>
      <c r="IPS36" s="4"/>
      <c r="IPT36" s="4"/>
      <c r="IPU36" s="18"/>
      <c r="IPV36" s="7"/>
      <c r="IPW36" s="7"/>
      <c r="IPX36" s="4"/>
      <c r="IPY36" s="4"/>
      <c r="IPZ36" s="4"/>
      <c r="IQA36" s="19"/>
      <c r="IQB36" s="9"/>
      <c r="IQC36" s="7"/>
      <c r="IQD36" s="6"/>
      <c r="IQE36" s="5"/>
      <c r="IQF36" s="6"/>
      <c r="IQG36" s="8"/>
      <c r="IQH36" s="5"/>
      <c r="IQI36" s="4"/>
      <c r="IQJ36" s="4"/>
      <c r="IQK36" s="18"/>
      <c r="IQL36" s="7"/>
      <c r="IQM36" s="7"/>
      <c r="IQN36" s="4"/>
      <c r="IQO36" s="4"/>
      <c r="IQP36" s="4"/>
      <c r="IQQ36" s="19"/>
      <c r="IQR36" s="9"/>
      <c r="IQS36" s="7"/>
      <c r="IQT36" s="6"/>
      <c r="IQU36" s="5"/>
      <c r="IQV36" s="6"/>
      <c r="IQW36" s="8"/>
      <c r="IQX36" s="5"/>
      <c r="IQY36" s="4"/>
      <c r="IQZ36" s="4"/>
      <c r="IRA36" s="18"/>
      <c r="IRB36" s="7"/>
      <c r="IRC36" s="7"/>
      <c r="IRD36" s="4"/>
      <c r="IRE36" s="4"/>
      <c r="IRF36" s="4"/>
      <c r="IRG36" s="19"/>
      <c r="IRH36" s="9"/>
      <c r="IRI36" s="7"/>
      <c r="IRJ36" s="6"/>
      <c r="IRK36" s="5"/>
      <c r="IRL36" s="6"/>
      <c r="IRM36" s="8"/>
      <c r="IRN36" s="5"/>
      <c r="IRO36" s="4"/>
      <c r="IRP36" s="4"/>
      <c r="IRQ36" s="18"/>
      <c r="IRR36" s="7"/>
      <c r="IRS36" s="7"/>
      <c r="IRT36" s="4"/>
      <c r="IRU36" s="4"/>
      <c r="IRV36" s="4"/>
      <c r="IRW36" s="19"/>
      <c r="IRX36" s="9"/>
      <c r="IRY36" s="7"/>
      <c r="IRZ36" s="6"/>
      <c r="ISA36" s="5"/>
      <c r="ISB36" s="6"/>
      <c r="ISC36" s="8"/>
      <c r="ISD36" s="5"/>
      <c r="ISE36" s="4"/>
      <c r="ISF36" s="4"/>
      <c r="ISG36" s="18"/>
      <c r="ISH36" s="7"/>
      <c r="ISI36" s="7"/>
      <c r="ISJ36" s="4"/>
      <c r="ISK36" s="4"/>
      <c r="ISL36" s="4"/>
      <c r="ISM36" s="19"/>
      <c r="ISN36" s="9"/>
      <c r="ISO36" s="7"/>
      <c r="ISP36" s="6"/>
      <c r="ISQ36" s="5"/>
      <c r="ISR36" s="6"/>
      <c r="ISS36" s="8"/>
      <c r="IST36" s="5"/>
      <c r="ISU36" s="4"/>
      <c r="ISV36" s="4"/>
      <c r="ISW36" s="18"/>
      <c r="ISX36" s="7"/>
      <c r="ISY36" s="7"/>
      <c r="ISZ36" s="4"/>
      <c r="ITA36" s="4"/>
      <c r="ITB36" s="4"/>
      <c r="ITC36" s="19"/>
      <c r="ITD36" s="9"/>
      <c r="ITE36" s="7"/>
      <c r="ITF36" s="6"/>
      <c r="ITG36" s="5"/>
      <c r="ITH36" s="6"/>
      <c r="ITI36" s="8"/>
      <c r="ITJ36" s="5"/>
      <c r="ITK36" s="4"/>
      <c r="ITL36" s="4"/>
      <c r="ITM36" s="18"/>
      <c r="ITN36" s="7"/>
      <c r="ITO36" s="7"/>
      <c r="ITP36" s="4"/>
      <c r="ITQ36" s="4"/>
      <c r="ITR36" s="4"/>
      <c r="ITS36" s="19"/>
      <c r="ITT36" s="9"/>
      <c r="ITU36" s="7"/>
      <c r="ITV36" s="6"/>
      <c r="ITW36" s="5"/>
      <c r="ITX36" s="6"/>
      <c r="ITY36" s="8"/>
      <c r="ITZ36" s="5"/>
      <c r="IUA36" s="4"/>
      <c r="IUB36" s="4"/>
      <c r="IUC36" s="18"/>
      <c r="IUD36" s="7"/>
      <c r="IUE36" s="7"/>
      <c r="IUF36" s="4"/>
      <c r="IUG36" s="4"/>
      <c r="IUH36" s="4"/>
      <c r="IUI36" s="19"/>
      <c r="IUJ36" s="9"/>
      <c r="IUK36" s="7"/>
      <c r="IUL36" s="6"/>
      <c r="IUM36" s="5"/>
      <c r="IUN36" s="6"/>
      <c r="IUO36" s="8"/>
      <c r="IUP36" s="5"/>
      <c r="IUQ36" s="4"/>
      <c r="IUR36" s="4"/>
      <c r="IUS36" s="18"/>
      <c r="IUT36" s="7"/>
      <c r="IUU36" s="7"/>
      <c r="IUV36" s="4"/>
      <c r="IUW36" s="4"/>
      <c r="IUX36" s="4"/>
      <c r="IUY36" s="19"/>
      <c r="IUZ36" s="9"/>
      <c r="IVA36" s="7"/>
      <c r="IVB36" s="6"/>
      <c r="IVC36" s="5"/>
      <c r="IVD36" s="6"/>
      <c r="IVE36" s="8"/>
      <c r="IVF36" s="5"/>
      <c r="IVG36" s="4"/>
      <c r="IVH36" s="4"/>
      <c r="IVI36" s="18"/>
      <c r="IVJ36" s="7"/>
      <c r="IVK36" s="7"/>
      <c r="IVL36" s="4"/>
      <c r="IVM36" s="4"/>
      <c r="IVN36" s="4"/>
      <c r="IVO36" s="19"/>
      <c r="IVP36" s="9"/>
      <c r="IVQ36" s="7"/>
      <c r="IVR36" s="6"/>
      <c r="IVS36" s="5"/>
      <c r="IVT36" s="6"/>
      <c r="IVU36" s="8"/>
      <c r="IVV36" s="5"/>
      <c r="IVW36" s="4"/>
      <c r="IVX36" s="4"/>
      <c r="IVY36" s="18"/>
      <c r="IVZ36" s="7"/>
      <c r="IWA36" s="7"/>
      <c r="IWB36" s="4"/>
      <c r="IWC36" s="4"/>
      <c r="IWD36" s="4"/>
      <c r="IWE36" s="19"/>
      <c r="IWF36" s="9"/>
      <c r="IWG36" s="7"/>
      <c r="IWH36" s="6"/>
      <c r="IWI36" s="5"/>
      <c r="IWJ36" s="6"/>
      <c r="IWK36" s="8"/>
      <c r="IWL36" s="5"/>
      <c r="IWM36" s="4"/>
      <c r="IWN36" s="4"/>
      <c r="IWO36" s="18"/>
      <c r="IWP36" s="7"/>
      <c r="IWQ36" s="7"/>
      <c r="IWR36" s="4"/>
      <c r="IWS36" s="4"/>
      <c r="IWT36" s="4"/>
      <c r="IWU36" s="19"/>
      <c r="IWV36" s="9"/>
      <c r="IWW36" s="7"/>
      <c r="IWX36" s="6"/>
      <c r="IWY36" s="5"/>
      <c r="IWZ36" s="6"/>
      <c r="IXA36" s="8"/>
      <c r="IXB36" s="5"/>
      <c r="IXC36" s="4"/>
      <c r="IXD36" s="4"/>
      <c r="IXE36" s="18"/>
      <c r="IXF36" s="7"/>
      <c r="IXG36" s="7"/>
      <c r="IXH36" s="4"/>
      <c r="IXI36" s="4"/>
      <c r="IXJ36" s="4"/>
      <c r="IXK36" s="19"/>
      <c r="IXL36" s="9"/>
      <c r="IXM36" s="7"/>
      <c r="IXN36" s="6"/>
      <c r="IXO36" s="5"/>
      <c r="IXP36" s="6"/>
      <c r="IXQ36" s="8"/>
      <c r="IXR36" s="5"/>
      <c r="IXS36" s="4"/>
      <c r="IXT36" s="4"/>
      <c r="IXU36" s="18"/>
      <c r="IXV36" s="7"/>
      <c r="IXW36" s="7"/>
      <c r="IXX36" s="4"/>
      <c r="IXY36" s="4"/>
      <c r="IXZ36" s="4"/>
      <c r="IYA36" s="19"/>
      <c r="IYB36" s="9"/>
      <c r="IYC36" s="7"/>
      <c r="IYD36" s="6"/>
      <c r="IYE36" s="5"/>
      <c r="IYF36" s="6"/>
      <c r="IYG36" s="8"/>
      <c r="IYH36" s="5"/>
      <c r="IYI36" s="4"/>
      <c r="IYJ36" s="4"/>
      <c r="IYK36" s="18"/>
      <c r="IYL36" s="7"/>
      <c r="IYM36" s="7"/>
      <c r="IYN36" s="4"/>
      <c r="IYO36" s="4"/>
      <c r="IYP36" s="4"/>
      <c r="IYQ36" s="19"/>
      <c r="IYR36" s="9"/>
      <c r="IYS36" s="7"/>
      <c r="IYT36" s="6"/>
      <c r="IYU36" s="5"/>
      <c r="IYV36" s="6"/>
      <c r="IYW36" s="8"/>
      <c r="IYX36" s="5"/>
      <c r="IYY36" s="4"/>
      <c r="IYZ36" s="4"/>
      <c r="IZA36" s="18"/>
      <c r="IZB36" s="7"/>
      <c r="IZC36" s="7"/>
      <c r="IZD36" s="4"/>
      <c r="IZE36" s="4"/>
      <c r="IZF36" s="4"/>
      <c r="IZG36" s="19"/>
      <c r="IZH36" s="9"/>
      <c r="IZI36" s="7"/>
      <c r="IZJ36" s="6"/>
      <c r="IZK36" s="5"/>
      <c r="IZL36" s="6"/>
      <c r="IZM36" s="8"/>
      <c r="IZN36" s="5"/>
      <c r="IZO36" s="4"/>
      <c r="IZP36" s="4"/>
      <c r="IZQ36" s="18"/>
      <c r="IZR36" s="7"/>
      <c r="IZS36" s="7"/>
      <c r="IZT36" s="4"/>
      <c r="IZU36" s="4"/>
      <c r="IZV36" s="4"/>
      <c r="IZW36" s="19"/>
      <c r="IZX36" s="9"/>
      <c r="IZY36" s="7"/>
      <c r="IZZ36" s="6"/>
      <c r="JAA36" s="5"/>
      <c r="JAB36" s="6"/>
      <c r="JAC36" s="8"/>
      <c r="JAD36" s="5"/>
      <c r="JAE36" s="4"/>
      <c r="JAF36" s="4"/>
      <c r="JAG36" s="18"/>
      <c r="JAH36" s="7"/>
      <c r="JAI36" s="7"/>
      <c r="JAJ36" s="4"/>
      <c r="JAK36" s="4"/>
      <c r="JAL36" s="4"/>
      <c r="JAM36" s="19"/>
      <c r="JAN36" s="9"/>
      <c r="JAO36" s="7"/>
      <c r="JAP36" s="6"/>
      <c r="JAQ36" s="5"/>
      <c r="JAR36" s="6"/>
      <c r="JAS36" s="8"/>
      <c r="JAT36" s="5"/>
      <c r="JAU36" s="4"/>
      <c r="JAV36" s="4"/>
      <c r="JAW36" s="18"/>
      <c r="JAX36" s="7"/>
      <c r="JAY36" s="7"/>
      <c r="JAZ36" s="4"/>
      <c r="JBA36" s="4"/>
      <c r="JBB36" s="4"/>
      <c r="JBC36" s="19"/>
      <c r="JBD36" s="9"/>
      <c r="JBE36" s="7"/>
      <c r="JBF36" s="6"/>
      <c r="JBG36" s="5"/>
      <c r="JBH36" s="6"/>
      <c r="JBI36" s="8"/>
      <c r="JBJ36" s="5"/>
      <c r="JBK36" s="4"/>
      <c r="JBL36" s="4"/>
      <c r="JBM36" s="18"/>
      <c r="JBN36" s="7"/>
      <c r="JBO36" s="7"/>
      <c r="JBP36" s="4"/>
      <c r="JBQ36" s="4"/>
      <c r="JBR36" s="4"/>
      <c r="JBS36" s="19"/>
      <c r="JBT36" s="9"/>
      <c r="JBU36" s="7"/>
      <c r="JBV36" s="6"/>
      <c r="JBW36" s="5"/>
      <c r="JBX36" s="6"/>
      <c r="JBY36" s="8"/>
      <c r="JBZ36" s="5"/>
      <c r="JCA36" s="4"/>
      <c r="JCB36" s="4"/>
      <c r="JCC36" s="18"/>
      <c r="JCD36" s="7"/>
      <c r="JCE36" s="7"/>
      <c r="JCF36" s="4"/>
      <c r="JCG36" s="4"/>
      <c r="JCH36" s="4"/>
      <c r="JCI36" s="19"/>
      <c r="JCJ36" s="9"/>
      <c r="JCK36" s="7"/>
      <c r="JCL36" s="6"/>
      <c r="JCM36" s="5"/>
      <c r="JCN36" s="6"/>
      <c r="JCO36" s="8"/>
      <c r="JCP36" s="5"/>
      <c r="JCQ36" s="4"/>
      <c r="JCR36" s="4"/>
      <c r="JCS36" s="18"/>
      <c r="JCT36" s="7"/>
      <c r="JCU36" s="7"/>
      <c r="JCV36" s="4"/>
      <c r="JCW36" s="4"/>
      <c r="JCX36" s="4"/>
      <c r="JCY36" s="19"/>
      <c r="JCZ36" s="9"/>
      <c r="JDA36" s="7"/>
      <c r="JDB36" s="6"/>
      <c r="JDC36" s="5"/>
      <c r="JDD36" s="6"/>
      <c r="JDE36" s="8"/>
      <c r="JDF36" s="5"/>
      <c r="JDG36" s="4"/>
      <c r="JDH36" s="4"/>
      <c r="JDI36" s="18"/>
      <c r="JDJ36" s="7"/>
      <c r="JDK36" s="7"/>
      <c r="JDL36" s="4"/>
      <c r="JDM36" s="4"/>
      <c r="JDN36" s="4"/>
      <c r="JDO36" s="19"/>
      <c r="JDP36" s="9"/>
      <c r="JDQ36" s="7"/>
      <c r="JDR36" s="6"/>
      <c r="JDS36" s="5"/>
      <c r="JDT36" s="6"/>
      <c r="JDU36" s="8"/>
      <c r="JDV36" s="5"/>
      <c r="JDW36" s="4"/>
      <c r="JDX36" s="4"/>
      <c r="JDY36" s="18"/>
      <c r="JDZ36" s="7"/>
      <c r="JEA36" s="7"/>
      <c r="JEB36" s="4"/>
      <c r="JEC36" s="4"/>
      <c r="JED36" s="4"/>
      <c r="JEE36" s="19"/>
      <c r="JEF36" s="9"/>
      <c r="JEG36" s="7"/>
      <c r="JEH36" s="6"/>
      <c r="JEI36" s="5"/>
      <c r="JEJ36" s="6"/>
      <c r="JEK36" s="8"/>
      <c r="JEL36" s="5"/>
      <c r="JEM36" s="4"/>
      <c r="JEN36" s="4"/>
      <c r="JEO36" s="18"/>
      <c r="JEP36" s="7"/>
      <c r="JEQ36" s="7"/>
      <c r="JER36" s="4"/>
      <c r="JES36" s="4"/>
      <c r="JET36" s="4"/>
      <c r="JEU36" s="19"/>
      <c r="JEV36" s="9"/>
      <c r="JEW36" s="7"/>
      <c r="JEX36" s="6"/>
      <c r="JEY36" s="5"/>
      <c r="JEZ36" s="6"/>
      <c r="JFA36" s="8"/>
      <c r="JFB36" s="5"/>
      <c r="JFC36" s="4"/>
      <c r="JFD36" s="4"/>
      <c r="JFE36" s="18"/>
      <c r="JFF36" s="7"/>
      <c r="JFG36" s="7"/>
      <c r="JFH36" s="4"/>
      <c r="JFI36" s="4"/>
      <c r="JFJ36" s="4"/>
      <c r="JFK36" s="19"/>
      <c r="JFL36" s="9"/>
      <c r="JFM36" s="7"/>
      <c r="JFN36" s="6"/>
      <c r="JFO36" s="5"/>
      <c r="JFP36" s="6"/>
      <c r="JFQ36" s="8"/>
      <c r="JFR36" s="5"/>
      <c r="JFS36" s="4"/>
      <c r="JFT36" s="4"/>
      <c r="JFU36" s="18"/>
      <c r="JFV36" s="7"/>
      <c r="JFW36" s="7"/>
      <c r="JFX36" s="4"/>
      <c r="JFY36" s="4"/>
      <c r="JFZ36" s="4"/>
      <c r="JGA36" s="19"/>
      <c r="JGB36" s="9"/>
      <c r="JGC36" s="7"/>
      <c r="JGD36" s="6"/>
      <c r="JGE36" s="5"/>
      <c r="JGF36" s="6"/>
      <c r="JGG36" s="8"/>
      <c r="JGH36" s="5"/>
      <c r="JGI36" s="4"/>
      <c r="JGJ36" s="4"/>
      <c r="JGK36" s="18"/>
      <c r="JGL36" s="7"/>
      <c r="JGM36" s="7"/>
      <c r="JGN36" s="4"/>
      <c r="JGO36" s="4"/>
      <c r="JGP36" s="4"/>
      <c r="JGQ36" s="19"/>
      <c r="JGR36" s="9"/>
      <c r="JGS36" s="7"/>
      <c r="JGT36" s="6"/>
      <c r="JGU36" s="5"/>
      <c r="JGV36" s="6"/>
      <c r="JGW36" s="8"/>
      <c r="JGX36" s="5"/>
      <c r="JGY36" s="4"/>
      <c r="JGZ36" s="4"/>
      <c r="JHA36" s="18"/>
      <c r="JHB36" s="7"/>
      <c r="JHC36" s="7"/>
      <c r="JHD36" s="4"/>
      <c r="JHE36" s="4"/>
      <c r="JHF36" s="4"/>
      <c r="JHG36" s="19"/>
      <c r="JHH36" s="9"/>
      <c r="JHI36" s="7"/>
      <c r="JHJ36" s="6"/>
      <c r="JHK36" s="5"/>
      <c r="JHL36" s="6"/>
      <c r="JHM36" s="8"/>
      <c r="JHN36" s="5"/>
      <c r="JHO36" s="4"/>
      <c r="JHP36" s="4"/>
      <c r="JHQ36" s="18"/>
      <c r="JHR36" s="7"/>
      <c r="JHS36" s="7"/>
      <c r="JHT36" s="4"/>
      <c r="JHU36" s="4"/>
      <c r="JHV36" s="4"/>
      <c r="JHW36" s="19"/>
      <c r="JHX36" s="9"/>
      <c r="JHY36" s="7"/>
      <c r="JHZ36" s="6"/>
      <c r="JIA36" s="5"/>
      <c r="JIB36" s="6"/>
      <c r="JIC36" s="8"/>
      <c r="JID36" s="5"/>
      <c r="JIE36" s="4"/>
      <c r="JIF36" s="4"/>
      <c r="JIG36" s="18"/>
      <c r="JIH36" s="7"/>
      <c r="JII36" s="7"/>
      <c r="JIJ36" s="4"/>
      <c r="JIK36" s="4"/>
      <c r="JIL36" s="4"/>
      <c r="JIM36" s="19"/>
      <c r="JIN36" s="9"/>
      <c r="JIO36" s="7"/>
      <c r="JIP36" s="6"/>
      <c r="JIQ36" s="5"/>
      <c r="JIR36" s="6"/>
      <c r="JIS36" s="8"/>
      <c r="JIT36" s="5"/>
      <c r="JIU36" s="4"/>
      <c r="JIV36" s="4"/>
      <c r="JIW36" s="18"/>
      <c r="JIX36" s="7"/>
      <c r="JIY36" s="7"/>
      <c r="JIZ36" s="4"/>
      <c r="JJA36" s="4"/>
      <c r="JJB36" s="4"/>
      <c r="JJC36" s="19"/>
      <c r="JJD36" s="9"/>
      <c r="JJE36" s="7"/>
      <c r="JJF36" s="6"/>
      <c r="JJG36" s="5"/>
      <c r="JJH36" s="6"/>
      <c r="JJI36" s="8"/>
      <c r="JJJ36" s="5"/>
      <c r="JJK36" s="4"/>
      <c r="JJL36" s="4"/>
      <c r="JJM36" s="18"/>
      <c r="JJN36" s="7"/>
      <c r="JJO36" s="7"/>
      <c r="JJP36" s="4"/>
      <c r="JJQ36" s="4"/>
      <c r="JJR36" s="4"/>
      <c r="JJS36" s="19"/>
      <c r="JJT36" s="9"/>
      <c r="JJU36" s="7"/>
      <c r="JJV36" s="6"/>
      <c r="JJW36" s="5"/>
      <c r="JJX36" s="6"/>
      <c r="JJY36" s="8"/>
      <c r="JJZ36" s="5"/>
      <c r="JKA36" s="4"/>
      <c r="JKB36" s="4"/>
      <c r="JKC36" s="18"/>
      <c r="JKD36" s="7"/>
      <c r="JKE36" s="7"/>
      <c r="JKF36" s="4"/>
      <c r="JKG36" s="4"/>
      <c r="JKH36" s="4"/>
      <c r="JKI36" s="19"/>
      <c r="JKJ36" s="9"/>
      <c r="JKK36" s="7"/>
      <c r="JKL36" s="6"/>
      <c r="JKM36" s="5"/>
      <c r="JKN36" s="6"/>
      <c r="JKO36" s="8"/>
      <c r="JKP36" s="5"/>
      <c r="JKQ36" s="4"/>
      <c r="JKR36" s="4"/>
      <c r="JKS36" s="18"/>
      <c r="JKT36" s="7"/>
      <c r="JKU36" s="7"/>
      <c r="JKV36" s="4"/>
      <c r="JKW36" s="4"/>
      <c r="JKX36" s="4"/>
      <c r="JKY36" s="19"/>
      <c r="JKZ36" s="9"/>
      <c r="JLA36" s="7"/>
      <c r="JLB36" s="6"/>
      <c r="JLC36" s="5"/>
      <c r="JLD36" s="6"/>
      <c r="JLE36" s="8"/>
      <c r="JLF36" s="5"/>
      <c r="JLG36" s="4"/>
      <c r="JLH36" s="4"/>
      <c r="JLI36" s="18"/>
      <c r="JLJ36" s="7"/>
      <c r="JLK36" s="7"/>
      <c r="JLL36" s="4"/>
      <c r="JLM36" s="4"/>
      <c r="JLN36" s="4"/>
      <c r="JLO36" s="19"/>
      <c r="JLP36" s="9"/>
      <c r="JLQ36" s="7"/>
      <c r="JLR36" s="6"/>
      <c r="JLS36" s="5"/>
      <c r="JLT36" s="6"/>
      <c r="JLU36" s="8"/>
      <c r="JLV36" s="5"/>
      <c r="JLW36" s="4"/>
      <c r="JLX36" s="4"/>
      <c r="JLY36" s="18"/>
      <c r="JLZ36" s="7"/>
      <c r="JMA36" s="7"/>
      <c r="JMB36" s="4"/>
      <c r="JMC36" s="4"/>
      <c r="JMD36" s="4"/>
      <c r="JME36" s="19"/>
      <c r="JMF36" s="9"/>
      <c r="JMG36" s="7"/>
      <c r="JMH36" s="6"/>
      <c r="JMI36" s="5"/>
      <c r="JMJ36" s="6"/>
      <c r="JMK36" s="8"/>
      <c r="JML36" s="5"/>
      <c r="JMM36" s="4"/>
      <c r="JMN36" s="4"/>
      <c r="JMO36" s="18"/>
      <c r="JMP36" s="7"/>
      <c r="JMQ36" s="7"/>
      <c r="JMR36" s="4"/>
      <c r="JMS36" s="4"/>
      <c r="JMT36" s="4"/>
      <c r="JMU36" s="19"/>
      <c r="JMV36" s="9"/>
      <c r="JMW36" s="7"/>
      <c r="JMX36" s="6"/>
      <c r="JMY36" s="5"/>
      <c r="JMZ36" s="6"/>
      <c r="JNA36" s="8"/>
      <c r="JNB36" s="5"/>
      <c r="JNC36" s="4"/>
      <c r="JND36" s="4"/>
      <c r="JNE36" s="18"/>
      <c r="JNF36" s="7"/>
      <c r="JNG36" s="7"/>
      <c r="JNH36" s="4"/>
      <c r="JNI36" s="4"/>
      <c r="JNJ36" s="4"/>
      <c r="JNK36" s="19"/>
      <c r="JNL36" s="9"/>
      <c r="JNM36" s="7"/>
      <c r="JNN36" s="6"/>
      <c r="JNO36" s="5"/>
      <c r="JNP36" s="6"/>
      <c r="JNQ36" s="8"/>
      <c r="JNR36" s="5"/>
      <c r="JNS36" s="4"/>
      <c r="JNT36" s="4"/>
      <c r="JNU36" s="18"/>
      <c r="JNV36" s="7"/>
      <c r="JNW36" s="7"/>
      <c r="JNX36" s="4"/>
      <c r="JNY36" s="4"/>
      <c r="JNZ36" s="4"/>
      <c r="JOA36" s="19"/>
      <c r="JOB36" s="9"/>
      <c r="JOC36" s="7"/>
      <c r="JOD36" s="6"/>
      <c r="JOE36" s="5"/>
      <c r="JOF36" s="6"/>
      <c r="JOG36" s="8"/>
      <c r="JOH36" s="5"/>
      <c r="JOI36" s="4"/>
      <c r="JOJ36" s="4"/>
      <c r="JOK36" s="18"/>
      <c r="JOL36" s="7"/>
      <c r="JOM36" s="7"/>
      <c r="JON36" s="4"/>
      <c r="JOO36" s="4"/>
      <c r="JOP36" s="4"/>
      <c r="JOQ36" s="19"/>
      <c r="JOR36" s="9"/>
      <c r="JOS36" s="7"/>
      <c r="JOT36" s="6"/>
      <c r="JOU36" s="5"/>
      <c r="JOV36" s="6"/>
      <c r="JOW36" s="8"/>
      <c r="JOX36" s="5"/>
      <c r="JOY36" s="4"/>
      <c r="JOZ36" s="4"/>
      <c r="JPA36" s="18"/>
      <c r="JPB36" s="7"/>
      <c r="JPC36" s="7"/>
      <c r="JPD36" s="4"/>
      <c r="JPE36" s="4"/>
      <c r="JPF36" s="4"/>
      <c r="JPG36" s="19"/>
      <c r="JPH36" s="9"/>
      <c r="JPI36" s="7"/>
      <c r="JPJ36" s="6"/>
      <c r="JPK36" s="5"/>
      <c r="JPL36" s="6"/>
      <c r="JPM36" s="8"/>
      <c r="JPN36" s="5"/>
      <c r="JPO36" s="4"/>
      <c r="JPP36" s="4"/>
      <c r="JPQ36" s="18"/>
      <c r="JPR36" s="7"/>
      <c r="JPS36" s="7"/>
      <c r="JPT36" s="4"/>
      <c r="JPU36" s="4"/>
      <c r="JPV36" s="4"/>
      <c r="JPW36" s="19"/>
      <c r="JPX36" s="9"/>
      <c r="JPY36" s="7"/>
      <c r="JPZ36" s="6"/>
      <c r="JQA36" s="5"/>
      <c r="JQB36" s="6"/>
      <c r="JQC36" s="8"/>
      <c r="JQD36" s="5"/>
      <c r="JQE36" s="4"/>
      <c r="JQF36" s="4"/>
      <c r="JQG36" s="18"/>
      <c r="JQH36" s="7"/>
      <c r="JQI36" s="7"/>
      <c r="JQJ36" s="4"/>
      <c r="JQK36" s="4"/>
      <c r="JQL36" s="4"/>
      <c r="JQM36" s="19"/>
      <c r="JQN36" s="9"/>
      <c r="JQO36" s="7"/>
      <c r="JQP36" s="6"/>
      <c r="JQQ36" s="5"/>
      <c r="JQR36" s="6"/>
      <c r="JQS36" s="8"/>
      <c r="JQT36" s="5"/>
      <c r="JQU36" s="4"/>
      <c r="JQV36" s="4"/>
      <c r="JQW36" s="18"/>
      <c r="JQX36" s="7"/>
      <c r="JQY36" s="7"/>
      <c r="JQZ36" s="4"/>
      <c r="JRA36" s="4"/>
      <c r="JRB36" s="4"/>
      <c r="JRC36" s="19"/>
      <c r="JRD36" s="9"/>
      <c r="JRE36" s="7"/>
      <c r="JRF36" s="6"/>
      <c r="JRG36" s="5"/>
      <c r="JRH36" s="6"/>
      <c r="JRI36" s="8"/>
      <c r="JRJ36" s="5"/>
      <c r="JRK36" s="4"/>
      <c r="JRL36" s="4"/>
      <c r="JRM36" s="18"/>
      <c r="JRN36" s="7"/>
      <c r="JRO36" s="7"/>
      <c r="JRP36" s="4"/>
      <c r="JRQ36" s="4"/>
      <c r="JRR36" s="4"/>
      <c r="JRS36" s="19"/>
      <c r="JRT36" s="9"/>
      <c r="JRU36" s="7"/>
      <c r="JRV36" s="6"/>
      <c r="JRW36" s="5"/>
      <c r="JRX36" s="6"/>
      <c r="JRY36" s="8"/>
      <c r="JRZ36" s="5"/>
      <c r="JSA36" s="4"/>
      <c r="JSB36" s="4"/>
      <c r="JSC36" s="18"/>
      <c r="JSD36" s="7"/>
      <c r="JSE36" s="7"/>
      <c r="JSF36" s="4"/>
      <c r="JSG36" s="4"/>
      <c r="JSH36" s="4"/>
      <c r="JSI36" s="19"/>
      <c r="JSJ36" s="9"/>
      <c r="JSK36" s="7"/>
      <c r="JSL36" s="6"/>
      <c r="JSM36" s="5"/>
      <c r="JSN36" s="6"/>
      <c r="JSO36" s="8"/>
      <c r="JSP36" s="5"/>
      <c r="JSQ36" s="4"/>
      <c r="JSR36" s="4"/>
      <c r="JSS36" s="18"/>
      <c r="JST36" s="7"/>
      <c r="JSU36" s="7"/>
      <c r="JSV36" s="4"/>
      <c r="JSW36" s="4"/>
      <c r="JSX36" s="4"/>
      <c r="JSY36" s="19"/>
      <c r="JSZ36" s="9"/>
      <c r="JTA36" s="7"/>
      <c r="JTB36" s="6"/>
      <c r="JTC36" s="5"/>
      <c r="JTD36" s="6"/>
      <c r="JTE36" s="8"/>
      <c r="JTF36" s="5"/>
      <c r="JTG36" s="4"/>
      <c r="JTH36" s="4"/>
      <c r="JTI36" s="18"/>
      <c r="JTJ36" s="7"/>
      <c r="JTK36" s="7"/>
      <c r="JTL36" s="4"/>
      <c r="JTM36" s="4"/>
      <c r="JTN36" s="4"/>
      <c r="JTO36" s="19"/>
      <c r="JTP36" s="9"/>
      <c r="JTQ36" s="7"/>
      <c r="JTR36" s="6"/>
      <c r="JTS36" s="5"/>
      <c r="JTT36" s="6"/>
      <c r="JTU36" s="8"/>
      <c r="JTV36" s="5"/>
      <c r="JTW36" s="4"/>
      <c r="JTX36" s="4"/>
      <c r="JTY36" s="18"/>
      <c r="JTZ36" s="7"/>
      <c r="JUA36" s="7"/>
      <c r="JUB36" s="4"/>
      <c r="JUC36" s="4"/>
      <c r="JUD36" s="4"/>
      <c r="JUE36" s="19"/>
      <c r="JUF36" s="9"/>
      <c r="JUG36" s="7"/>
      <c r="JUH36" s="6"/>
      <c r="JUI36" s="5"/>
      <c r="JUJ36" s="6"/>
      <c r="JUK36" s="8"/>
      <c r="JUL36" s="5"/>
      <c r="JUM36" s="4"/>
      <c r="JUN36" s="4"/>
      <c r="JUO36" s="18"/>
      <c r="JUP36" s="7"/>
      <c r="JUQ36" s="7"/>
      <c r="JUR36" s="4"/>
      <c r="JUS36" s="4"/>
      <c r="JUT36" s="4"/>
      <c r="JUU36" s="19"/>
      <c r="JUV36" s="9"/>
      <c r="JUW36" s="7"/>
      <c r="JUX36" s="6"/>
      <c r="JUY36" s="5"/>
      <c r="JUZ36" s="6"/>
      <c r="JVA36" s="8"/>
      <c r="JVB36" s="5"/>
      <c r="JVC36" s="4"/>
      <c r="JVD36" s="4"/>
      <c r="JVE36" s="18"/>
      <c r="JVF36" s="7"/>
      <c r="JVG36" s="7"/>
      <c r="JVH36" s="4"/>
      <c r="JVI36" s="4"/>
      <c r="JVJ36" s="4"/>
      <c r="JVK36" s="19"/>
      <c r="JVL36" s="9"/>
      <c r="JVM36" s="7"/>
      <c r="JVN36" s="6"/>
      <c r="JVO36" s="5"/>
      <c r="JVP36" s="6"/>
      <c r="JVQ36" s="8"/>
      <c r="JVR36" s="5"/>
      <c r="JVS36" s="4"/>
      <c r="JVT36" s="4"/>
      <c r="JVU36" s="18"/>
      <c r="JVV36" s="7"/>
      <c r="JVW36" s="7"/>
      <c r="JVX36" s="4"/>
      <c r="JVY36" s="4"/>
      <c r="JVZ36" s="4"/>
      <c r="JWA36" s="19"/>
      <c r="JWB36" s="9"/>
      <c r="JWC36" s="7"/>
      <c r="JWD36" s="6"/>
      <c r="JWE36" s="5"/>
      <c r="JWF36" s="6"/>
      <c r="JWG36" s="8"/>
      <c r="JWH36" s="5"/>
      <c r="JWI36" s="4"/>
      <c r="JWJ36" s="4"/>
      <c r="JWK36" s="18"/>
      <c r="JWL36" s="7"/>
      <c r="JWM36" s="7"/>
      <c r="JWN36" s="4"/>
      <c r="JWO36" s="4"/>
      <c r="JWP36" s="4"/>
      <c r="JWQ36" s="19"/>
      <c r="JWR36" s="9"/>
      <c r="JWS36" s="7"/>
      <c r="JWT36" s="6"/>
      <c r="JWU36" s="5"/>
      <c r="JWV36" s="6"/>
      <c r="JWW36" s="8"/>
      <c r="JWX36" s="5"/>
      <c r="JWY36" s="4"/>
      <c r="JWZ36" s="4"/>
      <c r="JXA36" s="18"/>
      <c r="JXB36" s="7"/>
      <c r="JXC36" s="7"/>
      <c r="JXD36" s="4"/>
      <c r="JXE36" s="4"/>
      <c r="JXF36" s="4"/>
      <c r="JXG36" s="19"/>
      <c r="JXH36" s="9"/>
      <c r="JXI36" s="7"/>
      <c r="JXJ36" s="6"/>
      <c r="JXK36" s="5"/>
      <c r="JXL36" s="6"/>
      <c r="JXM36" s="8"/>
      <c r="JXN36" s="5"/>
      <c r="JXO36" s="4"/>
      <c r="JXP36" s="4"/>
      <c r="JXQ36" s="18"/>
      <c r="JXR36" s="7"/>
      <c r="JXS36" s="7"/>
      <c r="JXT36" s="4"/>
      <c r="JXU36" s="4"/>
      <c r="JXV36" s="4"/>
      <c r="JXW36" s="19"/>
      <c r="JXX36" s="9"/>
      <c r="JXY36" s="7"/>
      <c r="JXZ36" s="6"/>
      <c r="JYA36" s="5"/>
      <c r="JYB36" s="6"/>
      <c r="JYC36" s="8"/>
      <c r="JYD36" s="5"/>
      <c r="JYE36" s="4"/>
      <c r="JYF36" s="4"/>
      <c r="JYG36" s="18"/>
      <c r="JYH36" s="7"/>
      <c r="JYI36" s="7"/>
      <c r="JYJ36" s="4"/>
      <c r="JYK36" s="4"/>
      <c r="JYL36" s="4"/>
      <c r="JYM36" s="19"/>
      <c r="JYN36" s="9"/>
      <c r="JYO36" s="7"/>
      <c r="JYP36" s="6"/>
      <c r="JYQ36" s="5"/>
      <c r="JYR36" s="6"/>
      <c r="JYS36" s="8"/>
      <c r="JYT36" s="5"/>
      <c r="JYU36" s="4"/>
      <c r="JYV36" s="4"/>
      <c r="JYW36" s="18"/>
      <c r="JYX36" s="7"/>
      <c r="JYY36" s="7"/>
      <c r="JYZ36" s="4"/>
      <c r="JZA36" s="4"/>
      <c r="JZB36" s="4"/>
      <c r="JZC36" s="19"/>
      <c r="JZD36" s="9"/>
      <c r="JZE36" s="7"/>
      <c r="JZF36" s="6"/>
      <c r="JZG36" s="5"/>
      <c r="JZH36" s="6"/>
      <c r="JZI36" s="8"/>
      <c r="JZJ36" s="5"/>
      <c r="JZK36" s="4"/>
      <c r="JZL36" s="4"/>
      <c r="JZM36" s="18"/>
      <c r="JZN36" s="7"/>
      <c r="JZO36" s="7"/>
      <c r="JZP36" s="4"/>
      <c r="JZQ36" s="4"/>
      <c r="JZR36" s="4"/>
      <c r="JZS36" s="19"/>
      <c r="JZT36" s="9"/>
      <c r="JZU36" s="7"/>
      <c r="JZV36" s="6"/>
      <c r="JZW36" s="5"/>
      <c r="JZX36" s="6"/>
      <c r="JZY36" s="8"/>
      <c r="JZZ36" s="5"/>
      <c r="KAA36" s="4"/>
      <c r="KAB36" s="4"/>
      <c r="KAC36" s="18"/>
      <c r="KAD36" s="7"/>
      <c r="KAE36" s="7"/>
      <c r="KAF36" s="4"/>
      <c r="KAG36" s="4"/>
      <c r="KAH36" s="4"/>
      <c r="KAI36" s="19"/>
      <c r="KAJ36" s="9"/>
      <c r="KAK36" s="7"/>
      <c r="KAL36" s="6"/>
      <c r="KAM36" s="5"/>
      <c r="KAN36" s="6"/>
      <c r="KAO36" s="8"/>
      <c r="KAP36" s="5"/>
      <c r="KAQ36" s="4"/>
      <c r="KAR36" s="4"/>
      <c r="KAS36" s="18"/>
      <c r="KAT36" s="7"/>
      <c r="KAU36" s="7"/>
      <c r="KAV36" s="4"/>
      <c r="KAW36" s="4"/>
      <c r="KAX36" s="4"/>
      <c r="KAY36" s="19"/>
      <c r="KAZ36" s="9"/>
      <c r="KBA36" s="7"/>
      <c r="KBB36" s="6"/>
      <c r="KBC36" s="5"/>
      <c r="KBD36" s="6"/>
      <c r="KBE36" s="8"/>
      <c r="KBF36" s="5"/>
      <c r="KBG36" s="4"/>
      <c r="KBH36" s="4"/>
      <c r="KBI36" s="18"/>
      <c r="KBJ36" s="7"/>
      <c r="KBK36" s="7"/>
      <c r="KBL36" s="4"/>
      <c r="KBM36" s="4"/>
      <c r="KBN36" s="4"/>
      <c r="KBO36" s="19"/>
      <c r="KBP36" s="9"/>
      <c r="KBQ36" s="7"/>
      <c r="KBR36" s="6"/>
      <c r="KBS36" s="5"/>
      <c r="KBT36" s="6"/>
      <c r="KBU36" s="8"/>
      <c r="KBV36" s="5"/>
      <c r="KBW36" s="4"/>
      <c r="KBX36" s="4"/>
      <c r="KBY36" s="18"/>
      <c r="KBZ36" s="7"/>
      <c r="KCA36" s="7"/>
      <c r="KCB36" s="4"/>
      <c r="KCC36" s="4"/>
      <c r="KCD36" s="4"/>
      <c r="KCE36" s="19"/>
      <c r="KCF36" s="9"/>
      <c r="KCG36" s="7"/>
      <c r="KCH36" s="6"/>
      <c r="KCI36" s="5"/>
      <c r="KCJ36" s="6"/>
      <c r="KCK36" s="8"/>
      <c r="KCL36" s="5"/>
      <c r="KCM36" s="4"/>
      <c r="KCN36" s="4"/>
      <c r="KCO36" s="18"/>
      <c r="KCP36" s="7"/>
      <c r="KCQ36" s="7"/>
      <c r="KCR36" s="4"/>
      <c r="KCS36" s="4"/>
      <c r="KCT36" s="4"/>
      <c r="KCU36" s="19"/>
      <c r="KCV36" s="9"/>
      <c r="KCW36" s="7"/>
      <c r="KCX36" s="6"/>
      <c r="KCY36" s="5"/>
      <c r="KCZ36" s="6"/>
      <c r="KDA36" s="8"/>
      <c r="KDB36" s="5"/>
      <c r="KDC36" s="4"/>
      <c r="KDD36" s="4"/>
      <c r="KDE36" s="18"/>
      <c r="KDF36" s="7"/>
      <c r="KDG36" s="7"/>
      <c r="KDH36" s="4"/>
      <c r="KDI36" s="4"/>
      <c r="KDJ36" s="4"/>
      <c r="KDK36" s="19"/>
      <c r="KDL36" s="9"/>
      <c r="KDM36" s="7"/>
      <c r="KDN36" s="6"/>
      <c r="KDO36" s="5"/>
      <c r="KDP36" s="6"/>
      <c r="KDQ36" s="8"/>
      <c r="KDR36" s="5"/>
      <c r="KDS36" s="4"/>
      <c r="KDT36" s="4"/>
      <c r="KDU36" s="18"/>
      <c r="KDV36" s="7"/>
      <c r="KDW36" s="7"/>
      <c r="KDX36" s="4"/>
      <c r="KDY36" s="4"/>
      <c r="KDZ36" s="4"/>
      <c r="KEA36" s="19"/>
      <c r="KEB36" s="9"/>
      <c r="KEC36" s="7"/>
      <c r="KED36" s="6"/>
      <c r="KEE36" s="5"/>
      <c r="KEF36" s="6"/>
      <c r="KEG36" s="8"/>
      <c r="KEH36" s="5"/>
      <c r="KEI36" s="4"/>
      <c r="KEJ36" s="4"/>
      <c r="KEK36" s="18"/>
      <c r="KEL36" s="7"/>
      <c r="KEM36" s="7"/>
      <c r="KEN36" s="4"/>
      <c r="KEO36" s="4"/>
      <c r="KEP36" s="4"/>
      <c r="KEQ36" s="19"/>
      <c r="KER36" s="9"/>
      <c r="KES36" s="7"/>
      <c r="KET36" s="6"/>
      <c r="KEU36" s="5"/>
      <c r="KEV36" s="6"/>
      <c r="KEW36" s="8"/>
      <c r="KEX36" s="5"/>
      <c r="KEY36" s="4"/>
      <c r="KEZ36" s="4"/>
      <c r="KFA36" s="18"/>
      <c r="KFB36" s="7"/>
      <c r="KFC36" s="7"/>
      <c r="KFD36" s="4"/>
      <c r="KFE36" s="4"/>
      <c r="KFF36" s="4"/>
      <c r="KFG36" s="19"/>
      <c r="KFH36" s="9"/>
      <c r="KFI36" s="7"/>
      <c r="KFJ36" s="6"/>
      <c r="KFK36" s="5"/>
      <c r="KFL36" s="6"/>
      <c r="KFM36" s="8"/>
      <c r="KFN36" s="5"/>
      <c r="KFO36" s="4"/>
      <c r="KFP36" s="4"/>
      <c r="KFQ36" s="18"/>
      <c r="KFR36" s="7"/>
      <c r="KFS36" s="7"/>
      <c r="KFT36" s="4"/>
      <c r="KFU36" s="4"/>
      <c r="KFV36" s="4"/>
      <c r="KFW36" s="19"/>
      <c r="KFX36" s="9"/>
      <c r="KFY36" s="7"/>
      <c r="KFZ36" s="6"/>
      <c r="KGA36" s="5"/>
      <c r="KGB36" s="6"/>
      <c r="KGC36" s="8"/>
      <c r="KGD36" s="5"/>
      <c r="KGE36" s="4"/>
      <c r="KGF36" s="4"/>
      <c r="KGG36" s="18"/>
      <c r="KGH36" s="7"/>
      <c r="KGI36" s="7"/>
      <c r="KGJ36" s="4"/>
      <c r="KGK36" s="4"/>
      <c r="KGL36" s="4"/>
      <c r="KGM36" s="19"/>
      <c r="KGN36" s="9"/>
      <c r="KGO36" s="7"/>
      <c r="KGP36" s="6"/>
      <c r="KGQ36" s="5"/>
      <c r="KGR36" s="6"/>
      <c r="KGS36" s="8"/>
      <c r="KGT36" s="5"/>
      <c r="KGU36" s="4"/>
      <c r="KGV36" s="4"/>
      <c r="KGW36" s="18"/>
      <c r="KGX36" s="7"/>
      <c r="KGY36" s="7"/>
      <c r="KGZ36" s="4"/>
      <c r="KHA36" s="4"/>
      <c r="KHB36" s="4"/>
      <c r="KHC36" s="19"/>
      <c r="KHD36" s="9"/>
      <c r="KHE36" s="7"/>
      <c r="KHF36" s="6"/>
      <c r="KHG36" s="5"/>
      <c r="KHH36" s="6"/>
      <c r="KHI36" s="8"/>
      <c r="KHJ36" s="5"/>
      <c r="KHK36" s="4"/>
      <c r="KHL36" s="4"/>
      <c r="KHM36" s="18"/>
      <c r="KHN36" s="7"/>
      <c r="KHO36" s="7"/>
      <c r="KHP36" s="4"/>
      <c r="KHQ36" s="4"/>
      <c r="KHR36" s="4"/>
      <c r="KHS36" s="19"/>
      <c r="KHT36" s="9"/>
      <c r="KHU36" s="7"/>
      <c r="KHV36" s="6"/>
      <c r="KHW36" s="5"/>
      <c r="KHX36" s="6"/>
      <c r="KHY36" s="8"/>
      <c r="KHZ36" s="5"/>
      <c r="KIA36" s="4"/>
      <c r="KIB36" s="4"/>
      <c r="KIC36" s="18"/>
      <c r="KID36" s="7"/>
      <c r="KIE36" s="7"/>
      <c r="KIF36" s="4"/>
      <c r="KIG36" s="4"/>
      <c r="KIH36" s="4"/>
      <c r="KII36" s="19"/>
      <c r="KIJ36" s="9"/>
      <c r="KIK36" s="7"/>
      <c r="KIL36" s="6"/>
      <c r="KIM36" s="5"/>
      <c r="KIN36" s="6"/>
      <c r="KIO36" s="8"/>
      <c r="KIP36" s="5"/>
      <c r="KIQ36" s="4"/>
      <c r="KIR36" s="4"/>
      <c r="KIS36" s="18"/>
      <c r="KIT36" s="7"/>
      <c r="KIU36" s="7"/>
      <c r="KIV36" s="4"/>
      <c r="KIW36" s="4"/>
      <c r="KIX36" s="4"/>
      <c r="KIY36" s="19"/>
      <c r="KIZ36" s="9"/>
      <c r="KJA36" s="7"/>
      <c r="KJB36" s="6"/>
      <c r="KJC36" s="5"/>
      <c r="KJD36" s="6"/>
      <c r="KJE36" s="8"/>
      <c r="KJF36" s="5"/>
      <c r="KJG36" s="4"/>
      <c r="KJH36" s="4"/>
      <c r="KJI36" s="18"/>
      <c r="KJJ36" s="7"/>
      <c r="KJK36" s="7"/>
      <c r="KJL36" s="4"/>
      <c r="KJM36" s="4"/>
      <c r="KJN36" s="4"/>
      <c r="KJO36" s="19"/>
      <c r="KJP36" s="9"/>
      <c r="KJQ36" s="7"/>
      <c r="KJR36" s="6"/>
      <c r="KJS36" s="5"/>
      <c r="KJT36" s="6"/>
      <c r="KJU36" s="8"/>
      <c r="KJV36" s="5"/>
      <c r="KJW36" s="4"/>
      <c r="KJX36" s="4"/>
      <c r="KJY36" s="18"/>
      <c r="KJZ36" s="7"/>
      <c r="KKA36" s="7"/>
      <c r="KKB36" s="4"/>
      <c r="KKC36" s="4"/>
      <c r="KKD36" s="4"/>
      <c r="KKE36" s="19"/>
      <c r="KKF36" s="9"/>
      <c r="KKG36" s="7"/>
      <c r="KKH36" s="6"/>
      <c r="KKI36" s="5"/>
      <c r="KKJ36" s="6"/>
      <c r="KKK36" s="8"/>
      <c r="KKL36" s="5"/>
      <c r="KKM36" s="4"/>
      <c r="KKN36" s="4"/>
      <c r="KKO36" s="18"/>
      <c r="KKP36" s="7"/>
      <c r="KKQ36" s="7"/>
      <c r="KKR36" s="4"/>
      <c r="KKS36" s="4"/>
      <c r="KKT36" s="4"/>
      <c r="KKU36" s="19"/>
      <c r="KKV36" s="9"/>
      <c r="KKW36" s="7"/>
      <c r="KKX36" s="6"/>
      <c r="KKY36" s="5"/>
      <c r="KKZ36" s="6"/>
      <c r="KLA36" s="8"/>
      <c r="KLB36" s="5"/>
      <c r="KLC36" s="4"/>
      <c r="KLD36" s="4"/>
      <c r="KLE36" s="18"/>
      <c r="KLF36" s="7"/>
      <c r="KLG36" s="7"/>
      <c r="KLH36" s="4"/>
      <c r="KLI36" s="4"/>
      <c r="KLJ36" s="4"/>
      <c r="KLK36" s="19"/>
      <c r="KLL36" s="9"/>
      <c r="KLM36" s="7"/>
      <c r="KLN36" s="6"/>
      <c r="KLO36" s="5"/>
      <c r="KLP36" s="6"/>
      <c r="KLQ36" s="8"/>
      <c r="KLR36" s="5"/>
      <c r="KLS36" s="4"/>
      <c r="KLT36" s="4"/>
      <c r="KLU36" s="18"/>
      <c r="KLV36" s="7"/>
      <c r="KLW36" s="7"/>
      <c r="KLX36" s="4"/>
      <c r="KLY36" s="4"/>
      <c r="KLZ36" s="4"/>
      <c r="KMA36" s="19"/>
      <c r="KMB36" s="9"/>
      <c r="KMC36" s="7"/>
      <c r="KMD36" s="6"/>
      <c r="KME36" s="5"/>
      <c r="KMF36" s="6"/>
      <c r="KMG36" s="8"/>
      <c r="KMH36" s="5"/>
      <c r="KMI36" s="4"/>
      <c r="KMJ36" s="4"/>
      <c r="KMK36" s="18"/>
      <c r="KML36" s="7"/>
      <c r="KMM36" s="7"/>
      <c r="KMN36" s="4"/>
      <c r="KMO36" s="4"/>
      <c r="KMP36" s="4"/>
      <c r="KMQ36" s="19"/>
      <c r="KMR36" s="9"/>
      <c r="KMS36" s="7"/>
      <c r="KMT36" s="6"/>
      <c r="KMU36" s="5"/>
      <c r="KMV36" s="6"/>
      <c r="KMW36" s="8"/>
      <c r="KMX36" s="5"/>
      <c r="KMY36" s="4"/>
      <c r="KMZ36" s="4"/>
      <c r="KNA36" s="18"/>
      <c r="KNB36" s="7"/>
      <c r="KNC36" s="7"/>
      <c r="KND36" s="4"/>
      <c r="KNE36" s="4"/>
      <c r="KNF36" s="4"/>
      <c r="KNG36" s="19"/>
      <c r="KNH36" s="9"/>
      <c r="KNI36" s="7"/>
      <c r="KNJ36" s="6"/>
      <c r="KNK36" s="5"/>
      <c r="KNL36" s="6"/>
      <c r="KNM36" s="8"/>
      <c r="KNN36" s="5"/>
      <c r="KNO36" s="4"/>
      <c r="KNP36" s="4"/>
      <c r="KNQ36" s="18"/>
      <c r="KNR36" s="7"/>
      <c r="KNS36" s="7"/>
      <c r="KNT36" s="4"/>
      <c r="KNU36" s="4"/>
      <c r="KNV36" s="4"/>
      <c r="KNW36" s="19"/>
      <c r="KNX36" s="9"/>
      <c r="KNY36" s="7"/>
      <c r="KNZ36" s="6"/>
      <c r="KOA36" s="5"/>
      <c r="KOB36" s="6"/>
      <c r="KOC36" s="8"/>
      <c r="KOD36" s="5"/>
      <c r="KOE36" s="4"/>
      <c r="KOF36" s="4"/>
      <c r="KOG36" s="18"/>
      <c r="KOH36" s="7"/>
      <c r="KOI36" s="7"/>
      <c r="KOJ36" s="4"/>
      <c r="KOK36" s="4"/>
      <c r="KOL36" s="4"/>
      <c r="KOM36" s="19"/>
      <c r="KON36" s="9"/>
      <c r="KOO36" s="7"/>
      <c r="KOP36" s="6"/>
      <c r="KOQ36" s="5"/>
      <c r="KOR36" s="6"/>
      <c r="KOS36" s="8"/>
      <c r="KOT36" s="5"/>
      <c r="KOU36" s="4"/>
      <c r="KOV36" s="4"/>
      <c r="KOW36" s="18"/>
      <c r="KOX36" s="7"/>
      <c r="KOY36" s="7"/>
      <c r="KOZ36" s="4"/>
      <c r="KPA36" s="4"/>
      <c r="KPB36" s="4"/>
      <c r="KPC36" s="19"/>
      <c r="KPD36" s="9"/>
      <c r="KPE36" s="7"/>
      <c r="KPF36" s="6"/>
      <c r="KPG36" s="5"/>
      <c r="KPH36" s="6"/>
      <c r="KPI36" s="8"/>
      <c r="KPJ36" s="5"/>
      <c r="KPK36" s="4"/>
      <c r="KPL36" s="4"/>
      <c r="KPM36" s="18"/>
      <c r="KPN36" s="7"/>
      <c r="KPO36" s="7"/>
      <c r="KPP36" s="4"/>
      <c r="KPQ36" s="4"/>
      <c r="KPR36" s="4"/>
      <c r="KPS36" s="19"/>
      <c r="KPT36" s="9"/>
      <c r="KPU36" s="7"/>
      <c r="KPV36" s="6"/>
      <c r="KPW36" s="5"/>
      <c r="KPX36" s="6"/>
      <c r="KPY36" s="8"/>
      <c r="KPZ36" s="5"/>
      <c r="KQA36" s="4"/>
      <c r="KQB36" s="4"/>
      <c r="KQC36" s="18"/>
      <c r="KQD36" s="7"/>
      <c r="KQE36" s="7"/>
      <c r="KQF36" s="4"/>
      <c r="KQG36" s="4"/>
      <c r="KQH36" s="4"/>
      <c r="KQI36" s="19"/>
      <c r="KQJ36" s="9"/>
      <c r="KQK36" s="7"/>
      <c r="KQL36" s="6"/>
      <c r="KQM36" s="5"/>
      <c r="KQN36" s="6"/>
      <c r="KQO36" s="8"/>
      <c r="KQP36" s="5"/>
      <c r="KQQ36" s="4"/>
      <c r="KQR36" s="4"/>
      <c r="KQS36" s="18"/>
      <c r="KQT36" s="7"/>
      <c r="KQU36" s="7"/>
      <c r="KQV36" s="4"/>
      <c r="KQW36" s="4"/>
      <c r="KQX36" s="4"/>
      <c r="KQY36" s="19"/>
      <c r="KQZ36" s="9"/>
      <c r="KRA36" s="7"/>
      <c r="KRB36" s="6"/>
      <c r="KRC36" s="5"/>
      <c r="KRD36" s="6"/>
      <c r="KRE36" s="8"/>
      <c r="KRF36" s="5"/>
      <c r="KRG36" s="4"/>
      <c r="KRH36" s="4"/>
      <c r="KRI36" s="18"/>
      <c r="KRJ36" s="7"/>
      <c r="KRK36" s="7"/>
      <c r="KRL36" s="4"/>
      <c r="KRM36" s="4"/>
      <c r="KRN36" s="4"/>
      <c r="KRO36" s="19"/>
      <c r="KRP36" s="9"/>
      <c r="KRQ36" s="7"/>
      <c r="KRR36" s="6"/>
      <c r="KRS36" s="5"/>
      <c r="KRT36" s="6"/>
      <c r="KRU36" s="8"/>
      <c r="KRV36" s="5"/>
      <c r="KRW36" s="4"/>
      <c r="KRX36" s="4"/>
      <c r="KRY36" s="18"/>
      <c r="KRZ36" s="7"/>
      <c r="KSA36" s="7"/>
      <c r="KSB36" s="4"/>
      <c r="KSC36" s="4"/>
      <c r="KSD36" s="4"/>
      <c r="KSE36" s="19"/>
      <c r="KSF36" s="9"/>
      <c r="KSG36" s="7"/>
      <c r="KSH36" s="6"/>
      <c r="KSI36" s="5"/>
      <c r="KSJ36" s="6"/>
      <c r="KSK36" s="8"/>
      <c r="KSL36" s="5"/>
      <c r="KSM36" s="4"/>
      <c r="KSN36" s="4"/>
      <c r="KSO36" s="18"/>
      <c r="KSP36" s="7"/>
      <c r="KSQ36" s="7"/>
      <c r="KSR36" s="4"/>
      <c r="KSS36" s="4"/>
      <c r="KST36" s="4"/>
      <c r="KSU36" s="19"/>
      <c r="KSV36" s="9"/>
      <c r="KSW36" s="7"/>
      <c r="KSX36" s="6"/>
      <c r="KSY36" s="5"/>
      <c r="KSZ36" s="6"/>
      <c r="KTA36" s="8"/>
      <c r="KTB36" s="5"/>
      <c r="KTC36" s="4"/>
      <c r="KTD36" s="4"/>
      <c r="KTE36" s="18"/>
      <c r="KTF36" s="7"/>
      <c r="KTG36" s="7"/>
      <c r="KTH36" s="4"/>
      <c r="KTI36" s="4"/>
      <c r="KTJ36" s="4"/>
      <c r="KTK36" s="19"/>
      <c r="KTL36" s="9"/>
      <c r="KTM36" s="7"/>
      <c r="KTN36" s="6"/>
      <c r="KTO36" s="5"/>
      <c r="KTP36" s="6"/>
      <c r="KTQ36" s="8"/>
      <c r="KTR36" s="5"/>
      <c r="KTS36" s="4"/>
      <c r="KTT36" s="4"/>
      <c r="KTU36" s="18"/>
      <c r="KTV36" s="7"/>
      <c r="KTW36" s="7"/>
      <c r="KTX36" s="4"/>
      <c r="KTY36" s="4"/>
      <c r="KTZ36" s="4"/>
      <c r="KUA36" s="19"/>
      <c r="KUB36" s="9"/>
      <c r="KUC36" s="7"/>
      <c r="KUD36" s="6"/>
      <c r="KUE36" s="5"/>
      <c r="KUF36" s="6"/>
      <c r="KUG36" s="8"/>
      <c r="KUH36" s="5"/>
      <c r="KUI36" s="4"/>
      <c r="KUJ36" s="4"/>
      <c r="KUK36" s="18"/>
      <c r="KUL36" s="7"/>
      <c r="KUM36" s="7"/>
      <c r="KUN36" s="4"/>
      <c r="KUO36" s="4"/>
      <c r="KUP36" s="4"/>
      <c r="KUQ36" s="19"/>
      <c r="KUR36" s="9"/>
      <c r="KUS36" s="7"/>
      <c r="KUT36" s="6"/>
      <c r="KUU36" s="5"/>
      <c r="KUV36" s="6"/>
      <c r="KUW36" s="8"/>
      <c r="KUX36" s="5"/>
      <c r="KUY36" s="4"/>
      <c r="KUZ36" s="4"/>
      <c r="KVA36" s="18"/>
      <c r="KVB36" s="7"/>
      <c r="KVC36" s="7"/>
      <c r="KVD36" s="4"/>
      <c r="KVE36" s="4"/>
      <c r="KVF36" s="4"/>
      <c r="KVG36" s="19"/>
      <c r="KVH36" s="9"/>
      <c r="KVI36" s="7"/>
      <c r="KVJ36" s="6"/>
      <c r="KVK36" s="5"/>
      <c r="KVL36" s="6"/>
      <c r="KVM36" s="8"/>
      <c r="KVN36" s="5"/>
      <c r="KVO36" s="4"/>
      <c r="KVP36" s="4"/>
      <c r="KVQ36" s="18"/>
      <c r="KVR36" s="7"/>
      <c r="KVS36" s="7"/>
      <c r="KVT36" s="4"/>
      <c r="KVU36" s="4"/>
      <c r="KVV36" s="4"/>
      <c r="KVW36" s="19"/>
      <c r="KVX36" s="9"/>
      <c r="KVY36" s="7"/>
      <c r="KVZ36" s="6"/>
      <c r="KWA36" s="5"/>
      <c r="KWB36" s="6"/>
      <c r="KWC36" s="8"/>
      <c r="KWD36" s="5"/>
      <c r="KWE36" s="4"/>
      <c r="KWF36" s="4"/>
      <c r="KWG36" s="18"/>
      <c r="KWH36" s="7"/>
      <c r="KWI36" s="7"/>
      <c r="KWJ36" s="4"/>
      <c r="KWK36" s="4"/>
      <c r="KWL36" s="4"/>
      <c r="KWM36" s="19"/>
      <c r="KWN36" s="9"/>
      <c r="KWO36" s="7"/>
      <c r="KWP36" s="6"/>
      <c r="KWQ36" s="5"/>
      <c r="KWR36" s="6"/>
      <c r="KWS36" s="8"/>
      <c r="KWT36" s="5"/>
      <c r="KWU36" s="4"/>
      <c r="KWV36" s="4"/>
      <c r="KWW36" s="18"/>
      <c r="KWX36" s="7"/>
      <c r="KWY36" s="7"/>
      <c r="KWZ36" s="4"/>
      <c r="KXA36" s="4"/>
      <c r="KXB36" s="4"/>
      <c r="KXC36" s="19"/>
      <c r="KXD36" s="9"/>
      <c r="KXE36" s="7"/>
      <c r="KXF36" s="6"/>
      <c r="KXG36" s="5"/>
      <c r="KXH36" s="6"/>
      <c r="KXI36" s="8"/>
      <c r="KXJ36" s="5"/>
      <c r="KXK36" s="4"/>
      <c r="KXL36" s="4"/>
      <c r="KXM36" s="18"/>
      <c r="KXN36" s="7"/>
      <c r="KXO36" s="7"/>
      <c r="KXP36" s="4"/>
      <c r="KXQ36" s="4"/>
      <c r="KXR36" s="4"/>
      <c r="KXS36" s="19"/>
      <c r="KXT36" s="9"/>
      <c r="KXU36" s="7"/>
      <c r="KXV36" s="6"/>
      <c r="KXW36" s="5"/>
      <c r="KXX36" s="6"/>
      <c r="KXY36" s="8"/>
      <c r="KXZ36" s="5"/>
      <c r="KYA36" s="4"/>
      <c r="KYB36" s="4"/>
      <c r="KYC36" s="18"/>
      <c r="KYD36" s="7"/>
      <c r="KYE36" s="7"/>
      <c r="KYF36" s="4"/>
      <c r="KYG36" s="4"/>
      <c r="KYH36" s="4"/>
      <c r="KYI36" s="19"/>
      <c r="KYJ36" s="9"/>
      <c r="KYK36" s="7"/>
      <c r="KYL36" s="6"/>
      <c r="KYM36" s="5"/>
      <c r="KYN36" s="6"/>
      <c r="KYO36" s="8"/>
      <c r="KYP36" s="5"/>
      <c r="KYQ36" s="4"/>
      <c r="KYR36" s="4"/>
      <c r="KYS36" s="18"/>
      <c r="KYT36" s="7"/>
      <c r="KYU36" s="7"/>
      <c r="KYV36" s="4"/>
      <c r="KYW36" s="4"/>
      <c r="KYX36" s="4"/>
      <c r="KYY36" s="19"/>
      <c r="KYZ36" s="9"/>
      <c r="KZA36" s="7"/>
      <c r="KZB36" s="6"/>
      <c r="KZC36" s="5"/>
      <c r="KZD36" s="6"/>
      <c r="KZE36" s="8"/>
      <c r="KZF36" s="5"/>
      <c r="KZG36" s="4"/>
      <c r="KZH36" s="4"/>
      <c r="KZI36" s="18"/>
      <c r="KZJ36" s="7"/>
      <c r="KZK36" s="7"/>
      <c r="KZL36" s="4"/>
      <c r="KZM36" s="4"/>
      <c r="KZN36" s="4"/>
      <c r="KZO36" s="19"/>
      <c r="KZP36" s="9"/>
      <c r="KZQ36" s="7"/>
      <c r="KZR36" s="6"/>
      <c r="KZS36" s="5"/>
      <c r="KZT36" s="6"/>
      <c r="KZU36" s="8"/>
      <c r="KZV36" s="5"/>
      <c r="KZW36" s="4"/>
      <c r="KZX36" s="4"/>
      <c r="KZY36" s="18"/>
      <c r="KZZ36" s="7"/>
      <c r="LAA36" s="7"/>
      <c r="LAB36" s="4"/>
      <c r="LAC36" s="4"/>
      <c r="LAD36" s="4"/>
      <c r="LAE36" s="19"/>
      <c r="LAF36" s="9"/>
      <c r="LAG36" s="7"/>
      <c r="LAH36" s="6"/>
      <c r="LAI36" s="5"/>
      <c r="LAJ36" s="6"/>
      <c r="LAK36" s="8"/>
      <c r="LAL36" s="5"/>
      <c r="LAM36" s="4"/>
      <c r="LAN36" s="4"/>
      <c r="LAO36" s="18"/>
      <c r="LAP36" s="7"/>
      <c r="LAQ36" s="7"/>
      <c r="LAR36" s="4"/>
      <c r="LAS36" s="4"/>
      <c r="LAT36" s="4"/>
      <c r="LAU36" s="19"/>
      <c r="LAV36" s="9"/>
      <c r="LAW36" s="7"/>
      <c r="LAX36" s="6"/>
      <c r="LAY36" s="5"/>
      <c r="LAZ36" s="6"/>
      <c r="LBA36" s="8"/>
      <c r="LBB36" s="5"/>
      <c r="LBC36" s="4"/>
      <c r="LBD36" s="4"/>
      <c r="LBE36" s="18"/>
      <c r="LBF36" s="7"/>
      <c r="LBG36" s="7"/>
      <c r="LBH36" s="4"/>
      <c r="LBI36" s="4"/>
      <c r="LBJ36" s="4"/>
      <c r="LBK36" s="19"/>
      <c r="LBL36" s="9"/>
      <c r="LBM36" s="7"/>
      <c r="LBN36" s="6"/>
      <c r="LBO36" s="5"/>
      <c r="LBP36" s="6"/>
      <c r="LBQ36" s="8"/>
      <c r="LBR36" s="5"/>
      <c r="LBS36" s="4"/>
      <c r="LBT36" s="4"/>
      <c r="LBU36" s="18"/>
      <c r="LBV36" s="7"/>
      <c r="LBW36" s="7"/>
      <c r="LBX36" s="4"/>
      <c r="LBY36" s="4"/>
      <c r="LBZ36" s="4"/>
      <c r="LCA36" s="19"/>
      <c r="LCB36" s="9"/>
      <c r="LCC36" s="7"/>
      <c r="LCD36" s="6"/>
      <c r="LCE36" s="5"/>
      <c r="LCF36" s="6"/>
      <c r="LCG36" s="8"/>
      <c r="LCH36" s="5"/>
      <c r="LCI36" s="4"/>
      <c r="LCJ36" s="4"/>
      <c r="LCK36" s="18"/>
      <c r="LCL36" s="7"/>
      <c r="LCM36" s="7"/>
      <c r="LCN36" s="4"/>
      <c r="LCO36" s="4"/>
      <c r="LCP36" s="4"/>
      <c r="LCQ36" s="19"/>
      <c r="LCR36" s="9"/>
      <c r="LCS36" s="7"/>
      <c r="LCT36" s="6"/>
      <c r="LCU36" s="5"/>
      <c r="LCV36" s="6"/>
      <c r="LCW36" s="8"/>
      <c r="LCX36" s="5"/>
      <c r="LCY36" s="4"/>
      <c r="LCZ36" s="4"/>
      <c r="LDA36" s="18"/>
      <c r="LDB36" s="7"/>
      <c r="LDC36" s="7"/>
      <c r="LDD36" s="4"/>
      <c r="LDE36" s="4"/>
      <c r="LDF36" s="4"/>
      <c r="LDG36" s="19"/>
      <c r="LDH36" s="9"/>
      <c r="LDI36" s="7"/>
      <c r="LDJ36" s="6"/>
      <c r="LDK36" s="5"/>
      <c r="LDL36" s="6"/>
      <c r="LDM36" s="8"/>
      <c r="LDN36" s="5"/>
      <c r="LDO36" s="4"/>
      <c r="LDP36" s="4"/>
      <c r="LDQ36" s="18"/>
      <c r="LDR36" s="7"/>
      <c r="LDS36" s="7"/>
      <c r="LDT36" s="4"/>
      <c r="LDU36" s="4"/>
      <c r="LDV36" s="4"/>
      <c r="LDW36" s="19"/>
      <c r="LDX36" s="9"/>
      <c r="LDY36" s="7"/>
      <c r="LDZ36" s="6"/>
      <c r="LEA36" s="5"/>
      <c r="LEB36" s="6"/>
      <c r="LEC36" s="8"/>
      <c r="LED36" s="5"/>
      <c r="LEE36" s="4"/>
      <c r="LEF36" s="4"/>
      <c r="LEG36" s="18"/>
      <c r="LEH36" s="7"/>
      <c r="LEI36" s="7"/>
      <c r="LEJ36" s="4"/>
      <c r="LEK36" s="4"/>
      <c r="LEL36" s="4"/>
      <c r="LEM36" s="19"/>
      <c r="LEN36" s="9"/>
      <c r="LEO36" s="7"/>
      <c r="LEP36" s="6"/>
      <c r="LEQ36" s="5"/>
      <c r="LER36" s="6"/>
      <c r="LES36" s="8"/>
      <c r="LET36" s="5"/>
      <c r="LEU36" s="4"/>
      <c r="LEV36" s="4"/>
      <c r="LEW36" s="18"/>
      <c r="LEX36" s="7"/>
      <c r="LEY36" s="7"/>
      <c r="LEZ36" s="4"/>
      <c r="LFA36" s="4"/>
      <c r="LFB36" s="4"/>
      <c r="LFC36" s="19"/>
      <c r="LFD36" s="9"/>
      <c r="LFE36" s="7"/>
      <c r="LFF36" s="6"/>
      <c r="LFG36" s="5"/>
      <c r="LFH36" s="6"/>
      <c r="LFI36" s="8"/>
      <c r="LFJ36" s="5"/>
      <c r="LFK36" s="4"/>
      <c r="LFL36" s="4"/>
      <c r="LFM36" s="18"/>
      <c r="LFN36" s="7"/>
      <c r="LFO36" s="7"/>
      <c r="LFP36" s="4"/>
      <c r="LFQ36" s="4"/>
      <c r="LFR36" s="4"/>
      <c r="LFS36" s="19"/>
      <c r="LFT36" s="9"/>
      <c r="LFU36" s="7"/>
      <c r="LFV36" s="6"/>
      <c r="LFW36" s="5"/>
      <c r="LFX36" s="6"/>
      <c r="LFY36" s="8"/>
      <c r="LFZ36" s="5"/>
      <c r="LGA36" s="4"/>
      <c r="LGB36" s="4"/>
      <c r="LGC36" s="18"/>
      <c r="LGD36" s="7"/>
      <c r="LGE36" s="7"/>
      <c r="LGF36" s="4"/>
      <c r="LGG36" s="4"/>
      <c r="LGH36" s="4"/>
      <c r="LGI36" s="19"/>
      <c r="LGJ36" s="9"/>
      <c r="LGK36" s="7"/>
      <c r="LGL36" s="6"/>
      <c r="LGM36" s="5"/>
      <c r="LGN36" s="6"/>
      <c r="LGO36" s="8"/>
      <c r="LGP36" s="5"/>
      <c r="LGQ36" s="4"/>
      <c r="LGR36" s="4"/>
      <c r="LGS36" s="18"/>
      <c r="LGT36" s="7"/>
      <c r="LGU36" s="7"/>
      <c r="LGV36" s="4"/>
      <c r="LGW36" s="4"/>
      <c r="LGX36" s="4"/>
      <c r="LGY36" s="19"/>
      <c r="LGZ36" s="9"/>
      <c r="LHA36" s="7"/>
      <c r="LHB36" s="6"/>
      <c r="LHC36" s="5"/>
      <c r="LHD36" s="6"/>
      <c r="LHE36" s="8"/>
      <c r="LHF36" s="5"/>
      <c r="LHG36" s="4"/>
      <c r="LHH36" s="4"/>
      <c r="LHI36" s="18"/>
      <c r="LHJ36" s="7"/>
      <c r="LHK36" s="7"/>
      <c r="LHL36" s="4"/>
      <c r="LHM36" s="4"/>
      <c r="LHN36" s="4"/>
      <c r="LHO36" s="19"/>
      <c r="LHP36" s="9"/>
      <c r="LHQ36" s="7"/>
      <c r="LHR36" s="6"/>
      <c r="LHS36" s="5"/>
      <c r="LHT36" s="6"/>
      <c r="LHU36" s="8"/>
      <c r="LHV36" s="5"/>
      <c r="LHW36" s="4"/>
      <c r="LHX36" s="4"/>
      <c r="LHY36" s="18"/>
      <c r="LHZ36" s="7"/>
      <c r="LIA36" s="7"/>
      <c r="LIB36" s="4"/>
      <c r="LIC36" s="4"/>
      <c r="LID36" s="4"/>
      <c r="LIE36" s="19"/>
      <c r="LIF36" s="9"/>
      <c r="LIG36" s="7"/>
      <c r="LIH36" s="6"/>
      <c r="LII36" s="5"/>
      <c r="LIJ36" s="6"/>
      <c r="LIK36" s="8"/>
      <c r="LIL36" s="5"/>
      <c r="LIM36" s="4"/>
      <c r="LIN36" s="4"/>
      <c r="LIO36" s="18"/>
      <c r="LIP36" s="7"/>
      <c r="LIQ36" s="7"/>
      <c r="LIR36" s="4"/>
      <c r="LIS36" s="4"/>
      <c r="LIT36" s="4"/>
      <c r="LIU36" s="19"/>
      <c r="LIV36" s="9"/>
      <c r="LIW36" s="7"/>
      <c r="LIX36" s="6"/>
      <c r="LIY36" s="5"/>
      <c r="LIZ36" s="6"/>
      <c r="LJA36" s="8"/>
      <c r="LJB36" s="5"/>
      <c r="LJC36" s="4"/>
      <c r="LJD36" s="4"/>
      <c r="LJE36" s="18"/>
      <c r="LJF36" s="7"/>
      <c r="LJG36" s="7"/>
      <c r="LJH36" s="4"/>
      <c r="LJI36" s="4"/>
      <c r="LJJ36" s="4"/>
      <c r="LJK36" s="19"/>
      <c r="LJL36" s="9"/>
      <c r="LJM36" s="7"/>
      <c r="LJN36" s="6"/>
      <c r="LJO36" s="5"/>
      <c r="LJP36" s="6"/>
      <c r="LJQ36" s="8"/>
      <c r="LJR36" s="5"/>
      <c r="LJS36" s="4"/>
      <c r="LJT36" s="4"/>
      <c r="LJU36" s="18"/>
      <c r="LJV36" s="7"/>
      <c r="LJW36" s="7"/>
      <c r="LJX36" s="4"/>
      <c r="LJY36" s="4"/>
      <c r="LJZ36" s="4"/>
      <c r="LKA36" s="19"/>
      <c r="LKB36" s="9"/>
      <c r="LKC36" s="7"/>
      <c r="LKD36" s="6"/>
      <c r="LKE36" s="5"/>
      <c r="LKF36" s="6"/>
      <c r="LKG36" s="8"/>
      <c r="LKH36" s="5"/>
      <c r="LKI36" s="4"/>
      <c r="LKJ36" s="4"/>
      <c r="LKK36" s="18"/>
      <c r="LKL36" s="7"/>
      <c r="LKM36" s="7"/>
      <c r="LKN36" s="4"/>
      <c r="LKO36" s="4"/>
      <c r="LKP36" s="4"/>
      <c r="LKQ36" s="19"/>
      <c r="LKR36" s="9"/>
      <c r="LKS36" s="7"/>
      <c r="LKT36" s="6"/>
      <c r="LKU36" s="5"/>
      <c r="LKV36" s="6"/>
      <c r="LKW36" s="8"/>
      <c r="LKX36" s="5"/>
      <c r="LKY36" s="4"/>
      <c r="LKZ36" s="4"/>
      <c r="LLA36" s="18"/>
      <c r="LLB36" s="7"/>
      <c r="LLC36" s="7"/>
      <c r="LLD36" s="4"/>
      <c r="LLE36" s="4"/>
      <c r="LLF36" s="4"/>
      <c r="LLG36" s="19"/>
      <c r="LLH36" s="9"/>
      <c r="LLI36" s="7"/>
      <c r="LLJ36" s="6"/>
      <c r="LLK36" s="5"/>
      <c r="LLL36" s="6"/>
      <c r="LLM36" s="8"/>
      <c r="LLN36" s="5"/>
      <c r="LLO36" s="4"/>
      <c r="LLP36" s="4"/>
      <c r="LLQ36" s="18"/>
      <c r="LLR36" s="7"/>
      <c r="LLS36" s="7"/>
      <c r="LLT36" s="4"/>
      <c r="LLU36" s="4"/>
      <c r="LLV36" s="4"/>
      <c r="LLW36" s="19"/>
      <c r="LLX36" s="9"/>
      <c r="LLY36" s="7"/>
      <c r="LLZ36" s="6"/>
      <c r="LMA36" s="5"/>
      <c r="LMB36" s="6"/>
      <c r="LMC36" s="8"/>
      <c r="LMD36" s="5"/>
      <c r="LME36" s="4"/>
      <c r="LMF36" s="4"/>
      <c r="LMG36" s="18"/>
      <c r="LMH36" s="7"/>
      <c r="LMI36" s="7"/>
      <c r="LMJ36" s="4"/>
      <c r="LMK36" s="4"/>
      <c r="LML36" s="4"/>
      <c r="LMM36" s="19"/>
      <c r="LMN36" s="9"/>
      <c r="LMO36" s="7"/>
      <c r="LMP36" s="6"/>
      <c r="LMQ36" s="5"/>
      <c r="LMR36" s="6"/>
      <c r="LMS36" s="8"/>
      <c r="LMT36" s="5"/>
      <c r="LMU36" s="4"/>
      <c r="LMV36" s="4"/>
      <c r="LMW36" s="18"/>
      <c r="LMX36" s="7"/>
      <c r="LMY36" s="7"/>
      <c r="LMZ36" s="4"/>
      <c r="LNA36" s="4"/>
      <c r="LNB36" s="4"/>
      <c r="LNC36" s="19"/>
      <c r="LND36" s="9"/>
      <c r="LNE36" s="7"/>
      <c r="LNF36" s="6"/>
      <c r="LNG36" s="5"/>
      <c r="LNH36" s="6"/>
      <c r="LNI36" s="8"/>
      <c r="LNJ36" s="5"/>
      <c r="LNK36" s="4"/>
      <c r="LNL36" s="4"/>
      <c r="LNM36" s="18"/>
      <c r="LNN36" s="7"/>
      <c r="LNO36" s="7"/>
      <c r="LNP36" s="4"/>
      <c r="LNQ36" s="4"/>
      <c r="LNR36" s="4"/>
      <c r="LNS36" s="19"/>
      <c r="LNT36" s="9"/>
      <c r="LNU36" s="7"/>
      <c r="LNV36" s="6"/>
      <c r="LNW36" s="5"/>
      <c r="LNX36" s="6"/>
      <c r="LNY36" s="8"/>
      <c r="LNZ36" s="5"/>
      <c r="LOA36" s="4"/>
      <c r="LOB36" s="4"/>
      <c r="LOC36" s="18"/>
      <c r="LOD36" s="7"/>
      <c r="LOE36" s="7"/>
      <c r="LOF36" s="4"/>
      <c r="LOG36" s="4"/>
      <c r="LOH36" s="4"/>
      <c r="LOI36" s="19"/>
      <c r="LOJ36" s="9"/>
      <c r="LOK36" s="7"/>
      <c r="LOL36" s="6"/>
      <c r="LOM36" s="5"/>
      <c r="LON36" s="6"/>
      <c r="LOO36" s="8"/>
      <c r="LOP36" s="5"/>
      <c r="LOQ36" s="4"/>
      <c r="LOR36" s="4"/>
      <c r="LOS36" s="18"/>
      <c r="LOT36" s="7"/>
      <c r="LOU36" s="7"/>
      <c r="LOV36" s="4"/>
      <c r="LOW36" s="4"/>
      <c r="LOX36" s="4"/>
      <c r="LOY36" s="19"/>
      <c r="LOZ36" s="9"/>
      <c r="LPA36" s="7"/>
      <c r="LPB36" s="6"/>
      <c r="LPC36" s="5"/>
      <c r="LPD36" s="6"/>
      <c r="LPE36" s="8"/>
      <c r="LPF36" s="5"/>
      <c r="LPG36" s="4"/>
      <c r="LPH36" s="4"/>
      <c r="LPI36" s="18"/>
      <c r="LPJ36" s="7"/>
      <c r="LPK36" s="7"/>
      <c r="LPL36" s="4"/>
      <c r="LPM36" s="4"/>
      <c r="LPN36" s="4"/>
      <c r="LPO36" s="19"/>
      <c r="LPP36" s="9"/>
      <c r="LPQ36" s="7"/>
      <c r="LPR36" s="6"/>
      <c r="LPS36" s="5"/>
      <c r="LPT36" s="6"/>
      <c r="LPU36" s="8"/>
      <c r="LPV36" s="5"/>
      <c r="LPW36" s="4"/>
      <c r="LPX36" s="4"/>
      <c r="LPY36" s="18"/>
      <c r="LPZ36" s="7"/>
      <c r="LQA36" s="7"/>
      <c r="LQB36" s="4"/>
      <c r="LQC36" s="4"/>
      <c r="LQD36" s="4"/>
      <c r="LQE36" s="19"/>
      <c r="LQF36" s="9"/>
      <c r="LQG36" s="7"/>
      <c r="LQH36" s="6"/>
      <c r="LQI36" s="5"/>
      <c r="LQJ36" s="6"/>
      <c r="LQK36" s="8"/>
      <c r="LQL36" s="5"/>
      <c r="LQM36" s="4"/>
      <c r="LQN36" s="4"/>
      <c r="LQO36" s="18"/>
      <c r="LQP36" s="7"/>
      <c r="LQQ36" s="7"/>
      <c r="LQR36" s="4"/>
      <c r="LQS36" s="4"/>
      <c r="LQT36" s="4"/>
      <c r="LQU36" s="19"/>
      <c r="LQV36" s="9"/>
      <c r="LQW36" s="7"/>
      <c r="LQX36" s="6"/>
      <c r="LQY36" s="5"/>
      <c r="LQZ36" s="6"/>
      <c r="LRA36" s="8"/>
      <c r="LRB36" s="5"/>
      <c r="LRC36" s="4"/>
      <c r="LRD36" s="4"/>
      <c r="LRE36" s="18"/>
      <c r="LRF36" s="7"/>
      <c r="LRG36" s="7"/>
      <c r="LRH36" s="4"/>
      <c r="LRI36" s="4"/>
      <c r="LRJ36" s="4"/>
      <c r="LRK36" s="19"/>
      <c r="LRL36" s="9"/>
      <c r="LRM36" s="7"/>
      <c r="LRN36" s="6"/>
      <c r="LRO36" s="5"/>
      <c r="LRP36" s="6"/>
      <c r="LRQ36" s="8"/>
      <c r="LRR36" s="5"/>
      <c r="LRS36" s="4"/>
      <c r="LRT36" s="4"/>
      <c r="LRU36" s="18"/>
      <c r="LRV36" s="7"/>
      <c r="LRW36" s="7"/>
      <c r="LRX36" s="4"/>
      <c r="LRY36" s="4"/>
      <c r="LRZ36" s="4"/>
      <c r="LSA36" s="19"/>
      <c r="LSB36" s="9"/>
      <c r="LSC36" s="7"/>
      <c r="LSD36" s="6"/>
      <c r="LSE36" s="5"/>
      <c r="LSF36" s="6"/>
      <c r="LSG36" s="8"/>
      <c r="LSH36" s="5"/>
      <c r="LSI36" s="4"/>
      <c r="LSJ36" s="4"/>
      <c r="LSK36" s="18"/>
      <c r="LSL36" s="7"/>
      <c r="LSM36" s="7"/>
      <c r="LSN36" s="4"/>
      <c r="LSO36" s="4"/>
      <c r="LSP36" s="4"/>
      <c r="LSQ36" s="19"/>
      <c r="LSR36" s="9"/>
      <c r="LSS36" s="7"/>
      <c r="LST36" s="6"/>
      <c r="LSU36" s="5"/>
      <c r="LSV36" s="6"/>
      <c r="LSW36" s="8"/>
      <c r="LSX36" s="5"/>
      <c r="LSY36" s="4"/>
      <c r="LSZ36" s="4"/>
      <c r="LTA36" s="18"/>
      <c r="LTB36" s="7"/>
      <c r="LTC36" s="7"/>
      <c r="LTD36" s="4"/>
      <c r="LTE36" s="4"/>
      <c r="LTF36" s="4"/>
      <c r="LTG36" s="19"/>
      <c r="LTH36" s="9"/>
      <c r="LTI36" s="7"/>
      <c r="LTJ36" s="6"/>
      <c r="LTK36" s="5"/>
      <c r="LTL36" s="6"/>
      <c r="LTM36" s="8"/>
      <c r="LTN36" s="5"/>
      <c r="LTO36" s="4"/>
      <c r="LTP36" s="4"/>
      <c r="LTQ36" s="18"/>
      <c r="LTR36" s="7"/>
      <c r="LTS36" s="7"/>
      <c r="LTT36" s="4"/>
      <c r="LTU36" s="4"/>
      <c r="LTV36" s="4"/>
      <c r="LTW36" s="19"/>
      <c r="LTX36" s="9"/>
      <c r="LTY36" s="7"/>
      <c r="LTZ36" s="6"/>
      <c r="LUA36" s="5"/>
      <c r="LUB36" s="6"/>
      <c r="LUC36" s="8"/>
      <c r="LUD36" s="5"/>
      <c r="LUE36" s="4"/>
      <c r="LUF36" s="4"/>
      <c r="LUG36" s="18"/>
      <c r="LUH36" s="7"/>
      <c r="LUI36" s="7"/>
      <c r="LUJ36" s="4"/>
      <c r="LUK36" s="4"/>
      <c r="LUL36" s="4"/>
      <c r="LUM36" s="19"/>
      <c r="LUN36" s="9"/>
      <c r="LUO36" s="7"/>
      <c r="LUP36" s="6"/>
      <c r="LUQ36" s="5"/>
      <c r="LUR36" s="6"/>
      <c r="LUS36" s="8"/>
      <c r="LUT36" s="5"/>
      <c r="LUU36" s="4"/>
      <c r="LUV36" s="4"/>
      <c r="LUW36" s="18"/>
      <c r="LUX36" s="7"/>
      <c r="LUY36" s="7"/>
      <c r="LUZ36" s="4"/>
      <c r="LVA36" s="4"/>
      <c r="LVB36" s="4"/>
      <c r="LVC36" s="19"/>
      <c r="LVD36" s="9"/>
      <c r="LVE36" s="7"/>
      <c r="LVF36" s="6"/>
      <c r="LVG36" s="5"/>
      <c r="LVH36" s="6"/>
      <c r="LVI36" s="8"/>
      <c r="LVJ36" s="5"/>
      <c r="LVK36" s="4"/>
      <c r="LVL36" s="4"/>
      <c r="LVM36" s="18"/>
      <c r="LVN36" s="7"/>
      <c r="LVO36" s="7"/>
      <c r="LVP36" s="4"/>
      <c r="LVQ36" s="4"/>
      <c r="LVR36" s="4"/>
      <c r="LVS36" s="19"/>
      <c r="LVT36" s="9"/>
      <c r="LVU36" s="7"/>
      <c r="LVV36" s="6"/>
      <c r="LVW36" s="5"/>
      <c r="LVX36" s="6"/>
      <c r="LVY36" s="8"/>
      <c r="LVZ36" s="5"/>
      <c r="LWA36" s="4"/>
      <c r="LWB36" s="4"/>
      <c r="LWC36" s="18"/>
      <c r="LWD36" s="7"/>
      <c r="LWE36" s="7"/>
      <c r="LWF36" s="4"/>
      <c r="LWG36" s="4"/>
      <c r="LWH36" s="4"/>
      <c r="LWI36" s="19"/>
      <c r="LWJ36" s="9"/>
      <c r="LWK36" s="7"/>
      <c r="LWL36" s="6"/>
      <c r="LWM36" s="5"/>
      <c r="LWN36" s="6"/>
      <c r="LWO36" s="8"/>
      <c r="LWP36" s="5"/>
      <c r="LWQ36" s="4"/>
      <c r="LWR36" s="4"/>
      <c r="LWS36" s="18"/>
      <c r="LWT36" s="7"/>
      <c r="LWU36" s="7"/>
      <c r="LWV36" s="4"/>
      <c r="LWW36" s="4"/>
      <c r="LWX36" s="4"/>
      <c r="LWY36" s="19"/>
      <c r="LWZ36" s="9"/>
      <c r="LXA36" s="7"/>
      <c r="LXB36" s="6"/>
      <c r="LXC36" s="5"/>
      <c r="LXD36" s="6"/>
      <c r="LXE36" s="8"/>
      <c r="LXF36" s="5"/>
      <c r="LXG36" s="4"/>
      <c r="LXH36" s="4"/>
      <c r="LXI36" s="18"/>
      <c r="LXJ36" s="7"/>
      <c r="LXK36" s="7"/>
      <c r="LXL36" s="4"/>
      <c r="LXM36" s="4"/>
      <c r="LXN36" s="4"/>
      <c r="LXO36" s="19"/>
      <c r="LXP36" s="9"/>
      <c r="LXQ36" s="7"/>
      <c r="LXR36" s="6"/>
      <c r="LXS36" s="5"/>
      <c r="LXT36" s="6"/>
      <c r="LXU36" s="8"/>
      <c r="LXV36" s="5"/>
      <c r="LXW36" s="4"/>
      <c r="LXX36" s="4"/>
      <c r="LXY36" s="18"/>
      <c r="LXZ36" s="7"/>
      <c r="LYA36" s="7"/>
      <c r="LYB36" s="4"/>
      <c r="LYC36" s="4"/>
      <c r="LYD36" s="4"/>
      <c r="LYE36" s="19"/>
      <c r="LYF36" s="9"/>
      <c r="LYG36" s="7"/>
      <c r="LYH36" s="6"/>
      <c r="LYI36" s="5"/>
      <c r="LYJ36" s="6"/>
      <c r="LYK36" s="8"/>
      <c r="LYL36" s="5"/>
      <c r="LYM36" s="4"/>
      <c r="LYN36" s="4"/>
      <c r="LYO36" s="18"/>
      <c r="LYP36" s="7"/>
      <c r="LYQ36" s="7"/>
      <c r="LYR36" s="4"/>
      <c r="LYS36" s="4"/>
      <c r="LYT36" s="4"/>
      <c r="LYU36" s="19"/>
      <c r="LYV36" s="9"/>
      <c r="LYW36" s="7"/>
      <c r="LYX36" s="6"/>
      <c r="LYY36" s="5"/>
      <c r="LYZ36" s="6"/>
      <c r="LZA36" s="8"/>
      <c r="LZB36" s="5"/>
      <c r="LZC36" s="4"/>
      <c r="LZD36" s="4"/>
      <c r="LZE36" s="18"/>
      <c r="LZF36" s="7"/>
      <c r="LZG36" s="7"/>
      <c r="LZH36" s="4"/>
      <c r="LZI36" s="4"/>
      <c r="LZJ36" s="4"/>
      <c r="LZK36" s="19"/>
      <c r="LZL36" s="9"/>
      <c r="LZM36" s="7"/>
      <c r="LZN36" s="6"/>
      <c r="LZO36" s="5"/>
      <c r="LZP36" s="6"/>
      <c r="LZQ36" s="8"/>
      <c r="LZR36" s="5"/>
      <c r="LZS36" s="4"/>
      <c r="LZT36" s="4"/>
      <c r="LZU36" s="18"/>
      <c r="LZV36" s="7"/>
      <c r="LZW36" s="7"/>
      <c r="LZX36" s="4"/>
      <c r="LZY36" s="4"/>
      <c r="LZZ36" s="4"/>
      <c r="MAA36" s="19"/>
      <c r="MAB36" s="9"/>
      <c r="MAC36" s="7"/>
      <c r="MAD36" s="6"/>
      <c r="MAE36" s="5"/>
      <c r="MAF36" s="6"/>
      <c r="MAG36" s="8"/>
      <c r="MAH36" s="5"/>
      <c r="MAI36" s="4"/>
      <c r="MAJ36" s="4"/>
      <c r="MAK36" s="18"/>
      <c r="MAL36" s="7"/>
      <c r="MAM36" s="7"/>
      <c r="MAN36" s="4"/>
      <c r="MAO36" s="4"/>
      <c r="MAP36" s="4"/>
      <c r="MAQ36" s="19"/>
      <c r="MAR36" s="9"/>
      <c r="MAS36" s="7"/>
      <c r="MAT36" s="6"/>
      <c r="MAU36" s="5"/>
      <c r="MAV36" s="6"/>
      <c r="MAW36" s="8"/>
      <c r="MAX36" s="5"/>
      <c r="MAY36" s="4"/>
      <c r="MAZ36" s="4"/>
      <c r="MBA36" s="18"/>
      <c r="MBB36" s="7"/>
      <c r="MBC36" s="7"/>
      <c r="MBD36" s="4"/>
      <c r="MBE36" s="4"/>
      <c r="MBF36" s="4"/>
      <c r="MBG36" s="19"/>
      <c r="MBH36" s="9"/>
      <c r="MBI36" s="7"/>
      <c r="MBJ36" s="6"/>
      <c r="MBK36" s="5"/>
      <c r="MBL36" s="6"/>
      <c r="MBM36" s="8"/>
      <c r="MBN36" s="5"/>
      <c r="MBO36" s="4"/>
      <c r="MBP36" s="4"/>
      <c r="MBQ36" s="18"/>
      <c r="MBR36" s="7"/>
      <c r="MBS36" s="7"/>
      <c r="MBT36" s="4"/>
      <c r="MBU36" s="4"/>
      <c r="MBV36" s="4"/>
      <c r="MBW36" s="19"/>
      <c r="MBX36" s="9"/>
      <c r="MBY36" s="7"/>
      <c r="MBZ36" s="6"/>
      <c r="MCA36" s="5"/>
      <c r="MCB36" s="6"/>
      <c r="MCC36" s="8"/>
      <c r="MCD36" s="5"/>
      <c r="MCE36" s="4"/>
      <c r="MCF36" s="4"/>
      <c r="MCG36" s="18"/>
      <c r="MCH36" s="7"/>
      <c r="MCI36" s="7"/>
      <c r="MCJ36" s="4"/>
      <c r="MCK36" s="4"/>
      <c r="MCL36" s="4"/>
      <c r="MCM36" s="19"/>
      <c r="MCN36" s="9"/>
      <c r="MCO36" s="7"/>
      <c r="MCP36" s="6"/>
      <c r="MCQ36" s="5"/>
      <c r="MCR36" s="6"/>
      <c r="MCS36" s="8"/>
      <c r="MCT36" s="5"/>
      <c r="MCU36" s="4"/>
      <c r="MCV36" s="4"/>
      <c r="MCW36" s="18"/>
      <c r="MCX36" s="7"/>
      <c r="MCY36" s="7"/>
      <c r="MCZ36" s="4"/>
      <c r="MDA36" s="4"/>
      <c r="MDB36" s="4"/>
      <c r="MDC36" s="19"/>
      <c r="MDD36" s="9"/>
      <c r="MDE36" s="7"/>
      <c r="MDF36" s="6"/>
      <c r="MDG36" s="5"/>
      <c r="MDH36" s="6"/>
      <c r="MDI36" s="8"/>
      <c r="MDJ36" s="5"/>
      <c r="MDK36" s="4"/>
      <c r="MDL36" s="4"/>
      <c r="MDM36" s="18"/>
      <c r="MDN36" s="7"/>
      <c r="MDO36" s="7"/>
      <c r="MDP36" s="4"/>
      <c r="MDQ36" s="4"/>
      <c r="MDR36" s="4"/>
      <c r="MDS36" s="19"/>
      <c r="MDT36" s="9"/>
      <c r="MDU36" s="7"/>
      <c r="MDV36" s="6"/>
      <c r="MDW36" s="5"/>
      <c r="MDX36" s="6"/>
      <c r="MDY36" s="8"/>
      <c r="MDZ36" s="5"/>
      <c r="MEA36" s="4"/>
      <c r="MEB36" s="4"/>
      <c r="MEC36" s="18"/>
      <c r="MED36" s="7"/>
      <c r="MEE36" s="7"/>
      <c r="MEF36" s="4"/>
      <c r="MEG36" s="4"/>
      <c r="MEH36" s="4"/>
      <c r="MEI36" s="19"/>
      <c r="MEJ36" s="9"/>
      <c r="MEK36" s="7"/>
      <c r="MEL36" s="6"/>
      <c r="MEM36" s="5"/>
      <c r="MEN36" s="6"/>
      <c r="MEO36" s="8"/>
      <c r="MEP36" s="5"/>
      <c r="MEQ36" s="4"/>
      <c r="MER36" s="4"/>
      <c r="MES36" s="18"/>
      <c r="MET36" s="7"/>
      <c r="MEU36" s="7"/>
      <c r="MEV36" s="4"/>
      <c r="MEW36" s="4"/>
      <c r="MEX36" s="4"/>
      <c r="MEY36" s="19"/>
      <c r="MEZ36" s="9"/>
      <c r="MFA36" s="7"/>
      <c r="MFB36" s="6"/>
      <c r="MFC36" s="5"/>
      <c r="MFD36" s="6"/>
      <c r="MFE36" s="8"/>
      <c r="MFF36" s="5"/>
      <c r="MFG36" s="4"/>
      <c r="MFH36" s="4"/>
      <c r="MFI36" s="18"/>
      <c r="MFJ36" s="7"/>
      <c r="MFK36" s="7"/>
      <c r="MFL36" s="4"/>
      <c r="MFM36" s="4"/>
      <c r="MFN36" s="4"/>
      <c r="MFO36" s="19"/>
      <c r="MFP36" s="9"/>
      <c r="MFQ36" s="7"/>
      <c r="MFR36" s="6"/>
      <c r="MFS36" s="5"/>
      <c r="MFT36" s="6"/>
      <c r="MFU36" s="8"/>
      <c r="MFV36" s="5"/>
      <c r="MFW36" s="4"/>
      <c r="MFX36" s="4"/>
      <c r="MFY36" s="18"/>
      <c r="MFZ36" s="7"/>
      <c r="MGA36" s="7"/>
      <c r="MGB36" s="4"/>
      <c r="MGC36" s="4"/>
      <c r="MGD36" s="4"/>
      <c r="MGE36" s="19"/>
      <c r="MGF36" s="9"/>
      <c r="MGG36" s="7"/>
      <c r="MGH36" s="6"/>
      <c r="MGI36" s="5"/>
      <c r="MGJ36" s="6"/>
      <c r="MGK36" s="8"/>
      <c r="MGL36" s="5"/>
      <c r="MGM36" s="4"/>
      <c r="MGN36" s="4"/>
      <c r="MGO36" s="18"/>
      <c r="MGP36" s="7"/>
      <c r="MGQ36" s="7"/>
      <c r="MGR36" s="4"/>
      <c r="MGS36" s="4"/>
      <c r="MGT36" s="4"/>
      <c r="MGU36" s="19"/>
      <c r="MGV36" s="9"/>
      <c r="MGW36" s="7"/>
      <c r="MGX36" s="6"/>
      <c r="MGY36" s="5"/>
      <c r="MGZ36" s="6"/>
      <c r="MHA36" s="8"/>
      <c r="MHB36" s="5"/>
      <c r="MHC36" s="4"/>
      <c r="MHD36" s="4"/>
      <c r="MHE36" s="18"/>
      <c r="MHF36" s="7"/>
      <c r="MHG36" s="7"/>
      <c r="MHH36" s="4"/>
      <c r="MHI36" s="4"/>
      <c r="MHJ36" s="4"/>
      <c r="MHK36" s="19"/>
      <c r="MHL36" s="9"/>
      <c r="MHM36" s="7"/>
      <c r="MHN36" s="6"/>
      <c r="MHO36" s="5"/>
      <c r="MHP36" s="6"/>
      <c r="MHQ36" s="8"/>
      <c r="MHR36" s="5"/>
      <c r="MHS36" s="4"/>
      <c r="MHT36" s="4"/>
      <c r="MHU36" s="18"/>
      <c r="MHV36" s="7"/>
      <c r="MHW36" s="7"/>
      <c r="MHX36" s="4"/>
      <c r="MHY36" s="4"/>
      <c r="MHZ36" s="4"/>
      <c r="MIA36" s="19"/>
      <c r="MIB36" s="9"/>
      <c r="MIC36" s="7"/>
      <c r="MID36" s="6"/>
      <c r="MIE36" s="5"/>
      <c r="MIF36" s="6"/>
      <c r="MIG36" s="8"/>
      <c r="MIH36" s="5"/>
      <c r="MII36" s="4"/>
      <c r="MIJ36" s="4"/>
      <c r="MIK36" s="18"/>
      <c r="MIL36" s="7"/>
      <c r="MIM36" s="7"/>
      <c r="MIN36" s="4"/>
      <c r="MIO36" s="4"/>
      <c r="MIP36" s="4"/>
      <c r="MIQ36" s="19"/>
      <c r="MIR36" s="9"/>
      <c r="MIS36" s="7"/>
      <c r="MIT36" s="6"/>
      <c r="MIU36" s="5"/>
      <c r="MIV36" s="6"/>
      <c r="MIW36" s="8"/>
      <c r="MIX36" s="5"/>
      <c r="MIY36" s="4"/>
      <c r="MIZ36" s="4"/>
      <c r="MJA36" s="18"/>
      <c r="MJB36" s="7"/>
      <c r="MJC36" s="7"/>
      <c r="MJD36" s="4"/>
      <c r="MJE36" s="4"/>
      <c r="MJF36" s="4"/>
      <c r="MJG36" s="19"/>
      <c r="MJH36" s="9"/>
      <c r="MJI36" s="7"/>
      <c r="MJJ36" s="6"/>
      <c r="MJK36" s="5"/>
      <c r="MJL36" s="6"/>
      <c r="MJM36" s="8"/>
      <c r="MJN36" s="5"/>
      <c r="MJO36" s="4"/>
      <c r="MJP36" s="4"/>
      <c r="MJQ36" s="18"/>
      <c r="MJR36" s="7"/>
      <c r="MJS36" s="7"/>
      <c r="MJT36" s="4"/>
      <c r="MJU36" s="4"/>
      <c r="MJV36" s="4"/>
      <c r="MJW36" s="19"/>
      <c r="MJX36" s="9"/>
      <c r="MJY36" s="7"/>
      <c r="MJZ36" s="6"/>
      <c r="MKA36" s="5"/>
      <c r="MKB36" s="6"/>
      <c r="MKC36" s="8"/>
      <c r="MKD36" s="5"/>
      <c r="MKE36" s="4"/>
      <c r="MKF36" s="4"/>
      <c r="MKG36" s="18"/>
      <c r="MKH36" s="7"/>
      <c r="MKI36" s="7"/>
      <c r="MKJ36" s="4"/>
      <c r="MKK36" s="4"/>
      <c r="MKL36" s="4"/>
      <c r="MKM36" s="19"/>
      <c r="MKN36" s="9"/>
      <c r="MKO36" s="7"/>
      <c r="MKP36" s="6"/>
      <c r="MKQ36" s="5"/>
      <c r="MKR36" s="6"/>
      <c r="MKS36" s="8"/>
      <c r="MKT36" s="5"/>
      <c r="MKU36" s="4"/>
      <c r="MKV36" s="4"/>
      <c r="MKW36" s="18"/>
      <c r="MKX36" s="7"/>
      <c r="MKY36" s="7"/>
      <c r="MKZ36" s="4"/>
      <c r="MLA36" s="4"/>
      <c r="MLB36" s="4"/>
      <c r="MLC36" s="19"/>
      <c r="MLD36" s="9"/>
      <c r="MLE36" s="7"/>
      <c r="MLF36" s="6"/>
      <c r="MLG36" s="5"/>
      <c r="MLH36" s="6"/>
      <c r="MLI36" s="8"/>
      <c r="MLJ36" s="5"/>
      <c r="MLK36" s="4"/>
      <c r="MLL36" s="4"/>
      <c r="MLM36" s="18"/>
      <c r="MLN36" s="7"/>
      <c r="MLO36" s="7"/>
      <c r="MLP36" s="4"/>
      <c r="MLQ36" s="4"/>
      <c r="MLR36" s="4"/>
      <c r="MLS36" s="19"/>
      <c r="MLT36" s="9"/>
      <c r="MLU36" s="7"/>
      <c r="MLV36" s="6"/>
      <c r="MLW36" s="5"/>
      <c r="MLX36" s="6"/>
      <c r="MLY36" s="8"/>
      <c r="MLZ36" s="5"/>
      <c r="MMA36" s="4"/>
      <c r="MMB36" s="4"/>
      <c r="MMC36" s="18"/>
      <c r="MMD36" s="7"/>
      <c r="MME36" s="7"/>
      <c r="MMF36" s="4"/>
      <c r="MMG36" s="4"/>
      <c r="MMH36" s="4"/>
      <c r="MMI36" s="19"/>
      <c r="MMJ36" s="9"/>
      <c r="MMK36" s="7"/>
      <c r="MML36" s="6"/>
      <c r="MMM36" s="5"/>
      <c r="MMN36" s="6"/>
      <c r="MMO36" s="8"/>
      <c r="MMP36" s="5"/>
      <c r="MMQ36" s="4"/>
      <c r="MMR36" s="4"/>
      <c r="MMS36" s="18"/>
      <c r="MMT36" s="7"/>
      <c r="MMU36" s="7"/>
      <c r="MMV36" s="4"/>
      <c r="MMW36" s="4"/>
      <c r="MMX36" s="4"/>
      <c r="MMY36" s="19"/>
      <c r="MMZ36" s="9"/>
      <c r="MNA36" s="7"/>
      <c r="MNB36" s="6"/>
      <c r="MNC36" s="5"/>
      <c r="MND36" s="6"/>
      <c r="MNE36" s="8"/>
      <c r="MNF36" s="5"/>
      <c r="MNG36" s="4"/>
      <c r="MNH36" s="4"/>
      <c r="MNI36" s="18"/>
      <c r="MNJ36" s="7"/>
      <c r="MNK36" s="7"/>
      <c r="MNL36" s="4"/>
      <c r="MNM36" s="4"/>
      <c r="MNN36" s="4"/>
      <c r="MNO36" s="19"/>
      <c r="MNP36" s="9"/>
      <c r="MNQ36" s="7"/>
      <c r="MNR36" s="6"/>
      <c r="MNS36" s="5"/>
      <c r="MNT36" s="6"/>
      <c r="MNU36" s="8"/>
      <c r="MNV36" s="5"/>
      <c r="MNW36" s="4"/>
      <c r="MNX36" s="4"/>
      <c r="MNY36" s="18"/>
      <c r="MNZ36" s="7"/>
      <c r="MOA36" s="7"/>
      <c r="MOB36" s="4"/>
      <c r="MOC36" s="4"/>
      <c r="MOD36" s="4"/>
      <c r="MOE36" s="19"/>
      <c r="MOF36" s="9"/>
      <c r="MOG36" s="7"/>
      <c r="MOH36" s="6"/>
      <c r="MOI36" s="5"/>
      <c r="MOJ36" s="6"/>
      <c r="MOK36" s="8"/>
      <c r="MOL36" s="5"/>
      <c r="MOM36" s="4"/>
      <c r="MON36" s="4"/>
      <c r="MOO36" s="18"/>
      <c r="MOP36" s="7"/>
      <c r="MOQ36" s="7"/>
      <c r="MOR36" s="4"/>
      <c r="MOS36" s="4"/>
      <c r="MOT36" s="4"/>
      <c r="MOU36" s="19"/>
      <c r="MOV36" s="9"/>
      <c r="MOW36" s="7"/>
      <c r="MOX36" s="6"/>
      <c r="MOY36" s="5"/>
      <c r="MOZ36" s="6"/>
      <c r="MPA36" s="8"/>
      <c r="MPB36" s="5"/>
      <c r="MPC36" s="4"/>
      <c r="MPD36" s="4"/>
      <c r="MPE36" s="18"/>
      <c r="MPF36" s="7"/>
      <c r="MPG36" s="7"/>
      <c r="MPH36" s="4"/>
      <c r="MPI36" s="4"/>
      <c r="MPJ36" s="4"/>
      <c r="MPK36" s="19"/>
      <c r="MPL36" s="9"/>
      <c r="MPM36" s="7"/>
      <c r="MPN36" s="6"/>
      <c r="MPO36" s="5"/>
      <c r="MPP36" s="6"/>
      <c r="MPQ36" s="8"/>
      <c r="MPR36" s="5"/>
      <c r="MPS36" s="4"/>
      <c r="MPT36" s="4"/>
      <c r="MPU36" s="18"/>
      <c r="MPV36" s="7"/>
      <c r="MPW36" s="7"/>
      <c r="MPX36" s="4"/>
      <c r="MPY36" s="4"/>
      <c r="MPZ36" s="4"/>
      <c r="MQA36" s="19"/>
      <c r="MQB36" s="9"/>
      <c r="MQC36" s="7"/>
      <c r="MQD36" s="6"/>
      <c r="MQE36" s="5"/>
      <c r="MQF36" s="6"/>
      <c r="MQG36" s="8"/>
      <c r="MQH36" s="5"/>
      <c r="MQI36" s="4"/>
      <c r="MQJ36" s="4"/>
      <c r="MQK36" s="18"/>
      <c r="MQL36" s="7"/>
      <c r="MQM36" s="7"/>
      <c r="MQN36" s="4"/>
      <c r="MQO36" s="4"/>
      <c r="MQP36" s="4"/>
      <c r="MQQ36" s="19"/>
      <c r="MQR36" s="9"/>
      <c r="MQS36" s="7"/>
      <c r="MQT36" s="6"/>
      <c r="MQU36" s="5"/>
      <c r="MQV36" s="6"/>
      <c r="MQW36" s="8"/>
      <c r="MQX36" s="5"/>
      <c r="MQY36" s="4"/>
      <c r="MQZ36" s="4"/>
      <c r="MRA36" s="18"/>
      <c r="MRB36" s="7"/>
      <c r="MRC36" s="7"/>
      <c r="MRD36" s="4"/>
      <c r="MRE36" s="4"/>
      <c r="MRF36" s="4"/>
      <c r="MRG36" s="19"/>
      <c r="MRH36" s="9"/>
      <c r="MRI36" s="7"/>
      <c r="MRJ36" s="6"/>
      <c r="MRK36" s="5"/>
      <c r="MRL36" s="6"/>
      <c r="MRM36" s="8"/>
      <c r="MRN36" s="5"/>
      <c r="MRO36" s="4"/>
      <c r="MRP36" s="4"/>
      <c r="MRQ36" s="18"/>
      <c r="MRR36" s="7"/>
      <c r="MRS36" s="7"/>
      <c r="MRT36" s="4"/>
      <c r="MRU36" s="4"/>
      <c r="MRV36" s="4"/>
      <c r="MRW36" s="19"/>
      <c r="MRX36" s="9"/>
      <c r="MRY36" s="7"/>
      <c r="MRZ36" s="6"/>
      <c r="MSA36" s="5"/>
      <c r="MSB36" s="6"/>
      <c r="MSC36" s="8"/>
      <c r="MSD36" s="5"/>
      <c r="MSE36" s="4"/>
      <c r="MSF36" s="4"/>
      <c r="MSG36" s="18"/>
      <c r="MSH36" s="7"/>
      <c r="MSI36" s="7"/>
      <c r="MSJ36" s="4"/>
      <c r="MSK36" s="4"/>
      <c r="MSL36" s="4"/>
      <c r="MSM36" s="19"/>
      <c r="MSN36" s="9"/>
      <c r="MSO36" s="7"/>
      <c r="MSP36" s="6"/>
      <c r="MSQ36" s="5"/>
      <c r="MSR36" s="6"/>
      <c r="MSS36" s="8"/>
      <c r="MST36" s="5"/>
      <c r="MSU36" s="4"/>
      <c r="MSV36" s="4"/>
      <c r="MSW36" s="18"/>
      <c r="MSX36" s="7"/>
      <c r="MSY36" s="7"/>
      <c r="MSZ36" s="4"/>
      <c r="MTA36" s="4"/>
      <c r="MTB36" s="4"/>
      <c r="MTC36" s="19"/>
      <c r="MTD36" s="9"/>
      <c r="MTE36" s="7"/>
      <c r="MTF36" s="6"/>
      <c r="MTG36" s="5"/>
      <c r="MTH36" s="6"/>
      <c r="MTI36" s="8"/>
      <c r="MTJ36" s="5"/>
      <c r="MTK36" s="4"/>
      <c r="MTL36" s="4"/>
      <c r="MTM36" s="18"/>
      <c r="MTN36" s="7"/>
      <c r="MTO36" s="7"/>
      <c r="MTP36" s="4"/>
      <c r="MTQ36" s="4"/>
      <c r="MTR36" s="4"/>
      <c r="MTS36" s="19"/>
      <c r="MTT36" s="9"/>
      <c r="MTU36" s="7"/>
      <c r="MTV36" s="6"/>
      <c r="MTW36" s="5"/>
      <c r="MTX36" s="6"/>
      <c r="MTY36" s="8"/>
      <c r="MTZ36" s="5"/>
      <c r="MUA36" s="4"/>
      <c r="MUB36" s="4"/>
      <c r="MUC36" s="18"/>
      <c r="MUD36" s="7"/>
      <c r="MUE36" s="7"/>
      <c r="MUF36" s="4"/>
      <c r="MUG36" s="4"/>
      <c r="MUH36" s="4"/>
      <c r="MUI36" s="19"/>
      <c r="MUJ36" s="9"/>
      <c r="MUK36" s="7"/>
      <c r="MUL36" s="6"/>
      <c r="MUM36" s="5"/>
      <c r="MUN36" s="6"/>
      <c r="MUO36" s="8"/>
      <c r="MUP36" s="5"/>
      <c r="MUQ36" s="4"/>
      <c r="MUR36" s="4"/>
      <c r="MUS36" s="18"/>
      <c r="MUT36" s="7"/>
      <c r="MUU36" s="7"/>
      <c r="MUV36" s="4"/>
      <c r="MUW36" s="4"/>
      <c r="MUX36" s="4"/>
      <c r="MUY36" s="19"/>
      <c r="MUZ36" s="9"/>
      <c r="MVA36" s="7"/>
      <c r="MVB36" s="6"/>
      <c r="MVC36" s="5"/>
      <c r="MVD36" s="6"/>
      <c r="MVE36" s="8"/>
      <c r="MVF36" s="5"/>
      <c r="MVG36" s="4"/>
      <c r="MVH36" s="4"/>
      <c r="MVI36" s="18"/>
      <c r="MVJ36" s="7"/>
      <c r="MVK36" s="7"/>
      <c r="MVL36" s="4"/>
      <c r="MVM36" s="4"/>
      <c r="MVN36" s="4"/>
      <c r="MVO36" s="19"/>
      <c r="MVP36" s="9"/>
      <c r="MVQ36" s="7"/>
      <c r="MVR36" s="6"/>
      <c r="MVS36" s="5"/>
      <c r="MVT36" s="6"/>
      <c r="MVU36" s="8"/>
      <c r="MVV36" s="5"/>
      <c r="MVW36" s="4"/>
      <c r="MVX36" s="4"/>
      <c r="MVY36" s="18"/>
      <c r="MVZ36" s="7"/>
      <c r="MWA36" s="7"/>
      <c r="MWB36" s="4"/>
      <c r="MWC36" s="4"/>
      <c r="MWD36" s="4"/>
      <c r="MWE36" s="19"/>
      <c r="MWF36" s="9"/>
      <c r="MWG36" s="7"/>
      <c r="MWH36" s="6"/>
      <c r="MWI36" s="5"/>
      <c r="MWJ36" s="6"/>
      <c r="MWK36" s="8"/>
      <c r="MWL36" s="5"/>
      <c r="MWM36" s="4"/>
      <c r="MWN36" s="4"/>
      <c r="MWO36" s="18"/>
      <c r="MWP36" s="7"/>
      <c r="MWQ36" s="7"/>
      <c r="MWR36" s="4"/>
      <c r="MWS36" s="4"/>
      <c r="MWT36" s="4"/>
      <c r="MWU36" s="19"/>
      <c r="MWV36" s="9"/>
      <c r="MWW36" s="7"/>
      <c r="MWX36" s="6"/>
      <c r="MWY36" s="5"/>
      <c r="MWZ36" s="6"/>
      <c r="MXA36" s="8"/>
      <c r="MXB36" s="5"/>
      <c r="MXC36" s="4"/>
      <c r="MXD36" s="4"/>
      <c r="MXE36" s="18"/>
      <c r="MXF36" s="7"/>
      <c r="MXG36" s="7"/>
      <c r="MXH36" s="4"/>
      <c r="MXI36" s="4"/>
      <c r="MXJ36" s="4"/>
      <c r="MXK36" s="19"/>
      <c r="MXL36" s="9"/>
      <c r="MXM36" s="7"/>
      <c r="MXN36" s="6"/>
      <c r="MXO36" s="5"/>
      <c r="MXP36" s="6"/>
      <c r="MXQ36" s="8"/>
      <c r="MXR36" s="5"/>
      <c r="MXS36" s="4"/>
      <c r="MXT36" s="4"/>
      <c r="MXU36" s="18"/>
      <c r="MXV36" s="7"/>
      <c r="MXW36" s="7"/>
      <c r="MXX36" s="4"/>
      <c r="MXY36" s="4"/>
      <c r="MXZ36" s="4"/>
      <c r="MYA36" s="19"/>
      <c r="MYB36" s="9"/>
      <c r="MYC36" s="7"/>
      <c r="MYD36" s="6"/>
      <c r="MYE36" s="5"/>
      <c r="MYF36" s="6"/>
      <c r="MYG36" s="8"/>
      <c r="MYH36" s="5"/>
      <c r="MYI36" s="4"/>
      <c r="MYJ36" s="4"/>
      <c r="MYK36" s="18"/>
      <c r="MYL36" s="7"/>
      <c r="MYM36" s="7"/>
      <c r="MYN36" s="4"/>
      <c r="MYO36" s="4"/>
      <c r="MYP36" s="4"/>
      <c r="MYQ36" s="19"/>
      <c r="MYR36" s="9"/>
      <c r="MYS36" s="7"/>
      <c r="MYT36" s="6"/>
      <c r="MYU36" s="5"/>
      <c r="MYV36" s="6"/>
      <c r="MYW36" s="8"/>
      <c r="MYX36" s="5"/>
      <c r="MYY36" s="4"/>
      <c r="MYZ36" s="4"/>
      <c r="MZA36" s="18"/>
      <c r="MZB36" s="7"/>
      <c r="MZC36" s="7"/>
      <c r="MZD36" s="4"/>
      <c r="MZE36" s="4"/>
      <c r="MZF36" s="4"/>
      <c r="MZG36" s="19"/>
      <c r="MZH36" s="9"/>
      <c r="MZI36" s="7"/>
      <c r="MZJ36" s="6"/>
      <c r="MZK36" s="5"/>
      <c r="MZL36" s="6"/>
      <c r="MZM36" s="8"/>
      <c r="MZN36" s="5"/>
      <c r="MZO36" s="4"/>
      <c r="MZP36" s="4"/>
      <c r="MZQ36" s="18"/>
      <c r="MZR36" s="7"/>
      <c r="MZS36" s="7"/>
      <c r="MZT36" s="4"/>
      <c r="MZU36" s="4"/>
      <c r="MZV36" s="4"/>
      <c r="MZW36" s="19"/>
      <c r="MZX36" s="9"/>
      <c r="MZY36" s="7"/>
      <c r="MZZ36" s="6"/>
      <c r="NAA36" s="5"/>
      <c r="NAB36" s="6"/>
      <c r="NAC36" s="8"/>
      <c r="NAD36" s="5"/>
      <c r="NAE36" s="4"/>
      <c r="NAF36" s="4"/>
      <c r="NAG36" s="18"/>
      <c r="NAH36" s="7"/>
      <c r="NAI36" s="7"/>
      <c r="NAJ36" s="4"/>
      <c r="NAK36" s="4"/>
      <c r="NAL36" s="4"/>
      <c r="NAM36" s="19"/>
      <c r="NAN36" s="9"/>
      <c r="NAO36" s="7"/>
      <c r="NAP36" s="6"/>
      <c r="NAQ36" s="5"/>
      <c r="NAR36" s="6"/>
      <c r="NAS36" s="8"/>
      <c r="NAT36" s="5"/>
      <c r="NAU36" s="4"/>
      <c r="NAV36" s="4"/>
      <c r="NAW36" s="18"/>
      <c r="NAX36" s="7"/>
      <c r="NAY36" s="7"/>
      <c r="NAZ36" s="4"/>
      <c r="NBA36" s="4"/>
      <c r="NBB36" s="4"/>
      <c r="NBC36" s="19"/>
      <c r="NBD36" s="9"/>
      <c r="NBE36" s="7"/>
      <c r="NBF36" s="6"/>
      <c r="NBG36" s="5"/>
      <c r="NBH36" s="6"/>
      <c r="NBI36" s="8"/>
      <c r="NBJ36" s="5"/>
      <c r="NBK36" s="4"/>
      <c r="NBL36" s="4"/>
      <c r="NBM36" s="18"/>
      <c r="NBN36" s="7"/>
      <c r="NBO36" s="7"/>
      <c r="NBP36" s="4"/>
      <c r="NBQ36" s="4"/>
      <c r="NBR36" s="4"/>
      <c r="NBS36" s="19"/>
      <c r="NBT36" s="9"/>
      <c r="NBU36" s="7"/>
      <c r="NBV36" s="6"/>
      <c r="NBW36" s="5"/>
      <c r="NBX36" s="6"/>
      <c r="NBY36" s="8"/>
      <c r="NBZ36" s="5"/>
      <c r="NCA36" s="4"/>
      <c r="NCB36" s="4"/>
      <c r="NCC36" s="18"/>
      <c r="NCD36" s="7"/>
      <c r="NCE36" s="7"/>
      <c r="NCF36" s="4"/>
      <c r="NCG36" s="4"/>
      <c r="NCH36" s="4"/>
      <c r="NCI36" s="19"/>
      <c r="NCJ36" s="9"/>
      <c r="NCK36" s="7"/>
      <c r="NCL36" s="6"/>
      <c r="NCM36" s="5"/>
      <c r="NCN36" s="6"/>
      <c r="NCO36" s="8"/>
      <c r="NCP36" s="5"/>
      <c r="NCQ36" s="4"/>
      <c r="NCR36" s="4"/>
      <c r="NCS36" s="18"/>
      <c r="NCT36" s="7"/>
      <c r="NCU36" s="7"/>
      <c r="NCV36" s="4"/>
      <c r="NCW36" s="4"/>
      <c r="NCX36" s="4"/>
      <c r="NCY36" s="19"/>
      <c r="NCZ36" s="9"/>
      <c r="NDA36" s="7"/>
      <c r="NDB36" s="6"/>
      <c r="NDC36" s="5"/>
      <c r="NDD36" s="6"/>
      <c r="NDE36" s="8"/>
      <c r="NDF36" s="5"/>
      <c r="NDG36" s="4"/>
      <c r="NDH36" s="4"/>
      <c r="NDI36" s="18"/>
      <c r="NDJ36" s="7"/>
      <c r="NDK36" s="7"/>
      <c r="NDL36" s="4"/>
      <c r="NDM36" s="4"/>
      <c r="NDN36" s="4"/>
      <c r="NDO36" s="19"/>
      <c r="NDP36" s="9"/>
      <c r="NDQ36" s="7"/>
      <c r="NDR36" s="6"/>
      <c r="NDS36" s="5"/>
      <c r="NDT36" s="6"/>
      <c r="NDU36" s="8"/>
      <c r="NDV36" s="5"/>
      <c r="NDW36" s="4"/>
      <c r="NDX36" s="4"/>
      <c r="NDY36" s="18"/>
      <c r="NDZ36" s="7"/>
      <c r="NEA36" s="7"/>
      <c r="NEB36" s="4"/>
      <c r="NEC36" s="4"/>
      <c r="NED36" s="4"/>
      <c r="NEE36" s="19"/>
      <c r="NEF36" s="9"/>
      <c r="NEG36" s="7"/>
      <c r="NEH36" s="6"/>
      <c r="NEI36" s="5"/>
      <c r="NEJ36" s="6"/>
      <c r="NEK36" s="8"/>
      <c r="NEL36" s="5"/>
      <c r="NEM36" s="4"/>
      <c r="NEN36" s="4"/>
      <c r="NEO36" s="18"/>
      <c r="NEP36" s="7"/>
      <c r="NEQ36" s="7"/>
      <c r="NER36" s="4"/>
      <c r="NES36" s="4"/>
      <c r="NET36" s="4"/>
      <c r="NEU36" s="19"/>
      <c r="NEV36" s="9"/>
      <c r="NEW36" s="7"/>
      <c r="NEX36" s="6"/>
      <c r="NEY36" s="5"/>
      <c r="NEZ36" s="6"/>
      <c r="NFA36" s="8"/>
      <c r="NFB36" s="5"/>
      <c r="NFC36" s="4"/>
      <c r="NFD36" s="4"/>
      <c r="NFE36" s="18"/>
      <c r="NFF36" s="7"/>
      <c r="NFG36" s="7"/>
      <c r="NFH36" s="4"/>
      <c r="NFI36" s="4"/>
      <c r="NFJ36" s="4"/>
      <c r="NFK36" s="19"/>
      <c r="NFL36" s="9"/>
      <c r="NFM36" s="7"/>
      <c r="NFN36" s="6"/>
      <c r="NFO36" s="5"/>
      <c r="NFP36" s="6"/>
      <c r="NFQ36" s="8"/>
      <c r="NFR36" s="5"/>
      <c r="NFS36" s="4"/>
      <c r="NFT36" s="4"/>
      <c r="NFU36" s="18"/>
      <c r="NFV36" s="7"/>
      <c r="NFW36" s="7"/>
      <c r="NFX36" s="4"/>
      <c r="NFY36" s="4"/>
      <c r="NFZ36" s="4"/>
      <c r="NGA36" s="19"/>
      <c r="NGB36" s="9"/>
      <c r="NGC36" s="7"/>
      <c r="NGD36" s="6"/>
      <c r="NGE36" s="5"/>
      <c r="NGF36" s="6"/>
      <c r="NGG36" s="8"/>
      <c r="NGH36" s="5"/>
      <c r="NGI36" s="4"/>
      <c r="NGJ36" s="4"/>
      <c r="NGK36" s="18"/>
      <c r="NGL36" s="7"/>
      <c r="NGM36" s="7"/>
      <c r="NGN36" s="4"/>
      <c r="NGO36" s="4"/>
      <c r="NGP36" s="4"/>
      <c r="NGQ36" s="19"/>
      <c r="NGR36" s="9"/>
      <c r="NGS36" s="7"/>
      <c r="NGT36" s="6"/>
      <c r="NGU36" s="5"/>
      <c r="NGV36" s="6"/>
      <c r="NGW36" s="8"/>
      <c r="NGX36" s="5"/>
      <c r="NGY36" s="4"/>
      <c r="NGZ36" s="4"/>
      <c r="NHA36" s="18"/>
      <c r="NHB36" s="7"/>
      <c r="NHC36" s="7"/>
      <c r="NHD36" s="4"/>
      <c r="NHE36" s="4"/>
      <c r="NHF36" s="4"/>
      <c r="NHG36" s="19"/>
      <c r="NHH36" s="9"/>
      <c r="NHI36" s="7"/>
      <c r="NHJ36" s="6"/>
      <c r="NHK36" s="5"/>
      <c r="NHL36" s="6"/>
      <c r="NHM36" s="8"/>
      <c r="NHN36" s="5"/>
      <c r="NHO36" s="4"/>
      <c r="NHP36" s="4"/>
      <c r="NHQ36" s="18"/>
      <c r="NHR36" s="7"/>
      <c r="NHS36" s="7"/>
      <c r="NHT36" s="4"/>
      <c r="NHU36" s="4"/>
      <c r="NHV36" s="4"/>
      <c r="NHW36" s="19"/>
      <c r="NHX36" s="9"/>
      <c r="NHY36" s="7"/>
      <c r="NHZ36" s="6"/>
      <c r="NIA36" s="5"/>
      <c r="NIB36" s="6"/>
      <c r="NIC36" s="8"/>
      <c r="NID36" s="5"/>
      <c r="NIE36" s="4"/>
      <c r="NIF36" s="4"/>
      <c r="NIG36" s="18"/>
      <c r="NIH36" s="7"/>
      <c r="NII36" s="7"/>
      <c r="NIJ36" s="4"/>
      <c r="NIK36" s="4"/>
      <c r="NIL36" s="4"/>
      <c r="NIM36" s="19"/>
      <c r="NIN36" s="9"/>
      <c r="NIO36" s="7"/>
      <c r="NIP36" s="6"/>
      <c r="NIQ36" s="5"/>
      <c r="NIR36" s="6"/>
      <c r="NIS36" s="8"/>
      <c r="NIT36" s="5"/>
      <c r="NIU36" s="4"/>
      <c r="NIV36" s="4"/>
      <c r="NIW36" s="18"/>
      <c r="NIX36" s="7"/>
      <c r="NIY36" s="7"/>
      <c r="NIZ36" s="4"/>
      <c r="NJA36" s="4"/>
      <c r="NJB36" s="4"/>
      <c r="NJC36" s="19"/>
      <c r="NJD36" s="9"/>
      <c r="NJE36" s="7"/>
      <c r="NJF36" s="6"/>
      <c r="NJG36" s="5"/>
      <c r="NJH36" s="6"/>
      <c r="NJI36" s="8"/>
      <c r="NJJ36" s="5"/>
      <c r="NJK36" s="4"/>
      <c r="NJL36" s="4"/>
      <c r="NJM36" s="18"/>
      <c r="NJN36" s="7"/>
      <c r="NJO36" s="7"/>
      <c r="NJP36" s="4"/>
      <c r="NJQ36" s="4"/>
      <c r="NJR36" s="4"/>
      <c r="NJS36" s="19"/>
      <c r="NJT36" s="9"/>
      <c r="NJU36" s="7"/>
      <c r="NJV36" s="6"/>
      <c r="NJW36" s="5"/>
      <c r="NJX36" s="6"/>
      <c r="NJY36" s="8"/>
      <c r="NJZ36" s="5"/>
      <c r="NKA36" s="4"/>
      <c r="NKB36" s="4"/>
      <c r="NKC36" s="18"/>
      <c r="NKD36" s="7"/>
      <c r="NKE36" s="7"/>
      <c r="NKF36" s="4"/>
      <c r="NKG36" s="4"/>
      <c r="NKH36" s="4"/>
      <c r="NKI36" s="19"/>
      <c r="NKJ36" s="9"/>
      <c r="NKK36" s="7"/>
      <c r="NKL36" s="6"/>
      <c r="NKM36" s="5"/>
      <c r="NKN36" s="6"/>
      <c r="NKO36" s="8"/>
      <c r="NKP36" s="5"/>
      <c r="NKQ36" s="4"/>
      <c r="NKR36" s="4"/>
      <c r="NKS36" s="18"/>
      <c r="NKT36" s="7"/>
      <c r="NKU36" s="7"/>
      <c r="NKV36" s="4"/>
      <c r="NKW36" s="4"/>
      <c r="NKX36" s="4"/>
      <c r="NKY36" s="19"/>
      <c r="NKZ36" s="9"/>
      <c r="NLA36" s="7"/>
      <c r="NLB36" s="6"/>
      <c r="NLC36" s="5"/>
      <c r="NLD36" s="6"/>
      <c r="NLE36" s="8"/>
      <c r="NLF36" s="5"/>
      <c r="NLG36" s="4"/>
      <c r="NLH36" s="4"/>
      <c r="NLI36" s="18"/>
      <c r="NLJ36" s="7"/>
      <c r="NLK36" s="7"/>
      <c r="NLL36" s="4"/>
      <c r="NLM36" s="4"/>
      <c r="NLN36" s="4"/>
      <c r="NLO36" s="19"/>
      <c r="NLP36" s="9"/>
      <c r="NLQ36" s="7"/>
      <c r="NLR36" s="6"/>
      <c r="NLS36" s="5"/>
      <c r="NLT36" s="6"/>
      <c r="NLU36" s="8"/>
      <c r="NLV36" s="5"/>
      <c r="NLW36" s="4"/>
      <c r="NLX36" s="4"/>
      <c r="NLY36" s="18"/>
      <c r="NLZ36" s="7"/>
      <c r="NMA36" s="7"/>
      <c r="NMB36" s="4"/>
      <c r="NMC36" s="4"/>
      <c r="NMD36" s="4"/>
      <c r="NME36" s="19"/>
      <c r="NMF36" s="9"/>
      <c r="NMG36" s="7"/>
      <c r="NMH36" s="6"/>
      <c r="NMI36" s="5"/>
      <c r="NMJ36" s="6"/>
      <c r="NMK36" s="8"/>
      <c r="NML36" s="5"/>
      <c r="NMM36" s="4"/>
      <c r="NMN36" s="4"/>
      <c r="NMO36" s="18"/>
      <c r="NMP36" s="7"/>
      <c r="NMQ36" s="7"/>
      <c r="NMR36" s="4"/>
      <c r="NMS36" s="4"/>
      <c r="NMT36" s="4"/>
      <c r="NMU36" s="19"/>
      <c r="NMV36" s="9"/>
      <c r="NMW36" s="7"/>
      <c r="NMX36" s="6"/>
      <c r="NMY36" s="5"/>
      <c r="NMZ36" s="6"/>
      <c r="NNA36" s="8"/>
      <c r="NNB36" s="5"/>
      <c r="NNC36" s="4"/>
      <c r="NND36" s="4"/>
      <c r="NNE36" s="18"/>
      <c r="NNF36" s="7"/>
      <c r="NNG36" s="7"/>
      <c r="NNH36" s="4"/>
      <c r="NNI36" s="4"/>
      <c r="NNJ36" s="4"/>
      <c r="NNK36" s="19"/>
      <c r="NNL36" s="9"/>
      <c r="NNM36" s="7"/>
      <c r="NNN36" s="6"/>
      <c r="NNO36" s="5"/>
      <c r="NNP36" s="6"/>
      <c r="NNQ36" s="8"/>
      <c r="NNR36" s="5"/>
      <c r="NNS36" s="4"/>
      <c r="NNT36" s="4"/>
      <c r="NNU36" s="18"/>
      <c r="NNV36" s="7"/>
      <c r="NNW36" s="7"/>
      <c r="NNX36" s="4"/>
      <c r="NNY36" s="4"/>
      <c r="NNZ36" s="4"/>
      <c r="NOA36" s="19"/>
      <c r="NOB36" s="9"/>
      <c r="NOC36" s="7"/>
      <c r="NOD36" s="6"/>
      <c r="NOE36" s="5"/>
      <c r="NOF36" s="6"/>
      <c r="NOG36" s="8"/>
      <c r="NOH36" s="5"/>
      <c r="NOI36" s="4"/>
      <c r="NOJ36" s="4"/>
      <c r="NOK36" s="18"/>
      <c r="NOL36" s="7"/>
      <c r="NOM36" s="7"/>
      <c r="NON36" s="4"/>
      <c r="NOO36" s="4"/>
      <c r="NOP36" s="4"/>
      <c r="NOQ36" s="19"/>
      <c r="NOR36" s="9"/>
      <c r="NOS36" s="7"/>
      <c r="NOT36" s="6"/>
      <c r="NOU36" s="5"/>
      <c r="NOV36" s="6"/>
      <c r="NOW36" s="8"/>
      <c r="NOX36" s="5"/>
      <c r="NOY36" s="4"/>
      <c r="NOZ36" s="4"/>
      <c r="NPA36" s="18"/>
      <c r="NPB36" s="7"/>
      <c r="NPC36" s="7"/>
      <c r="NPD36" s="4"/>
      <c r="NPE36" s="4"/>
      <c r="NPF36" s="4"/>
      <c r="NPG36" s="19"/>
      <c r="NPH36" s="9"/>
      <c r="NPI36" s="7"/>
      <c r="NPJ36" s="6"/>
      <c r="NPK36" s="5"/>
      <c r="NPL36" s="6"/>
      <c r="NPM36" s="8"/>
      <c r="NPN36" s="5"/>
      <c r="NPO36" s="4"/>
      <c r="NPP36" s="4"/>
      <c r="NPQ36" s="18"/>
      <c r="NPR36" s="7"/>
      <c r="NPS36" s="7"/>
      <c r="NPT36" s="4"/>
      <c r="NPU36" s="4"/>
      <c r="NPV36" s="4"/>
      <c r="NPW36" s="19"/>
      <c r="NPX36" s="9"/>
      <c r="NPY36" s="7"/>
      <c r="NPZ36" s="6"/>
      <c r="NQA36" s="5"/>
      <c r="NQB36" s="6"/>
      <c r="NQC36" s="8"/>
      <c r="NQD36" s="5"/>
      <c r="NQE36" s="4"/>
      <c r="NQF36" s="4"/>
      <c r="NQG36" s="18"/>
      <c r="NQH36" s="7"/>
      <c r="NQI36" s="7"/>
      <c r="NQJ36" s="4"/>
      <c r="NQK36" s="4"/>
      <c r="NQL36" s="4"/>
      <c r="NQM36" s="19"/>
      <c r="NQN36" s="9"/>
      <c r="NQO36" s="7"/>
      <c r="NQP36" s="6"/>
      <c r="NQQ36" s="5"/>
      <c r="NQR36" s="6"/>
      <c r="NQS36" s="8"/>
      <c r="NQT36" s="5"/>
      <c r="NQU36" s="4"/>
      <c r="NQV36" s="4"/>
      <c r="NQW36" s="18"/>
      <c r="NQX36" s="7"/>
      <c r="NQY36" s="7"/>
      <c r="NQZ36" s="4"/>
      <c r="NRA36" s="4"/>
      <c r="NRB36" s="4"/>
      <c r="NRC36" s="19"/>
      <c r="NRD36" s="9"/>
      <c r="NRE36" s="7"/>
      <c r="NRF36" s="6"/>
      <c r="NRG36" s="5"/>
      <c r="NRH36" s="6"/>
      <c r="NRI36" s="8"/>
      <c r="NRJ36" s="5"/>
      <c r="NRK36" s="4"/>
      <c r="NRL36" s="4"/>
      <c r="NRM36" s="18"/>
      <c r="NRN36" s="7"/>
      <c r="NRO36" s="7"/>
      <c r="NRP36" s="4"/>
      <c r="NRQ36" s="4"/>
      <c r="NRR36" s="4"/>
      <c r="NRS36" s="19"/>
      <c r="NRT36" s="9"/>
      <c r="NRU36" s="7"/>
      <c r="NRV36" s="6"/>
      <c r="NRW36" s="5"/>
      <c r="NRX36" s="6"/>
      <c r="NRY36" s="8"/>
      <c r="NRZ36" s="5"/>
      <c r="NSA36" s="4"/>
      <c r="NSB36" s="4"/>
      <c r="NSC36" s="18"/>
      <c r="NSD36" s="7"/>
      <c r="NSE36" s="7"/>
      <c r="NSF36" s="4"/>
      <c r="NSG36" s="4"/>
      <c r="NSH36" s="4"/>
      <c r="NSI36" s="19"/>
      <c r="NSJ36" s="9"/>
      <c r="NSK36" s="7"/>
      <c r="NSL36" s="6"/>
      <c r="NSM36" s="5"/>
      <c r="NSN36" s="6"/>
      <c r="NSO36" s="8"/>
      <c r="NSP36" s="5"/>
      <c r="NSQ36" s="4"/>
      <c r="NSR36" s="4"/>
      <c r="NSS36" s="18"/>
      <c r="NST36" s="7"/>
      <c r="NSU36" s="7"/>
      <c r="NSV36" s="4"/>
      <c r="NSW36" s="4"/>
      <c r="NSX36" s="4"/>
      <c r="NSY36" s="19"/>
      <c r="NSZ36" s="9"/>
      <c r="NTA36" s="7"/>
      <c r="NTB36" s="6"/>
      <c r="NTC36" s="5"/>
      <c r="NTD36" s="6"/>
      <c r="NTE36" s="8"/>
      <c r="NTF36" s="5"/>
      <c r="NTG36" s="4"/>
      <c r="NTH36" s="4"/>
      <c r="NTI36" s="18"/>
      <c r="NTJ36" s="7"/>
      <c r="NTK36" s="7"/>
      <c r="NTL36" s="4"/>
      <c r="NTM36" s="4"/>
      <c r="NTN36" s="4"/>
      <c r="NTO36" s="19"/>
      <c r="NTP36" s="9"/>
      <c r="NTQ36" s="7"/>
      <c r="NTR36" s="6"/>
      <c r="NTS36" s="5"/>
      <c r="NTT36" s="6"/>
      <c r="NTU36" s="8"/>
      <c r="NTV36" s="5"/>
      <c r="NTW36" s="4"/>
      <c r="NTX36" s="4"/>
      <c r="NTY36" s="18"/>
      <c r="NTZ36" s="7"/>
      <c r="NUA36" s="7"/>
      <c r="NUB36" s="4"/>
      <c r="NUC36" s="4"/>
      <c r="NUD36" s="4"/>
      <c r="NUE36" s="19"/>
      <c r="NUF36" s="9"/>
      <c r="NUG36" s="7"/>
      <c r="NUH36" s="6"/>
      <c r="NUI36" s="5"/>
      <c r="NUJ36" s="6"/>
      <c r="NUK36" s="8"/>
      <c r="NUL36" s="5"/>
      <c r="NUM36" s="4"/>
      <c r="NUN36" s="4"/>
      <c r="NUO36" s="18"/>
      <c r="NUP36" s="7"/>
      <c r="NUQ36" s="7"/>
      <c r="NUR36" s="4"/>
      <c r="NUS36" s="4"/>
      <c r="NUT36" s="4"/>
      <c r="NUU36" s="19"/>
      <c r="NUV36" s="9"/>
      <c r="NUW36" s="7"/>
      <c r="NUX36" s="6"/>
      <c r="NUY36" s="5"/>
      <c r="NUZ36" s="6"/>
      <c r="NVA36" s="8"/>
      <c r="NVB36" s="5"/>
      <c r="NVC36" s="4"/>
      <c r="NVD36" s="4"/>
      <c r="NVE36" s="18"/>
      <c r="NVF36" s="7"/>
      <c r="NVG36" s="7"/>
      <c r="NVH36" s="4"/>
      <c r="NVI36" s="4"/>
      <c r="NVJ36" s="4"/>
      <c r="NVK36" s="19"/>
      <c r="NVL36" s="9"/>
      <c r="NVM36" s="7"/>
      <c r="NVN36" s="6"/>
      <c r="NVO36" s="5"/>
      <c r="NVP36" s="6"/>
      <c r="NVQ36" s="8"/>
      <c r="NVR36" s="5"/>
      <c r="NVS36" s="4"/>
      <c r="NVT36" s="4"/>
      <c r="NVU36" s="18"/>
      <c r="NVV36" s="7"/>
      <c r="NVW36" s="7"/>
      <c r="NVX36" s="4"/>
      <c r="NVY36" s="4"/>
      <c r="NVZ36" s="4"/>
      <c r="NWA36" s="19"/>
      <c r="NWB36" s="9"/>
      <c r="NWC36" s="7"/>
      <c r="NWD36" s="6"/>
      <c r="NWE36" s="5"/>
      <c r="NWF36" s="6"/>
      <c r="NWG36" s="8"/>
      <c r="NWH36" s="5"/>
      <c r="NWI36" s="4"/>
      <c r="NWJ36" s="4"/>
      <c r="NWK36" s="18"/>
      <c r="NWL36" s="7"/>
      <c r="NWM36" s="7"/>
      <c r="NWN36" s="4"/>
      <c r="NWO36" s="4"/>
      <c r="NWP36" s="4"/>
      <c r="NWQ36" s="19"/>
      <c r="NWR36" s="9"/>
      <c r="NWS36" s="7"/>
      <c r="NWT36" s="6"/>
      <c r="NWU36" s="5"/>
      <c r="NWV36" s="6"/>
      <c r="NWW36" s="8"/>
      <c r="NWX36" s="5"/>
      <c r="NWY36" s="4"/>
      <c r="NWZ36" s="4"/>
      <c r="NXA36" s="18"/>
      <c r="NXB36" s="7"/>
      <c r="NXC36" s="7"/>
      <c r="NXD36" s="4"/>
      <c r="NXE36" s="4"/>
      <c r="NXF36" s="4"/>
      <c r="NXG36" s="19"/>
      <c r="NXH36" s="9"/>
      <c r="NXI36" s="7"/>
      <c r="NXJ36" s="6"/>
      <c r="NXK36" s="5"/>
      <c r="NXL36" s="6"/>
      <c r="NXM36" s="8"/>
      <c r="NXN36" s="5"/>
      <c r="NXO36" s="4"/>
      <c r="NXP36" s="4"/>
      <c r="NXQ36" s="18"/>
      <c r="NXR36" s="7"/>
      <c r="NXS36" s="7"/>
      <c r="NXT36" s="4"/>
      <c r="NXU36" s="4"/>
      <c r="NXV36" s="4"/>
      <c r="NXW36" s="19"/>
      <c r="NXX36" s="9"/>
      <c r="NXY36" s="7"/>
      <c r="NXZ36" s="6"/>
      <c r="NYA36" s="5"/>
      <c r="NYB36" s="6"/>
      <c r="NYC36" s="8"/>
      <c r="NYD36" s="5"/>
      <c r="NYE36" s="4"/>
      <c r="NYF36" s="4"/>
      <c r="NYG36" s="18"/>
      <c r="NYH36" s="7"/>
      <c r="NYI36" s="7"/>
      <c r="NYJ36" s="4"/>
      <c r="NYK36" s="4"/>
      <c r="NYL36" s="4"/>
      <c r="NYM36" s="19"/>
      <c r="NYN36" s="9"/>
      <c r="NYO36" s="7"/>
      <c r="NYP36" s="6"/>
      <c r="NYQ36" s="5"/>
      <c r="NYR36" s="6"/>
      <c r="NYS36" s="8"/>
      <c r="NYT36" s="5"/>
      <c r="NYU36" s="4"/>
      <c r="NYV36" s="4"/>
      <c r="NYW36" s="18"/>
      <c r="NYX36" s="7"/>
      <c r="NYY36" s="7"/>
      <c r="NYZ36" s="4"/>
      <c r="NZA36" s="4"/>
      <c r="NZB36" s="4"/>
      <c r="NZC36" s="19"/>
      <c r="NZD36" s="9"/>
      <c r="NZE36" s="7"/>
      <c r="NZF36" s="6"/>
      <c r="NZG36" s="5"/>
      <c r="NZH36" s="6"/>
      <c r="NZI36" s="8"/>
      <c r="NZJ36" s="5"/>
      <c r="NZK36" s="4"/>
      <c r="NZL36" s="4"/>
      <c r="NZM36" s="18"/>
      <c r="NZN36" s="7"/>
      <c r="NZO36" s="7"/>
      <c r="NZP36" s="4"/>
      <c r="NZQ36" s="4"/>
      <c r="NZR36" s="4"/>
      <c r="NZS36" s="19"/>
      <c r="NZT36" s="9"/>
      <c r="NZU36" s="7"/>
      <c r="NZV36" s="6"/>
      <c r="NZW36" s="5"/>
      <c r="NZX36" s="6"/>
      <c r="NZY36" s="8"/>
      <c r="NZZ36" s="5"/>
      <c r="OAA36" s="4"/>
      <c r="OAB36" s="4"/>
      <c r="OAC36" s="18"/>
      <c r="OAD36" s="7"/>
      <c r="OAE36" s="7"/>
      <c r="OAF36" s="4"/>
      <c r="OAG36" s="4"/>
      <c r="OAH36" s="4"/>
      <c r="OAI36" s="19"/>
      <c r="OAJ36" s="9"/>
      <c r="OAK36" s="7"/>
      <c r="OAL36" s="6"/>
      <c r="OAM36" s="5"/>
      <c r="OAN36" s="6"/>
      <c r="OAO36" s="8"/>
      <c r="OAP36" s="5"/>
      <c r="OAQ36" s="4"/>
      <c r="OAR36" s="4"/>
      <c r="OAS36" s="18"/>
      <c r="OAT36" s="7"/>
      <c r="OAU36" s="7"/>
      <c r="OAV36" s="4"/>
      <c r="OAW36" s="4"/>
      <c r="OAX36" s="4"/>
      <c r="OAY36" s="19"/>
      <c r="OAZ36" s="9"/>
      <c r="OBA36" s="7"/>
      <c r="OBB36" s="6"/>
      <c r="OBC36" s="5"/>
      <c r="OBD36" s="6"/>
      <c r="OBE36" s="8"/>
      <c r="OBF36" s="5"/>
      <c r="OBG36" s="4"/>
      <c r="OBH36" s="4"/>
      <c r="OBI36" s="18"/>
      <c r="OBJ36" s="7"/>
      <c r="OBK36" s="7"/>
      <c r="OBL36" s="4"/>
      <c r="OBM36" s="4"/>
      <c r="OBN36" s="4"/>
      <c r="OBO36" s="19"/>
      <c r="OBP36" s="9"/>
      <c r="OBQ36" s="7"/>
      <c r="OBR36" s="6"/>
      <c r="OBS36" s="5"/>
      <c r="OBT36" s="6"/>
      <c r="OBU36" s="8"/>
      <c r="OBV36" s="5"/>
      <c r="OBW36" s="4"/>
      <c r="OBX36" s="4"/>
      <c r="OBY36" s="18"/>
      <c r="OBZ36" s="7"/>
      <c r="OCA36" s="7"/>
      <c r="OCB36" s="4"/>
      <c r="OCC36" s="4"/>
      <c r="OCD36" s="4"/>
      <c r="OCE36" s="19"/>
      <c r="OCF36" s="9"/>
      <c r="OCG36" s="7"/>
      <c r="OCH36" s="6"/>
      <c r="OCI36" s="5"/>
      <c r="OCJ36" s="6"/>
      <c r="OCK36" s="8"/>
      <c r="OCL36" s="5"/>
      <c r="OCM36" s="4"/>
      <c r="OCN36" s="4"/>
      <c r="OCO36" s="18"/>
      <c r="OCP36" s="7"/>
      <c r="OCQ36" s="7"/>
      <c r="OCR36" s="4"/>
      <c r="OCS36" s="4"/>
      <c r="OCT36" s="4"/>
      <c r="OCU36" s="19"/>
      <c r="OCV36" s="9"/>
      <c r="OCW36" s="7"/>
      <c r="OCX36" s="6"/>
      <c r="OCY36" s="5"/>
      <c r="OCZ36" s="6"/>
      <c r="ODA36" s="8"/>
      <c r="ODB36" s="5"/>
      <c r="ODC36" s="4"/>
      <c r="ODD36" s="4"/>
      <c r="ODE36" s="18"/>
      <c r="ODF36" s="7"/>
      <c r="ODG36" s="7"/>
      <c r="ODH36" s="4"/>
      <c r="ODI36" s="4"/>
      <c r="ODJ36" s="4"/>
      <c r="ODK36" s="19"/>
      <c r="ODL36" s="9"/>
      <c r="ODM36" s="7"/>
      <c r="ODN36" s="6"/>
      <c r="ODO36" s="5"/>
      <c r="ODP36" s="6"/>
      <c r="ODQ36" s="8"/>
      <c r="ODR36" s="5"/>
      <c r="ODS36" s="4"/>
      <c r="ODT36" s="4"/>
      <c r="ODU36" s="18"/>
      <c r="ODV36" s="7"/>
      <c r="ODW36" s="7"/>
      <c r="ODX36" s="4"/>
      <c r="ODY36" s="4"/>
      <c r="ODZ36" s="4"/>
      <c r="OEA36" s="19"/>
      <c r="OEB36" s="9"/>
      <c r="OEC36" s="7"/>
      <c r="OED36" s="6"/>
      <c r="OEE36" s="5"/>
      <c r="OEF36" s="6"/>
      <c r="OEG36" s="8"/>
      <c r="OEH36" s="5"/>
      <c r="OEI36" s="4"/>
      <c r="OEJ36" s="4"/>
      <c r="OEK36" s="18"/>
      <c r="OEL36" s="7"/>
      <c r="OEM36" s="7"/>
      <c r="OEN36" s="4"/>
      <c r="OEO36" s="4"/>
      <c r="OEP36" s="4"/>
      <c r="OEQ36" s="19"/>
      <c r="OER36" s="9"/>
      <c r="OES36" s="7"/>
      <c r="OET36" s="6"/>
      <c r="OEU36" s="5"/>
      <c r="OEV36" s="6"/>
      <c r="OEW36" s="8"/>
      <c r="OEX36" s="5"/>
      <c r="OEY36" s="4"/>
      <c r="OEZ36" s="4"/>
      <c r="OFA36" s="18"/>
      <c r="OFB36" s="7"/>
      <c r="OFC36" s="7"/>
      <c r="OFD36" s="4"/>
      <c r="OFE36" s="4"/>
      <c r="OFF36" s="4"/>
      <c r="OFG36" s="19"/>
      <c r="OFH36" s="9"/>
      <c r="OFI36" s="7"/>
      <c r="OFJ36" s="6"/>
      <c r="OFK36" s="5"/>
      <c r="OFL36" s="6"/>
      <c r="OFM36" s="8"/>
      <c r="OFN36" s="5"/>
      <c r="OFO36" s="4"/>
      <c r="OFP36" s="4"/>
      <c r="OFQ36" s="18"/>
      <c r="OFR36" s="7"/>
      <c r="OFS36" s="7"/>
      <c r="OFT36" s="4"/>
      <c r="OFU36" s="4"/>
      <c r="OFV36" s="4"/>
      <c r="OFW36" s="19"/>
      <c r="OFX36" s="9"/>
      <c r="OFY36" s="7"/>
      <c r="OFZ36" s="6"/>
      <c r="OGA36" s="5"/>
      <c r="OGB36" s="6"/>
      <c r="OGC36" s="8"/>
      <c r="OGD36" s="5"/>
      <c r="OGE36" s="4"/>
      <c r="OGF36" s="4"/>
      <c r="OGG36" s="18"/>
      <c r="OGH36" s="7"/>
      <c r="OGI36" s="7"/>
      <c r="OGJ36" s="4"/>
      <c r="OGK36" s="4"/>
      <c r="OGL36" s="4"/>
      <c r="OGM36" s="19"/>
      <c r="OGN36" s="9"/>
      <c r="OGO36" s="7"/>
      <c r="OGP36" s="6"/>
      <c r="OGQ36" s="5"/>
      <c r="OGR36" s="6"/>
      <c r="OGS36" s="8"/>
      <c r="OGT36" s="5"/>
      <c r="OGU36" s="4"/>
      <c r="OGV36" s="4"/>
      <c r="OGW36" s="18"/>
      <c r="OGX36" s="7"/>
      <c r="OGY36" s="7"/>
      <c r="OGZ36" s="4"/>
      <c r="OHA36" s="4"/>
      <c r="OHB36" s="4"/>
      <c r="OHC36" s="19"/>
      <c r="OHD36" s="9"/>
      <c r="OHE36" s="7"/>
      <c r="OHF36" s="6"/>
      <c r="OHG36" s="5"/>
      <c r="OHH36" s="6"/>
      <c r="OHI36" s="8"/>
      <c r="OHJ36" s="5"/>
      <c r="OHK36" s="4"/>
      <c r="OHL36" s="4"/>
      <c r="OHM36" s="18"/>
      <c r="OHN36" s="7"/>
      <c r="OHO36" s="7"/>
      <c r="OHP36" s="4"/>
      <c r="OHQ36" s="4"/>
      <c r="OHR36" s="4"/>
      <c r="OHS36" s="19"/>
      <c r="OHT36" s="9"/>
      <c r="OHU36" s="7"/>
      <c r="OHV36" s="6"/>
      <c r="OHW36" s="5"/>
      <c r="OHX36" s="6"/>
      <c r="OHY36" s="8"/>
      <c r="OHZ36" s="5"/>
      <c r="OIA36" s="4"/>
      <c r="OIB36" s="4"/>
      <c r="OIC36" s="18"/>
      <c r="OID36" s="7"/>
      <c r="OIE36" s="7"/>
      <c r="OIF36" s="4"/>
      <c r="OIG36" s="4"/>
      <c r="OIH36" s="4"/>
      <c r="OII36" s="19"/>
      <c r="OIJ36" s="9"/>
      <c r="OIK36" s="7"/>
      <c r="OIL36" s="6"/>
      <c r="OIM36" s="5"/>
      <c r="OIN36" s="6"/>
      <c r="OIO36" s="8"/>
      <c r="OIP36" s="5"/>
      <c r="OIQ36" s="4"/>
      <c r="OIR36" s="4"/>
      <c r="OIS36" s="18"/>
      <c r="OIT36" s="7"/>
      <c r="OIU36" s="7"/>
      <c r="OIV36" s="4"/>
      <c r="OIW36" s="4"/>
      <c r="OIX36" s="4"/>
      <c r="OIY36" s="19"/>
      <c r="OIZ36" s="9"/>
      <c r="OJA36" s="7"/>
      <c r="OJB36" s="6"/>
      <c r="OJC36" s="5"/>
      <c r="OJD36" s="6"/>
      <c r="OJE36" s="8"/>
      <c r="OJF36" s="5"/>
      <c r="OJG36" s="4"/>
      <c r="OJH36" s="4"/>
      <c r="OJI36" s="18"/>
      <c r="OJJ36" s="7"/>
      <c r="OJK36" s="7"/>
      <c r="OJL36" s="4"/>
      <c r="OJM36" s="4"/>
      <c r="OJN36" s="4"/>
      <c r="OJO36" s="19"/>
      <c r="OJP36" s="9"/>
      <c r="OJQ36" s="7"/>
      <c r="OJR36" s="6"/>
      <c r="OJS36" s="5"/>
      <c r="OJT36" s="6"/>
      <c r="OJU36" s="8"/>
      <c r="OJV36" s="5"/>
      <c r="OJW36" s="4"/>
      <c r="OJX36" s="4"/>
      <c r="OJY36" s="18"/>
      <c r="OJZ36" s="7"/>
      <c r="OKA36" s="7"/>
      <c r="OKB36" s="4"/>
      <c r="OKC36" s="4"/>
      <c r="OKD36" s="4"/>
      <c r="OKE36" s="19"/>
      <c r="OKF36" s="9"/>
      <c r="OKG36" s="7"/>
      <c r="OKH36" s="6"/>
      <c r="OKI36" s="5"/>
      <c r="OKJ36" s="6"/>
      <c r="OKK36" s="8"/>
      <c r="OKL36" s="5"/>
      <c r="OKM36" s="4"/>
      <c r="OKN36" s="4"/>
      <c r="OKO36" s="18"/>
      <c r="OKP36" s="7"/>
      <c r="OKQ36" s="7"/>
      <c r="OKR36" s="4"/>
      <c r="OKS36" s="4"/>
      <c r="OKT36" s="4"/>
      <c r="OKU36" s="19"/>
      <c r="OKV36" s="9"/>
      <c r="OKW36" s="7"/>
      <c r="OKX36" s="6"/>
      <c r="OKY36" s="5"/>
      <c r="OKZ36" s="6"/>
      <c r="OLA36" s="8"/>
      <c r="OLB36" s="5"/>
      <c r="OLC36" s="4"/>
      <c r="OLD36" s="4"/>
      <c r="OLE36" s="18"/>
      <c r="OLF36" s="7"/>
      <c r="OLG36" s="7"/>
      <c r="OLH36" s="4"/>
      <c r="OLI36" s="4"/>
      <c r="OLJ36" s="4"/>
      <c r="OLK36" s="19"/>
      <c r="OLL36" s="9"/>
      <c r="OLM36" s="7"/>
      <c r="OLN36" s="6"/>
      <c r="OLO36" s="5"/>
      <c r="OLP36" s="6"/>
      <c r="OLQ36" s="8"/>
      <c r="OLR36" s="5"/>
      <c r="OLS36" s="4"/>
      <c r="OLT36" s="4"/>
      <c r="OLU36" s="18"/>
      <c r="OLV36" s="7"/>
      <c r="OLW36" s="7"/>
      <c r="OLX36" s="4"/>
      <c r="OLY36" s="4"/>
      <c r="OLZ36" s="4"/>
      <c r="OMA36" s="19"/>
      <c r="OMB36" s="9"/>
      <c r="OMC36" s="7"/>
      <c r="OMD36" s="6"/>
      <c r="OME36" s="5"/>
      <c r="OMF36" s="6"/>
      <c r="OMG36" s="8"/>
      <c r="OMH36" s="5"/>
      <c r="OMI36" s="4"/>
      <c r="OMJ36" s="4"/>
      <c r="OMK36" s="18"/>
      <c r="OML36" s="7"/>
      <c r="OMM36" s="7"/>
      <c r="OMN36" s="4"/>
      <c r="OMO36" s="4"/>
      <c r="OMP36" s="4"/>
      <c r="OMQ36" s="19"/>
      <c r="OMR36" s="9"/>
      <c r="OMS36" s="7"/>
      <c r="OMT36" s="6"/>
      <c r="OMU36" s="5"/>
      <c r="OMV36" s="6"/>
      <c r="OMW36" s="8"/>
      <c r="OMX36" s="5"/>
      <c r="OMY36" s="4"/>
      <c r="OMZ36" s="4"/>
      <c r="ONA36" s="18"/>
      <c r="ONB36" s="7"/>
      <c r="ONC36" s="7"/>
      <c r="OND36" s="4"/>
      <c r="ONE36" s="4"/>
      <c r="ONF36" s="4"/>
      <c r="ONG36" s="19"/>
      <c r="ONH36" s="9"/>
      <c r="ONI36" s="7"/>
      <c r="ONJ36" s="6"/>
      <c r="ONK36" s="5"/>
      <c r="ONL36" s="6"/>
      <c r="ONM36" s="8"/>
      <c r="ONN36" s="5"/>
      <c r="ONO36" s="4"/>
      <c r="ONP36" s="4"/>
      <c r="ONQ36" s="18"/>
      <c r="ONR36" s="7"/>
      <c r="ONS36" s="7"/>
      <c r="ONT36" s="4"/>
      <c r="ONU36" s="4"/>
      <c r="ONV36" s="4"/>
      <c r="ONW36" s="19"/>
      <c r="ONX36" s="9"/>
      <c r="ONY36" s="7"/>
      <c r="ONZ36" s="6"/>
      <c r="OOA36" s="5"/>
      <c r="OOB36" s="6"/>
      <c r="OOC36" s="8"/>
      <c r="OOD36" s="5"/>
      <c r="OOE36" s="4"/>
      <c r="OOF36" s="4"/>
      <c r="OOG36" s="18"/>
      <c r="OOH36" s="7"/>
      <c r="OOI36" s="7"/>
      <c r="OOJ36" s="4"/>
      <c r="OOK36" s="4"/>
      <c r="OOL36" s="4"/>
      <c r="OOM36" s="19"/>
      <c r="OON36" s="9"/>
      <c r="OOO36" s="7"/>
      <c r="OOP36" s="6"/>
      <c r="OOQ36" s="5"/>
      <c r="OOR36" s="6"/>
      <c r="OOS36" s="8"/>
      <c r="OOT36" s="5"/>
      <c r="OOU36" s="4"/>
      <c r="OOV36" s="4"/>
      <c r="OOW36" s="18"/>
      <c r="OOX36" s="7"/>
      <c r="OOY36" s="7"/>
      <c r="OOZ36" s="4"/>
      <c r="OPA36" s="4"/>
      <c r="OPB36" s="4"/>
      <c r="OPC36" s="19"/>
      <c r="OPD36" s="9"/>
      <c r="OPE36" s="7"/>
      <c r="OPF36" s="6"/>
      <c r="OPG36" s="5"/>
      <c r="OPH36" s="6"/>
      <c r="OPI36" s="8"/>
      <c r="OPJ36" s="5"/>
      <c r="OPK36" s="4"/>
      <c r="OPL36" s="4"/>
      <c r="OPM36" s="18"/>
      <c r="OPN36" s="7"/>
      <c r="OPO36" s="7"/>
      <c r="OPP36" s="4"/>
      <c r="OPQ36" s="4"/>
      <c r="OPR36" s="4"/>
      <c r="OPS36" s="19"/>
      <c r="OPT36" s="9"/>
      <c r="OPU36" s="7"/>
      <c r="OPV36" s="6"/>
      <c r="OPW36" s="5"/>
      <c r="OPX36" s="6"/>
      <c r="OPY36" s="8"/>
      <c r="OPZ36" s="5"/>
      <c r="OQA36" s="4"/>
      <c r="OQB36" s="4"/>
      <c r="OQC36" s="18"/>
      <c r="OQD36" s="7"/>
      <c r="OQE36" s="7"/>
      <c r="OQF36" s="4"/>
      <c r="OQG36" s="4"/>
      <c r="OQH36" s="4"/>
      <c r="OQI36" s="19"/>
      <c r="OQJ36" s="9"/>
      <c r="OQK36" s="7"/>
      <c r="OQL36" s="6"/>
      <c r="OQM36" s="5"/>
      <c r="OQN36" s="6"/>
      <c r="OQO36" s="8"/>
      <c r="OQP36" s="5"/>
      <c r="OQQ36" s="4"/>
      <c r="OQR36" s="4"/>
      <c r="OQS36" s="18"/>
      <c r="OQT36" s="7"/>
      <c r="OQU36" s="7"/>
      <c r="OQV36" s="4"/>
      <c r="OQW36" s="4"/>
      <c r="OQX36" s="4"/>
      <c r="OQY36" s="19"/>
      <c r="OQZ36" s="9"/>
      <c r="ORA36" s="7"/>
      <c r="ORB36" s="6"/>
      <c r="ORC36" s="5"/>
      <c r="ORD36" s="6"/>
      <c r="ORE36" s="8"/>
      <c r="ORF36" s="5"/>
      <c r="ORG36" s="4"/>
      <c r="ORH36" s="4"/>
      <c r="ORI36" s="18"/>
      <c r="ORJ36" s="7"/>
      <c r="ORK36" s="7"/>
      <c r="ORL36" s="4"/>
      <c r="ORM36" s="4"/>
      <c r="ORN36" s="4"/>
      <c r="ORO36" s="19"/>
      <c r="ORP36" s="9"/>
      <c r="ORQ36" s="7"/>
      <c r="ORR36" s="6"/>
      <c r="ORS36" s="5"/>
      <c r="ORT36" s="6"/>
      <c r="ORU36" s="8"/>
      <c r="ORV36" s="5"/>
      <c r="ORW36" s="4"/>
      <c r="ORX36" s="4"/>
      <c r="ORY36" s="18"/>
      <c r="ORZ36" s="7"/>
      <c r="OSA36" s="7"/>
      <c r="OSB36" s="4"/>
      <c r="OSC36" s="4"/>
      <c r="OSD36" s="4"/>
      <c r="OSE36" s="19"/>
      <c r="OSF36" s="9"/>
      <c r="OSG36" s="7"/>
      <c r="OSH36" s="6"/>
      <c r="OSI36" s="5"/>
      <c r="OSJ36" s="6"/>
      <c r="OSK36" s="8"/>
      <c r="OSL36" s="5"/>
      <c r="OSM36" s="4"/>
      <c r="OSN36" s="4"/>
      <c r="OSO36" s="18"/>
      <c r="OSP36" s="7"/>
      <c r="OSQ36" s="7"/>
      <c r="OSR36" s="4"/>
      <c r="OSS36" s="4"/>
      <c r="OST36" s="4"/>
      <c r="OSU36" s="19"/>
      <c r="OSV36" s="9"/>
      <c r="OSW36" s="7"/>
      <c r="OSX36" s="6"/>
      <c r="OSY36" s="5"/>
      <c r="OSZ36" s="6"/>
      <c r="OTA36" s="8"/>
      <c r="OTB36" s="5"/>
      <c r="OTC36" s="4"/>
      <c r="OTD36" s="4"/>
      <c r="OTE36" s="18"/>
      <c r="OTF36" s="7"/>
      <c r="OTG36" s="7"/>
      <c r="OTH36" s="4"/>
      <c r="OTI36" s="4"/>
      <c r="OTJ36" s="4"/>
      <c r="OTK36" s="19"/>
      <c r="OTL36" s="9"/>
      <c r="OTM36" s="7"/>
      <c r="OTN36" s="6"/>
      <c r="OTO36" s="5"/>
      <c r="OTP36" s="6"/>
      <c r="OTQ36" s="8"/>
      <c r="OTR36" s="5"/>
      <c r="OTS36" s="4"/>
      <c r="OTT36" s="4"/>
      <c r="OTU36" s="18"/>
      <c r="OTV36" s="7"/>
      <c r="OTW36" s="7"/>
      <c r="OTX36" s="4"/>
      <c r="OTY36" s="4"/>
      <c r="OTZ36" s="4"/>
      <c r="OUA36" s="19"/>
      <c r="OUB36" s="9"/>
      <c r="OUC36" s="7"/>
      <c r="OUD36" s="6"/>
      <c r="OUE36" s="5"/>
      <c r="OUF36" s="6"/>
      <c r="OUG36" s="8"/>
      <c r="OUH36" s="5"/>
      <c r="OUI36" s="4"/>
      <c r="OUJ36" s="4"/>
      <c r="OUK36" s="18"/>
      <c r="OUL36" s="7"/>
      <c r="OUM36" s="7"/>
      <c r="OUN36" s="4"/>
      <c r="OUO36" s="4"/>
      <c r="OUP36" s="4"/>
      <c r="OUQ36" s="19"/>
      <c r="OUR36" s="9"/>
      <c r="OUS36" s="7"/>
      <c r="OUT36" s="6"/>
      <c r="OUU36" s="5"/>
      <c r="OUV36" s="6"/>
      <c r="OUW36" s="8"/>
      <c r="OUX36" s="5"/>
      <c r="OUY36" s="4"/>
      <c r="OUZ36" s="4"/>
      <c r="OVA36" s="18"/>
      <c r="OVB36" s="7"/>
      <c r="OVC36" s="7"/>
      <c r="OVD36" s="4"/>
      <c r="OVE36" s="4"/>
      <c r="OVF36" s="4"/>
      <c r="OVG36" s="19"/>
      <c r="OVH36" s="9"/>
      <c r="OVI36" s="7"/>
      <c r="OVJ36" s="6"/>
      <c r="OVK36" s="5"/>
      <c r="OVL36" s="6"/>
      <c r="OVM36" s="8"/>
      <c r="OVN36" s="5"/>
      <c r="OVO36" s="4"/>
      <c r="OVP36" s="4"/>
      <c r="OVQ36" s="18"/>
      <c r="OVR36" s="7"/>
      <c r="OVS36" s="7"/>
      <c r="OVT36" s="4"/>
      <c r="OVU36" s="4"/>
      <c r="OVV36" s="4"/>
      <c r="OVW36" s="19"/>
      <c r="OVX36" s="9"/>
      <c r="OVY36" s="7"/>
      <c r="OVZ36" s="6"/>
      <c r="OWA36" s="5"/>
      <c r="OWB36" s="6"/>
      <c r="OWC36" s="8"/>
      <c r="OWD36" s="5"/>
      <c r="OWE36" s="4"/>
      <c r="OWF36" s="4"/>
      <c r="OWG36" s="18"/>
      <c r="OWH36" s="7"/>
      <c r="OWI36" s="7"/>
      <c r="OWJ36" s="4"/>
      <c r="OWK36" s="4"/>
      <c r="OWL36" s="4"/>
      <c r="OWM36" s="19"/>
      <c r="OWN36" s="9"/>
      <c r="OWO36" s="7"/>
      <c r="OWP36" s="6"/>
      <c r="OWQ36" s="5"/>
      <c r="OWR36" s="6"/>
      <c r="OWS36" s="8"/>
      <c r="OWT36" s="5"/>
      <c r="OWU36" s="4"/>
      <c r="OWV36" s="4"/>
      <c r="OWW36" s="18"/>
      <c r="OWX36" s="7"/>
      <c r="OWY36" s="7"/>
      <c r="OWZ36" s="4"/>
      <c r="OXA36" s="4"/>
      <c r="OXB36" s="4"/>
      <c r="OXC36" s="19"/>
      <c r="OXD36" s="9"/>
      <c r="OXE36" s="7"/>
      <c r="OXF36" s="6"/>
      <c r="OXG36" s="5"/>
      <c r="OXH36" s="6"/>
      <c r="OXI36" s="8"/>
      <c r="OXJ36" s="5"/>
      <c r="OXK36" s="4"/>
      <c r="OXL36" s="4"/>
      <c r="OXM36" s="18"/>
      <c r="OXN36" s="7"/>
      <c r="OXO36" s="7"/>
      <c r="OXP36" s="4"/>
      <c r="OXQ36" s="4"/>
      <c r="OXR36" s="4"/>
      <c r="OXS36" s="19"/>
      <c r="OXT36" s="9"/>
      <c r="OXU36" s="7"/>
      <c r="OXV36" s="6"/>
      <c r="OXW36" s="5"/>
      <c r="OXX36" s="6"/>
      <c r="OXY36" s="8"/>
      <c r="OXZ36" s="5"/>
      <c r="OYA36" s="4"/>
      <c r="OYB36" s="4"/>
      <c r="OYC36" s="18"/>
      <c r="OYD36" s="7"/>
      <c r="OYE36" s="7"/>
      <c r="OYF36" s="4"/>
      <c r="OYG36" s="4"/>
      <c r="OYH36" s="4"/>
      <c r="OYI36" s="19"/>
      <c r="OYJ36" s="9"/>
      <c r="OYK36" s="7"/>
      <c r="OYL36" s="6"/>
      <c r="OYM36" s="5"/>
      <c r="OYN36" s="6"/>
      <c r="OYO36" s="8"/>
      <c r="OYP36" s="5"/>
      <c r="OYQ36" s="4"/>
      <c r="OYR36" s="4"/>
      <c r="OYS36" s="18"/>
      <c r="OYT36" s="7"/>
      <c r="OYU36" s="7"/>
      <c r="OYV36" s="4"/>
      <c r="OYW36" s="4"/>
      <c r="OYX36" s="4"/>
      <c r="OYY36" s="19"/>
      <c r="OYZ36" s="9"/>
      <c r="OZA36" s="7"/>
      <c r="OZB36" s="6"/>
      <c r="OZC36" s="5"/>
      <c r="OZD36" s="6"/>
      <c r="OZE36" s="8"/>
      <c r="OZF36" s="5"/>
      <c r="OZG36" s="4"/>
      <c r="OZH36" s="4"/>
      <c r="OZI36" s="18"/>
      <c r="OZJ36" s="7"/>
      <c r="OZK36" s="7"/>
      <c r="OZL36" s="4"/>
      <c r="OZM36" s="4"/>
      <c r="OZN36" s="4"/>
      <c r="OZO36" s="19"/>
      <c r="OZP36" s="9"/>
      <c r="OZQ36" s="7"/>
      <c r="OZR36" s="6"/>
      <c r="OZS36" s="5"/>
      <c r="OZT36" s="6"/>
      <c r="OZU36" s="8"/>
      <c r="OZV36" s="5"/>
      <c r="OZW36" s="4"/>
      <c r="OZX36" s="4"/>
      <c r="OZY36" s="18"/>
      <c r="OZZ36" s="7"/>
      <c r="PAA36" s="7"/>
      <c r="PAB36" s="4"/>
      <c r="PAC36" s="4"/>
      <c r="PAD36" s="4"/>
      <c r="PAE36" s="19"/>
      <c r="PAF36" s="9"/>
      <c r="PAG36" s="7"/>
      <c r="PAH36" s="6"/>
      <c r="PAI36" s="5"/>
      <c r="PAJ36" s="6"/>
      <c r="PAK36" s="8"/>
      <c r="PAL36" s="5"/>
      <c r="PAM36" s="4"/>
      <c r="PAN36" s="4"/>
      <c r="PAO36" s="18"/>
      <c r="PAP36" s="7"/>
      <c r="PAQ36" s="7"/>
      <c r="PAR36" s="4"/>
      <c r="PAS36" s="4"/>
      <c r="PAT36" s="4"/>
      <c r="PAU36" s="19"/>
      <c r="PAV36" s="9"/>
      <c r="PAW36" s="7"/>
      <c r="PAX36" s="6"/>
      <c r="PAY36" s="5"/>
      <c r="PAZ36" s="6"/>
      <c r="PBA36" s="8"/>
      <c r="PBB36" s="5"/>
      <c r="PBC36" s="4"/>
      <c r="PBD36" s="4"/>
      <c r="PBE36" s="18"/>
      <c r="PBF36" s="7"/>
      <c r="PBG36" s="7"/>
      <c r="PBH36" s="4"/>
      <c r="PBI36" s="4"/>
      <c r="PBJ36" s="4"/>
      <c r="PBK36" s="19"/>
      <c r="PBL36" s="9"/>
      <c r="PBM36" s="7"/>
      <c r="PBN36" s="6"/>
      <c r="PBO36" s="5"/>
      <c r="PBP36" s="6"/>
      <c r="PBQ36" s="8"/>
      <c r="PBR36" s="5"/>
      <c r="PBS36" s="4"/>
      <c r="PBT36" s="4"/>
      <c r="PBU36" s="18"/>
      <c r="PBV36" s="7"/>
      <c r="PBW36" s="7"/>
      <c r="PBX36" s="4"/>
      <c r="PBY36" s="4"/>
      <c r="PBZ36" s="4"/>
      <c r="PCA36" s="19"/>
      <c r="PCB36" s="9"/>
      <c r="PCC36" s="7"/>
      <c r="PCD36" s="6"/>
      <c r="PCE36" s="5"/>
      <c r="PCF36" s="6"/>
      <c r="PCG36" s="8"/>
      <c r="PCH36" s="5"/>
      <c r="PCI36" s="4"/>
      <c r="PCJ36" s="4"/>
      <c r="PCK36" s="18"/>
      <c r="PCL36" s="7"/>
      <c r="PCM36" s="7"/>
      <c r="PCN36" s="4"/>
      <c r="PCO36" s="4"/>
      <c r="PCP36" s="4"/>
      <c r="PCQ36" s="19"/>
      <c r="PCR36" s="9"/>
      <c r="PCS36" s="7"/>
      <c r="PCT36" s="6"/>
      <c r="PCU36" s="5"/>
      <c r="PCV36" s="6"/>
      <c r="PCW36" s="8"/>
      <c r="PCX36" s="5"/>
      <c r="PCY36" s="4"/>
      <c r="PCZ36" s="4"/>
      <c r="PDA36" s="18"/>
      <c r="PDB36" s="7"/>
      <c r="PDC36" s="7"/>
      <c r="PDD36" s="4"/>
      <c r="PDE36" s="4"/>
      <c r="PDF36" s="4"/>
      <c r="PDG36" s="19"/>
      <c r="PDH36" s="9"/>
      <c r="PDI36" s="7"/>
      <c r="PDJ36" s="6"/>
      <c r="PDK36" s="5"/>
      <c r="PDL36" s="6"/>
      <c r="PDM36" s="8"/>
      <c r="PDN36" s="5"/>
      <c r="PDO36" s="4"/>
      <c r="PDP36" s="4"/>
      <c r="PDQ36" s="18"/>
      <c r="PDR36" s="7"/>
      <c r="PDS36" s="7"/>
      <c r="PDT36" s="4"/>
      <c r="PDU36" s="4"/>
      <c r="PDV36" s="4"/>
      <c r="PDW36" s="19"/>
      <c r="PDX36" s="9"/>
      <c r="PDY36" s="7"/>
      <c r="PDZ36" s="6"/>
      <c r="PEA36" s="5"/>
      <c r="PEB36" s="6"/>
      <c r="PEC36" s="8"/>
      <c r="PED36" s="5"/>
      <c r="PEE36" s="4"/>
      <c r="PEF36" s="4"/>
      <c r="PEG36" s="18"/>
      <c r="PEH36" s="7"/>
      <c r="PEI36" s="7"/>
      <c r="PEJ36" s="4"/>
      <c r="PEK36" s="4"/>
      <c r="PEL36" s="4"/>
      <c r="PEM36" s="19"/>
      <c r="PEN36" s="9"/>
      <c r="PEO36" s="7"/>
      <c r="PEP36" s="6"/>
      <c r="PEQ36" s="5"/>
      <c r="PER36" s="6"/>
      <c r="PES36" s="8"/>
      <c r="PET36" s="5"/>
      <c r="PEU36" s="4"/>
      <c r="PEV36" s="4"/>
      <c r="PEW36" s="18"/>
      <c r="PEX36" s="7"/>
      <c r="PEY36" s="7"/>
      <c r="PEZ36" s="4"/>
      <c r="PFA36" s="4"/>
      <c r="PFB36" s="4"/>
      <c r="PFC36" s="19"/>
      <c r="PFD36" s="9"/>
      <c r="PFE36" s="7"/>
      <c r="PFF36" s="6"/>
      <c r="PFG36" s="5"/>
      <c r="PFH36" s="6"/>
      <c r="PFI36" s="8"/>
      <c r="PFJ36" s="5"/>
      <c r="PFK36" s="4"/>
      <c r="PFL36" s="4"/>
      <c r="PFM36" s="18"/>
      <c r="PFN36" s="7"/>
      <c r="PFO36" s="7"/>
      <c r="PFP36" s="4"/>
      <c r="PFQ36" s="4"/>
      <c r="PFR36" s="4"/>
      <c r="PFS36" s="19"/>
      <c r="PFT36" s="9"/>
      <c r="PFU36" s="7"/>
      <c r="PFV36" s="6"/>
      <c r="PFW36" s="5"/>
      <c r="PFX36" s="6"/>
      <c r="PFY36" s="8"/>
      <c r="PFZ36" s="5"/>
      <c r="PGA36" s="4"/>
      <c r="PGB36" s="4"/>
      <c r="PGC36" s="18"/>
      <c r="PGD36" s="7"/>
      <c r="PGE36" s="7"/>
      <c r="PGF36" s="4"/>
      <c r="PGG36" s="4"/>
      <c r="PGH36" s="4"/>
      <c r="PGI36" s="19"/>
      <c r="PGJ36" s="9"/>
      <c r="PGK36" s="7"/>
      <c r="PGL36" s="6"/>
      <c r="PGM36" s="5"/>
      <c r="PGN36" s="6"/>
      <c r="PGO36" s="8"/>
      <c r="PGP36" s="5"/>
      <c r="PGQ36" s="4"/>
      <c r="PGR36" s="4"/>
      <c r="PGS36" s="18"/>
      <c r="PGT36" s="7"/>
      <c r="PGU36" s="7"/>
      <c r="PGV36" s="4"/>
      <c r="PGW36" s="4"/>
      <c r="PGX36" s="4"/>
      <c r="PGY36" s="19"/>
      <c r="PGZ36" s="9"/>
      <c r="PHA36" s="7"/>
      <c r="PHB36" s="6"/>
      <c r="PHC36" s="5"/>
      <c r="PHD36" s="6"/>
      <c r="PHE36" s="8"/>
      <c r="PHF36" s="5"/>
      <c r="PHG36" s="4"/>
      <c r="PHH36" s="4"/>
      <c r="PHI36" s="18"/>
      <c r="PHJ36" s="7"/>
      <c r="PHK36" s="7"/>
      <c r="PHL36" s="4"/>
      <c r="PHM36" s="4"/>
      <c r="PHN36" s="4"/>
      <c r="PHO36" s="19"/>
      <c r="PHP36" s="9"/>
      <c r="PHQ36" s="7"/>
      <c r="PHR36" s="6"/>
      <c r="PHS36" s="5"/>
      <c r="PHT36" s="6"/>
      <c r="PHU36" s="8"/>
      <c r="PHV36" s="5"/>
      <c r="PHW36" s="4"/>
      <c r="PHX36" s="4"/>
      <c r="PHY36" s="18"/>
      <c r="PHZ36" s="7"/>
      <c r="PIA36" s="7"/>
      <c r="PIB36" s="4"/>
      <c r="PIC36" s="4"/>
      <c r="PID36" s="4"/>
      <c r="PIE36" s="19"/>
      <c r="PIF36" s="9"/>
      <c r="PIG36" s="7"/>
      <c r="PIH36" s="6"/>
      <c r="PII36" s="5"/>
      <c r="PIJ36" s="6"/>
      <c r="PIK36" s="8"/>
      <c r="PIL36" s="5"/>
      <c r="PIM36" s="4"/>
      <c r="PIN36" s="4"/>
      <c r="PIO36" s="18"/>
      <c r="PIP36" s="7"/>
      <c r="PIQ36" s="7"/>
      <c r="PIR36" s="4"/>
      <c r="PIS36" s="4"/>
      <c r="PIT36" s="4"/>
      <c r="PIU36" s="19"/>
      <c r="PIV36" s="9"/>
      <c r="PIW36" s="7"/>
      <c r="PIX36" s="6"/>
      <c r="PIY36" s="5"/>
      <c r="PIZ36" s="6"/>
      <c r="PJA36" s="8"/>
      <c r="PJB36" s="5"/>
      <c r="PJC36" s="4"/>
      <c r="PJD36" s="4"/>
      <c r="PJE36" s="18"/>
      <c r="PJF36" s="7"/>
      <c r="PJG36" s="7"/>
      <c r="PJH36" s="4"/>
      <c r="PJI36" s="4"/>
      <c r="PJJ36" s="4"/>
      <c r="PJK36" s="19"/>
      <c r="PJL36" s="9"/>
      <c r="PJM36" s="7"/>
      <c r="PJN36" s="6"/>
      <c r="PJO36" s="5"/>
      <c r="PJP36" s="6"/>
      <c r="PJQ36" s="8"/>
      <c r="PJR36" s="5"/>
      <c r="PJS36" s="4"/>
      <c r="PJT36" s="4"/>
      <c r="PJU36" s="18"/>
      <c r="PJV36" s="7"/>
      <c r="PJW36" s="7"/>
      <c r="PJX36" s="4"/>
      <c r="PJY36" s="4"/>
      <c r="PJZ36" s="4"/>
      <c r="PKA36" s="19"/>
      <c r="PKB36" s="9"/>
      <c r="PKC36" s="7"/>
      <c r="PKD36" s="6"/>
      <c r="PKE36" s="5"/>
      <c r="PKF36" s="6"/>
      <c r="PKG36" s="8"/>
      <c r="PKH36" s="5"/>
      <c r="PKI36" s="4"/>
      <c r="PKJ36" s="4"/>
      <c r="PKK36" s="18"/>
      <c r="PKL36" s="7"/>
      <c r="PKM36" s="7"/>
      <c r="PKN36" s="4"/>
      <c r="PKO36" s="4"/>
      <c r="PKP36" s="4"/>
      <c r="PKQ36" s="19"/>
      <c r="PKR36" s="9"/>
      <c r="PKS36" s="7"/>
      <c r="PKT36" s="6"/>
      <c r="PKU36" s="5"/>
      <c r="PKV36" s="6"/>
      <c r="PKW36" s="8"/>
      <c r="PKX36" s="5"/>
      <c r="PKY36" s="4"/>
      <c r="PKZ36" s="4"/>
      <c r="PLA36" s="18"/>
      <c r="PLB36" s="7"/>
      <c r="PLC36" s="7"/>
      <c r="PLD36" s="4"/>
      <c r="PLE36" s="4"/>
      <c r="PLF36" s="4"/>
      <c r="PLG36" s="19"/>
      <c r="PLH36" s="9"/>
      <c r="PLI36" s="7"/>
      <c r="PLJ36" s="6"/>
      <c r="PLK36" s="5"/>
      <c r="PLL36" s="6"/>
      <c r="PLM36" s="8"/>
      <c r="PLN36" s="5"/>
      <c r="PLO36" s="4"/>
      <c r="PLP36" s="4"/>
      <c r="PLQ36" s="18"/>
      <c r="PLR36" s="7"/>
      <c r="PLS36" s="7"/>
      <c r="PLT36" s="4"/>
      <c r="PLU36" s="4"/>
      <c r="PLV36" s="4"/>
      <c r="PLW36" s="19"/>
      <c r="PLX36" s="9"/>
      <c r="PLY36" s="7"/>
      <c r="PLZ36" s="6"/>
      <c r="PMA36" s="5"/>
      <c r="PMB36" s="6"/>
      <c r="PMC36" s="8"/>
      <c r="PMD36" s="5"/>
      <c r="PME36" s="4"/>
      <c r="PMF36" s="4"/>
      <c r="PMG36" s="18"/>
      <c r="PMH36" s="7"/>
      <c r="PMI36" s="7"/>
      <c r="PMJ36" s="4"/>
      <c r="PMK36" s="4"/>
      <c r="PML36" s="4"/>
      <c r="PMM36" s="19"/>
      <c r="PMN36" s="9"/>
      <c r="PMO36" s="7"/>
      <c r="PMP36" s="6"/>
      <c r="PMQ36" s="5"/>
      <c r="PMR36" s="6"/>
      <c r="PMS36" s="8"/>
      <c r="PMT36" s="5"/>
      <c r="PMU36" s="4"/>
      <c r="PMV36" s="4"/>
      <c r="PMW36" s="18"/>
      <c r="PMX36" s="7"/>
      <c r="PMY36" s="7"/>
      <c r="PMZ36" s="4"/>
      <c r="PNA36" s="4"/>
      <c r="PNB36" s="4"/>
      <c r="PNC36" s="19"/>
      <c r="PND36" s="9"/>
      <c r="PNE36" s="7"/>
      <c r="PNF36" s="6"/>
      <c r="PNG36" s="5"/>
      <c r="PNH36" s="6"/>
      <c r="PNI36" s="8"/>
      <c r="PNJ36" s="5"/>
      <c r="PNK36" s="4"/>
      <c r="PNL36" s="4"/>
      <c r="PNM36" s="18"/>
      <c r="PNN36" s="7"/>
      <c r="PNO36" s="7"/>
      <c r="PNP36" s="4"/>
      <c r="PNQ36" s="4"/>
      <c r="PNR36" s="4"/>
      <c r="PNS36" s="19"/>
      <c r="PNT36" s="9"/>
      <c r="PNU36" s="7"/>
      <c r="PNV36" s="6"/>
      <c r="PNW36" s="5"/>
      <c r="PNX36" s="6"/>
      <c r="PNY36" s="8"/>
      <c r="PNZ36" s="5"/>
      <c r="POA36" s="4"/>
      <c r="POB36" s="4"/>
      <c r="POC36" s="18"/>
      <c r="POD36" s="7"/>
      <c r="POE36" s="7"/>
      <c r="POF36" s="4"/>
      <c r="POG36" s="4"/>
      <c r="POH36" s="4"/>
      <c r="POI36" s="19"/>
      <c r="POJ36" s="9"/>
      <c r="POK36" s="7"/>
      <c r="POL36" s="6"/>
      <c r="POM36" s="5"/>
      <c r="PON36" s="6"/>
      <c r="POO36" s="8"/>
      <c r="POP36" s="5"/>
      <c r="POQ36" s="4"/>
      <c r="POR36" s="4"/>
      <c r="POS36" s="18"/>
      <c r="POT36" s="7"/>
      <c r="POU36" s="7"/>
      <c r="POV36" s="4"/>
      <c r="POW36" s="4"/>
      <c r="POX36" s="4"/>
      <c r="POY36" s="19"/>
      <c r="POZ36" s="9"/>
      <c r="PPA36" s="7"/>
      <c r="PPB36" s="6"/>
      <c r="PPC36" s="5"/>
      <c r="PPD36" s="6"/>
      <c r="PPE36" s="8"/>
      <c r="PPF36" s="5"/>
      <c r="PPG36" s="4"/>
      <c r="PPH36" s="4"/>
      <c r="PPI36" s="18"/>
      <c r="PPJ36" s="7"/>
      <c r="PPK36" s="7"/>
      <c r="PPL36" s="4"/>
      <c r="PPM36" s="4"/>
      <c r="PPN36" s="4"/>
      <c r="PPO36" s="19"/>
      <c r="PPP36" s="9"/>
      <c r="PPQ36" s="7"/>
      <c r="PPR36" s="6"/>
      <c r="PPS36" s="5"/>
      <c r="PPT36" s="6"/>
      <c r="PPU36" s="8"/>
      <c r="PPV36" s="5"/>
      <c r="PPW36" s="4"/>
      <c r="PPX36" s="4"/>
      <c r="PPY36" s="18"/>
      <c r="PPZ36" s="7"/>
      <c r="PQA36" s="7"/>
      <c r="PQB36" s="4"/>
      <c r="PQC36" s="4"/>
      <c r="PQD36" s="4"/>
      <c r="PQE36" s="19"/>
      <c r="PQF36" s="9"/>
      <c r="PQG36" s="7"/>
      <c r="PQH36" s="6"/>
      <c r="PQI36" s="5"/>
      <c r="PQJ36" s="6"/>
      <c r="PQK36" s="8"/>
      <c r="PQL36" s="5"/>
      <c r="PQM36" s="4"/>
      <c r="PQN36" s="4"/>
      <c r="PQO36" s="18"/>
      <c r="PQP36" s="7"/>
      <c r="PQQ36" s="7"/>
      <c r="PQR36" s="4"/>
      <c r="PQS36" s="4"/>
      <c r="PQT36" s="4"/>
      <c r="PQU36" s="19"/>
      <c r="PQV36" s="9"/>
      <c r="PQW36" s="7"/>
      <c r="PQX36" s="6"/>
      <c r="PQY36" s="5"/>
      <c r="PQZ36" s="6"/>
      <c r="PRA36" s="8"/>
      <c r="PRB36" s="5"/>
      <c r="PRC36" s="4"/>
      <c r="PRD36" s="4"/>
      <c r="PRE36" s="18"/>
      <c r="PRF36" s="7"/>
      <c r="PRG36" s="7"/>
      <c r="PRH36" s="4"/>
      <c r="PRI36" s="4"/>
      <c r="PRJ36" s="4"/>
      <c r="PRK36" s="19"/>
      <c r="PRL36" s="9"/>
      <c r="PRM36" s="7"/>
      <c r="PRN36" s="6"/>
      <c r="PRO36" s="5"/>
      <c r="PRP36" s="6"/>
      <c r="PRQ36" s="8"/>
      <c r="PRR36" s="5"/>
      <c r="PRS36" s="4"/>
      <c r="PRT36" s="4"/>
      <c r="PRU36" s="18"/>
      <c r="PRV36" s="7"/>
      <c r="PRW36" s="7"/>
      <c r="PRX36" s="4"/>
      <c r="PRY36" s="4"/>
      <c r="PRZ36" s="4"/>
      <c r="PSA36" s="19"/>
      <c r="PSB36" s="9"/>
      <c r="PSC36" s="7"/>
      <c r="PSD36" s="6"/>
      <c r="PSE36" s="5"/>
      <c r="PSF36" s="6"/>
      <c r="PSG36" s="8"/>
      <c r="PSH36" s="5"/>
      <c r="PSI36" s="4"/>
      <c r="PSJ36" s="4"/>
      <c r="PSK36" s="18"/>
      <c r="PSL36" s="7"/>
      <c r="PSM36" s="7"/>
      <c r="PSN36" s="4"/>
      <c r="PSO36" s="4"/>
      <c r="PSP36" s="4"/>
      <c r="PSQ36" s="19"/>
      <c r="PSR36" s="9"/>
      <c r="PSS36" s="7"/>
      <c r="PST36" s="6"/>
      <c r="PSU36" s="5"/>
      <c r="PSV36" s="6"/>
      <c r="PSW36" s="8"/>
      <c r="PSX36" s="5"/>
      <c r="PSY36" s="4"/>
      <c r="PSZ36" s="4"/>
      <c r="PTA36" s="18"/>
      <c r="PTB36" s="7"/>
      <c r="PTC36" s="7"/>
      <c r="PTD36" s="4"/>
      <c r="PTE36" s="4"/>
      <c r="PTF36" s="4"/>
      <c r="PTG36" s="19"/>
      <c r="PTH36" s="9"/>
      <c r="PTI36" s="7"/>
      <c r="PTJ36" s="6"/>
      <c r="PTK36" s="5"/>
      <c r="PTL36" s="6"/>
      <c r="PTM36" s="8"/>
      <c r="PTN36" s="5"/>
      <c r="PTO36" s="4"/>
      <c r="PTP36" s="4"/>
      <c r="PTQ36" s="18"/>
      <c r="PTR36" s="7"/>
      <c r="PTS36" s="7"/>
      <c r="PTT36" s="4"/>
      <c r="PTU36" s="4"/>
      <c r="PTV36" s="4"/>
      <c r="PTW36" s="19"/>
      <c r="PTX36" s="9"/>
      <c r="PTY36" s="7"/>
      <c r="PTZ36" s="6"/>
      <c r="PUA36" s="5"/>
      <c r="PUB36" s="6"/>
      <c r="PUC36" s="8"/>
      <c r="PUD36" s="5"/>
      <c r="PUE36" s="4"/>
      <c r="PUF36" s="4"/>
      <c r="PUG36" s="18"/>
      <c r="PUH36" s="7"/>
      <c r="PUI36" s="7"/>
      <c r="PUJ36" s="4"/>
      <c r="PUK36" s="4"/>
      <c r="PUL36" s="4"/>
      <c r="PUM36" s="19"/>
      <c r="PUN36" s="9"/>
      <c r="PUO36" s="7"/>
      <c r="PUP36" s="6"/>
      <c r="PUQ36" s="5"/>
      <c r="PUR36" s="6"/>
      <c r="PUS36" s="8"/>
      <c r="PUT36" s="5"/>
      <c r="PUU36" s="4"/>
      <c r="PUV36" s="4"/>
      <c r="PUW36" s="18"/>
      <c r="PUX36" s="7"/>
      <c r="PUY36" s="7"/>
      <c r="PUZ36" s="4"/>
      <c r="PVA36" s="4"/>
      <c r="PVB36" s="4"/>
      <c r="PVC36" s="19"/>
      <c r="PVD36" s="9"/>
      <c r="PVE36" s="7"/>
      <c r="PVF36" s="6"/>
      <c r="PVG36" s="5"/>
      <c r="PVH36" s="6"/>
      <c r="PVI36" s="8"/>
      <c r="PVJ36" s="5"/>
      <c r="PVK36" s="4"/>
      <c r="PVL36" s="4"/>
      <c r="PVM36" s="18"/>
      <c r="PVN36" s="7"/>
      <c r="PVO36" s="7"/>
      <c r="PVP36" s="4"/>
      <c r="PVQ36" s="4"/>
      <c r="PVR36" s="4"/>
      <c r="PVS36" s="19"/>
      <c r="PVT36" s="9"/>
      <c r="PVU36" s="7"/>
      <c r="PVV36" s="6"/>
      <c r="PVW36" s="5"/>
      <c r="PVX36" s="6"/>
      <c r="PVY36" s="8"/>
      <c r="PVZ36" s="5"/>
      <c r="PWA36" s="4"/>
      <c r="PWB36" s="4"/>
      <c r="PWC36" s="18"/>
      <c r="PWD36" s="7"/>
      <c r="PWE36" s="7"/>
      <c r="PWF36" s="4"/>
      <c r="PWG36" s="4"/>
      <c r="PWH36" s="4"/>
      <c r="PWI36" s="19"/>
      <c r="PWJ36" s="9"/>
      <c r="PWK36" s="7"/>
      <c r="PWL36" s="6"/>
      <c r="PWM36" s="5"/>
      <c r="PWN36" s="6"/>
      <c r="PWO36" s="8"/>
      <c r="PWP36" s="5"/>
      <c r="PWQ36" s="4"/>
      <c r="PWR36" s="4"/>
      <c r="PWS36" s="18"/>
      <c r="PWT36" s="7"/>
      <c r="PWU36" s="7"/>
      <c r="PWV36" s="4"/>
      <c r="PWW36" s="4"/>
      <c r="PWX36" s="4"/>
      <c r="PWY36" s="19"/>
      <c r="PWZ36" s="9"/>
      <c r="PXA36" s="7"/>
      <c r="PXB36" s="6"/>
      <c r="PXC36" s="5"/>
      <c r="PXD36" s="6"/>
      <c r="PXE36" s="8"/>
      <c r="PXF36" s="5"/>
      <c r="PXG36" s="4"/>
      <c r="PXH36" s="4"/>
      <c r="PXI36" s="18"/>
      <c r="PXJ36" s="7"/>
      <c r="PXK36" s="7"/>
      <c r="PXL36" s="4"/>
      <c r="PXM36" s="4"/>
      <c r="PXN36" s="4"/>
      <c r="PXO36" s="19"/>
      <c r="PXP36" s="9"/>
      <c r="PXQ36" s="7"/>
      <c r="PXR36" s="6"/>
      <c r="PXS36" s="5"/>
      <c r="PXT36" s="6"/>
      <c r="PXU36" s="8"/>
      <c r="PXV36" s="5"/>
      <c r="PXW36" s="4"/>
      <c r="PXX36" s="4"/>
      <c r="PXY36" s="18"/>
      <c r="PXZ36" s="7"/>
      <c r="PYA36" s="7"/>
      <c r="PYB36" s="4"/>
      <c r="PYC36" s="4"/>
      <c r="PYD36" s="4"/>
      <c r="PYE36" s="19"/>
      <c r="PYF36" s="9"/>
      <c r="PYG36" s="7"/>
      <c r="PYH36" s="6"/>
      <c r="PYI36" s="5"/>
      <c r="PYJ36" s="6"/>
      <c r="PYK36" s="8"/>
      <c r="PYL36" s="5"/>
      <c r="PYM36" s="4"/>
      <c r="PYN36" s="4"/>
      <c r="PYO36" s="18"/>
      <c r="PYP36" s="7"/>
      <c r="PYQ36" s="7"/>
      <c r="PYR36" s="4"/>
      <c r="PYS36" s="4"/>
      <c r="PYT36" s="4"/>
      <c r="PYU36" s="19"/>
      <c r="PYV36" s="9"/>
      <c r="PYW36" s="7"/>
      <c r="PYX36" s="6"/>
      <c r="PYY36" s="5"/>
      <c r="PYZ36" s="6"/>
      <c r="PZA36" s="8"/>
      <c r="PZB36" s="5"/>
      <c r="PZC36" s="4"/>
      <c r="PZD36" s="4"/>
      <c r="PZE36" s="18"/>
      <c r="PZF36" s="7"/>
      <c r="PZG36" s="7"/>
      <c r="PZH36" s="4"/>
      <c r="PZI36" s="4"/>
      <c r="PZJ36" s="4"/>
      <c r="PZK36" s="19"/>
      <c r="PZL36" s="9"/>
      <c r="PZM36" s="7"/>
      <c r="PZN36" s="6"/>
      <c r="PZO36" s="5"/>
      <c r="PZP36" s="6"/>
      <c r="PZQ36" s="8"/>
      <c r="PZR36" s="5"/>
      <c r="PZS36" s="4"/>
      <c r="PZT36" s="4"/>
      <c r="PZU36" s="18"/>
      <c r="PZV36" s="7"/>
      <c r="PZW36" s="7"/>
      <c r="PZX36" s="4"/>
      <c r="PZY36" s="4"/>
      <c r="PZZ36" s="4"/>
      <c r="QAA36" s="19"/>
      <c r="QAB36" s="9"/>
      <c r="QAC36" s="7"/>
      <c r="QAD36" s="6"/>
      <c r="QAE36" s="5"/>
      <c r="QAF36" s="6"/>
      <c r="QAG36" s="8"/>
      <c r="QAH36" s="5"/>
      <c r="QAI36" s="4"/>
      <c r="QAJ36" s="4"/>
      <c r="QAK36" s="18"/>
      <c r="QAL36" s="7"/>
      <c r="QAM36" s="7"/>
      <c r="QAN36" s="4"/>
      <c r="QAO36" s="4"/>
      <c r="QAP36" s="4"/>
      <c r="QAQ36" s="19"/>
      <c r="QAR36" s="9"/>
      <c r="QAS36" s="7"/>
      <c r="QAT36" s="6"/>
      <c r="QAU36" s="5"/>
      <c r="QAV36" s="6"/>
      <c r="QAW36" s="8"/>
      <c r="QAX36" s="5"/>
      <c r="QAY36" s="4"/>
      <c r="QAZ36" s="4"/>
      <c r="QBA36" s="18"/>
      <c r="QBB36" s="7"/>
      <c r="QBC36" s="7"/>
      <c r="QBD36" s="4"/>
      <c r="QBE36" s="4"/>
      <c r="QBF36" s="4"/>
      <c r="QBG36" s="19"/>
      <c r="QBH36" s="9"/>
      <c r="QBI36" s="7"/>
      <c r="QBJ36" s="6"/>
      <c r="QBK36" s="5"/>
      <c r="QBL36" s="6"/>
      <c r="QBM36" s="8"/>
      <c r="QBN36" s="5"/>
      <c r="QBO36" s="4"/>
      <c r="QBP36" s="4"/>
      <c r="QBQ36" s="18"/>
      <c r="QBR36" s="7"/>
      <c r="QBS36" s="7"/>
      <c r="QBT36" s="4"/>
      <c r="QBU36" s="4"/>
      <c r="QBV36" s="4"/>
      <c r="QBW36" s="19"/>
      <c r="QBX36" s="9"/>
      <c r="QBY36" s="7"/>
      <c r="QBZ36" s="6"/>
      <c r="QCA36" s="5"/>
      <c r="QCB36" s="6"/>
      <c r="QCC36" s="8"/>
      <c r="QCD36" s="5"/>
      <c r="QCE36" s="4"/>
      <c r="QCF36" s="4"/>
      <c r="QCG36" s="18"/>
      <c r="QCH36" s="7"/>
      <c r="QCI36" s="7"/>
      <c r="QCJ36" s="4"/>
      <c r="QCK36" s="4"/>
      <c r="QCL36" s="4"/>
      <c r="QCM36" s="19"/>
      <c r="QCN36" s="9"/>
      <c r="QCO36" s="7"/>
      <c r="QCP36" s="6"/>
      <c r="QCQ36" s="5"/>
      <c r="QCR36" s="6"/>
      <c r="QCS36" s="8"/>
      <c r="QCT36" s="5"/>
      <c r="QCU36" s="4"/>
      <c r="QCV36" s="4"/>
      <c r="QCW36" s="18"/>
      <c r="QCX36" s="7"/>
      <c r="QCY36" s="7"/>
      <c r="QCZ36" s="4"/>
      <c r="QDA36" s="4"/>
      <c r="QDB36" s="4"/>
      <c r="QDC36" s="19"/>
      <c r="QDD36" s="9"/>
      <c r="QDE36" s="7"/>
      <c r="QDF36" s="6"/>
      <c r="QDG36" s="5"/>
      <c r="QDH36" s="6"/>
      <c r="QDI36" s="8"/>
      <c r="QDJ36" s="5"/>
      <c r="QDK36" s="4"/>
      <c r="QDL36" s="4"/>
      <c r="QDM36" s="18"/>
      <c r="QDN36" s="7"/>
      <c r="QDO36" s="7"/>
      <c r="QDP36" s="4"/>
      <c r="QDQ36" s="4"/>
      <c r="QDR36" s="4"/>
      <c r="QDS36" s="19"/>
      <c r="QDT36" s="9"/>
      <c r="QDU36" s="7"/>
      <c r="QDV36" s="6"/>
      <c r="QDW36" s="5"/>
      <c r="QDX36" s="6"/>
      <c r="QDY36" s="8"/>
      <c r="QDZ36" s="5"/>
      <c r="QEA36" s="4"/>
      <c r="QEB36" s="4"/>
      <c r="QEC36" s="18"/>
      <c r="QED36" s="7"/>
      <c r="QEE36" s="7"/>
      <c r="QEF36" s="4"/>
      <c r="QEG36" s="4"/>
      <c r="QEH36" s="4"/>
      <c r="QEI36" s="19"/>
      <c r="QEJ36" s="9"/>
      <c r="QEK36" s="7"/>
      <c r="QEL36" s="6"/>
      <c r="QEM36" s="5"/>
      <c r="QEN36" s="6"/>
      <c r="QEO36" s="8"/>
      <c r="QEP36" s="5"/>
      <c r="QEQ36" s="4"/>
      <c r="QER36" s="4"/>
      <c r="QES36" s="18"/>
      <c r="QET36" s="7"/>
      <c r="QEU36" s="7"/>
      <c r="QEV36" s="4"/>
      <c r="QEW36" s="4"/>
      <c r="QEX36" s="4"/>
      <c r="QEY36" s="19"/>
      <c r="QEZ36" s="9"/>
      <c r="QFA36" s="7"/>
      <c r="QFB36" s="6"/>
      <c r="QFC36" s="5"/>
      <c r="QFD36" s="6"/>
      <c r="QFE36" s="8"/>
      <c r="QFF36" s="5"/>
      <c r="QFG36" s="4"/>
      <c r="QFH36" s="4"/>
      <c r="QFI36" s="18"/>
      <c r="QFJ36" s="7"/>
      <c r="QFK36" s="7"/>
      <c r="QFL36" s="4"/>
      <c r="QFM36" s="4"/>
      <c r="QFN36" s="4"/>
      <c r="QFO36" s="19"/>
      <c r="QFP36" s="9"/>
      <c r="QFQ36" s="7"/>
      <c r="QFR36" s="6"/>
      <c r="QFS36" s="5"/>
      <c r="QFT36" s="6"/>
      <c r="QFU36" s="8"/>
      <c r="QFV36" s="5"/>
      <c r="QFW36" s="4"/>
      <c r="QFX36" s="4"/>
      <c r="QFY36" s="18"/>
      <c r="QFZ36" s="7"/>
      <c r="QGA36" s="7"/>
      <c r="QGB36" s="4"/>
      <c r="QGC36" s="4"/>
      <c r="QGD36" s="4"/>
      <c r="QGE36" s="19"/>
      <c r="QGF36" s="9"/>
      <c r="QGG36" s="7"/>
      <c r="QGH36" s="6"/>
      <c r="QGI36" s="5"/>
      <c r="QGJ36" s="6"/>
      <c r="QGK36" s="8"/>
      <c r="QGL36" s="5"/>
      <c r="QGM36" s="4"/>
      <c r="QGN36" s="4"/>
      <c r="QGO36" s="18"/>
      <c r="QGP36" s="7"/>
      <c r="QGQ36" s="7"/>
      <c r="QGR36" s="4"/>
      <c r="QGS36" s="4"/>
      <c r="QGT36" s="4"/>
      <c r="QGU36" s="19"/>
      <c r="QGV36" s="9"/>
      <c r="QGW36" s="7"/>
      <c r="QGX36" s="6"/>
      <c r="QGY36" s="5"/>
      <c r="QGZ36" s="6"/>
      <c r="QHA36" s="8"/>
      <c r="QHB36" s="5"/>
      <c r="QHC36" s="4"/>
      <c r="QHD36" s="4"/>
      <c r="QHE36" s="18"/>
      <c r="QHF36" s="7"/>
      <c r="QHG36" s="7"/>
      <c r="QHH36" s="4"/>
      <c r="QHI36" s="4"/>
      <c r="QHJ36" s="4"/>
      <c r="QHK36" s="19"/>
      <c r="QHL36" s="9"/>
      <c r="QHM36" s="7"/>
      <c r="QHN36" s="6"/>
      <c r="QHO36" s="5"/>
      <c r="QHP36" s="6"/>
      <c r="QHQ36" s="8"/>
      <c r="QHR36" s="5"/>
      <c r="QHS36" s="4"/>
      <c r="QHT36" s="4"/>
      <c r="QHU36" s="18"/>
      <c r="QHV36" s="7"/>
      <c r="QHW36" s="7"/>
      <c r="QHX36" s="4"/>
      <c r="QHY36" s="4"/>
      <c r="QHZ36" s="4"/>
      <c r="QIA36" s="19"/>
      <c r="QIB36" s="9"/>
      <c r="QIC36" s="7"/>
      <c r="QID36" s="6"/>
      <c r="QIE36" s="5"/>
      <c r="QIF36" s="6"/>
      <c r="QIG36" s="8"/>
      <c r="QIH36" s="5"/>
      <c r="QII36" s="4"/>
      <c r="QIJ36" s="4"/>
      <c r="QIK36" s="18"/>
      <c r="QIL36" s="7"/>
      <c r="QIM36" s="7"/>
      <c r="QIN36" s="4"/>
      <c r="QIO36" s="4"/>
      <c r="QIP36" s="4"/>
      <c r="QIQ36" s="19"/>
      <c r="QIR36" s="9"/>
      <c r="QIS36" s="7"/>
      <c r="QIT36" s="6"/>
      <c r="QIU36" s="5"/>
      <c r="QIV36" s="6"/>
      <c r="QIW36" s="8"/>
      <c r="QIX36" s="5"/>
      <c r="QIY36" s="4"/>
      <c r="QIZ36" s="4"/>
      <c r="QJA36" s="18"/>
      <c r="QJB36" s="7"/>
      <c r="QJC36" s="7"/>
      <c r="QJD36" s="4"/>
      <c r="QJE36" s="4"/>
      <c r="QJF36" s="4"/>
      <c r="QJG36" s="19"/>
      <c r="QJH36" s="9"/>
      <c r="QJI36" s="7"/>
      <c r="QJJ36" s="6"/>
      <c r="QJK36" s="5"/>
      <c r="QJL36" s="6"/>
      <c r="QJM36" s="8"/>
      <c r="QJN36" s="5"/>
      <c r="QJO36" s="4"/>
      <c r="QJP36" s="4"/>
      <c r="QJQ36" s="18"/>
      <c r="QJR36" s="7"/>
      <c r="QJS36" s="7"/>
      <c r="QJT36" s="4"/>
      <c r="QJU36" s="4"/>
      <c r="QJV36" s="4"/>
      <c r="QJW36" s="19"/>
      <c r="QJX36" s="9"/>
      <c r="QJY36" s="7"/>
      <c r="QJZ36" s="6"/>
      <c r="QKA36" s="5"/>
      <c r="QKB36" s="6"/>
      <c r="QKC36" s="8"/>
      <c r="QKD36" s="5"/>
      <c r="QKE36" s="4"/>
      <c r="QKF36" s="4"/>
      <c r="QKG36" s="18"/>
      <c r="QKH36" s="7"/>
      <c r="QKI36" s="7"/>
      <c r="QKJ36" s="4"/>
      <c r="QKK36" s="4"/>
      <c r="QKL36" s="4"/>
      <c r="QKM36" s="19"/>
      <c r="QKN36" s="9"/>
      <c r="QKO36" s="7"/>
      <c r="QKP36" s="6"/>
      <c r="QKQ36" s="5"/>
      <c r="QKR36" s="6"/>
      <c r="QKS36" s="8"/>
      <c r="QKT36" s="5"/>
      <c r="QKU36" s="4"/>
      <c r="QKV36" s="4"/>
      <c r="QKW36" s="18"/>
      <c r="QKX36" s="7"/>
      <c r="QKY36" s="7"/>
      <c r="QKZ36" s="4"/>
      <c r="QLA36" s="4"/>
      <c r="QLB36" s="4"/>
      <c r="QLC36" s="19"/>
      <c r="QLD36" s="9"/>
      <c r="QLE36" s="7"/>
      <c r="QLF36" s="6"/>
      <c r="QLG36" s="5"/>
      <c r="QLH36" s="6"/>
      <c r="QLI36" s="8"/>
      <c r="QLJ36" s="5"/>
      <c r="QLK36" s="4"/>
      <c r="QLL36" s="4"/>
      <c r="QLM36" s="18"/>
      <c r="QLN36" s="7"/>
      <c r="QLO36" s="7"/>
      <c r="QLP36" s="4"/>
      <c r="QLQ36" s="4"/>
      <c r="QLR36" s="4"/>
      <c r="QLS36" s="19"/>
      <c r="QLT36" s="9"/>
      <c r="QLU36" s="7"/>
      <c r="QLV36" s="6"/>
      <c r="QLW36" s="5"/>
      <c r="QLX36" s="6"/>
      <c r="QLY36" s="8"/>
      <c r="QLZ36" s="5"/>
      <c r="QMA36" s="4"/>
      <c r="QMB36" s="4"/>
      <c r="QMC36" s="18"/>
      <c r="QMD36" s="7"/>
      <c r="QME36" s="7"/>
      <c r="QMF36" s="4"/>
      <c r="QMG36" s="4"/>
      <c r="QMH36" s="4"/>
      <c r="QMI36" s="19"/>
      <c r="QMJ36" s="9"/>
      <c r="QMK36" s="7"/>
      <c r="QML36" s="6"/>
      <c r="QMM36" s="5"/>
      <c r="QMN36" s="6"/>
      <c r="QMO36" s="8"/>
      <c r="QMP36" s="5"/>
      <c r="QMQ36" s="4"/>
      <c r="QMR36" s="4"/>
      <c r="QMS36" s="18"/>
      <c r="QMT36" s="7"/>
      <c r="QMU36" s="7"/>
      <c r="QMV36" s="4"/>
      <c r="QMW36" s="4"/>
      <c r="QMX36" s="4"/>
      <c r="QMY36" s="19"/>
      <c r="QMZ36" s="9"/>
      <c r="QNA36" s="7"/>
      <c r="QNB36" s="6"/>
      <c r="QNC36" s="5"/>
      <c r="QND36" s="6"/>
      <c r="QNE36" s="8"/>
      <c r="QNF36" s="5"/>
      <c r="QNG36" s="4"/>
      <c r="QNH36" s="4"/>
      <c r="QNI36" s="18"/>
      <c r="QNJ36" s="7"/>
      <c r="QNK36" s="7"/>
      <c r="QNL36" s="4"/>
      <c r="QNM36" s="4"/>
      <c r="QNN36" s="4"/>
      <c r="QNO36" s="19"/>
      <c r="QNP36" s="9"/>
      <c r="QNQ36" s="7"/>
      <c r="QNR36" s="6"/>
      <c r="QNS36" s="5"/>
      <c r="QNT36" s="6"/>
      <c r="QNU36" s="8"/>
      <c r="QNV36" s="5"/>
      <c r="QNW36" s="4"/>
      <c r="QNX36" s="4"/>
      <c r="QNY36" s="18"/>
      <c r="QNZ36" s="7"/>
      <c r="QOA36" s="7"/>
      <c r="QOB36" s="4"/>
      <c r="QOC36" s="4"/>
      <c r="QOD36" s="4"/>
      <c r="QOE36" s="19"/>
      <c r="QOF36" s="9"/>
      <c r="QOG36" s="7"/>
      <c r="QOH36" s="6"/>
      <c r="QOI36" s="5"/>
      <c r="QOJ36" s="6"/>
      <c r="QOK36" s="8"/>
      <c r="QOL36" s="5"/>
      <c r="QOM36" s="4"/>
      <c r="QON36" s="4"/>
      <c r="QOO36" s="18"/>
      <c r="QOP36" s="7"/>
      <c r="QOQ36" s="7"/>
      <c r="QOR36" s="4"/>
      <c r="QOS36" s="4"/>
      <c r="QOT36" s="4"/>
      <c r="QOU36" s="19"/>
      <c r="QOV36" s="9"/>
      <c r="QOW36" s="7"/>
      <c r="QOX36" s="6"/>
      <c r="QOY36" s="5"/>
      <c r="QOZ36" s="6"/>
      <c r="QPA36" s="8"/>
      <c r="QPB36" s="5"/>
      <c r="QPC36" s="4"/>
      <c r="QPD36" s="4"/>
      <c r="QPE36" s="18"/>
      <c r="QPF36" s="7"/>
      <c r="QPG36" s="7"/>
      <c r="QPH36" s="4"/>
      <c r="QPI36" s="4"/>
      <c r="QPJ36" s="4"/>
      <c r="QPK36" s="19"/>
      <c r="QPL36" s="9"/>
      <c r="QPM36" s="7"/>
      <c r="QPN36" s="6"/>
      <c r="QPO36" s="5"/>
      <c r="QPP36" s="6"/>
      <c r="QPQ36" s="8"/>
      <c r="QPR36" s="5"/>
      <c r="QPS36" s="4"/>
      <c r="QPT36" s="4"/>
      <c r="QPU36" s="18"/>
      <c r="QPV36" s="7"/>
      <c r="QPW36" s="7"/>
      <c r="QPX36" s="4"/>
      <c r="QPY36" s="4"/>
      <c r="QPZ36" s="4"/>
      <c r="QQA36" s="19"/>
      <c r="QQB36" s="9"/>
      <c r="QQC36" s="7"/>
      <c r="QQD36" s="6"/>
      <c r="QQE36" s="5"/>
      <c r="QQF36" s="6"/>
      <c r="QQG36" s="8"/>
      <c r="QQH36" s="5"/>
      <c r="QQI36" s="4"/>
      <c r="QQJ36" s="4"/>
      <c r="QQK36" s="18"/>
      <c r="QQL36" s="7"/>
      <c r="QQM36" s="7"/>
      <c r="QQN36" s="4"/>
      <c r="QQO36" s="4"/>
      <c r="QQP36" s="4"/>
      <c r="QQQ36" s="19"/>
      <c r="QQR36" s="9"/>
      <c r="QQS36" s="7"/>
      <c r="QQT36" s="6"/>
      <c r="QQU36" s="5"/>
      <c r="QQV36" s="6"/>
      <c r="QQW36" s="8"/>
      <c r="QQX36" s="5"/>
      <c r="QQY36" s="4"/>
      <c r="QQZ36" s="4"/>
      <c r="QRA36" s="18"/>
      <c r="QRB36" s="7"/>
      <c r="QRC36" s="7"/>
      <c r="QRD36" s="4"/>
      <c r="QRE36" s="4"/>
      <c r="QRF36" s="4"/>
      <c r="QRG36" s="19"/>
      <c r="QRH36" s="9"/>
      <c r="QRI36" s="7"/>
      <c r="QRJ36" s="6"/>
      <c r="QRK36" s="5"/>
      <c r="QRL36" s="6"/>
      <c r="QRM36" s="8"/>
      <c r="QRN36" s="5"/>
      <c r="QRO36" s="4"/>
      <c r="QRP36" s="4"/>
      <c r="QRQ36" s="18"/>
      <c r="QRR36" s="7"/>
      <c r="QRS36" s="7"/>
      <c r="QRT36" s="4"/>
      <c r="QRU36" s="4"/>
      <c r="QRV36" s="4"/>
      <c r="QRW36" s="19"/>
      <c r="QRX36" s="9"/>
      <c r="QRY36" s="7"/>
      <c r="QRZ36" s="6"/>
      <c r="QSA36" s="5"/>
      <c r="QSB36" s="6"/>
      <c r="QSC36" s="8"/>
      <c r="QSD36" s="5"/>
      <c r="QSE36" s="4"/>
      <c r="QSF36" s="4"/>
      <c r="QSG36" s="18"/>
      <c r="QSH36" s="7"/>
      <c r="QSI36" s="7"/>
      <c r="QSJ36" s="4"/>
      <c r="QSK36" s="4"/>
      <c r="QSL36" s="4"/>
      <c r="QSM36" s="19"/>
      <c r="QSN36" s="9"/>
      <c r="QSO36" s="7"/>
      <c r="QSP36" s="6"/>
      <c r="QSQ36" s="5"/>
      <c r="QSR36" s="6"/>
      <c r="QSS36" s="8"/>
      <c r="QST36" s="5"/>
      <c r="QSU36" s="4"/>
      <c r="QSV36" s="4"/>
      <c r="QSW36" s="18"/>
      <c r="QSX36" s="7"/>
      <c r="QSY36" s="7"/>
      <c r="QSZ36" s="4"/>
      <c r="QTA36" s="4"/>
      <c r="QTB36" s="4"/>
      <c r="QTC36" s="19"/>
      <c r="QTD36" s="9"/>
      <c r="QTE36" s="7"/>
      <c r="QTF36" s="6"/>
      <c r="QTG36" s="5"/>
      <c r="QTH36" s="6"/>
      <c r="QTI36" s="8"/>
      <c r="QTJ36" s="5"/>
      <c r="QTK36" s="4"/>
      <c r="QTL36" s="4"/>
      <c r="QTM36" s="18"/>
      <c r="QTN36" s="7"/>
      <c r="QTO36" s="7"/>
      <c r="QTP36" s="4"/>
      <c r="QTQ36" s="4"/>
      <c r="QTR36" s="4"/>
      <c r="QTS36" s="19"/>
      <c r="QTT36" s="9"/>
      <c r="QTU36" s="7"/>
      <c r="QTV36" s="6"/>
      <c r="QTW36" s="5"/>
      <c r="QTX36" s="6"/>
      <c r="QTY36" s="8"/>
      <c r="QTZ36" s="5"/>
      <c r="QUA36" s="4"/>
      <c r="QUB36" s="4"/>
      <c r="QUC36" s="18"/>
      <c r="QUD36" s="7"/>
      <c r="QUE36" s="7"/>
      <c r="QUF36" s="4"/>
      <c r="QUG36" s="4"/>
      <c r="QUH36" s="4"/>
      <c r="QUI36" s="19"/>
      <c r="QUJ36" s="9"/>
      <c r="QUK36" s="7"/>
      <c r="QUL36" s="6"/>
      <c r="QUM36" s="5"/>
      <c r="QUN36" s="6"/>
      <c r="QUO36" s="8"/>
      <c r="QUP36" s="5"/>
      <c r="QUQ36" s="4"/>
      <c r="QUR36" s="4"/>
      <c r="QUS36" s="18"/>
      <c r="QUT36" s="7"/>
      <c r="QUU36" s="7"/>
      <c r="QUV36" s="4"/>
      <c r="QUW36" s="4"/>
      <c r="QUX36" s="4"/>
      <c r="QUY36" s="19"/>
      <c r="QUZ36" s="9"/>
      <c r="QVA36" s="7"/>
      <c r="QVB36" s="6"/>
      <c r="QVC36" s="5"/>
      <c r="QVD36" s="6"/>
      <c r="QVE36" s="8"/>
      <c r="QVF36" s="5"/>
      <c r="QVG36" s="4"/>
      <c r="QVH36" s="4"/>
      <c r="QVI36" s="18"/>
      <c r="QVJ36" s="7"/>
      <c r="QVK36" s="7"/>
      <c r="QVL36" s="4"/>
      <c r="QVM36" s="4"/>
      <c r="QVN36" s="4"/>
      <c r="QVO36" s="19"/>
      <c r="QVP36" s="9"/>
      <c r="QVQ36" s="7"/>
      <c r="QVR36" s="6"/>
      <c r="QVS36" s="5"/>
      <c r="QVT36" s="6"/>
      <c r="QVU36" s="8"/>
      <c r="QVV36" s="5"/>
      <c r="QVW36" s="4"/>
      <c r="QVX36" s="4"/>
      <c r="QVY36" s="18"/>
      <c r="QVZ36" s="7"/>
      <c r="QWA36" s="7"/>
      <c r="QWB36" s="4"/>
      <c r="QWC36" s="4"/>
      <c r="QWD36" s="4"/>
      <c r="QWE36" s="19"/>
      <c r="QWF36" s="9"/>
      <c r="QWG36" s="7"/>
      <c r="QWH36" s="6"/>
      <c r="QWI36" s="5"/>
      <c r="QWJ36" s="6"/>
      <c r="QWK36" s="8"/>
      <c r="QWL36" s="5"/>
      <c r="QWM36" s="4"/>
      <c r="QWN36" s="4"/>
      <c r="QWO36" s="18"/>
      <c r="QWP36" s="7"/>
      <c r="QWQ36" s="7"/>
      <c r="QWR36" s="4"/>
      <c r="QWS36" s="4"/>
      <c r="QWT36" s="4"/>
      <c r="QWU36" s="19"/>
      <c r="QWV36" s="9"/>
      <c r="QWW36" s="7"/>
      <c r="QWX36" s="6"/>
      <c r="QWY36" s="5"/>
      <c r="QWZ36" s="6"/>
      <c r="QXA36" s="8"/>
      <c r="QXB36" s="5"/>
      <c r="QXC36" s="4"/>
      <c r="QXD36" s="4"/>
      <c r="QXE36" s="18"/>
      <c r="QXF36" s="7"/>
      <c r="QXG36" s="7"/>
      <c r="QXH36" s="4"/>
      <c r="QXI36" s="4"/>
      <c r="QXJ36" s="4"/>
      <c r="QXK36" s="19"/>
      <c r="QXL36" s="9"/>
      <c r="QXM36" s="7"/>
      <c r="QXN36" s="6"/>
      <c r="QXO36" s="5"/>
      <c r="QXP36" s="6"/>
      <c r="QXQ36" s="8"/>
      <c r="QXR36" s="5"/>
      <c r="QXS36" s="4"/>
      <c r="QXT36" s="4"/>
      <c r="QXU36" s="18"/>
      <c r="QXV36" s="7"/>
      <c r="QXW36" s="7"/>
      <c r="QXX36" s="4"/>
      <c r="QXY36" s="4"/>
      <c r="QXZ36" s="4"/>
      <c r="QYA36" s="19"/>
      <c r="QYB36" s="9"/>
      <c r="QYC36" s="7"/>
      <c r="QYD36" s="6"/>
      <c r="QYE36" s="5"/>
      <c r="QYF36" s="6"/>
      <c r="QYG36" s="8"/>
      <c r="QYH36" s="5"/>
      <c r="QYI36" s="4"/>
      <c r="QYJ36" s="4"/>
      <c r="QYK36" s="18"/>
      <c r="QYL36" s="7"/>
      <c r="QYM36" s="7"/>
      <c r="QYN36" s="4"/>
      <c r="QYO36" s="4"/>
      <c r="QYP36" s="4"/>
      <c r="QYQ36" s="19"/>
      <c r="QYR36" s="9"/>
      <c r="QYS36" s="7"/>
      <c r="QYT36" s="6"/>
      <c r="QYU36" s="5"/>
      <c r="QYV36" s="6"/>
      <c r="QYW36" s="8"/>
      <c r="QYX36" s="5"/>
      <c r="QYY36" s="4"/>
      <c r="QYZ36" s="4"/>
      <c r="QZA36" s="18"/>
      <c r="QZB36" s="7"/>
      <c r="QZC36" s="7"/>
      <c r="QZD36" s="4"/>
      <c r="QZE36" s="4"/>
      <c r="QZF36" s="4"/>
      <c r="QZG36" s="19"/>
      <c r="QZH36" s="9"/>
      <c r="QZI36" s="7"/>
      <c r="QZJ36" s="6"/>
      <c r="QZK36" s="5"/>
      <c r="QZL36" s="6"/>
      <c r="QZM36" s="8"/>
      <c r="QZN36" s="5"/>
      <c r="QZO36" s="4"/>
      <c r="QZP36" s="4"/>
      <c r="QZQ36" s="18"/>
      <c r="QZR36" s="7"/>
      <c r="QZS36" s="7"/>
      <c r="QZT36" s="4"/>
      <c r="QZU36" s="4"/>
      <c r="QZV36" s="4"/>
      <c r="QZW36" s="19"/>
      <c r="QZX36" s="9"/>
      <c r="QZY36" s="7"/>
      <c r="QZZ36" s="6"/>
      <c r="RAA36" s="5"/>
      <c r="RAB36" s="6"/>
      <c r="RAC36" s="8"/>
      <c r="RAD36" s="5"/>
      <c r="RAE36" s="4"/>
      <c r="RAF36" s="4"/>
      <c r="RAG36" s="18"/>
      <c r="RAH36" s="7"/>
      <c r="RAI36" s="7"/>
      <c r="RAJ36" s="4"/>
      <c r="RAK36" s="4"/>
      <c r="RAL36" s="4"/>
      <c r="RAM36" s="19"/>
      <c r="RAN36" s="9"/>
      <c r="RAO36" s="7"/>
      <c r="RAP36" s="6"/>
      <c r="RAQ36" s="5"/>
      <c r="RAR36" s="6"/>
      <c r="RAS36" s="8"/>
      <c r="RAT36" s="5"/>
      <c r="RAU36" s="4"/>
      <c r="RAV36" s="4"/>
      <c r="RAW36" s="18"/>
      <c r="RAX36" s="7"/>
      <c r="RAY36" s="7"/>
      <c r="RAZ36" s="4"/>
      <c r="RBA36" s="4"/>
      <c r="RBB36" s="4"/>
      <c r="RBC36" s="19"/>
      <c r="RBD36" s="9"/>
      <c r="RBE36" s="7"/>
      <c r="RBF36" s="6"/>
      <c r="RBG36" s="5"/>
      <c r="RBH36" s="6"/>
      <c r="RBI36" s="8"/>
      <c r="RBJ36" s="5"/>
      <c r="RBK36" s="4"/>
      <c r="RBL36" s="4"/>
      <c r="RBM36" s="18"/>
      <c r="RBN36" s="7"/>
      <c r="RBO36" s="7"/>
      <c r="RBP36" s="4"/>
      <c r="RBQ36" s="4"/>
      <c r="RBR36" s="4"/>
      <c r="RBS36" s="19"/>
      <c r="RBT36" s="9"/>
      <c r="RBU36" s="7"/>
      <c r="RBV36" s="6"/>
      <c r="RBW36" s="5"/>
      <c r="RBX36" s="6"/>
      <c r="RBY36" s="8"/>
      <c r="RBZ36" s="5"/>
      <c r="RCA36" s="4"/>
      <c r="RCB36" s="4"/>
      <c r="RCC36" s="18"/>
      <c r="RCD36" s="7"/>
      <c r="RCE36" s="7"/>
      <c r="RCF36" s="4"/>
      <c r="RCG36" s="4"/>
      <c r="RCH36" s="4"/>
      <c r="RCI36" s="19"/>
      <c r="RCJ36" s="9"/>
      <c r="RCK36" s="7"/>
      <c r="RCL36" s="6"/>
      <c r="RCM36" s="5"/>
      <c r="RCN36" s="6"/>
      <c r="RCO36" s="8"/>
      <c r="RCP36" s="5"/>
      <c r="RCQ36" s="4"/>
      <c r="RCR36" s="4"/>
      <c r="RCS36" s="18"/>
      <c r="RCT36" s="7"/>
      <c r="RCU36" s="7"/>
      <c r="RCV36" s="4"/>
      <c r="RCW36" s="4"/>
      <c r="RCX36" s="4"/>
      <c r="RCY36" s="19"/>
      <c r="RCZ36" s="9"/>
      <c r="RDA36" s="7"/>
      <c r="RDB36" s="6"/>
      <c r="RDC36" s="5"/>
      <c r="RDD36" s="6"/>
      <c r="RDE36" s="8"/>
      <c r="RDF36" s="5"/>
      <c r="RDG36" s="4"/>
      <c r="RDH36" s="4"/>
      <c r="RDI36" s="18"/>
      <c r="RDJ36" s="7"/>
      <c r="RDK36" s="7"/>
      <c r="RDL36" s="4"/>
      <c r="RDM36" s="4"/>
      <c r="RDN36" s="4"/>
      <c r="RDO36" s="19"/>
      <c r="RDP36" s="9"/>
      <c r="RDQ36" s="7"/>
      <c r="RDR36" s="6"/>
      <c r="RDS36" s="5"/>
      <c r="RDT36" s="6"/>
      <c r="RDU36" s="8"/>
      <c r="RDV36" s="5"/>
      <c r="RDW36" s="4"/>
      <c r="RDX36" s="4"/>
      <c r="RDY36" s="18"/>
      <c r="RDZ36" s="7"/>
      <c r="REA36" s="7"/>
      <c r="REB36" s="4"/>
      <c r="REC36" s="4"/>
      <c r="RED36" s="4"/>
      <c r="REE36" s="19"/>
      <c r="REF36" s="9"/>
      <c r="REG36" s="7"/>
      <c r="REH36" s="6"/>
      <c r="REI36" s="5"/>
      <c r="REJ36" s="6"/>
      <c r="REK36" s="8"/>
      <c r="REL36" s="5"/>
      <c r="REM36" s="4"/>
      <c r="REN36" s="4"/>
      <c r="REO36" s="18"/>
      <c r="REP36" s="7"/>
      <c r="REQ36" s="7"/>
      <c r="RER36" s="4"/>
      <c r="RES36" s="4"/>
      <c r="RET36" s="4"/>
      <c r="REU36" s="19"/>
      <c r="REV36" s="9"/>
      <c r="REW36" s="7"/>
      <c r="REX36" s="6"/>
      <c r="REY36" s="5"/>
      <c r="REZ36" s="6"/>
      <c r="RFA36" s="8"/>
      <c r="RFB36" s="5"/>
      <c r="RFC36" s="4"/>
      <c r="RFD36" s="4"/>
      <c r="RFE36" s="18"/>
      <c r="RFF36" s="7"/>
      <c r="RFG36" s="7"/>
      <c r="RFH36" s="4"/>
      <c r="RFI36" s="4"/>
      <c r="RFJ36" s="4"/>
      <c r="RFK36" s="19"/>
      <c r="RFL36" s="9"/>
      <c r="RFM36" s="7"/>
      <c r="RFN36" s="6"/>
      <c r="RFO36" s="5"/>
      <c r="RFP36" s="6"/>
      <c r="RFQ36" s="8"/>
      <c r="RFR36" s="5"/>
      <c r="RFS36" s="4"/>
      <c r="RFT36" s="4"/>
      <c r="RFU36" s="18"/>
      <c r="RFV36" s="7"/>
      <c r="RFW36" s="7"/>
      <c r="RFX36" s="4"/>
      <c r="RFY36" s="4"/>
      <c r="RFZ36" s="4"/>
      <c r="RGA36" s="19"/>
      <c r="RGB36" s="9"/>
      <c r="RGC36" s="7"/>
      <c r="RGD36" s="6"/>
      <c r="RGE36" s="5"/>
      <c r="RGF36" s="6"/>
      <c r="RGG36" s="8"/>
      <c r="RGH36" s="5"/>
      <c r="RGI36" s="4"/>
      <c r="RGJ36" s="4"/>
      <c r="RGK36" s="18"/>
      <c r="RGL36" s="7"/>
      <c r="RGM36" s="7"/>
      <c r="RGN36" s="4"/>
      <c r="RGO36" s="4"/>
      <c r="RGP36" s="4"/>
      <c r="RGQ36" s="19"/>
      <c r="RGR36" s="9"/>
      <c r="RGS36" s="7"/>
      <c r="RGT36" s="6"/>
      <c r="RGU36" s="5"/>
      <c r="RGV36" s="6"/>
      <c r="RGW36" s="8"/>
      <c r="RGX36" s="5"/>
      <c r="RGY36" s="4"/>
      <c r="RGZ36" s="4"/>
      <c r="RHA36" s="18"/>
      <c r="RHB36" s="7"/>
      <c r="RHC36" s="7"/>
      <c r="RHD36" s="4"/>
      <c r="RHE36" s="4"/>
      <c r="RHF36" s="4"/>
      <c r="RHG36" s="19"/>
      <c r="RHH36" s="9"/>
      <c r="RHI36" s="7"/>
      <c r="RHJ36" s="6"/>
      <c r="RHK36" s="5"/>
      <c r="RHL36" s="6"/>
      <c r="RHM36" s="8"/>
      <c r="RHN36" s="5"/>
      <c r="RHO36" s="4"/>
      <c r="RHP36" s="4"/>
      <c r="RHQ36" s="18"/>
      <c r="RHR36" s="7"/>
      <c r="RHS36" s="7"/>
      <c r="RHT36" s="4"/>
      <c r="RHU36" s="4"/>
      <c r="RHV36" s="4"/>
      <c r="RHW36" s="19"/>
      <c r="RHX36" s="9"/>
      <c r="RHY36" s="7"/>
      <c r="RHZ36" s="6"/>
      <c r="RIA36" s="5"/>
      <c r="RIB36" s="6"/>
      <c r="RIC36" s="8"/>
      <c r="RID36" s="5"/>
      <c r="RIE36" s="4"/>
      <c r="RIF36" s="4"/>
      <c r="RIG36" s="18"/>
      <c r="RIH36" s="7"/>
      <c r="RII36" s="7"/>
      <c r="RIJ36" s="4"/>
      <c r="RIK36" s="4"/>
      <c r="RIL36" s="4"/>
      <c r="RIM36" s="19"/>
      <c r="RIN36" s="9"/>
      <c r="RIO36" s="7"/>
      <c r="RIP36" s="6"/>
      <c r="RIQ36" s="5"/>
      <c r="RIR36" s="6"/>
      <c r="RIS36" s="8"/>
      <c r="RIT36" s="5"/>
      <c r="RIU36" s="4"/>
      <c r="RIV36" s="4"/>
      <c r="RIW36" s="18"/>
      <c r="RIX36" s="7"/>
      <c r="RIY36" s="7"/>
      <c r="RIZ36" s="4"/>
      <c r="RJA36" s="4"/>
      <c r="RJB36" s="4"/>
      <c r="RJC36" s="19"/>
      <c r="RJD36" s="9"/>
      <c r="RJE36" s="7"/>
      <c r="RJF36" s="6"/>
      <c r="RJG36" s="5"/>
      <c r="RJH36" s="6"/>
      <c r="RJI36" s="8"/>
      <c r="RJJ36" s="5"/>
      <c r="RJK36" s="4"/>
      <c r="RJL36" s="4"/>
      <c r="RJM36" s="18"/>
      <c r="RJN36" s="7"/>
      <c r="RJO36" s="7"/>
      <c r="RJP36" s="4"/>
      <c r="RJQ36" s="4"/>
      <c r="RJR36" s="4"/>
      <c r="RJS36" s="19"/>
      <c r="RJT36" s="9"/>
      <c r="RJU36" s="7"/>
      <c r="RJV36" s="6"/>
      <c r="RJW36" s="5"/>
      <c r="RJX36" s="6"/>
      <c r="RJY36" s="8"/>
      <c r="RJZ36" s="5"/>
      <c r="RKA36" s="4"/>
      <c r="RKB36" s="4"/>
      <c r="RKC36" s="18"/>
      <c r="RKD36" s="7"/>
      <c r="RKE36" s="7"/>
      <c r="RKF36" s="4"/>
      <c r="RKG36" s="4"/>
      <c r="RKH36" s="4"/>
      <c r="RKI36" s="19"/>
      <c r="RKJ36" s="9"/>
      <c r="RKK36" s="7"/>
      <c r="RKL36" s="6"/>
      <c r="RKM36" s="5"/>
      <c r="RKN36" s="6"/>
      <c r="RKO36" s="8"/>
      <c r="RKP36" s="5"/>
      <c r="RKQ36" s="4"/>
      <c r="RKR36" s="4"/>
      <c r="RKS36" s="18"/>
      <c r="RKT36" s="7"/>
      <c r="RKU36" s="7"/>
      <c r="RKV36" s="4"/>
      <c r="RKW36" s="4"/>
      <c r="RKX36" s="4"/>
      <c r="RKY36" s="19"/>
      <c r="RKZ36" s="9"/>
      <c r="RLA36" s="7"/>
      <c r="RLB36" s="6"/>
      <c r="RLC36" s="5"/>
      <c r="RLD36" s="6"/>
      <c r="RLE36" s="8"/>
      <c r="RLF36" s="5"/>
      <c r="RLG36" s="4"/>
      <c r="RLH36" s="4"/>
      <c r="RLI36" s="18"/>
      <c r="RLJ36" s="7"/>
      <c r="RLK36" s="7"/>
      <c r="RLL36" s="4"/>
      <c r="RLM36" s="4"/>
      <c r="RLN36" s="4"/>
      <c r="RLO36" s="19"/>
      <c r="RLP36" s="9"/>
      <c r="RLQ36" s="7"/>
      <c r="RLR36" s="6"/>
      <c r="RLS36" s="5"/>
      <c r="RLT36" s="6"/>
      <c r="RLU36" s="8"/>
      <c r="RLV36" s="5"/>
      <c r="RLW36" s="4"/>
      <c r="RLX36" s="4"/>
      <c r="RLY36" s="18"/>
      <c r="RLZ36" s="7"/>
      <c r="RMA36" s="7"/>
      <c r="RMB36" s="4"/>
      <c r="RMC36" s="4"/>
      <c r="RMD36" s="4"/>
      <c r="RME36" s="19"/>
      <c r="RMF36" s="9"/>
      <c r="RMG36" s="7"/>
      <c r="RMH36" s="6"/>
      <c r="RMI36" s="5"/>
      <c r="RMJ36" s="6"/>
      <c r="RMK36" s="8"/>
      <c r="RML36" s="5"/>
      <c r="RMM36" s="4"/>
      <c r="RMN36" s="4"/>
      <c r="RMO36" s="18"/>
      <c r="RMP36" s="7"/>
      <c r="RMQ36" s="7"/>
      <c r="RMR36" s="4"/>
      <c r="RMS36" s="4"/>
      <c r="RMT36" s="4"/>
      <c r="RMU36" s="19"/>
      <c r="RMV36" s="9"/>
      <c r="RMW36" s="7"/>
      <c r="RMX36" s="6"/>
      <c r="RMY36" s="5"/>
      <c r="RMZ36" s="6"/>
      <c r="RNA36" s="8"/>
      <c r="RNB36" s="5"/>
      <c r="RNC36" s="4"/>
      <c r="RND36" s="4"/>
      <c r="RNE36" s="18"/>
      <c r="RNF36" s="7"/>
      <c r="RNG36" s="7"/>
      <c r="RNH36" s="4"/>
      <c r="RNI36" s="4"/>
      <c r="RNJ36" s="4"/>
      <c r="RNK36" s="19"/>
      <c r="RNL36" s="9"/>
      <c r="RNM36" s="7"/>
      <c r="RNN36" s="6"/>
      <c r="RNO36" s="5"/>
      <c r="RNP36" s="6"/>
      <c r="RNQ36" s="8"/>
      <c r="RNR36" s="5"/>
      <c r="RNS36" s="4"/>
      <c r="RNT36" s="4"/>
      <c r="RNU36" s="18"/>
      <c r="RNV36" s="7"/>
      <c r="RNW36" s="7"/>
      <c r="RNX36" s="4"/>
      <c r="RNY36" s="4"/>
      <c r="RNZ36" s="4"/>
      <c r="ROA36" s="19"/>
      <c r="ROB36" s="9"/>
      <c r="ROC36" s="7"/>
      <c r="ROD36" s="6"/>
      <c r="ROE36" s="5"/>
      <c r="ROF36" s="6"/>
      <c r="ROG36" s="8"/>
      <c r="ROH36" s="5"/>
      <c r="ROI36" s="4"/>
      <c r="ROJ36" s="4"/>
      <c r="ROK36" s="18"/>
      <c r="ROL36" s="7"/>
      <c r="ROM36" s="7"/>
      <c r="RON36" s="4"/>
      <c r="ROO36" s="4"/>
      <c r="ROP36" s="4"/>
      <c r="ROQ36" s="19"/>
      <c r="ROR36" s="9"/>
      <c r="ROS36" s="7"/>
      <c r="ROT36" s="6"/>
      <c r="ROU36" s="5"/>
      <c r="ROV36" s="6"/>
      <c r="ROW36" s="8"/>
      <c r="ROX36" s="5"/>
      <c r="ROY36" s="4"/>
      <c r="ROZ36" s="4"/>
      <c r="RPA36" s="18"/>
      <c r="RPB36" s="7"/>
      <c r="RPC36" s="7"/>
      <c r="RPD36" s="4"/>
      <c r="RPE36" s="4"/>
      <c r="RPF36" s="4"/>
      <c r="RPG36" s="19"/>
      <c r="RPH36" s="9"/>
      <c r="RPI36" s="7"/>
      <c r="RPJ36" s="6"/>
      <c r="RPK36" s="5"/>
      <c r="RPL36" s="6"/>
      <c r="RPM36" s="8"/>
      <c r="RPN36" s="5"/>
      <c r="RPO36" s="4"/>
      <c r="RPP36" s="4"/>
      <c r="RPQ36" s="18"/>
      <c r="RPR36" s="7"/>
      <c r="RPS36" s="7"/>
      <c r="RPT36" s="4"/>
      <c r="RPU36" s="4"/>
      <c r="RPV36" s="4"/>
      <c r="RPW36" s="19"/>
      <c r="RPX36" s="9"/>
      <c r="RPY36" s="7"/>
      <c r="RPZ36" s="6"/>
      <c r="RQA36" s="5"/>
      <c r="RQB36" s="6"/>
      <c r="RQC36" s="8"/>
      <c r="RQD36" s="5"/>
      <c r="RQE36" s="4"/>
      <c r="RQF36" s="4"/>
      <c r="RQG36" s="18"/>
      <c r="RQH36" s="7"/>
      <c r="RQI36" s="7"/>
      <c r="RQJ36" s="4"/>
      <c r="RQK36" s="4"/>
      <c r="RQL36" s="4"/>
      <c r="RQM36" s="19"/>
      <c r="RQN36" s="9"/>
      <c r="RQO36" s="7"/>
      <c r="RQP36" s="6"/>
      <c r="RQQ36" s="5"/>
      <c r="RQR36" s="6"/>
      <c r="RQS36" s="8"/>
      <c r="RQT36" s="5"/>
      <c r="RQU36" s="4"/>
      <c r="RQV36" s="4"/>
      <c r="RQW36" s="18"/>
      <c r="RQX36" s="7"/>
      <c r="RQY36" s="7"/>
      <c r="RQZ36" s="4"/>
      <c r="RRA36" s="4"/>
      <c r="RRB36" s="4"/>
      <c r="RRC36" s="19"/>
      <c r="RRD36" s="9"/>
      <c r="RRE36" s="7"/>
      <c r="RRF36" s="6"/>
      <c r="RRG36" s="5"/>
      <c r="RRH36" s="6"/>
      <c r="RRI36" s="8"/>
      <c r="RRJ36" s="5"/>
      <c r="RRK36" s="4"/>
      <c r="RRL36" s="4"/>
      <c r="RRM36" s="18"/>
      <c r="RRN36" s="7"/>
      <c r="RRO36" s="7"/>
      <c r="RRP36" s="4"/>
      <c r="RRQ36" s="4"/>
      <c r="RRR36" s="4"/>
      <c r="RRS36" s="19"/>
      <c r="RRT36" s="9"/>
      <c r="RRU36" s="7"/>
      <c r="RRV36" s="6"/>
      <c r="RRW36" s="5"/>
      <c r="RRX36" s="6"/>
      <c r="RRY36" s="8"/>
      <c r="RRZ36" s="5"/>
      <c r="RSA36" s="4"/>
      <c r="RSB36" s="4"/>
      <c r="RSC36" s="18"/>
      <c r="RSD36" s="7"/>
      <c r="RSE36" s="7"/>
      <c r="RSF36" s="4"/>
      <c r="RSG36" s="4"/>
      <c r="RSH36" s="4"/>
      <c r="RSI36" s="19"/>
      <c r="RSJ36" s="9"/>
      <c r="RSK36" s="7"/>
      <c r="RSL36" s="6"/>
      <c r="RSM36" s="5"/>
      <c r="RSN36" s="6"/>
      <c r="RSO36" s="8"/>
      <c r="RSP36" s="5"/>
      <c r="RSQ36" s="4"/>
      <c r="RSR36" s="4"/>
      <c r="RSS36" s="18"/>
      <c r="RST36" s="7"/>
      <c r="RSU36" s="7"/>
      <c r="RSV36" s="4"/>
      <c r="RSW36" s="4"/>
      <c r="RSX36" s="4"/>
      <c r="RSY36" s="19"/>
      <c r="RSZ36" s="9"/>
      <c r="RTA36" s="7"/>
      <c r="RTB36" s="6"/>
      <c r="RTC36" s="5"/>
      <c r="RTD36" s="6"/>
      <c r="RTE36" s="8"/>
      <c r="RTF36" s="5"/>
      <c r="RTG36" s="4"/>
      <c r="RTH36" s="4"/>
      <c r="RTI36" s="18"/>
      <c r="RTJ36" s="7"/>
      <c r="RTK36" s="7"/>
      <c r="RTL36" s="4"/>
      <c r="RTM36" s="4"/>
      <c r="RTN36" s="4"/>
      <c r="RTO36" s="19"/>
      <c r="RTP36" s="9"/>
      <c r="RTQ36" s="7"/>
      <c r="RTR36" s="6"/>
      <c r="RTS36" s="5"/>
      <c r="RTT36" s="6"/>
      <c r="RTU36" s="8"/>
      <c r="RTV36" s="5"/>
      <c r="RTW36" s="4"/>
      <c r="RTX36" s="4"/>
      <c r="RTY36" s="18"/>
      <c r="RTZ36" s="7"/>
      <c r="RUA36" s="7"/>
      <c r="RUB36" s="4"/>
      <c r="RUC36" s="4"/>
      <c r="RUD36" s="4"/>
      <c r="RUE36" s="19"/>
      <c r="RUF36" s="9"/>
      <c r="RUG36" s="7"/>
      <c r="RUH36" s="6"/>
      <c r="RUI36" s="5"/>
      <c r="RUJ36" s="6"/>
      <c r="RUK36" s="8"/>
      <c r="RUL36" s="5"/>
      <c r="RUM36" s="4"/>
      <c r="RUN36" s="4"/>
      <c r="RUO36" s="18"/>
      <c r="RUP36" s="7"/>
      <c r="RUQ36" s="7"/>
      <c r="RUR36" s="4"/>
      <c r="RUS36" s="4"/>
      <c r="RUT36" s="4"/>
      <c r="RUU36" s="19"/>
      <c r="RUV36" s="9"/>
      <c r="RUW36" s="7"/>
      <c r="RUX36" s="6"/>
      <c r="RUY36" s="5"/>
      <c r="RUZ36" s="6"/>
      <c r="RVA36" s="8"/>
      <c r="RVB36" s="5"/>
      <c r="RVC36" s="4"/>
      <c r="RVD36" s="4"/>
      <c r="RVE36" s="18"/>
      <c r="RVF36" s="7"/>
      <c r="RVG36" s="7"/>
      <c r="RVH36" s="4"/>
      <c r="RVI36" s="4"/>
      <c r="RVJ36" s="4"/>
      <c r="RVK36" s="19"/>
      <c r="RVL36" s="9"/>
      <c r="RVM36" s="7"/>
      <c r="RVN36" s="6"/>
      <c r="RVO36" s="5"/>
      <c r="RVP36" s="6"/>
      <c r="RVQ36" s="8"/>
      <c r="RVR36" s="5"/>
      <c r="RVS36" s="4"/>
      <c r="RVT36" s="4"/>
      <c r="RVU36" s="18"/>
      <c r="RVV36" s="7"/>
      <c r="RVW36" s="7"/>
      <c r="RVX36" s="4"/>
      <c r="RVY36" s="4"/>
      <c r="RVZ36" s="4"/>
      <c r="RWA36" s="19"/>
      <c r="RWB36" s="9"/>
      <c r="RWC36" s="7"/>
      <c r="RWD36" s="6"/>
      <c r="RWE36" s="5"/>
      <c r="RWF36" s="6"/>
      <c r="RWG36" s="8"/>
      <c r="RWH36" s="5"/>
      <c r="RWI36" s="4"/>
      <c r="RWJ36" s="4"/>
      <c r="RWK36" s="18"/>
      <c r="RWL36" s="7"/>
      <c r="RWM36" s="7"/>
      <c r="RWN36" s="4"/>
      <c r="RWO36" s="4"/>
      <c r="RWP36" s="4"/>
      <c r="RWQ36" s="19"/>
      <c r="RWR36" s="9"/>
      <c r="RWS36" s="7"/>
      <c r="RWT36" s="6"/>
      <c r="RWU36" s="5"/>
      <c r="RWV36" s="6"/>
      <c r="RWW36" s="8"/>
      <c r="RWX36" s="5"/>
      <c r="RWY36" s="4"/>
      <c r="RWZ36" s="4"/>
      <c r="RXA36" s="18"/>
      <c r="RXB36" s="7"/>
      <c r="RXC36" s="7"/>
      <c r="RXD36" s="4"/>
      <c r="RXE36" s="4"/>
      <c r="RXF36" s="4"/>
      <c r="RXG36" s="19"/>
      <c r="RXH36" s="9"/>
      <c r="RXI36" s="7"/>
      <c r="RXJ36" s="6"/>
      <c r="RXK36" s="5"/>
      <c r="RXL36" s="6"/>
      <c r="RXM36" s="8"/>
      <c r="RXN36" s="5"/>
      <c r="RXO36" s="4"/>
      <c r="RXP36" s="4"/>
      <c r="RXQ36" s="18"/>
      <c r="RXR36" s="7"/>
      <c r="RXS36" s="7"/>
      <c r="RXT36" s="4"/>
      <c r="RXU36" s="4"/>
      <c r="RXV36" s="4"/>
      <c r="RXW36" s="19"/>
      <c r="RXX36" s="9"/>
      <c r="RXY36" s="7"/>
      <c r="RXZ36" s="6"/>
      <c r="RYA36" s="5"/>
      <c r="RYB36" s="6"/>
      <c r="RYC36" s="8"/>
      <c r="RYD36" s="5"/>
      <c r="RYE36" s="4"/>
      <c r="RYF36" s="4"/>
      <c r="RYG36" s="18"/>
      <c r="RYH36" s="7"/>
      <c r="RYI36" s="7"/>
      <c r="RYJ36" s="4"/>
      <c r="RYK36" s="4"/>
      <c r="RYL36" s="4"/>
      <c r="RYM36" s="19"/>
      <c r="RYN36" s="9"/>
      <c r="RYO36" s="7"/>
      <c r="RYP36" s="6"/>
      <c r="RYQ36" s="5"/>
      <c r="RYR36" s="6"/>
      <c r="RYS36" s="8"/>
      <c r="RYT36" s="5"/>
      <c r="RYU36" s="4"/>
      <c r="RYV36" s="4"/>
      <c r="RYW36" s="18"/>
      <c r="RYX36" s="7"/>
      <c r="RYY36" s="7"/>
      <c r="RYZ36" s="4"/>
      <c r="RZA36" s="4"/>
      <c r="RZB36" s="4"/>
      <c r="RZC36" s="19"/>
      <c r="RZD36" s="9"/>
      <c r="RZE36" s="7"/>
      <c r="RZF36" s="6"/>
      <c r="RZG36" s="5"/>
      <c r="RZH36" s="6"/>
      <c r="RZI36" s="8"/>
      <c r="RZJ36" s="5"/>
      <c r="RZK36" s="4"/>
      <c r="RZL36" s="4"/>
      <c r="RZM36" s="18"/>
      <c r="RZN36" s="7"/>
      <c r="RZO36" s="7"/>
      <c r="RZP36" s="4"/>
      <c r="RZQ36" s="4"/>
      <c r="RZR36" s="4"/>
      <c r="RZS36" s="19"/>
      <c r="RZT36" s="9"/>
      <c r="RZU36" s="7"/>
      <c r="RZV36" s="6"/>
      <c r="RZW36" s="5"/>
      <c r="RZX36" s="6"/>
      <c r="RZY36" s="8"/>
      <c r="RZZ36" s="5"/>
      <c r="SAA36" s="4"/>
      <c r="SAB36" s="4"/>
      <c r="SAC36" s="18"/>
      <c r="SAD36" s="7"/>
      <c r="SAE36" s="7"/>
      <c r="SAF36" s="4"/>
      <c r="SAG36" s="4"/>
      <c r="SAH36" s="4"/>
      <c r="SAI36" s="19"/>
      <c r="SAJ36" s="9"/>
      <c r="SAK36" s="7"/>
      <c r="SAL36" s="6"/>
      <c r="SAM36" s="5"/>
      <c r="SAN36" s="6"/>
      <c r="SAO36" s="8"/>
      <c r="SAP36" s="5"/>
      <c r="SAQ36" s="4"/>
      <c r="SAR36" s="4"/>
      <c r="SAS36" s="18"/>
      <c r="SAT36" s="7"/>
      <c r="SAU36" s="7"/>
      <c r="SAV36" s="4"/>
      <c r="SAW36" s="4"/>
      <c r="SAX36" s="4"/>
      <c r="SAY36" s="19"/>
      <c r="SAZ36" s="9"/>
      <c r="SBA36" s="7"/>
      <c r="SBB36" s="6"/>
      <c r="SBC36" s="5"/>
      <c r="SBD36" s="6"/>
      <c r="SBE36" s="8"/>
      <c r="SBF36" s="5"/>
      <c r="SBG36" s="4"/>
      <c r="SBH36" s="4"/>
      <c r="SBI36" s="18"/>
      <c r="SBJ36" s="7"/>
      <c r="SBK36" s="7"/>
      <c r="SBL36" s="4"/>
      <c r="SBM36" s="4"/>
      <c r="SBN36" s="4"/>
      <c r="SBO36" s="19"/>
      <c r="SBP36" s="9"/>
      <c r="SBQ36" s="7"/>
      <c r="SBR36" s="6"/>
      <c r="SBS36" s="5"/>
      <c r="SBT36" s="6"/>
      <c r="SBU36" s="8"/>
      <c r="SBV36" s="5"/>
      <c r="SBW36" s="4"/>
      <c r="SBX36" s="4"/>
      <c r="SBY36" s="18"/>
      <c r="SBZ36" s="7"/>
      <c r="SCA36" s="7"/>
      <c r="SCB36" s="4"/>
      <c r="SCC36" s="4"/>
      <c r="SCD36" s="4"/>
      <c r="SCE36" s="19"/>
      <c r="SCF36" s="9"/>
      <c r="SCG36" s="7"/>
      <c r="SCH36" s="6"/>
      <c r="SCI36" s="5"/>
      <c r="SCJ36" s="6"/>
      <c r="SCK36" s="8"/>
      <c r="SCL36" s="5"/>
      <c r="SCM36" s="4"/>
      <c r="SCN36" s="4"/>
      <c r="SCO36" s="18"/>
      <c r="SCP36" s="7"/>
      <c r="SCQ36" s="7"/>
      <c r="SCR36" s="4"/>
      <c r="SCS36" s="4"/>
      <c r="SCT36" s="4"/>
      <c r="SCU36" s="19"/>
      <c r="SCV36" s="9"/>
      <c r="SCW36" s="7"/>
      <c r="SCX36" s="6"/>
      <c r="SCY36" s="5"/>
      <c r="SCZ36" s="6"/>
      <c r="SDA36" s="8"/>
      <c r="SDB36" s="5"/>
      <c r="SDC36" s="4"/>
      <c r="SDD36" s="4"/>
      <c r="SDE36" s="18"/>
      <c r="SDF36" s="7"/>
      <c r="SDG36" s="7"/>
      <c r="SDH36" s="4"/>
      <c r="SDI36" s="4"/>
      <c r="SDJ36" s="4"/>
      <c r="SDK36" s="19"/>
      <c r="SDL36" s="9"/>
      <c r="SDM36" s="7"/>
      <c r="SDN36" s="6"/>
      <c r="SDO36" s="5"/>
      <c r="SDP36" s="6"/>
      <c r="SDQ36" s="8"/>
      <c r="SDR36" s="5"/>
      <c r="SDS36" s="4"/>
      <c r="SDT36" s="4"/>
      <c r="SDU36" s="18"/>
      <c r="SDV36" s="7"/>
      <c r="SDW36" s="7"/>
      <c r="SDX36" s="4"/>
      <c r="SDY36" s="4"/>
      <c r="SDZ36" s="4"/>
      <c r="SEA36" s="19"/>
      <c r="SEB36" s="9"/>
      <c r="SEC36" s="7"/>
      <c r="SED36" s="6"/>
      <c r="SEE36" s="5"/>
      <c r="SEF36" s="6"/>
      <c r="SEG36" s="8"/>
      <c r="SEH36" s="5"/>
      <c r="SEI36" s="4"/>
      <c r="SEJ36" s="4"/>
      <c r="SEK36" s="18"/>
      <c r="SEL36" s="7"/>
      <c r="SEM36" s="7"/>
      <c r="SEN36" s="4"/>
      <c r="SEO36" s="4"/>
      <c r="SEP36" s="4"/>
      <c r="SEQ36" s="19"/>
      <c r="SER36" s="9"/>
      <c r="SES36" s="7"/>
      <c r="SET36" s="6"/>
      <c r="SEU36" s="5"/>
      <c r="SEV36" s="6"/>
      <c r="SEW36" s="8"/>
      <c r="SEX36" s="5"/>
      <c r="SEY36" s="4"/>
      <c r="SEZ36" s="4"/>
      <c r="SFA36" s="18"/>
      <c r="SFB36" s="7"/>
      <c r="SFC36" s="7"/>
      <c r="SFD36" s="4"/>
      <c r="SFE36" s="4"/>
      <c r="SFF36" s="4"/>
      <c r="SFG36" s="19"/>
      <c r="SFH36" s="9"/>
      <c r="SFI36" s="7"/>
      <c r="SFJ36" s="6"/>
      <c r="SFK36" s="5"/>
      <c r="SFL36" s="6"/>
      <c r="SFM36" s="8"/>
      <c r="SFN36" s="5"/>
      <c r="SFO36" s="4"/>
      <c r="SFP36" s="4"/>
      <c r="SFQ36" s="18"/>
      <c r="SFR36" s="7"/>
      <c r="SFS36" s="7"/>
      <c r="SFT36" s="4"/>
      <c r="SFU36" s="4"/>
      <c r="SFV36" s="4"/>
      <c r="SFW36" s="19"/>
      <c r="SFX36" s="9"/>
      <c r="SFY36" s="7"/>
      <c r="SFZ36" s="6"/>
      <c r="SGA36" s="5"/>
      <c r="SGB36" s="6"/>
      <c r="SGC36" s="8"/>
      <c r="SGD36" s="5"/>
      <c r="SGE36" s="4"/>
      <c r="SGF36" s="4"/>
      <c r="SGG36" s="18"/>
      <c r="SGH36" s="7"/>
      <c r="SGI36" s="7"/>
      <c r="SGJ36" s="4"/>
      <c r="SGK36" s="4"/>
      <c r="SGL36" s="4"/>
      <c r="SGM36" s="19"/>
      <c r="SGN36" s="9"/>
      <c r="SGO36" s="7"/>
      <c r="SGP36" s="6"/>
      <c r="SGQ36" s="5"/>
      <c r="SGR36" s="6"/>
      <c r="SGS36" s="8"/>
      <c r="SGT36" s="5"/>
      <c r="SGU36" s="4"/>
      <c r="SGV36" s="4"/>
      <c r="SGW36" s="18"/>
      <c r="SGX36" s="7"/>
      <c r="SGY36" s="7"/>
      <c r="SGZ36" s="4"/>
      <c r="SHA36" s="4"/>
      <c r="SHB36" s="4"/>
      <c r="SHC36" s="19"/>
      <c r="SHD36" s="9"/>
      <c r="SHE36" s="7"/>
      <c r="SHF36" s="6"/>
      <c r="SHG36" s="5"/>
      <c r="SHH36" s="6"/>
      <c r="SHI36" s="8"/>
      <c r="SHJ36" s="5"/>
      <c r="SHK36" s="4"/>
      <c r="SHL36" s="4"/>
      <c r="SHM36" s="18"/>
      <c r="SHN36" s="7"/>
      <c r="SHO36" s="7"/>
      <c r="SHP36" s="4"/>
      <c r="SHQ36" s="4"/>
      <c r="SHR36" s="4"/>
      <c r="SHS36" s="19"/>
      <c r="SHT36" s="9"/>
      <c r="SHU36" s="7"/>
      <c r="SHV36" s="6"/>
      <c r="SHW36" s="5"/>
      <c r="SHX36" s="6"/>
      <c r="SHY36" s="8"/>
      <c r="SHZ36" s="5"/>
      <c r="SIA36" s="4"/>
      <c r="SIB36" s="4"/>
      <c r="SIC36" s="18"/>
      <c r="SID36" s="7"/>
      <c r="SIE36" s="7"/>
      <c r="SIF36" s="4"/>
      <c r="SIG36" s="4"/>
      <c r="SIH36" s="4"/>
      <c r="SII36" s="19"/>
      <c r="SIJ36" s="9"/>
      <c r="SIK36" s="7"/>
      <c r="SIL36" s="6"/>
      <c r="SIM36" s="5"/>
      <c r="SIN36" s="6"/>
      <c r="SIO36" s="8"/>
      <c r="SIP36" s="5"/>
      <c r="SIQ36" s="4"/>
      <c r="SIR36" s="4"/>
      <c r="SIS36" s="18"/>
      <c r="SIT36" s="7"/>
      <c r="SIU36" s="7"/>
      <c r="SIV36" s="4"/>
      <c r="SIW36" s="4"/>
      <c r="SIX36" s="4"/>
      <c r="SIY36" s="19"/>
      <c r="SIZ36" s="9"/>
      <c r="SJA36" s="7"/>
      <c r="SJB36" s="6"/>
      <c r="SJC36" s="5"/>
      <c r="SJD36" s="6"/>
      <c r="SJE36" s="8"/>
      <c r="SJF36" s="5"/>
      <c r="SJG36" s="4"/>
      <c r="SJH36" s="4"/>
      <c r="SJI36" s="18"/>
      <c r="SJJ36" s="7"/>
      <c r="SJK36" s="7"/>
      <c r="SJL36" s="4"/>
      <c r="SJM36" s="4"/>
      <c r="SJN36" s="4"/>
      <c r="SJO36" s="19"/>
      <c r="SJP36" s="9"/>
      <c r="SJQ36" s="7"/>
      <c r="SJR36" s="6"/>
      <c r="SJS36" s="5"/>
      <c r="SJT36" s="6"/>
      <c r="SJU36" s="8"/>
      <c r="SJV36" s="5"/>
      <c r="SJW36" s="4"/>
      <c r="SJX36" s="4"/>
      <c r="SJY36" s="18"/>
      <c r="SJZ36" s="7"/>
      <c r="SKA36" s="7"/>
      <c r="SKB36" s="4"/>
      <c r="SKC36" s="4"/>
      <c r="SKD36" s="4"/>
      <c r="SKE36" s="19"/>
      <c r="SKF36" s="9"/>
      <c r="SKG36" s="7"/>
      <c r="SKH36" s="6"/>
      <c r="SKI36" s="5"/>
      <c r="SKJ36" s="6"/>
      <c r="SKK36" s="8"/>
      <c r="SKL36" s="5"/>
      <c r="SKM36" s="4"/>
      <c r="SKN36" s="4"/>
      <c r="SKO36" s="18"/>
      <c r="SKP36" s="7"/>
      <c r="SKQ36" s="7"/>
      <c r="SKR36" s="4"/>
      <c r="SKS36" s="4"/>
      <c r="SKT36" s="4"/>
      <c r="SKU36" s="19"/>
      <c r="SKV36" s="9"/>
      <c r="SKW36" s="7"/>
      <c r="SKX36" s="6"/>
      <c r="SKY36" s="5"/>
      <c r="SKZ36" s="6"/>
      <c r="SLA36" s="8"/>
      <c r="SLB36" s="5"/>
      <c r="SLC36" s="4"/>
      <c r="SLD36" s="4"/>
      <c r="SLE36" s="18"/>
      <c r="SLF36" s="7"/>
      <c r="SLG36" s="7"/>
      <c r="SLH36" s="4"/>
      <c r="SLI36" s="4"/>
      <c r="SLJ36" s="4"/>
      <c r="SLK36" s="19"/>
      <c r="SLL36" s="9"/>
      <c r="SLM36" s="7"/>
      <c r="SLN36" s="6"/>
      <c r="SLO36" s="5"/>
      <c r="SLP36" s="6"/>
      <c r="SLQ36" s="8"/>
      <c r="SLR36" s="5"/>
      <c r="SLS36" s="4"/>
      <c r="SLT36" s="4"/>
      <c r="SLU36" s="18"/>
      <c r="SLV36" s="7"/>
      <c r="SLW36" s="7"/>
      <c r="SLX36" s="4"/>
      <c r="SLY36" s="4"/>
      <c r="SLZ36" s="4"/>
      <c r="SMA36" s="19"/>
      <c r="SMB36" s="9"/>
      <c r="SMC36" s="7"/>
      <c r="SMD36" s="6"/>
      <c r="SME36" s="5"/>
      <c r="SMF36" s="6"/>
      <c r="SMG36" s="8"/>
      <c r="SMH36" s="5"/>
      <c r="SMI36" s="4"/>
      <c r="SMJ36" s="4"/>
      <c r="SMK36" s="18"/>
      <c r="SML36" s="7"/>
      <c r="SMM36" s="7"/>
      <c r="SMN36" s="4"/>
      <c r="SMO36" s="4"/>
      <c r="SMP36" s="4"/>
      <c r="SMQ36" s="19"/>
      <c r="SMR36" s="9"/>
      <c r="SMS36" s="7"/>
      <c r="SMT36" s="6"/>
      <c r="SMU36" s="5"/>
      <c r="SMV36" s="6"/>
      <c r="SMW36" s="8"/>
      <c r="SMX36" s="5"/>
      <c r="SMY36" s="4"/>
      <c r="SMZ36" s="4"/>
      <c r="SNA36" s="18"/>
      <c r="SNB36" s="7"/>
      <c r="SNC36" s="7"/>
      <c r="SND36" s="4"/>
      <c r="SNE36" s="4"/>
      <c r="SNF36" s="4"/>
      <c r="SNG36" s="19"/>
      <c r="SNH36" s="9"/>
      <c r="SNI36" s="7"/>
      <c r="SNJ36" s="6"/>
      <c r="SNK36" s="5"/>
      <c r="SNL36" s="6"/>
      <c r="SNM36" s="8"/>
      <c r="SNN36" s="5"/>
      <c r="SNO36" s="4"/>
      <c r="SNP36" s="4"/>
      <c r="SNQ36" s="18"/>
      <c r="SNR36" s="7"/>
      <c r="SNS36" s="7"/>
      <c r="SNT36" s="4"/>
      <c r="SNU36" s="4"/>
      <c r="SNV36" s="4"/>
      <c r="SNW36" s="19"/>
      <c r="SNX36" s="9"/>
      <c r="SNY36" s="7"/>
      <c r="SNZ36" s="6"/>
      <c r="SOA36" s="5"/>
      <c r="SOB36" s="6"/>
      <c r="SOC36" s="8"/>
      <c r="SOD36" s="5"/>
      <c r="SOE36" s="4"/>
      <c r="SOF36" s="4"/>
      <c r="SOG36" s="18"/>
      <c r="SOH36" s="7"/>
      <c r="SOI36" s="7"/>
      <c r="SOJ36" s="4"/>
      <c r="SOK36" s="4"/>
      <c r="SOL36" s="4"/>
      <c r="SOM36" s="19"/>
      <c r="SON36" s="9"/>
      <c r="SOO36" s="7"/>
      <c r="SOP36" s="6"/>
      <c r="SOQ36" s="5"/>
      <c r="SOR36" s="6"/>
      <c r="SOS36" s="8"/>
      <c r="SOT36" s="5"/>
      <c r="SOU36" s="4"/>
      <c r="SOV36" s="4"/>
      <c r="SOW36" s="18"/>
      <c r="SOX36" s="7"/>
      <c r="SOY36" s="7"/>
      <c r="SOZ36" s="4"/>
      <c r="SPA36" s="4"/>
      <c r="SPB36" s="4"/>
      <c r="SPC36" s="19"/>
      <c r="SPD36" s="9"/>
      <c r="SPE36" s="7"/>
      <c r="SPF36" s="6"/>
      <c r="SPG36" s="5"/>
      <c r="SPH36" s="6"/>
      <c r="SPI36" s="8"/>
      <c r="SPJ36" s="5"/>
      <c r="SPK36" s="4"/>
      <c r="SPL36" s="4"/>
      <c r="SPM36" s="18"/>
      <c r="SPN36" s="7"/>
      <c r="SPO36" s="7"/>
      <c r="SPP36" s="4"/>
      <c r="SPQ36" s="4"/>
      <c r="SPR36" s="4"/>
      <c r="SPS36" s="19"/>
      <c r="SPT36" s="9"/>
      <c r="SPU36" s="7"/>
      <c r="SPV36" s="6"/>
      <c r="SPW36" s="5"/>
      <c r="SPX36" s="6"/>
      <c r="SPY36" s="8"/>
      <c r="SPZ36" s="5"/>
      <c r="SQA36" s="4"/>
      <c r="SQB36" s="4"/>
      <c r="SQC36" s="18"/>
      <c r="SQD36" s="7"/>
      <c r="SQE36" s="7"/>
      <c r="SQF36" s="4"/>
      <c r="SQG36" s="4"/>
      <c r="SQH36" s="4"/>
      <c r="SQI36" s="19"/>
      <c r="SQJ36" s="9"/>
      <c r="SQK36" s="7"/>
      <c r="SQL36" s="6"/>
      <c r="SQM36" s="5"/>
      <c r="SQN36" s="6"/>
      <c r="SQO36" s="8"/>
      <c r="SQP36" s="5"/>
      <c r="SQQ36" s="4"/>
      <c r="SQR36" s="4"/>
      <c r="SQS36" s="18"/>
      <c r="SQT36" s="7"/>
      <c r="SQU36" s="7"/>
      <c r="SQV36" s="4"/>
      <c r="SQW36" s="4"/>
      <c r="SQX36" s="4"/>
      <c r="SQY36" s="19"/>
      <c r="SQZ36" s="9"/>
      <c r="SRA36" s="7"/>
      <c r="SRB36" s="6"/>
      <c r="SRC36" s="5"/>
      <c r="SRD36" s="6"/>
      <c r="SRE36" s="8"/>
      <c r="SRF36" s="5"/>
      <c r="SRG36" s="4"/>
      <c r="SRH36" s="4"/>
      <c r="SRI36" s="18"/>
      <c r="SRJ36" s="7"/>
      <c r="SRK36" s="7"/>
      <c r="SRL36" s="4"/>
      <c r="SRM36" s="4"/>
      <c r="SRN36" s="4"/>
      <c r="SRO36" s="19"/>
      <c r="SRP36" s="9"/>
      <c r="SRQ36" s="7"/>
      <c r="SRR36" s="6"/>
      <c r="SRS36" s="5"/>
      <c r="SRT36" s="6"/>
      <c r="SRU36" s="8"/>
      <c r="SRV36" s="5"/>
      <c r="SRW36" s="4"/>
      <c r="SRX36" s="4"/>
      <c r="SRY36" s="18"/>
      <c r="SRZ36" s="7"/>
      <c r="SSA36" s="7"/>
      <c r="SSB36" s="4"/>
      <c r="SSC36" s="4"/>
      <c r="SSD36" s="4"/>
      <c r="SSE36" s="19"/>
      <c r="SSF36" s="9"/>
      <c r="SSG36" s="7"/>
      <c r="SSH36" s="6"/>
      <c r="SSI36" s="5"/>
      <c r="SSJ36" s="6"/>
      <c r="SSK36" s="8"/>
      <c r="SSL36" s="5"/>
      <c r="SSM36" s="4"/>
      <c r="SSN36" s="4"/>
      <c r="SSO36" s="18"/>
      <c r="SSP36" s="7"/>
      <c r="SSQ36" s="7"/>
      <c r="SSR36" s="4"/>
      <c r="SSS36" s="4"/>
      <c r="SST36" s="4"/>
      <c r="SSU36" s="19"/>
      <c r="SSV36" s="9"/>
      <c r="SSW36" s="7"/>
      <c r="SSX36" s="6"/>
      <c r="SSY36" s="5"/>
      <c r="SSZ36" s="6"/>
      <c r="STA36" s="8"/>
      <c r="STB36" s="5"/>
      <c r="STC36" s="4"/>
      <c r="STD36" s="4"/>
      <c r="STE36" s="18"/>
      <c r="STF36" s="7"/>
      <c r="STG36" s="7"/>
      <c r="STH36" s="4"/>
      <c r="STI36" s="4"/>
      <c r="STJ36" s="4"/>
      <c r="STK36" s="19"/>
      <c r="STL36" s="9"/>
      <c r="STM36" s="7"/>
      <c r="STN36" s="6"/>
      <c r="STO36" s="5"/>
      <c r="STP36" s="6"/>
      <c r="STQ36" s="8"/>
      <c r="STR36" s="5"/>
      <c r="STS36" s="4"/>
      <c r="STT36" s="4"/>
      <c r="STU36" s="18"/>
      <c r="STV36" s="7"/>
      <c r="STW36" s="7"/>
      <c r="STX36" s="4"/>
      <c r="STY36" s="4"/>
      <c r="STZ36" s="4"/>
      <c r="SUA36" s="19"/>
      <c r="SUB36" s="9"/>
      <c r="SUC36" s="7"/>
      <c r="SUD36" s="6"/>
      <c r="SUE36" s="5"/>
      <c r="SUF36" s="6"/>
      <c r="SUG36" s="8"/>
      <c r="SUH36" s="5"/>
      <c r="SUI36" s="4"/>
      <c r="SUJ36" s="4"/>
      <c r="SUK36" s="18"/>
      <c r="SUL36" s="7"/>
      <c r="SUM36" s="7"/>
      <c r="SUN36" s="4"/>
      <c r="SUO36" s="4"/>
      <c r="SUP36" s="4"/>
      <c r="SUQ36" s="19"/>
      <c r="SUR36" s="9"/>
      <c r="SUS36" s="7"/>
      <c r="SUT36" s="6"/>
      <c r="SUU36" s="5"/>
      <c r="SUV36" s="6"/>
      <c r="SUW36" s="8"/>
      <c r="SUX36" s="5"/>
      <c r="SUY36" s="4"/>
      <c r="SUZ36" s="4"/>
      <c r="SVA36" s="18"/>
      <c r="SVB36" s="7"/>
      <c r="SVC36" s="7"/>
      <c r="SVD36" s="4"/>
      <c r="SVE36" s="4"/>
      <c r="SVF36" s="4"/>
      <c r="SVG36" s="19"/>
      <c r="SVH36" s="9"/>
      <c r="SVI36" s="7"/>
      <c r="SVJ36" s="6"/>
      <c r="SVK36" s="5"/>
      <c r="SVL36" s="6"/>
      <c r="SVM36" s="8"/>
      <c r="SVN36" s="5"/>
      <c r="SVO36" s="4"/>
      <c r="SVP36" s="4"/>
      <c r="SVQ36" s="18"/>
      <c r="SVR36" s="7"/>
      <c r="SVS36" s="7"/>
      <c r="SVT36" s="4"/>
      <c r="SVU36" s="4"/>
      <c r="SVV36" s="4"/>
      <c r="SVW36" s="19"/>
      <c r="SVX36" s="9"/>
      <c r="SVY36" s="7"/>
      <c r="SVZ36" s="6"/>
      <c r="SWA36" s="5"/>
      <c r="SWB36" s="6"/>
      <c r="SWC36" s="8"/>
      <c r="SWD36" s="5"/>
      <c r="SWE36" s="4"/>
      <c r="SWF36" s="4"/>
      <c r="SWG36" s="18"/>
      <c r="SWH36" s="7"/>
      <c r="SWI36" s="7"/>
      <c r="SWJ36" s="4"/>
      <c r="SWK36" s="4"/>
      <c r="SWL36" s="4"/>
      <c r="SWM36" s="19"/>
      <c r="SWN36" s="9"/>
      <c r="SWO36" s="7"/>
      <c r="SWP36" s="6"/>
      <c r="SWQ36" s="5"/>
      <c r="SWR36" s="6"/>
      <c r="SWS36" s="8"/>
      <c r="SWT36" s="5"/>
      <c r="SWU36" s="4"/>
      <c r="SWV36" s="4"/>
      <c r="SWW36" s="18"/>
      <c r="SWX36" s="7"/>
      <c r="SWY36" s="7"/>
      <c r="SWZ36" s="4"/>
      <c r="SXA36" s="4"/>
      <c r="SXB36" s="4"/>
      <c r="SXC36" s="19"/>
      <c r="SXD36" s="9"/>
      <c r="SXE36" s="7"/>
      <c r="SXF36" s="6"/>
      <c r="SXG36" s="5"/>
      <c r="SXH36" s="6"/>
      <c r="SXI36" s="8"/>
      <c r="SXJ36" s="5"/>
      <c r="SXK36" s="4"/>
      <c r="SXL36" s="4"/>
      <c r="SXM36" s="18"/>
      <c r="SXN36" s="7"/>
      <c r="SXO36" s="7"/>
      <c r="SXP36" s="4"/>
      <c r="SXQ36" s="4"/>
      <c r="SXR36" s="4"/>
      <c r="SXS36" s="19"/>
      <c r="SXT36" s="9"/>
      <c r="SXU36" s="7"/>
      <c r="SXV36" s="6"/>
      <c r="SXW36" s="5"/>
      <c r="SXX36" s="6"/>
      <c r="SXY36" s="8"/>
      <c r="SXZ36" s="5"/>
      <c r="SYA36" s="4"/>
      <c r="SYB36" s="4"/>
      <c r="SYC36" s="18"/>
      <c r="SYD36" s="7"/>
      <c r="SYE36" s="7"/>
      <c r="SYF36" s="4"/>
      <c r="SYG36" s="4"/>
      <c r="SYH36" s="4"/>
      <c r="SYI36" s="19"/>
      <c r="SYJ36" s="9"/>
      <c r="SYK36" s="7"/>
      <c r="SYL36" s="6"/>
      <c r="SYM36" s="5"/>
      <c r="SYN36" s="6"/>
      <c r="SYO36" s="8"/>
      <c r="SYP36" s="5"/>
      <c r="SYQ36" s="4"/>
      <c r="SYR36" s="4"/>
      <c r="SYS36" s="18"/>
      <c r="SYT36" s="7"/>
      <c r="SYU36" s="7"/>
      <c r="SYV36" s="4"/>
      <c r="SYW36" s="4"/>
      <c r="SYX36" s="4"/>
      <c r="SYY36" s="19"/>
      <c r="SYZ36" s="9"/>
      <c r="SZA36" s="7"/>
      <c r="SZB36" s="6"/>
      <c r="SZC36" s="5"/>
      <c r="SZD36" s="6"/>
      <c r="SZE36" s="8"/>
      <c r="SZF36" s="5"/>
      <c r="SZG36" s="4"/>
      <c r="SZH36" s="4"/>
      <c r="SZI36" s="18"/>
      <c r="SZJ36" s="7"/>
      <c r="SZK36" s="7"/>
      <c r="SZL36" s="4"/>
      <c r="SZM36" s="4"/>
      <c r="SZN36" s="4"/>
      <c r="SZO36" s="19"/>
      <c r="SZP36" s="9"/>
      <c r="SZQ36" s="7"/>
      <c r="SZR36" s="6"/>
      <c r="SZS36" s="5"/>
      <c r="SZT36" s="6"/>
      <c r="SZU36" s="8"/>
      <c r="SZV36" s="5"/>
      <c r="SZW36" s="4"/>
      <c r="SZX36" s="4"/>
      <c r="SZY36" s="18"/>
      <c r="SZZ36" s="7"/>
      <c r="TAA36" s="7"/>
      <c r="TAB36" s="4"/>
      <c r="TAC36" s="4"/>
      <c r="TAD36" s="4"/>
      <c r="TAE36" s="19"/>
      <c r="TAF36" s="9"/>
      <c r="TAG36" s="7"/>
      <c r="TAH36" s="6"/>
      <c r="TAI36" s="5"/>
      <c r="TAJ36" s="6"/>
      <c r="TAK36" s="8"/>
      <c r="TAL36" s="5"/>
      <c r="TAM36" s="4"/>
      <c r="TAN36" s="4"/>
      <c r="TAO36" s="18"/>
      <c r="TAP36" s="7"/>
      <c r="TAQ36" s="7"/>
      <c r="TAR36" s="4"/>
      <c r="TAS36" s="4"/>
      <c r="TAT36" s="4"/>
      <c r="TAU36" s="19"/>
      <c r="TAV36" s="9"/>
      <c r="TAW36" s="7"/>
      <c r="TAX36" s="6"/>
      <c r="TAY36" s="5"/>
      <c r="TAZ36" s="6"/>
      <c r="TBA36" s="8"/>
      <c r="TBB36" s="5"/>
      <c r="TBC36" s="4"/>
      <c r="TBD36" s="4"/>
      <c r="TBE36" s="18"/>
      <c r="TBF36" s="7"/>
      <c r="TBG36" s="7"/>
      <c r="TBH36" s="4"/>
      <c r="TBI36" s="4"/>
      <c r="TBJ36" s="4"/>
      <c r="TBK36" s="19"/>
      <c r="TBL36" s="9"/>
      <c r="TBM36" s="7"/>
      <c r="TBN36" s="6"/>
      <c r="TBO36" s="5"/>
      <c r="TBP36" s="6"/>
      <c r="TBQ36" s="8"/>
      <c r="TBR36" s="5"/>
      <c r="TBS36" s="4"/>
      <c r="TBT36" s="4"/>
      <c r="TBU36" s="18"/>
      <c r="TBV36" s="7"/>
      <c r="TBW36" s="7"/>
      <c r="TBX36" s="4"/>
      <c r="TBY36" s="4"/>
      <c r="TBZ36" s="4"/>
      <c r="TCA36" s="19"/>
      <c r="TCB36" s="9"/>
      <c r="TCC36" s="7"/>
      <c r="TCD36" s="6"/>
      <c r="TCE36" s="5"/>
      <c r="TCF36" s="6"/>
      <c r="TCG36" s="8"/>
      <c r="TCH36" s="5"/>
      <c r="TCI36" s="4"/>
      <c r="TCJ36" s="4"/>
      <c r="TCK36" s="18"/>
      <c r="TCL36" s="7"/>
      <c r="TCM36" s="7"/>
      <c r="TCN36" s="4"/>
      <c r="TCO36" s="4"/>
      <c r="TCP36" s="4"/>
      <c r="TCQ36" s="19"/>
      <c r="TCR36" s="9"/>
      <c r="TCS36" s="7"/>
      <c r="TCT36" s="6"/>
      <c r="TCU36" s="5"/>
      <c r="TCV36" s="6"/>
      <c r="TCW36" s="8"/>
      <c r="TCX36" s="5"/>
      <c r="TCY36" s="4"/>
      <c r="TCZ36" s="4"/>
      <c r="TDA36" s="18"/>
      <c r="TDB36" s="7"/>
      <c r="TDC36" s="7"/>
      <c r="TDD36" s="4"/>
      <c r="TDE36" s="4"/>
      <c r="TDF36" s="4"/>
      <c r="TDG36" s="19"/>
      <c r="TDH36" s="9"/>
      <c r="TDI36" s="7"/>
      <c r="TDJ36" s="6"/>
      <c r="TDK36" s="5"/>
      <c r="TDL36" s="6"/>
      <c r="TDM36" s="8"/>
      <c r="TDN36" s="5"/>
      <c r="TDO36" s="4"/>
      <c r="TDP36" s="4"/>
      <c r="TDQ36" s="18"/>
      <c r="TDR36" s="7"/>
      <c r="TDS36" s="7"/>
      <c r="TDT36" s="4"/>
      <c r="TDU36" s="4"/>
      <c r="TDV36" s="4"/>
      <c r="TDW36" s="19"/>
      <c r="TDX36" s="9"/>
      <c r="TDY36" s="7"/>
      <c r="TDZ36" s="6"/>
      <c r="TEA36" s="5"/>
      <c r="TEB36" s="6"/>
      <c r="TEC36" s="8"/>
      <c r="TED36" s="5"/>
      <c r="TEE36" s="4"/>
      <c r="TEF36" s="4"/>
      <c r="TEG36" s="18"/>
      <c r="TEH36" s="7"/>
      <c r="TEI36" s="7"/>
      <c r="TEJ36" s="4"/>
      <c r="TEK36" s="4"/>
      <c r="TEL36" s="4"/>
      <c r="TEM36" s="19"/>
      <c r="TEN36" s="9"/>
      <c r="TEO36" s="7"/>
      <c r="TEP36" s="6"/>
      <c r="TEQ36" s="5"/>
      <c r="TER36" s="6"/>
      <c r="TES36" s="8"/>
      <c r="TET36" s="5"/>
      <c r="TEU36" s="4"/>
      <c r="TEV36" s="4"/>
      <c r="TEW36" s="18"/>
      <c r="TEX36" s="7"/>
      <c r="TEY36" s="7"/>
      <c r="TEZ36" s="4"/>
      <c r="TFA36" s="4"/>
      <c r="TFB36" s="4"/>
      <c r="TFC36" s="19"/>
      <c r="TFD36" s="9"/>
      <c r="TFE36" s="7"/>
      <c r="TFF36" s="6"/>
      <c r="TFG36" s="5"/>
      <c r="TFH36" s="6"/>
      <c r="TFI36" s="8"/>
      <c r="TFJ36" s="5"/>
      <c r="TFK36" s="4"/>
      <c r="TFL36" s="4"/>
      <c r="TFM36" s="18"/>
      <c r="TFN36" s="7"/>
      <c r="TFO36" s="7"/>
      <c r="TFP36" s="4"/>
      <c r="TFQ36" s="4"/>
      <c r="TFR36" s="4"/>
      <c r="TFS36" s="19"/>
      <c r="TFT36" s="9"/>
      <c r="TFU36" s="7"/>
      <c r="TFV36" s="6"/>
      <c r="TFW36" s="5"/>
      <c r="TFX36" s="6"/>
      <c r="TFY36" s="8"/>
      <c r="TFZ36" s="5"/>
      <c r="TGA36" s="4"/>
      <c r="TGB36" s="4"/>
      <c r="TGC36" s="18"/>
      <c r="TGD36" s="7"/>
      <c r="TGE36" s="7"/>
      <c r="TGF36" s="4"/>
      <c r="TGG36" s="4"/>
      <c r="TGH36" s="4"/>
      <c r="TGI36" s="19"/>
      <c r="TGJ36" s="9"/>
      <c r="TGK36" s="7"/>
      <c r="TGL36" s="6"/>
      <c r="TGM36" s="5"/>
      <c r="TGN36" s="6"/>
      <c r="TGO36" s="8"/>
      <c r="TGP36" s="5"/>
      <c r="TGQ36" s="4"/>
      <c r="TGR36" s="4"/>
      <c r="TGS36" s="18"/>
      <c r="TGT36" s="7"/>
      <c r="TGU36" s="7"/>
      <c r="TGV36" s="4"/>
      <c r="TGW36" s="4"/>
      <c r="TGX36" s="4"/>
      <c r="TGY36" s="19"/>
      <c r="TGZ36" s="9"/>
      <c r="THA36" s="7"/>
      <c r="THB36" s="6"/>
      <c r="THC36" s="5"/>
      <c r="THD36" s="6"/>
      <c r="THE36" s="8"/>
      <c r="THF36" s="5"/>
      <c r="THG36" s="4"/>
      <c r="THH36" s="4"/>
      <c r="THI36" s="18"/>
      <c r="THJ36" s="7"/>
      <c r="THK36" s="7"/>
      <c r="THL36" s="4"/>
      <c r="THM36" s="4"/>
      <c r="THN36" s="4"/>
      <c r="THO36" s="19"/>
      <c r="THP36" s="9"/>
      <c r="THQ36" s="7"/>
      <c r="THR36" s="6"/>
      <c r="THS36" s="5"/>
      <c r="THT36" s="6"/>
      <c r="THU36" s="8"/>
      <c r="THV36" s="5"/>
      <c r="THW36" s="4"/>
      <c r="THX36" s="4"/>
      <c r="THY36" s="18"/>
      <c r="THZ36" s="7"/>
      <c r="TIA36" s="7"/>
      <c r="TIB36" s="4"/>
      <c r="TIC36" s="4"/>
      <c r="TID36" s="4"/>
      <c r="TIE36" s="19"/>
      <c r="TIF36" s="9"/>
      <c r="TIG36" s="7"/>
      <c r="TIH36" s="6"/>
      <c r="TII36" s="5"/>
      <c r="TIJ36" s="6"/>
      <c r="TIK36" s="8"/>
      <c r="TIL36" s="5"/>
      <c r="TIM36" s="4"/>
      <c r="TIN36" s="4"/>
      <c r="TIO36" s="18"/>
      <c r="TIP36" s="7"/>
      <c r="TIQ36" s="7"/>
      <c r="TIR36" s="4"/>
      <c r="TIS36" s="4"/>
      <c r="TIT36" s="4"/>
      <c r="TIU36" s="19"/>
      <c r="TIV36" s="9"/>
      <c r="TIW36" s="7"/>
      <c r="TIX36" s="6"/>
      <c r="TIY36" s="5"/>
      <c r="TIZ36" s="6"/>
      <c r="TJA36" s="8"/>
      <c r="TJB36" s="5"/>
      <c r="TJC36" s="4"/>
      <c r="TJD36" s="4"/>
      <c r="TJE36" s="18"/>
      <c r="TJF36" s="7"/>
      <c r="TJG36" s="7"/>
      <c r="TJH36" s="4"/>
      <c r="TJI36" s="4"/>
      <c r="TJJ36" s="4"/>
      <c r="TJK36" s="19"/>
      <c r="TJL36" s="9"/>
      <c r="TJM36" s="7"/>
      <c r="TJN36" s="6"/>
      <c r="TJO36" s="5"/>
      <c r="TJP36" s="6"/>
      <c r="TJQ36" s="8"/>
      <c r="TJR36" s="5"/>
      <c r="TJS36" s="4"/>
      <c r="TJT36" s="4"/>
      <c r="TJU36" s="18"/>
      <c r="TJV36" s="7"/>
      <c r="TJW36" s="7"/>
      <c r="TJX36" s="4"/>
      <c r="TJY36" s="4"/>
      <c r="TJZ36" s="4"/>
      <c r="TKA36" s="19"/>
      <c r="TKB36" s="9"/>
      <c r="TKC36" s="7"/>
      <c r="TKD36" s="6"/>
      <c r="TKE36" s="5"/>
      <c r="TKF36" s="6"/>
      <c r="TKG36" s="8"/>
      <c r="TKH36" s="5"/>
      <c r="TKI36" s="4"/>
      <c r="TKJ36" s="4"/>
      <c r="TKK36" s="18"/>
      <c r="TKL36" s="7"/>
      <c r="TKM36" s="7"/>
      <c r="TKN36" s="4"/>
      <c r="TKO36" s="4"/>
      <c r="TKP36" s="4"/>
      <c r="TKQ36" s="19"/>
      <c r="TKR36" s="9"/>
      <c r="TKS36" s="7"/>
      <c r="TKT36" s="6"/>
      <c r="TKU36" s="5"/>
      <c r="TKV36" s="6"/>
      <c r="TKW36" s="8"/>
      <c r="TKX36" s="5"/>
      <c r="TKY36" s="4"/>
      <c r="TKZ36" s="4"/>
      <c r="TLA36" s="18"/>
      <c r="TLB36" s="7"/>
      <c r="TLC36" s="7"/>
      <c r="TLD36" s="4"/>
      <c r="TLE36" s="4"/>
      <c r="TLF36" s="4"/>
      <c r="TLG36" s="19"/>
      <c r="TLH36" s="9"/>
      <c r="TLI36" s="7"/>
      <c r="TLJ36" s="6"/>
      <c r="TLK36" s="5"/>
      <c r="TLL36" s="6"/>
      <c r="TLM36" s="8"/>
      <c r="TLN36" s="5"/>
      <c r="TLO36" s="4"/>
      <c r="TLP36" s="4"/>
      <c r="TLQ36" s="18"/>
      <c r="TLR36" s="7"/>
      <c r="TLS36" s="7"/>
      <c r="TLT36" s="4"/>
      <c r="TLU36" s="4"/>
      <c r="TLV36" s="4"/>
      <c r="TLW36" s="19"/>
      <c r="TLX36" s="9"/>
      <c r="TLY36" s="7"/>
      <c r="TLZ36" s="6"/>
      <c r="TMA36" s="5"/>
      <c r="TMB36" s="6"/>
      <c r="TMC36" s="8"/>
      <c r="TMD36" s="5"/>
      <c r="TME36" s="4"/>
      <c r="TMF36" s="4"/>
      <c r="TMG36" s="18"/>
      <c r="TMH36" s="7"/>
      <c r="TMI36" s="7"/>
      <c r="TMJ36" s="4"/>
      <c r="TMK36" s="4"/>
      <c r="TML36" s="4"/>
      <c r="TMM36" s="19"/>
      <c r="TMN36" s="9"/>
      <c r="TMO36" s="7"/>
      <c r="TMP36" s="6"/>
      <c r="TMQ36" s="5"/>
      <c r="TMR36" s="6"/>
      <c r="TMS36" s="8"/>
      <c r="TMT36" s="5"/>
      <c r="TMU36" s="4"/>
      <c r="TMV36" s="4"/>
      <c r="TMW36" s="18"/>
      <c r="TMX36" s="7"/>
      <c r="TMY36" s="7"/>
      <c r="TMZ36" s="4"/>
      <c r="TNA36" s="4"/>
      <c r="TNB36" s="4"/>
      <c r="TNC36" s="19"/>
      <c r="TND36" s="9"/>
      <c r="TNE36" s="7"/>
      <c r="TNF36" s="6"/>
      <c r="TNG36" s="5"/>
      <c r="TNH36" s="6"/>
      <c r="TNI36" s="8"/>
      <c r="TNJ36" s="5"/>
      <c r="TNK36" s="4"/>
      <c r="TNL36" s="4"/>
      <c r="TNM36" s="18"/>
      <c r="TNN36" s="7"/>
      <c r="TNO36" s="7"/>
      <c r="TNP36" s="4"/>
      <c r="TNQ36" s="4"/>
      <c r="TNR36" s="4"/>
      <c r="TNS36" s="19"/>
      <c r="TNT36" s="9"/>
      <c r="TNU36" s="7"/>
      <c r="TNV36" s="6"/>
      <c r="TNW36" s="5"/>
      <c r="TNX36" s="6"/>
      <c r="TNY36" s="8"/>
      <c r="TNZ36" s="5"/>
      <c r="TOA36" s="4"/>
      <c r="TOB36" s="4"/>
      <c r="TOC36" s="18"/>
      <c r="TOD36" s="7"/>
      <c r="TOE36" s="7"/>
      <c r="TOF36" s="4"/>
      <c r="TOG36" s="4"/>
      <c r="TOH36" s="4"/>
      <c r="TOI36" s="19"/>
      <c r="TOJ36" s="9"/>
      <c r="TOK36" s="7"/>
      <c r="TOL36" s="6"/>
      <c r="TOM36" s="5"/>
      <c r="TON36" s="6"/>
      <c r="TOO36" s="8"/>
      <c r="TOP36" s="5"/>
      <c r="TOQ36" s="4"/>
      <c r="TOR36" s="4"/>
      <c r="TOS36" s="18"/>
      <c r="TOT36" s="7"/>
      <c r="TOU36" s="7"/>
      <c r="TOV36" s="4"/>
      <c r="TOW36" s="4"/>
      <c r="TOX36" s="4"/>
      <c r="TOY36" s="19"/>
      <c r="TOZ36" s="9"/>
      <c r="TPA36" s="7"/>
      <c r="TPB36" s="6"/>
      <c r="TPC36" s="5"/>
      <c r="TPD36" s="6"/>
      <c r="TPE36" s="8"/>
      <c r="TPF36" s="5"/>
      <c r="TPG36" s="4"/>
      <c r="TPH36" s="4"/>
      <c r="TPI36" s="18"/>
      <c r="TPJ36" s="7"/>
      <c r="TPK36" s="7"/>
      <c r="TPL36" s="4"/>
      <c r="TPM36" s="4"/>
      <c r="TPN36" s="4"/>
      <c r="TPO36" s="19"/>
      <c r="TPP36" s="9"/>
      <c r="TPQ36" s="7"/>
      <c r="TPR36" s="6"/>
      <c r="TPS36" s="5"/>
      <c r="TPT36" s="6"/>
      <c r="TPU36" s="8"/>
      <c r="TPV36" s="5"/>
      <c r="TPW36" s="4"/>
      <c r="TPX36" s="4"/>
      <c r="TPY36" s="18"/>
      <c r="TPZ36" s="7"/>
      <c r="TQA36" s="7"/>
      <c r="TQB36" s="4"/>
      <c r="TQC36" s="4"/>
      <c r="TQD36" s="4"/>
      <c r="TQE36" s="19"/>
      <c r="TQF36" s="9"/>
      <c r="TQG36" s="7"/>
      <c r="TQH36" s="6"/>
      <c r="TQI36" s="5"/>
      <c r="TQJ36" s="6"/>
      <c r="TQK36" s="8"/>
      <c r="TQL36" s="5"/>
      <c r="TQM36" s="4"/>
      <c r="TQN36" s="4"/>
      <c r="TQO36" s="18"/>
      <c r="TQP36" s="7"/>
      <c r="TQQ36" s="7"/>
      <c r="TQR36" s="4"/>
      <c r="TQS36" s="4"/>
      <c r="TQT36" s="4"/>
      <c r="TQU36" s="19"/>
      <c r="TQV36" s="9"/>
      <c r="TQW36" s="7"/>
      <c r="TQX36" s="6"/>
      <c r="TQY36" s="5"/>
      <c r="TQZ36" s="6"/>
      <c r="TRA36" s="8"/>
      <c r="TRB36" s="5"/>
      <c r="TRC36" s="4"/>
      <c r="TRD36" s="4"/>
      <c r="TRE36" s="18"/>
      <c r="TRF36" s="7"/>
      <c r="TRG36" s="7"/>
      <c r="TRH36" s="4"/>
      <c r="TRI36" s="4"/>
      <c r="TRJ36" s="4"/>
      <c r="TRK36" s="19"/>
      <c r="TRL36" s="9"/>
      <c r="TRM36" s="7"/>
      <c r="TRN36" s="6"/>
      <c r="TRO36" s="5"/>
      <c r="TRP36" s="6"/>
      <c r="TRQ36" s="8"/>
      <c r="TRR36" s="5"/>
      <c r="TRS36" s="4"/>
      <c r="TRT36" s="4"/>
      <c r="TRU36" s="18"/>
      <c r="TRV36" s="7"/>
      <c r="TRW36" s="7"/>
      <c r="TRX36" s="4"/>
      <c r="TRY36" s="4"/>
      <c r="TRZ36" s="4"/>
      <c r="TSA36" s="19"/>
      <c r="TSB36" s="9"/>
      <c r="TSC36" s="7"/>
      <c r="TSD36" s="6"/>
      <c r="TSE36" s="5"/>
      <c r="TSF36" s="6"/>
      <c r="TSG36" s="8"/>
      <c r="TSH36" s="5"/>
      <c r="TSI36" s="4"/>
      <c r="TSJ36" s="4"/>
      <c r="TSK36" s="18"/>
      <c r="TSL36" s="7"/>
      <c r="TSM36" s="7"/>
      <c r="TSN36" s="4"/>
      <c r="TSO36" s="4"/>
      <c r="TSP36" s="4"/>
      <c r="TSQ36" s="19"/>
      <c r="TSR36" s="9"/>
      <c r="TSS36" s="7"/>
      <c r="TST36" s="6"/>
      <c r="TSU36" s="5"/>
      <c r="TSV36" s="6"/>
      <c r="TSW36" s="8"/>
      <c r="TSX36" s="5"/>
      <c r="TSY36" s="4"/>
      <c r="TSZ36" s="4"/>
      <c r="TTA36" s="18"/>
      <c r="TTB36" s="7"/>
      <c r="TTC36" s="7"/>
      <c r="TTD36" s="4"/>
      <c r="TTE36" s="4"/>
      <c r="TTF36" s="4"/>
      <c r="TTG36" s="19"/>
      <c r="TTH36" s="9"/>
      <c r="TTI36" s="7"/>
      <c r="TTJ36" s="6"/>
      <c r="TTK36" s="5"/>
      <c r="TTL36" s="6"/>
      <c r="TTM36" s="8"/>
      <c r="TTN36" s="5"/>
      <c r="TTO36" s="4"/>
      <c r="TTP36" s="4"/>
      <c r="TTQ36" s="18"/>
      <c r="TTR36" s="7"/>
      <c r="TTS36" s="7"/>
      <c r="TTT36" s="4"/>
      <c r="TTU36" s="4"/>
      <c r="TTV36" s="4"/>
      <c r="TTW36" s="19"/>
      <c r="TTX36" s="9"/>
      <c r="TTY36" s="7"/>
      <c r="TTZ36" s="6"/>
      <c r="TUA36" s="5"/>
      <c r="TUB36" s="6"/>
      <c r="TUC36" s="8"/>
      <c r="TUD36" s="5"/>
      <c r="TUE36" s="4"/>
      <c r="TUF36" s="4"/>
      <c r="TUG36" s="18"/>
      <c r="TUH36" s="7"/>
      <c r="TUI36" s="7"/>
      <c r="TUJ36" s="4"/>
      <c r="TUK36" s="4"/>
      <c r="TUL36" s="4"/>
      <c r="TUM36" s="19"/>
      <c r="TUN36" s="9"/>
      <c r="TUO36" s="7"/>
      <c r="TUP36" s="6"/>
      <c r="TUQ36" s="5"/>
      <c r="TUR36" s="6"/>
      <c r="TUS36" s="8"/>
      <c r="TUT36" s="5"/>
      <c r="TUU36" s="4"/>
      <c r="TUV36" s="4"/>
      <c r="TUW36" s="18"/>
      <c r="TUX36" s="7"/>
      <c r="TUY36" s="7"/>
      <c r="TUZ36" s="4"/>
      <c r="TVA36" s="4"/>
      <c r="TVB36" s="4"/>
      <c r="TVC36" s="19"/>
      <c r="TVD36" s="9"/>
      <c r="TVE36" s="7"/>
      <c r="TVF36" s="6"/>
      <c r="TVG36" s="5"/>
      <c r="TVH36" s="6"/>
      <c r="TVI36" s="8"/>
      <c r="TVJ36" s="5"/>
      <c r="TVK36" s="4"/>
      <c r="TVL36" s="4"/>
      <c r="TVM36" s="18"/>
      <c r="TVN36" s="7"/>
      <c r="TVO36" s="7"/>
      <c r="TVP36" s="4"/>
      <c r="TVQ36" s="4"/>
      <c r="TVR36" s="4"/>
      <c r="TVS36" s="19"/>
      <c r="TVT36" s="9"/>
      <c r="TVU36" s="7"/>
      <c r="TVV36" s="6"/>
      <c r="TVW36" s="5"/>
      <c r="TVX36" s="6"/>
      <c r="TVY36" s="8"/>
      <c r="TVZ36" s="5"/>
      <c r="TWA36" s="4"/>
      <c r="TWB36" s="4"/>
      <c r="TWC36" s="18"/>
      <c r="TWD36" s="7"/>
      <c r="TWE36" s="7"/>
      <c r="TWF36" s="4"/>
      <c r="TWG36" s="4"/>
      <c r="TWH36" s="4"/>
      <c r="TWI36" s="19"/>
      <c r="TWJ36" s="9"/>
      <c r="TWK36" s="7"/>
      <c r="TWL36" s="6"/>
      <c r="TWM36" s="5"/>
      <c r="TWN36" s="6"/>
      <c r="TWO36" s="8"/>
      <c r="TWP36" s="5"/>
      <c r="TWQ36" s="4"/>
      <c r="TWR36" s="4"/>
      <c r="TWS36" s="18"/>
      <c r="TWT36" s="7"/>
      <c r="TWU36" s="7"/>
      <c r="TWV36" s="4"/>
      <c r="TWW36" s="4"/>
      <c r="TWX36" s="4"/>
      <c r="TWY36" s="19"/>
      <c r="TWZ36" s="9"/>
      <c r="TXA36" s="7"/>
      <c r="TXB36" s="6"/>
      <c r="TXC36" s="5"/>
      <c r="TXD36" s="6"/>
      <c r="TXE36" s="8"/>
      <c r="TXF36" s="5"/>
      <c r="TXG36" s="4"/>
      <c r="TXH36" s="4"/>
      <c r="TXI36" s="18"/>
      <c r="TXJ36" s="7"/>
      <c r="TXK36" s="7"/>
      <c r="TXL36" s="4"/>
      <c r="TXM36" s="4"/>
      <c r="TXN36" s="4"/>
      <c r="TXO36" s="19"/>
      <c r="TXP36" s="9"/>
      <c r="TXQ36" s="7"/>
      <c r="TXR36" s="6"/>
      <c r="TXS36" s="5"/>
      <c r="TXT36" s="6"/>
      <c r="TXU36" s="8"/>
      <c r="TXV36" s="5"/>
      <c r="TXW36" s="4"/>
      <c r="TXX36" s="4"/>
      <c r="TXY36" s="18"/>
      <c r="TXZ36" s="7"/>
      <c r="TYA36" s="7"/>
      <c r="TYB36" s="4"/>
      <c r="TYC36" s="4"/>
      <c r="TYD36" s="4"/>
      <c r="TYE36" s="19"/>
      <c r="TYF36" s="9"/>
      <c r="TYG36" s="7"/>
      <c r="TYH36" s="6"/>
      <c r="TYI36" s="5"/>
      <c r="TYJ36" s="6"/>
      <c r="TYK36" s="8"/>
      <c r="TYL36" s="5"/>
      <c r="TYM36" s="4"/>
      <c r="TYN36" s="4"/>
      <c r="TYO36" s="18"/>
      <c r="TYP36" s="7"/>
      <c r="TYQ36" s="7"/>
      <c r="TYR36" s="4"/>
      <c r="TYS36" s="4"/>
      <c r="TYT36" s="4"/>
      <c r="TYU36" s="19"/>
      <c r="TYV36" s="9"/>
      <c r="TYW36" s="7"/>
      <c r="TYX36" s="6"/>
      <c r="TYY36" s="5"/>
      <c r="TYZ36" s="6"/>
      <c r="TZA36" s="8"/>
      <c r="TZB36" s="5"/>
      <c r="TZC36" s="4"/>
      <c r="TZD36" s="4"/>
      <c r="TZE36" s="18"/>
      <c r="TZF36" s="7"/>
      <c r="TZG36" s="7"/>
      <c r="TZH36" s="4"/>
      <c r="TZI36" s="4"/>
      <c r="TZJ36" s="4"/>
      <c r="TZK36" s="19"/>
      <c r="TZL36" s="9"/>
      <c r="TZM36" s="7"/>
      <c r="TZN36" s="6"/>
      <c r="TZO36" s="5"/>
      <c r="TZP36" s="6"/>
      <c r="TZQ36" s="8"/>
      <c r="TZR36" s="5"/>
      <c r="TZS36" s="4"/>
      <c r="TZT36" s="4"/>
      <c r="TZU36" s="18"/>
      <c r="TZV36" s="7"/>
      <c r="TZW36" s="7"/>
      <c r="TZX36" s="4"/>
      <c r="TZY36" s="4"/>
      <c r="TZZ36" s="4"/>
      <c r="UAA36" s="19"/>
      <c r="UAB36" s="9"/>
      <c r="UAC36" s="7"/>
      <c r="UAD36" s="6"/>
      <c r="UAE36" s="5"/>
      <c r="UAF36" s="6"/>
      <c r="UAG36" s="8"/>
      <c r="UAH36" s="5"/>
      <c r="UAI36" s="4"/>
      <c r="UAJ36" s="4"/>
      <c r="UAK36" s="18"/>
      <c r="UAL36" s="7"/>
      <c r="UAM36" s="7"/>
      <c r="UAN36" s="4"/>
      <c r="UAO36" s="4"/>
      <c r="UAP36" s="4"/>
      <c r="UAQ36" s="19"/>
      <c r="UAR36" s="9"/>
      <c r="UAS36" s="7"/>
      <c r="UAT36" s="6"/>
      <c r="UAU36" s="5"/>
      <c r="UAV36" s="6"/>
      <c r="UAW36" s="8"/>
      <c r="UAX36" s="5"/>
      <c r="UAY36" s="4"/>
      <c r="UAZ36" s="4"/>
      <c r="UBA36" s="18"/>
      <c r="UBB36" s="7"/>
      <c r="UBC36" s="7"/>
      <c r="UBD36" s="4"/>
      <c r="UBE36" s="4"/>
      <c r="UBF36" s="4"/>
      <c r="UBG36" s="19"/>
      <c r="UBH36" s="9"/>
      <c r="UBI36" s="7"/>
      <c r="UBJ36" s="6"/>
      <c r="UBK36" s="5"/>
      <c r="UBL36" s="6"/>
      <c r="UBM36" s="8"/>
      <c r="UBN36" s="5"/>
      <c r="UBO36" s="4"/>
      <c r="UBP36" s="4"/>
      <c r="UBQ36" s="18"/>
      <c r="UBR36" s="7"/>
      <c r="UBS36" s="7"/>
      <c r="UBT36" s="4"/>
      <c r="UBU36" s="4"/>
      <c r="UBV36" s="4"/>
      <c r="UBW36" s="19"/>
      <c r="UBX36" s="9"/>
      <c r="UBY36" s="7"/>
      <c r="UBZ36" s="6"/>
      <c r="UCA36" s="5"/>
      <c r="UCB36" s="6"/>
      <c r="UCC36" s="8"/>
      <c r="UCD36" s="5"/>
      <c r="UCE36" s="4"/>
      <c r="UCF36" s="4"/>
      <c r="UCG36" s="18"/>
      <c r="UCH36" s="7"/>
      <c r="UCI36" s="7"/>
      <c r="UCJ36" s="4"/>
      <c r="UCK36" s="4"/>
      <c r="UCL36" s="4"/>
      <c r="UCM36" s="19"/>
      <c r="UCN36" s="9"/>
      <c r="UCO36" s="7"/>
      <c r="UCP36" s="6"/>
      <c r="UCQ36" s="5"/>
      <c r="UCR36" s="6"/>
      <c r="UCS36" s="8"/>
      <c r="UCT36" s="5"/>
      <c r="UCU36" s="4"/>
      <c r="UCV36" s="4"/>
      <c r="UCW36" s="18"/>
      <c r="UCX36" s="7"/>
      <c r="UCY36" s="7"/>
      <c r="UCZ36" s="4"/>
      <c r="UDA36" s="4"/>
      <c r="UDB36" s="4"/>
      <c r="UDC36" s="19"/>
      <c r="UDD36" s="9"/>
      <c r="UDE36" s="7"/>
      <c r="UDF36" s="6"/>
      <c r="UDG36" s="5"/>
      <c r="UDH36" s="6"/>
      <c r="UDI36" s="8"/>
      <c r="UDJ36" s="5"/>
      <c r="UDK36" s="4"/>
      <c r="UDL36" s="4"/>
      <c r="UDM36" s="18"/>
      <c r="UDN36" s="7"/>
      <c r="UDO36" s="7"/>
      <c r="UDP36" s="4"/>
      <c r="UDQ36" s="4"/>
      <c r="UDR36" s="4"/>
      <c r="UDS36" s="19"/>
      <c r="UDT36" s="9"/>
      <c r="UDU36" s="7"/>
      <c r="UDV36" s="6"/>
      <c r="UDW36" s="5"/>
      <c r="UDX36" s="6"/>
      <c r="UDY36" s="8"/>
      <c r="UDZ36" s="5"/>
      <c r="UEA36" s="4"/>
      <c r="UEB36" s="4"/>
      <c r="UEC36" s="18"/>
      <c r="UED36" s="7"/>
      <c r="UEE36" s="7"/>
      <c r="UEF36" s="4"/>
      <c r="UEG36" s="4"/>
      <c r="UEH36" s="4"/>
      <c r="UEI36" s="19"/>
      <c r="UEJ36" s="9"/>
      <c r="UEK36" s="7"/>
      <c r="UEL36" s="6"/>
      <c r="UEM36" s="5"/>
      <c r="UEN36" s="6"/>
      <c r="UEO36" s="8"/>
      <c r="UEP36" s="5"/>
      <c r="UEQ36" s="4"/>
      <c r="UER36" s="4"/>
      <c r="UES36" s="18"/>
      <c r="UET36" s="7"/>
      <c r="UEU36" s="7"/>
      <c r="UEV36" s="4"/>
      <c r="UEW36" s="4"/>
      <c r="UEX36" s="4"/>
      <c r="UEY36" s="19"/>
      <c r="UEZ36" s="9"/>
      <c r="UFA36" s="7"/>
      <c r="UFB36" s="6"/>
      <c r="UFC36" s="5"/>
      <c r="UFD36" s="6"/>
      <c r="UFE36" s="8"/>
      <c r="UFF36" s="5"/>
      <c r="UFG36" s="4"/>
      <c r="UFH36" s="4"/>
      <c r="UFI36" s="18"/>
      <c r="UFJ36" s="7"/>
      <c r="UFK36" s="7"/>
      <c r="UFL36" s="4"/>
      <c r="UFM36" s="4"/>
      <c r="UFN36" s="4"/>
      <c r="UFO36" s="19"/>
      <c r="UFP36" s="9"/>
      <c r="UFQ36" s="7"/>
      <c r="UFR36" s="6"/>
      <c r="UFS36" s="5"/>
      <c r="UFT36" s="6"/>
      <c r="UFU36" s="8"/>
      <c r="UFV36" s="5"/>
      <c r="UFW36" s="4"/>
      <c r="UFX36" s="4"/>
      <c r="UFY36" s="18"/>
      <c r="UFZ36" s="7"/>
      <c r="UGA36" s="7"/>
      <c r="UGB36" s="4"/>
      <c r="UGC36" s="4"/>
      <c r="UGD36" s="4"/>
      <c r="UGE36" s="19"/>
      <c r="UGF36" s="9"/>
      <c r="UGG36" s="7"/>
      <c r="UGH36" s="6"/>
      <c r="UGI36" s="5"/>
      <c r="UGJ36" s="6"/>
      <c r="UGK36" s="8"/>
      <c r="UGL36" s="5"/>
      <c r="UGM36" s="4"/>
      <c r="UGN36" s="4"/>
      <c r="UGO36" s="18"/>
      <c r="UGP36" s="7"/>
      <c r="UGQ36" s="7"/>
      <c r="UGR36" s="4"/>
      <c r="UGS36" s="4"/>
      <c r="UGT36" s="4"/>
      <c r="UGU36" s="19"/>
      <c r="UGV36" s="9"/>
      <c r="UGW36" s="7"/>
      <c r="UGX36" s="6"/>
      <c r="UGY36" s="5"/>
      <c r="UGZ36" s="6"/>
      <c r="UHA36" s="8"/>
      <c r="UHB36" s="5"/>
      <c r="UHC36" s="4"/>
      <c r="UHD36" s="4"/>
      <c r="UHE36" s="18"/>
      <c r="UHF36" s="7"/>
      <c r="UHG36" s="7"/>
      <c r="UHH36" s="4"/>
      <c r="UHI36" s="4"/>
      <c r="UHJ36" s="4"/>
      <c r="UHK36" s="19"/>
      <c r="UHL36" s="9"/>
      <c r="UHM36" s="7"/>
      <c r="UHN36" s="6"/>
      <c r="UHO36" s="5"/>
      <c r="UHP36" s="6"/>
      <c r="UHQ36" s="8"/>
      <c r="UHR36" s="5"/>
      <c r="UHS36" s="4"/>
      <c r="UHT36" s="4"/>
      <c r="UHU36" s="18"/>
      <c r="UHV36" s="7"/>
      <c r="UHW36" s="7"/>
      <c r="UHX36" s="4"/>
      <c r="UHY36" s="4"/>
      <c r="UHZ36" s="4"/>
      <c r="UIA36" s="19"/>
      <c r="UIB36" s="9"/>
      <c r="UIC36" s="7"/>
      <c r="UID36" s="6"/>
      <c r="UIE36" s="5"/>
      <c r="UIF36" s="6"/>
      <c r="UIG36" s="8"/>
      <c r="UIH36" s="5"/>
      <c r="UII36" s="4"/>
      <c r="UIJ36" s="4"/>
      <c r="UIK36" s="18"/>
      <c r="UIL36" s="7"/>
      <c r="UIM36" s="7"/>
      <c r="UIN36" s="4"/>
      <c r="UIO36" s="4"/>
      <c r="UIP36" s="4"/>
      <c r="UIQ36" s="19"/>
      <c r="UIR36" s="9"/>
      <c r="UIS36" s="7"/>
      <c r="UIT36" s="6"/>
      <c r="UIU36" s="5"/>
      <c r="UIV36" s="6"/>
      <c r="UIW36" s="8"/>
      <c r="UIX36" s="5"/>
      <c r="UIY36" s="4"/>
      <c r="UIZ36" s="4"/>
      <c r="UJA36" s="18"/>
      <c r="UJB36" s="7"/>
      <c r="UJC36" s="7"/>
      <c r="UJD36" s="4"/>
      <c r="UJE36" s="4"/>
      <c r="UJF36" s="4"/>
      <c r="UJG36" s="19"/>
      <c r="UJH36" s="9"/>
      <c r="UJI36" s="7"/>
      <c r="UJJ36" s="6"/>
      <c r="UJK36" s="5"/>
      <c r="UJL36" s="6"/>
      <c r="UJM36" s="8"/>
      <c r="UJN36" s="5"/>
      <c r="UJO36" s="4"/>
      <c r="UJP36" s="4"/>
      <c r="UJQ36" s="18"/>
      <c r="UJR36" s="7"/>
      <c r="UJS36" s="7"/>
      <c r="UJT36" s="4"/>
      <c r="UJU36" s="4"/>
      <c r="UJV36" s="4"/>
      <c r="UJW36" s="19"/>
      <c r="UJX36" s="9"/>
      <c r="UJY36" s="7"/>
      <c r="UJZ36" s="6"/>
      <c r="UKA36" s="5"/>
      <c r="UKB36" s="6"/>
      <c r="UKC36" s="8"/>
      <c r="UKD36" s="5"/>
      <c r="UKE36" s="4"/>
      <c r="UKF36" s="4"/>
      <c r="UKG36" s="18"/>
      <c r="UKH36" s="7"/>
      <c r="UKI36" s="7"/>
      <c r="UKJ36" s="4"/>
      <c r="UKK36" s="4"/>
      <c r="UKL36" s="4"/>
      <c r="UKM36" s="19"/>
      <c r="UKN36" s="9"/>
      <c r="UKO36" s="7"/>
      <c r="UKP36" s="6"/>
      <c r="UKQ36" s="5"/>
      <c r="UKR36" s="6"/>
      <c r="UKS36" s="8"/>
      <c r="UKT36" s="5"/>
      <c r="UKU36" s="4"/>
      <c r="UKV36" s="4"/>
      <c r="UKW36" s="18"/>
      <c r="UKX36" s="7"/>
      <c r="UKY36" s="7"/>
      <c r="UKZ36" s="4"/>
      <c r="ULA36" s="4"/>
      <c r="ULB36" s="4"/>
      <c r="ULC36" s="19"/>
      <c r="ULD36" s="9"/>
      <c r="ULE36" s="7"/>
      <c r="ULF36" s="6"/>
      <c r="ULG36" s="5"/>
      <c r="ULH36" s="6"/>
      <c r="ULI36" s="8"/>
      <c r="ULJ36" s="5"/>
      <c r="ULK36" s="4"/>
      <c r="ULL36" s="4"/>
      <c r="ULM36" s="18"/>
      <c r="ULN36" s="7"/>
      <c r="ULO36" s="7"/>
      <c r="ULP36" s="4"/>
      <c r="ULQ36" s="4"/>
      <c r="ULR36" s="4"/>
      <c r="ULS36" s="19"/>
      <c r="ULT36" s="9"/>
      <c r="ULU36" s="7"/>
      <c r="ULV36" s="6"/>
      <c r="ULW36" s="5"/>
      <c r="ULX36" s="6"/>
      <c r="ULY36" s="8"/>
      <c r="ULZ36" s="5"/>
      <c r="UMA36" s="4"/>
      <c r="UMB36" s="4"/>
      <c r="UMC36" s="18"/>
      <c r="UMD36" s="7"/>
      <c r="UME36" s="7"/>
      <c r="UMF36" s="4"/>
      <c r="UMG36" s="4"/>
      <c r="UMH36" s="4"/>
      <c r="UMI36" s="19"/>
      <c r="UMJ36" s="9"/>
      <c r="UMK36" s="7"/>
      <c r="UML36" s="6"/>
      <c r="UMM36" s="5"/>
      <c r="UMN36" s="6"/>
      <c r="UMO36" s="8"/>
      <c r="UMP36" s="5"/>
      <c r="UMQ36" s="4"/>
      <c r="UMR36" s="4"/>
      <c r="UMS36" s="18"/>
      <c r="UMT36" s="7"/>
      <c r="UMU36" s="7"/>
      <c r="UMV36" s="4"/>
      <c r="UMW36" s="4"/>
      <c r="UMX36" s="4"/>
      <c r="UMY36" s="19"/>
      <c r="UMZ36" s="9"/>
      <c r="UNA36" s="7"/>
      <c r="UNB36" s="6"/>
      <c r="UNC36" s="5"/>
      <c r="UND36" s="6"/>
      <c r="UNE36" s="8"/>
      <c r="UNF36" s="5"/>
      <c r="UNG36" s="4"/>
      <c r="UNH36" s="4"/>
      <c r="UNI36" s="18"/>
      <c r="UNJ36" s="7"/>
      <c r="UNK36" s="7"/>
      <c r="UNL36" s="4"/>
      <c r="UNM36" s="4"/>
      <c r="UNN36" s="4"/>
      <c r="UNO36" s="19"/>
      <c r="UNP36" s="9"/>
      <c r="UNQ36" s="7"/>
      <c r="UNR36" s="6"/>
      <c r="UNS36" s="5"/>
      <c r="UNT36" s="6"/>
      <c r="UNU36" s="8"/>
      <c r="UNV36" s="5"/>
      <c r="UNW36" s="4"/>
      <c r="UNX36" s="4"/>
      <c r="UNY36" s="18"/>
      <c r="UNZ36" s="7"/>
      <c r="UOA36" s="7"/>
      <c r="UOB36" s="4"/>
      <c r="UOC36" s="4"/>
      <c r="UOD36" s="4"/>
      <c r="UOE36" s="19"/>
      <c r="UOF36" s="9"/>
      <c r="UOG36" s="7"/>
      <c r="UOH36" s="6"/>
      <c r="UOI36" s="5"/>
      <c r="UOJ36" s="6"/>
      <c r="UOK36" s="8"/>
      <c r="UOL36" s="5"/>
      <c r="UOM36" s="4"/>
      <c r="UON36" s="4"/>
      <c r="UOO36" s="18"/>
      <c r="UOP36" s="7"/>
      <c r="UOQ36" s="7"/>
      <c r="UOR36" s="4"/>
      <c r="UOS36" s="4"/>
      <c r="UOT36" s="4"/>
      <c r="UOU36" s="19"/>
      <c r="UOV36" s="9"/>
      <c r="UOW36" s="7"/>
      <c r="UOX36" s="6"/>
      <c r="UOY36" s="5"/>
      <c r="UOZ36" s="6"/>
      <c r="UPA36" s="8"/>
      <c r="UPB36" s="5"/>
      <c r="UPC36" s="4"/>
      <c r="UPD36" s="4"/>
      <c r="UPE36" s="18"/>
      <c r="UPF36" s="7"/>
      <c r="UPG36" s="7"/>
      <c r="UPH36" s="4"/>
      <c r="UPI36" s="4"/>
      <c r="UPJ36" s="4"/>
      <c r="UPK36" s="19"/>
      <c r="UPL36" s="9"/>
      <c r="UPM36" s="7"/>
      <c r="UPN36" s="6"/>
      <c r="UPO36" s="5"/>
      <c r="UPP36" s="6"/>
      <c r="UPQ36" s="8"/>
      <c r="UPR36" s="5"/>
      <c r="UPS36" s="4"/>
      <c r="UPT36" s="4"/>
      <c r="UPU36" s="18"/>
      <c r="UPV36" s="7"/>
      <c r="UPW36" s="7"/>
      <c r="UPX36" s="4"/>
      <c r="UPY36" s="4"/>
      <c r="UPZ36" s="4"/>
      <c r="UQA36" s="19"/>
      <c r="UQB36" s="9"/>
      <c r="UQC36" s="7"/>
      <c r="UQD36" s="6"/>
      <c r="UQE36" s="5"/>
      <c r="UQF36" s="6"/>
      <c r="UQG36" s="8"/>
      <c r="UQH36" s="5"/>
      <c r="UQI36" s="4"/>
      <c r="UQJ36" s="4"/>
      <c r="UQK36" s="18"/>
      <c r="UQL36" s="7"/>
      <c r="UQM36" s="7"/>
      <c r="UQN36" s="4"/>
      <c r="UQO36" s="4"/>
      <c r="UQP36" s="4"/>
      <c r="UQQ36" s="19"/>
      <c r="UQR36" s="9"/>
      <c r="UQS36" s="7"/>
      <c r="UQT36" s="6"/>
      <c r="UQU36" s="5"/>
      <c r="UQV36" s="6"/>
      <c r="UQW36" s="8"/>
      <c r="UQX36" s="5"/>
      <c r="UQY36" s="4"/>
      <c r="UQZ36" s="4"/>
      <c r="URA36" s="18"/>
      <c r="URB36" s="7"/>
      <c r="URC36" s="7"/>
      <c r="URD36" s="4"/>
      <c r="URE36" s="4"/>
      <c r="URF36" s="4"/>
      <c r="URG36" s="19"/>
      <c r="URH36" s="9"/>
      <c r="URI36" s="7"/>
      <c r="URJ36" s="6"/>
      <c r="URK36" s="5"/>
      <c r="URL36" s="6"/>
      <c r="URM36" s="8"/>
      <c r="URN36" s="5"/>
      <c r="URO36" s="4"/>
      <c r="URP36" s="4"/>
      <c r="URQ36" s="18"/>
      <c r="URR36" s="7"/>
      <c r="URS36" s="7"/>
      <c r="URT36" s="4"/>
      <c r="URU36" s="4"/>
      <c r="URV36" s="4"/>
      <c r="URW36" s="19"/>
      <c r="URX36" s="9"/>
      <c r="URY36" s="7"/>
      <c r="URZ36" s="6"/>
      <c r="USA36" s="5"/>
      <c r="USB36" s="6"/>
      <c r="USC36" s="8"/>
      <c r="USD36" s="5"/>
      <c r="USE36" s="4"/>
      <c r="USF36" s="4"/>
      <c r="USG36" s="18"/>
      <c r="USH36" s="7"/>
      <c r="USI36" s="7"/>
      <c r="USJ36" s="4"/>
      <c r="USK36" s="4"/>
      <c r="USL36" s="4"/>
      <c r="USM36" s="19"/>
      <c r="USN36" s="9"/>
      <c r="USO36" s="7"/>
      <c r="USP36" s="6"/>
      <c r="USQ36" s="5"/>
      <c r="USR36" s="6"/>
      <c r="USS36" s="8"/>
      <c r="UST36" s="5"/>
      <c r="USU36" s="4"/>
      <c r="USV36" s="4"/>
      <c r="USW36" s="18"/>
      <c r="USX36" s="7"/>
      <c r="USY36" s="7"/>
      <c r="USZ36" s="4"/>
      <c r="UTA36" s="4"/>
      <c r="UTB36" s="4"/>
      <c r="UTC36" s="19"/>
      <c r="UTD36" s="9"/>
      <c r="UTE36" s="7"/>
      <c r="UTF36" s="6"/>
      <c r="UTG36" s="5"/>
      <c r="UTH36" s="6"/>
      <c r="UTI36" s="8"/>
      <c r="UTJ36" s="5"/>
      <c r="UTK36" s="4"/>
      <c r="UTL36" s="4"/>
      <c r="UTM36" s="18"/>
      <c r="UTN36" s="7"/>
      <c r="UTO36" s="7"/>
      <c r="UTP36" s="4"/>
      <c r="UTQ36" s="4"/>
      <c r="UTR36" s="4"/>
      <c r="UTS36" s="19"/>
      <c r="UTT36" s="9"/>
      <c r="UTU36" s="7"/>
      <c r="UTV36" s="6"/>
      <c r="UTW36" s="5"/>
      <c r="UTX36" s="6"/>
      <c r="UTY36" s="8"/>
      <c r="UTZ36" s="5"/>
      <c r="UUA36" s="4"/>
      <c r="UUB36" s="4"/>
      <c r="UUC36" s="18"/>
      <c r="UUD36" s="7"/>
      <c r="UUE36" s="7"/>
      <c r="UUF36" s="4"/>
      <c r="UUG36" s="4"/>
      <c r="UUH36" s="4"/>
      <c r="UUI36" s="19"/>
      <c r="UUJ36" s="9"/>
      <c r="UUK36" s="7"/>
      <c r="UUL36" s="6"/>
      <c r="UUM36" s="5"/>
      <c r="UUN36" s="6"/>
      <c r="UUO36" s="8"/>
      <c r="UUP36" s="5"/>
      <c r="UUQ36" s="4"/>
      <c r="UUR36" s="4"/>
      <c r="UUS36" s="18"/>
      <c r="UUT36" s="7"/>
      <c r="UUU36" s="7"/>
      <c r="UUV36" s="4"/>
      <c r="UUW36" s="4"/>
      <c r="UUX36" s="4"/>
      <c r="UUY36" s="19"/>
      <c r="UUZ36" s="9"/>
      <c r="UVA36" s="7"/>
      <c r="UVB36" s="6"/>
      <c r="UVC36" s="5"/>
      <c r="UVD36" s="6"/>
      <c r="UVE36" s="8"/>
      <c r="UVF36" s="5"/>
      <c r="UVG36" s="4"/>
      <c r="UVH36" s="4"/>
      <c r="UVI36" s="18"/>
      <c r="UVJ36" s="7"/>
      <c r="UVK36" s="7"/>
      <c r="UVL36" s="4"/>
      <c r="UVM36" s="4"/>
      <c r="UVN36" s="4"/>
      <c r="UVO36" s="19"/>
      <c r="UVP36" s="9"/>
      <c r="UVQ36" s="7"/>
      <c r="UVR36" s="6"/>
      <c r="UVS36" s="5"/>
      <c r="UVT36" s="6"/>
      <c r="UVU36" s="8"/>
      <c r="UVV36" s="5"/>
      <c r="UVW36" s="4"/>
      <c r="UVX36" s="4"/>
      <c r="UVY36" s="18"/>
      <c r="UVZ36" s="7"/>
      <c r="UWA36" s="7"/>
      <c r="UWB36" s="4"/>
      <c r="UWC36" s="4"/>
      <c r="UWD36" s="4"/>
      <c r="UWE36" s="19"/>
      <c r="UWF36" s="9"/>
      <c r="UWG36" s="7"/>
      <c r="UWH36" s="6"/>
      <c r="UWI36" s="5"/>
      <c r="UWJ36" s="6"/>
      <c r="UWK36" s="8"/>
      <c r="UWL36" s="5"/>
      <c r="UWM36" s="4"/>
      <c r="UWN36" s="4"/>
      <c r="UWO36" s="18"/>
      <c r="UWP36" s="7"/>
      <c r="UWQ36" s="7"/>
      <c r="UWR36" s="4"/>
      <c r="UWS36" s="4"/>
      <c r="UWT36" s="4"/>
      <c r="UWU36" s="19"/>
      <c r="UWV36" s="9"/>
      <c r="UWW36" s="7"/>
      <c r="UWX36" s="6"/>
      <c r="UWY36" s="5"/>
      <c r="UWZ36" s="6"/>
      <c r="UXA36" s="8"/>
      <c r="UXB36" s="5"/>
      <c r="UXC36" s="4"/>
      <c r="UXD36" s="4"/>
      <c r="UXE36" s="18"/>
      <c r="UXF36" s="7"/>
      <c r="UXG36" s="7"/>
      <c r="UXH36" s="4"/>
      <c r="UXI36" s="4"/>
      <c r="UXJ36" s="4"/>
      <c r="UXK36" s="19"/>
      <c r="UXL36" s="9"/>
      <c r="UXM36" s="7"/>
      <c r="UXN36" s="6"/>
      <c r="UXO36" s="5"/>
      <c r="UXP36" s="6"/>
      <c r="UXQ36" s="8"/>
      <c r="UXR36" s="5"/>
      <c r="UXS36" s="4"/>
      <c r="UXT36" s="4"/>
      <c r="UXU36" s="18"/>
      <c r="UXV36" s="7"/>
      <c r="UXW36" s="7"/>
      <c r="UXX36" s="4"/>
      <c r="UXY36" s="4"/>
      <c r="UXZ36" s="4"/>
      <c r="UYA36" s="19"/>
      <c r="UYB36" s="9"/>
      <c r="UYC36" s="7"/>
      <c r="UYD36" s="6"/>
      <c r="UYE36" s="5"/>
      <c r="UYF36" s="6"/>
      <c r="UYG36" s="8"/>
      <c r="UYH36" s="5"/>
      <c r="UYI36" s="4"/>
      <c r="UYJ36" s="4"/>
      <c r="UYK36" s="18"/>
      <c r="UYL36" s="7"/>
      <c r="UYM36" s="7"/>
      <c r="UYN36" s="4"/>
      <c r="UYO36" s="4"/>
      <c r="UYP36" s="4"/>
      <c r="UYQ36" s="19"/>
      <c r="UYR36" s="9"/>
      <c r="UYS36" s="7"/>
      <c r="UYT36" s="6"/>
      <c r="UYU36" s="5"/>
      <c r="UYV36" s="6"/>
      <c r="UYW36" s="8"/>
      <c r="UYX36" s="5"/>
      <c r="UYY36" s="4"/>
      <c r="UYZ36" s="4"/>
      <c r="UZA36" s="18"/>
      <c r="UZB36" s="7"/>
      <c r="UZC36" s="7"/>
      <c r="UZD36" s="4"/>
      <c r="UZE36" s="4"/>
      <c r="UZF36" s="4"/>
      <c r="UZG36" s="19"/>
      <c r="UZH36" s="9"/>
      <c r="UZI36" s="7"/>
      <c r="UZJ36" s="6"/>
      <c r="UZK36" s="5"/>
      <c r="UZL36" s="6"/>
      <c r="UZM36" s="8"/>
      <c r="UZN36" s="5"/>
      <c r="UZO36" s="4"/>
      <c r="UZP36" s="4"/>
      <c r="UZQ36" s="18"/>
      <c r="UZR36" s="7"/>
      <c r="UZS36" s="7"/>
      <c r="UZT36" s="4"/>
      <c r="UZU36" s="4"/>
      <c r="UZV36" s="4"/>
      <c r="UZW36" s="19"/>
      <c r="UZX36" s="9"/>
      <c r="UZY36" s="7"/>
      <c r="UZZ36" s="6"/>
      <c r="VAA36" s="5"/>
      <c r="VAB36" s="6"/>
      <c r="VAC36" s="8"/>
      <c r="VAD36" s="5"/>
      <c r="VAE36" s="4"/>
      <c r="VAF36" s="4"/>
      <c r="VAG36" s="18"/>
      <c r="VAH36" s="7"/>
      <c r="VAI36" s="7"/>
      <c r="VAJ36" s="4"/>
      <c r="VAK36" s="4"/>
      <c r="VAL36" s="4"/>
      <c r="VAM36" s="19"/>
      <c r="VAN36" s="9"/>
      <c r="VAO36" s="7"/>
      <c r="VAP36" s="6"/>
      <c r="VAQ36" s="5"/>
      <c r="VAR36" s="6"/>
      <c r="VAS36" s="8"/>
      <c r="VAT36" s="5"/>
      <c r="VAU36" s="4"/>
      <c r="VAV36" s="4"/>
      <c r="VAW36" s="18"/>
      <c r="VAX36" s="7"/>
      <c r="VAY36" s="7"/>
      <c r="VAZ36" s="4"/>
      <c r="VBA36" s="4"/>
      <c r="VBB36" s="4"/>
      <c r="VBC36" s="19"/>
      <c r="VBD36" s="9"/>
      <c r="VBE36" s="7"/>
      <c r="VBF36" s="6"/>
      <c r="VBG36" s="5"/>
      <c r="VBH36" s="6"/>
      <c r="VBI36" s="8"/>
      <c r="VBJ36" s="5"/>
      <c r="VBK36" s="4"/>
      <c r="VBL36" s="4"/>
      <c r="VBM36" s="18"/>
      <c r="VBN36" s="7"/>
      <c r="VBO36" s="7"/>
      <c r="VBP36" s="4"/>
      <c r="VBQ36" s="4"/>
      <c r="VBR36" s="4"/>
      <c r="VBS36" s="19"/>
      <c r="VBT36" s="9"/>
      <c r="VBU36" s="7"/>
      <c r="VBV36" s="6"/>
      <c r="VBW36" s="5"/>
      <c r="VBX36" s="6"/>
      <c r="VBY36" s="8"/>
      <c r="VBZ36" s="5"/>
      <c r="VCA36" s="4"/>
      <c r="VCB36" s="4"/>
      <c r="VCC36" s="18"/>
      <c r="VCD36" s="7"/>
      <c r="VCE36" s="7"/>
      <c r="VCF36" s="4"/>
      <c r="VCG36" s="4"/>
      <c r="VCH36" s="4"/>
      <c r="VCI36" s="19"/>
      <c r="VCJ36" s="9"/>
      <c r="VCK36" s="7"/>
      <c r="VCL36" s="6"/>
      <c r="VCM36" s="5"/>
      <c r="VCN36" s="6"/>
      <c r="VCO36" s="8"/>
      <c r="VCP36" s="5"/>
      <c r="VCQ36" s="4"/>
      <c r="VCR36" s="4"/>
      <c r="VCS36" s="18"/>
      <c r="VCT36" s="7"/>
      <c r="VCU36" s="7"/>
      <c r="VCV36" s="4"/>
      <c r="VCW36" s="4"/>
      <c r="VCX36" s="4"/>
      <c r="VCY36" s="19"/>
      <c r="VCZ36" s="9"/>
      <c r="VDA36" s="7"/>
      <c r="VDB36" s="6"/>
      <c r="VDC36" s="5"/>
      <c r="VDD36" s="6"/>
      <c r="VDE36" s="8"/>
      <c r="VDF36" s="5"/>
      <c r="VDG36" s="4"/>
      <c r="VDH36" s="4"/>
      <c r="VDI36" s="18"/>
      <c r="VDJ36" s="7"/>
      <c r="VDK36" s="7"/>
      <c r="VDL36" s="4"/>
      <c r="VDM36" s="4"/>
      <c r="VDN36" s="4"/>
      <c r="VDO36" s="19"/>
      <c r="VDP36" s="9"/>
      <c r="VDQ36" s="7"/>
      <c r="VDR36" s="6"/>
      <c r="VDS36" s="5"/>
      <c r="VDT36" s="6"/>
      <c r="VDU36" s="8"/>
      <c r="VDV36" s="5"/>
      <c r="VDW36" s="4"/>
      <c r="VDX36" s="4"/>
      <c r="VDY36" s="18"/>
      <c r="VDZ36" s="7"/>
      <c r="VEA36" s="7"/>
      <c r="VEB36" s="4"/>
      <c r="VEC36" s="4"/>
      <c r="VED36" s="4"/>
      <c r="VEE36" s="19"/>
      <c r="VEF36" s="9"/>
      <c r="VEG36" s="7"/>
      <c r="VEH36" s="6"/>
      <c r="VEI36" s="5"/>
      <c r="VEJ36" s="6"/>
      <c r="VEK36" s="8"/>
      <c r="VEL36" s="5"/>
      <c r="VEM36" s="4"/>
      <c r="VEN36" s="4"/>
      <c r="VEO36" s="18"/>
      <c r="VEP36" s="7"/>
      <c r="VEQ36" s="7"/>
      <c r="VER36" s="4"/>
      <c r="VES36" s="4"/>
      <c r="VET36" s="4"/>
      <c r="VEU36" s="19"/>
      <c r="VEV36" s="9"/>
      <c r="VEW36" s="7"/>
      <c r="VEX36" s="6"/>
      <c r="VEY36" s="5"/>
      <c r="VEZ36" s="6"/>
      <c r="VFA36" s="8"/>
      <c r="VFB36" s="5"/>
      <c r="VFC36" s="4"/>
      <c r="VFD36" s="4"/>
      <c r="VFE36" s="18"/>
      <c r="VFF36" s="7"/>
      <c r="VFG36" s="7"/>
      <c r="VFH36" s="4"/>
      <c r="VFI36" s="4"/>
      <c r="VFJ36" s="4"/>
      <c r="VFK36" s="19"/>
      <c r="VFL36" s="9"/>
      <c r="VFM36" s="7"/>
      <c r="VFN36" s="6"/>
      <c r="VFO36" s="5"/>
      <c r="VFP36" s="6"/>
      <c r="VFQ36" s="8"/>
      <c r="VFR36" s="5"/>
      <c r="VFS36" s="4"/>
      <c r="VFT36" s="4"/>
      <c r="VFU36" s="18"/>
      <c r="VFV36" s="7"/>
      <c r="VFW36" s="7"/>
      <c r="VFX36" s="4"/>
      <c r="VFY36" s="4"/>
      <c r="VFZ36" s="4"/>
      <c r="VGA36" s="19"/>
      <c r="VGB36" s="9"/>
      <c r="VGC36" s="7"/>
      <c r="VGD36" s="6"/>
      <c r="VGE36" s="5"/>
      <c r="VGF36" s="6"/>
      <c r="VGG36" s="8"/>
      <c r="VGH36" s="5"/>
      <c r="VGI36" s="4"/>
      <c r="VGJ36" s="4"/>
      <c r="VGK36" s="18"/>
      <c r="VGL36" s="7"/>
      <c r="VGM36" s="7"/>
      <c r="VGN36" s="4"/>
      <c r="VGO36" s="4"/>
      <c r="VGP36" s="4"/>
      <c r="VGQ36" s="19"/>
      <c r="VGR36" s="9"/>
      <c r="VGS36" s="7"/>
      <c r="VGT36" s="6"/>
      <c r="VGU36" s="5"/>
      <c r="VGV36" s="6"/>
      <c r="VGW36" s="8"/>
      <c r="VGX36" s="5"/>
      <c r="VGY36" s="4"/>
      <c r="VGZ36" s="4"/>
      <c r="VHA36" s="18"/>
      <c r="VHB36" s="7"/>
      <c r="VHC36" s="7"/>
      <c r="VHD36" s="4"/>
      <c r="VHE36" s="4"/>
      <c r="VHF36" s="4"/>
      <c r="VHG36" s="19"/>
      <c r="VHH36" s="9"/>
      <c r="VHI36" s="7"/>
      <c r="VHJ36" s="6"/>
      <c r="VHK36" s="5"/>
      <c r="VHL36" s="6"/>
      <c r="VHM36" s="8"/>
      <c r="VHN36" s="5"/>
      <c r="VHO36" s="4"/>
      <c r="VHP36" s="4"/>
      <c r="VHQ36" s="18"/>
      <c r="VHR36" s="7"/>
      <c r="VHS36" s="7"/>
      <c r="VHT36" s="4"/>
      <c r="VHU36" s="4"/>
      <c r="VHV36" s="4"/>
      <c r="VHW36" s="19"/>
      <c r="VHX36" s="9"/>
      <c r="VHY36" s="7"/>
      <c r="VHZ36" s="6"/>
      <c r="VIA36" s="5"/>
      <c r="VIB36" s="6"/>
      <c r="VIC36" s="8"/>
      <c r="VID36" s="5"/>
      <c r="VIE36" s="4"/>
      <c r="VIF36" s="4"/>
      <c r="VIG36" s="18"/>
      <c r="VIH36" s="7"/>
      <c r="VII36" s="7"/>
      <c r="VIJ36" s="4"/>
      <c r="VIK36" s="4"/>
      <c r="VIL36" s="4"/>
      <c r="VIM36" s="19"/>
      <c r="VIN36" s="9"/>
      <c r="VIO36" s="7"/>
      <c r="VIP36" s="6"/>
      <c r="VIQ36" s="5"/>
      <c r="VIR36" s="6"/>
      <c r="VIS36" s="8"/>
      <c r="VIT36" s="5"/>
      <c r="VIU36" s="4"/>
      <c r="VIV36" s="4"/>
      <c r="VIW36" s="18"/>
      <c r="VIX36" s="7"/>
      <c r="VIY36" s="7"/>
      <c r="VIZ36" s="4"/>
      <c r="VJA36" s="4"/>
      <c r="VJB36" s="4"/>
      <c r="VJC36" s="19"/>
      <c r="VJD36" s="9"/>
      <c r="VJE36" s="7"/>
      <c r="VJF36" s="6"/>
      <c r="VJG36" s="5"/>
      <c r="VJH36" s="6"/>
      <c r="VJI36" s="8"/>
      <c r="VJJ36" s="5"/>
      <c r="VJK36" s="4"/>
      <c r="VJL36" s="4"/>
      <c r="VJM36" s="18"/>
      <c r="VJN36" s="7"/>
      <c r="VJO36" s="7"/>
      <c r="VJP36" s="4"/>
      <c r="VJQ36" s="4"/>
      <c r="VJR36" s="4"/>
      <c r="VJS36" s="19"/>
      <c r="VJT36" s="9"/>
      <c r="VJU36" s="7"/>
      <c r="VJV36" s="6"/>
      <c r="VJW36" s="5"/>
      <c r="VJX36" s="6"/>
      <c r="VJY36" s="8"/>
      <c r="VJZ36" s="5"/>
      <c r="VKA36" s="4"/>
      <c r="VKB36" s="4"/>
      <c r="VKC36" s="18"/>
      <c r="VKD36" s="7"/>
      <c r="VKE36" s="7"/>
      <c r="VKF36" s="4"/>
      <c r="VKG36" s="4"/>
      <c r="VKH36" s="4"/>
      <c r="VKI36" s="19"/>
      <c r="VKJ36" s="9"/>
      <c r="VKK36" s="7"/>
      <c r="VKL36" s="6"/>
      <c r="VKM36" s="5"/>
      <c r="VKN36" s="6"/>
      <c r="VKO36" s="8"/>
      <c r="VKP36" s="5"/>
      <c r="VKQ36" s="4"/>
      <c r="VKR36" s="4"/>
      <c r="VKS36" s="18"/>
      <c r="VKT36" s="7"/>
      <c r="VKU36" s="7"/>
      <c r="VKV36" s="4"/>
      <c r="VKW36" s="4"/>
      <c r="VKX36" s="4"/>
      <c r="VKY36" s="19"/>
      <c r="VKZ36" s="9"/>
      <c r="VLA36" s="7"/>
      <c r="VLB36" s="6"/>
      <c r="VLC36" s="5"/>
      <c r="VLD36" s="6"/>
      <c r="VLE36" s="8"/>
      <c r="VLF36" s="5"/>
      <c r="VLG36" s="4"/>
      <c r="VLH36" s="4"/>
      <c r="VLI36" s="18"/>
      <c r="VLJ36" s="7"/>
      <c r="VLK36" s="7"/>
      <c r="VLL36" s="4"/>
      <c r="VLM36" s="4"/>
      <c r="VLN36" s="4"/>
      <c r="VLO36" s="19"/>
      <c r="VLP36" s="9"/>
      <c r="VLQ36" s="7"/>
      <c r="VLR36" s="6"/>
      <c r="VLS36" s="5"/>
      <c r="VLT36" s="6"/>
      <c r="VLU36" s="8"/>
      <c r="VLV36" s="5"/>
      <c r="VLW36" s="4"/>
      <c r="VLX36" s="4"/>
      <c r="VLY36" s="18"/>
      <c r="VLZ36" s="7"/>
      <c r="VMA36" s="7"/>
      <c r="VMB36" s="4"/>
      <c r="VMC36" s="4"/>
      <c r="VMD36" s="4"/>
      <c r="VME36" s="19"/>
      <c r="VMF36" s="9"/>
      <c r="VMG36" s="7"/>
      <c r="VMH36" s="6"/>
      <c r="VMI36" s="5"/>
      <c r="VMJ36" s="6"/>
      <c r="VMK36" s="8"/>
      <c r="VML36" s="5"/>
      <c r="VMM36" s="4"/>
      <c r="VMN36" s="4"/>
      <c r="VMO36" s="18"/>
      <c r="VMP36" s="7"/>
      <c r="VMQ36" s="7"/>
      <c r="VMR36" s="4"/>
      <c r="VMS36" s="4"/>
      <c r="VMT36" s="4"/>
      <c r="VMU36" s="19"/>
      <c r="VMV36" s="9"/>
      <c r="VMW36" s="7"/>
      <c r="VMX36" s="6"/>
      <c r="VMY36" s="5"/>
      <c r="VMZ36" s="6"/>
      <c r="VNA36" s="8"/>
      <c r="VNB36" s="5"/>
      <c r="VNC36" s="4"/>
      <c r="VND36" s="4"/>
      <c r="VNE36" s="18"/>
      <c r="VNF36" s="7"/>
      <c r="VNG36" s="7"/>
      <c r="VNH36" s="4"/>
      <c r="VNI36" s="4"/>
      <c r="VNJ36" s="4"/>
      <c r="VNK36" s="19"/>
      <c r="VNL36" s="9"/>
      <c r="VNM36" s="7"/>
      <c r="VNN36" s="6"/>
      <c r="VNO36" s="5"/>
      <c r="VNP36" s="6"/>
      <c r="VNQ36" s="8"/>
      <c r="VNR36" s="5"/>
      <c r="VNS36" s="4"/>
      <c r="VNT36" s="4"/>
      <c r="VNU36" s="18"/>
      <c r="VNV36" s="7"/>
      <c r="VNW36" s="7"/>
      <c r="VNX36" s="4"/>
      <c r="VNY36" s="4"/>
      <c r="VNZ36" s="4"/>
      <c r="VOA36" s="19"/>
      <c r="VOB36" s="9"/>
      <c r="VOC36" s="7"/>
      <c r="VOD36" s="6"/>
      <c r="VOE36" s="5"/>
      <c r="VOF36" s="6"/>
      <c r="VOG36" s="8"/>
      <c r="VOH36" s="5"/>
      <c r="VOI36" s="4"/>
      <c r="VOJ36" s="4"/>
      <c r="VOK36" s="18"/>
      <c r="VOL36" s="7"/>
      <c r="VOM36" s="7"/>
      <c r="VON36" s="4"/>
      <c r="VOO36" s="4"/>
      <c r="VOP36" s="4"/>
      <c r="VOQ36" s="19"/>
      <c r="VOR36" s="9"/>
      <c r="VOS36" s="7"/>
      <c r="VOT36" s="6"/>
      <c r="VOU36" s="5"/>
      <c r="VOV36" s="6"/>
      <c r="VOW36" s="8"/>
      <c r="VOX36" s="5"/>
      <c r="VOY36" s="4"/>
      <c r="VOZ36" s="4"/>
      <c r="VPA36" s="18"/>
      <c r="VPB36" s="7"/>
      <c r="VPC36" s="7"/>
      <c r="VPD36" s="4"/>
      <c r="VPE36" s="4"/>
      <c r="VPF36" s="4"/>
      <c r="VPG36" s="19"/>
      <c r="VPH36" s="9"/>
      <c r="VPI36" s="7"/>
      <c r="VPJ36" s="6"/>
      <c r="VPK36" s="5"/>
      <c r="VPL36" s="6"/>
      <c r="VPM36" s="8"/>
      <c r="VPN36" s="5"/>
      <c r="VPO36" s="4"/>
      <c r="VPP36" s="4"/>
      <c r="VPQ36" s="18"/>
      <c r="VPR36" s="7"/>
      <c r="VPS36" s="7"/>
      <c r="VPT36" s="4"/>
      <c r="VPU36" s="4"/>
      <c r="VPV36" s="4"/>
      <c r="VPW36" s="19"/>
      <c r="VPX36" s="9"/>
      <c r="VPY36" s="7"/>
      <c r="VPZ36" s="6"/>
      <c r="VQA36" s="5"/>
      <c r="VQB36" s="6"/>
      <c r="VQC36" s="8"/>
      <c r="VQD36" s="5"/>
      <c r="VQE36" s="4"/>
      <c r="VQF36" s="4"/>
      <c r="VQG36" s="18"/>
      <c r="VQH36" s="7"/>
      <c r="VQI36" s="7"/>
      <c r="VQJ36" s="4"/>
      <c r="VQK36" s="4"/>
      <c r="VQL36" s="4"/>
      <c r="VQM36" s="19"/>
      <c r="VQN36" s="9"/>
      <c r="VQO36" s="7"/>
      <c r="VQP36" s="6"/>
      <c r="VQQ36" s="5"/>
      <c r="VQR36" s="6"/>
      <c r="VQS36" s="8"/>
      <c r="VQT36" s="5"/>
      <c r="VQU36" s="4"/>
      <c r="VQV36" s="4"/>
      <c r="VQW36" s="18"/>
      <c r="VQX36" s="7"/>
      <c r="VQY36" s="7"/>
      <c r="VQZ36" s="4"/>
      <c r="VRA36" s="4"/>
      <c r="VRB36" s="4"/>
      <c r="VRC36" s="19"/>
      <c r="VRD36" s="9"/>
      <c r="VRE36" s="7"/>
      <c r="VRF36" s="6"/>
      <c r="VRG36" s="5"/>
      <c r="VRH36" s="6"/>
      <c r="VRI36" s="8"/>
      <c r="VRJ36" s="5"/>
      <c r="VRK36" s="4"/>
      <c r="VRL36" s="4"/>
      <c r="VRM36" s="18"/>
      <c r="VRN36" s="7"/>
      <c r="VRO36" s="7"/>
      <c r="VRP36" s="4"/>
      <c r="VRQ36" s="4"/>
      <c r="VRR36" s="4"/>
      <c r="VRS36" s="19"/>
      <c r="VRT36" s="9"/>
      <c r="VRU36" s="7"/>
      <c r="VRV36" s="6"/>
      <c r="VRW36" s="5"/>
      <c r="VRX36" s="6"/>
      <c r="VRY36" s="8"/>
      <c r="VRZ36" s="5"/>
      <c r="VSA36" s="4"/>
      <c r="VSB36" s="4"/>
      <c r="VSC36" s="18"/>
      <c r="VSD36" s="7"/>
      <c r="VSE36" s="7"/>
      <c r="VSF36" s="4"/>
      <c r="VSG36" s="4"/>
      <c r="VSH36" s="4"/>
      <c r="VSI36" s="19"/>
      <c r="VSJ36" s="9"/>
      <c r="VSK36" s="7"/>
      <c r="VSL36" s="6"/>
      <c r="VSM36" s="5"/>
      <c r="VSN36" s="6"/>
      <c r="VSO36" s="8"/>
      <c r="VSP36" s="5"/>
      <c r="VSQ36" s="4"/>
      <c r="VSR36" s="4"/>
      <c r="VSS36" s="18"/>
      <c r="VST36" s="7"/>
      <c r="VSU36" s="7"/>
      <c r="VSV36" s="4"/>
      <c r="VSW36" s="4"/>
      <c r="VSX36" s="4"/>
      <c r="VSY36" s="19"/>
      <c r="VSZ36" s="9"/>
      <c r="VTA36" s="7"/>
      <c r="VTB36" s="6"/>
      <c r="VTC36" s="5"/>
      <c r="VTD36" s="6"/>
      <c r="VTE36" s="8"/>
      <c r="VTF36" s="5"/>
      <c r="VTG36" s="4"/>
      <c r="VTH36" s="4"/>
      <c r="VTI36" s="18"/>
      <c r="VTJ36" s="7"/>
      <c r="VTK36" s="7"/>
      <c r="VTL36" s="4"/>
      <c r="VTM36" s="4"/>
      <c r="VTN36" s="4"/>
      <c r="VTO36" s="19"/>
      <c r="VTP36" s="9"/>
      <c r="VTQ36" s="7"/>
      <c r="VTR36" s="6"/>
      <c r="VTS36" s="5"/>
      <c r="VTT36" s="6"/>
      <c r="VTU36" s="8"/>
      <c r="VTV36" s="5"/>
      <c r="VTW36" s="4"/>
      <c r="VTX36" s="4"/>
      <c r="VTY36" s="18"/>
      <c r="VTZ36" s="7"/>
      <c r="VUA36" s="7"/>
      <c r="VUB36" s="4"/>
      <c r="VUC36" s="4"/>
      <c r="VUD36" s="4"/>
      <c r="VUE36" s="19"/>
      <c r="VUF36" s="9"/>
      <c r="VUG36" s="7"/>
      <c r="VUH36" s="6"/>
      <c r="VUI36" s="5"/>
      <c r="VUJ36" s="6"/>
      <c r="VUK36" s="8"/>
      <c r="VUL36" s="5"/>
      <c r="VUM36" s="4"/>
      <c r="VUN36" s="4"/>
      <c r="VUO36" s="18"/>
      <c r="VUP36" s="7"/>
      <c r="VUQ36" s="7"/>
      <c r="VUR36" s="4"/>
      <c r="VUS36" s="4"/>
      <c r="VUT36" s="4"/>
      <c r="VUU36" s="19"/>
      <c r="VUV36" s="9"/>
      <c r="VUW36" s="7"/>
      <c r="VUX36" s="6"/>
      <c r="VUY36" s="5"/>
      <c r="VUZ36" s="6"/>
      <c r="VVA36" s="8"/>
      <c r="VVB36" s="5"/>
      <c r="VVC36" s="4"/>
      <c r="VVD36" s="4"/>
      <c r="VVE36" s="18"/>
      <c r="VVF36" s="7"/>
      <c r="VVG36" s="7"/>
      <c r="VVH36" s="4"/>
      <c r="VVI36" s="4"/>
      <c r="VVJ36" s="4"/>
      <c r="VVK36" s="19"/>
      <c r="VVL36" s="9"/>
      <c r="VVM36" s="7"/>
      <c r="VVN36" s="6"/>
      <c r="VVO36" s="5"/>
      <c r="VVP36" s="6"/>
      <c r="VVQ36" s="8"/>
      <c r="VVR36" s="5"/>
      <c r="VVS36" s="4"/>
      <c r="VVT36" s="4"/>
      <c r="VVU36" s="18"/>
      <c r="VVV36" s="7"/>
      <c r="VVW36" s="7"/>
      <c r="VVX36" s="4"/>
      <c r="VVY36" s="4"/>
      <c r="VVZ36" s="4"/>
      <c r="VWA36" s="19"/>
      <c r="VWB36" s="9"/>
      <c r="VWC36" s="7"/>
      <c r="VWD36" s="6"/>
      <c r="VWE36" s="5"/>
      <c r="VWF36" s="6"/>
      <c r="VWG36" s="8"/>
      <c r="VWH36" s="5"/>
      <c r="VWI36" s="4"/>
      <c r="VWJ36" s="4"/>
      <c r="VWK36" s="18"/>
      <c r="VWL36" s="7"/>
      <c r="VWM36" s="7"/>
      <c r="VWN36" s="4"/>
      <c r="VWO36" s="4"/>
      <c r="VWP36" s="4"/>
      <c r="VWQ36" s="19"/>
      <c r="VWR36" s="9"/>
      <c r="VWS36" s="7"/>
      <c r="VWT36" s="6"/>
      <c r="VWU36" s="5"/>
      <c r="VWV36" s="6"/>
      <c r="VWW36" s="8"/>
      <c r="VWX36" s="5"/>
      <c r="VWY36" s="4"/>
      <c r="VWZ36" s="4"/>
      <c r="VXA36" s="18"/>
      <c r="VXB36" s="7"/>
      <c r="VXC36" s="7"/>
      <c r="VXD36" s="4"/>
      <c r="VXE36" s="4"/>
      <c r="VXF36" s="4"/>
      <c r="VXG36" s="19"/>
      <c r="VXH36" s="9"/>
      <c r="VXI36" s="7"/>
      <c r="VXJ36" s="6"/>
      <c r="VXK36" s="5"/>
      <c r="VXL36" s="6"/>
      <c r="VXM36" s="8"/>
      <c r="VXN36" s="5"/>
      <c r="VXO36" s="4"/>
      <c r="VXP36" s="4"/>
      <c r="VXQ36" s="18"/>
      <c r="VXR36" s="7"/>
      <c r="VXS36" s="7"/>
      <c r="VXT36" s="4"/>
      <c r="VXU36" s="4"/>
      <c r="VXV36" s="4"/>
      <c r="VXW36" s="19"/>
      <c r="VXX36" s="9"/>
      <c r="VXY36" s="7"/>
      <c r="VXZ36" s="6"/>
      <c r="VYA36" s="5"/>
      <c r="VYB36" s="6"/>
      <c r="VYC36" s="8"/>
      <c r="VYD36" s="5"/>
      <c r="VYE36" s="4"/>
      <c r="VYF36" s="4"/>
      <c r="VYG36" s="18"/>
      <c r="VYH36" s="7"/>
      <c r="VYI36" s="7"/>
      <c r="VYJ36" s="4"/>
      <c r="VYK36" s="4"/>
      <c r="VYL36" s="4"/>
      <c r="VYM36" s="19"/>
      <c r="VYN36" s="9"/>
      <c r="VYO36" s="7"/>
      <c r="VYP36" s="6"/>
      <c r="VYQ36" s="5"/>
      <c r="VYR36" s="6"/>
      <c r="VYS36" s="8"/>
      <c r="VYT36" s="5"/>
      <c r="VYU36" s="4"/>
      <c r="VYV36" s="4"/>
      <c r="VYW36" s="18"/>
      <c r="VYX36" s="7"/>
      <c r="VYY36" s="7"/>
      <c r="VYZ36" s="4"/>
      <c r="VZA36" s="4"/>
      <c r="VZB36" s="4"/>
      <c r="VZC36" s="19"/>
      <c r="VZD36" s="9"/>
      <c r="VZE36" s="7"/>
      <c r="VZF36" s="6"/>
      <c r="VZG36" s="5"/>
      <c r="VZH36" s="6"/>
      <c r="VZI36" s="8"/>
      <c r="VZJ36" s="5"/>
      <c r="VZK36" s="4"/>
      <c r="VZL36" s="4"/>
      <c r="VZM36" s="18"/>
      <c r="VZN36" s="7"/>
      <c r="VZO36" s="7"/>
      <c r="VZP36" s="4"/>
      <c r="VZQ36" s="4"/>
      <c r="VZR36" s="4"/>
      <c r="VZS36" s="19"/>
      <c r="VZT36" s="9"/>
      <c r="VZU36" s="7"/>
      <c r="VZV36" s="6"/>
      <c r="VZW36" s="5"/>
      <c r="VZX36" s="6"/>
      <c r="VZY36" s="8"/>
      <c r="VZZ36" s="5"/>
      <c r="WAA36" s="4"/>
      <c r="WAB36" s="4"/>
      <c r="WAC36" s="18"/>
      <c r="WAD36" s="7"/>
      <c r="WAE36" s="7"/>
      <c r="WAF36" s="4"/>
      <c r="WAG36" s="4"/>
      <c r="WAH36" s="4"/>
      <c r="WAI36" s="19"/>
      <c r="WAJ36" s="9"/>
      <c r="WAK36" s="7"/>
      <c r="WAL36" s="6"/>
      <c r="WAM36" s="5"/>
      <c r="WAN36" s="6"/>
      <c r="WAO36" s="8"/>
      <c r="WAP36" s="5"/>
      <c r="WAQ36" s="4"/>
      <c r="WAR36" s="4"/>
      <c r="WAS36" s="18"/>
      <c r="WAT36" s="7"/>
      <c r="WAU36" s="7"/>
      <c r="WAV36" s="4"/>
      <c r="WAW36" s="4"/>
      <c r="WAX36" s="4"/>
      <c r="WAY36" s="19"/>
      <c r="WAZ36" s="9"/>
      <c r="WBA36" s="7"/>
      <c r="WBB36" s="6"/>
      <c r="WBC36" s="5"/>
      <c r="WBD36" s="6"/>
      <c r="WBE36" s="8"/>
      <c r="WBF36" s="5"/>
      <c r="WBG36" s="4"/>
      <c r="WBH36" s="4"/>
      <c r="WBI36" s="18"/>
      <c r="WBJ36" s="7"/>
      <c r="WBK36" s="7"/>
      <c r="WBL36" s="4"/>
      <c r="WBM36" s="4"/>
      <c r="WBN36" s="4"/>
      <c r="WBO36" s="19"/>
      <c r="WBP36" s="9"/>
      <c r="WBQ36" s="7"/>
      <c r="WBR36" s="6"/>
      <c r="WBS36" s="5"/>
      <c r="WBT36" s="6"/>
      <c r="WBU36" s="8"/>
      <c r="WBV36" s="5"/>
      <c r="WBW36" s="4"/>
      <c r="WBX36" s="4"/>
      <c r="WBY36" s="18"/>
      <c r="WBZ36" s="7"/>
      <c r="WCA36" s="7"/>
      <c r="WCB36" s="4"/>
      <c r="WCC36" s="4"/>
      <c r="WCD36" s="4"/>
      <c r="WCE36" s="19"/>
      <c r="WCF36" s="9"/>
      <c r="WCG36" s="7"/>
      <c r="WCH36" s="6"/>
      <c r="WCI36" s="5"/>
      <c r="WCJ36" s="6"/>
      <c r="WCK36" s="8"/>
      <c r="WCL36" s="5"/>
      <c r="WCM36" s="4"/>
      <c r="WCN36" s="4"/>
      <c r="WCO36" s="18"/>
      <c r="WCP36" s="7"/>
      <c r="WCQ36" s="7"/>
      <c r="WCR36" s="4"/>
      <c r="WCS36" s="4"/>
      <c r="WCT36" s="4"/>
      <c r="WCU36" s="19"/>
      <c r="WCV36" s="9"/>
      <c r="WCW36" s="7"/>
      <c r="WCX36" s="6"/>
      <c r="WCY36" s="5"/>
      <c r="WCZ36" s="6"/>
      <c r="WDA36" s="8"/>
      <c r="WDB36" s="5"/>
      <c r="WDC36" s="4"/>
      <c r="WDD36" s="4"/>
      <c r="WDE36" s="18"/>
      <c r="WDF36" s="7"/>
      <c r="WDG36" s="7"/>
      <c r="WDH36" s="4"/>
      <c r="WDI36" s="4"/>
      <c r="WDJ36" s="4"/>
      <c r="WDK36" s="19"/>
      <c r="WDL36" s="9"/>
      <c r="WDM36" s="7"/>
      <c r="WDN36" s="6"/>
      <c r="WDO36" s="5"/>
      <c r="WDP36" s="6"/>
      <c r="WDQ36" s="8"/>
      <c r="WDR36" s="5"/>
      <c r="WDS36" s="4"/>
      <c r="WDT36" s="4"/>
      <c r="WDU36" s="18"/>
      <c r="WDV36" s="7"/>
      <c r="WDW36" s="7"/>
      <c r="WDX36" s="4"/>
      <c r="WDY36" s="4"/>
      <c r="WDZ36" s="4"/>
      <c r="WEA36" s="19"/>
      <c r="WEB36" s="9"/>
      <c r="WEC36" s="7"/>
      <c r="WED36" s="6"/>
      <c r="WEE36" s="5"/>
      <c r="WEF36" s="6"/>
      <c r="WEG36" s="8"/>
      <c r="WEH36" s="5"/>
      <c r="WEI36" s="4"/>
      <c r="WEJ36" s="4"/>
      <c r="WEK36" s="18"/>
      <c r="WEL36" s="7"/>
      <c r="WEM36" s="7"/>
      <c r="WEN36" s="4"/>
      <c r="WEO36" s="4"/>
      <c r="WEP36" s="4"/>
      <c r="WEQ36" s="19"/>
      <c r="WER36" s="9"/>
      <c r="WES36" s="7"/>
      <c r="WET36" s="6"/>
      <c r="WEU36" s="5"/>
      <c r="WEV36" s="6"/>
      <c r="WEW36" s="8"/>
      <c r="WEX36" s="5"/>
      <c r="WEY36" s="4"/>
      <c r="WEZ36" s="4"/>
      <c r="WFA36" s="18"/>
      <c r="WFB36" s="7"/>
      <c r="WFC36" s="7"/>
      <c r="WFD36" s="4"/>
      <c r="WFE36" s="4"/>
      <c r="WFF36" s="4"/>
      <c r="WFG36" s="19"/>
      <c r="WFH36" s="9"/>
      <c r="WFI36" s="7"/>
      <c r="WFJ36" s="6"/>
      <c r="WFK36" s="5"/>
      <c r="WFL36" s="6"/>
      <c r="WFM36" s="8"/>
      <c r="WFN36" s="5"/>
      <c r="WFO36" s="4"/>
      <c r="WFP36" s="4"/>
      <c r="WFQ36" s="18"/>
      <c r="WFR36" s="7"/>
      <c r="WFS36" s="7"/>
      <c r="WFT36" s="4"/>
      <c r="WFU36" s="4"/>
      <c r="WFV36" s="4"/>
      <c r="WFW36" s="19"/>
      <c r="WFX36" s="9"/>
      <c r="WFY36" s="7"/>
      <c r="WFZ36" s="6"/>
      <c r="WGA36" s="5"/>
      <c r="WGB36" s="6"/>
      <c r="WGC36" s="8"/>
      <c r="WGD36" s="5"/>
      <c r="WGE36" s="4"/>
      <c r="WGF36" s="4"/>
      <c r="WGG36" s="18"/>
      <c r="WGH36" s="7"/>
      <c r="WGI36" s="7"/>
      <c r="WGJ36" s="4"/>
      <c r="WGK36" s="4"/>
      <c r="WGL36" s="4"/>
      <c r="WGM36" s="19"/>
      <c r="WGN36" s="9"/>
      <c r="WGO36" s="7"/>
      <c r="WGP36" s="6"/>
      <c r="WGQ36" s="5"/>
      <c r="WGR36" s="6"/>
      <c r="WGS36" s="8"/>
      <c r="WGT36" s="5"/>
      <c r="WGU36" s="4"/>
      <c r="WGV36" s="4"/>
      <c r="WGW36" s="18"/>
      <c r="WGX36" s="7"/>
      <c r="WGY36" s="7"/>
      <c r="WGZ36" s="4"/>
      <c r="WHA36" s="4"/>
      <c r="WHB36" s="4"/>
      <c r="WHC36" s="19"/>
      <c r="WHD36" s="9"/>
      <c r="WHE36" s="7"/>
      <c r="WHF36" s="6"/>
      <c r="WHG36" s="5"/>
      <c r="WHH36" s="6"/>
      <c r="WHI36" s="8"/>
      <c r="WHJ36" s="5"/>
      <c r="WHK36" s="4"/>
      <c r="WHL36" s="4"/>
      <c r="WHM36" s="18"/>
      <c r="WHN36" s="7"/>
      <c r="WHO36" s="7"/>
      <c r="WHP36" s="4"/>
      <c r="WHQ36" s="4"/>
      <c r="WHR36" s="4"/>
      <c r="WHS36" s="19"/>
      <c r="WHT36" s="9"/>
      <c r="WHU36" s="7"/>
      <c r="WHV36" s="6"/>
      <c r="WHW36" s="5"/>
      <c r="WHX36" s="6"/>
      <c r="WHY36" s="8"/>
      <c r="WHZ36" s="5"/>
      <c r="WIA36" s="4"/>
      <c r="WIB36" s="4"/>
      <c r="WIC36" s="18"/>
      <c r="WID36" s="7"/>
      <c r="WIE36" s="7"/>
      <c r="WIF36" s="4"/>
      <c r="WIG36" s="4"/>
      <c r="WIH36" s="4"/>
      <c r="WII36" s="19"/>
      <c r="WIJ36" s="9"/>
      <c r="WIK36" s="7"/>
      <c r="WIL36" s="6"/>
      <c r="WIM36" s="5"/>
      <c r="WIN36" s="6"/>
      <c r="WIO36" s="8"/>
      <c r="WIP36" s="5"/>
      <c r="WIQ36" s="4"/>
      <c r="WIR36" s="4"/>
      <c r="WIS36" s="18"/>
      <c r="WIT36" s="7"/>
      <c r="WIU36" s="7"/>
      <c r="WIV36" s="4"/>
      <c r="WIW36" s="4"/>
      <c r="WIX36" s="4"/>
      <c r="WIY36" s="19"/>
      <c r="WIZ36" s="9"/>
      <c r="WJA36" s="7"/>
      <c r="WJB36" s="6"/>
      <c r="WJC36" s="5"/>
      <c r="WJD36" s="6"/>
      <c r="WJE36" s="8"/>
      <c r="WJF36" s="5"/>
      <c r="WJG36" s="4"/>
      <c r="WJH36" s="4"/>
      <c r="WJI36" s="18"/>
      <c r="WJJ36" s="7"/>
      <c r="WJK36" s="7"/>
      <c r="WJL36" s="4"/>
      <c r="WJM36" s="4"/>
      <c r="WJN36" s="4"/>
      <c r="WJO36" s="19"/>
      <c r="WJP36" s="9"/>
      <c r="WJQ36" s="7"/>
      <c r="WJR36" s="6"/>
      <c r="WJS36" s="5"/>
      <c r="WJT36" s="6"/>
      <c r="WJU36" s="8"/>
      <c r="WJV36" s="5"/>
      <c r="WJW36" s="4"/>
      <c r="WJX36" s="4"/>
      <c r="WJY36" s="18"/>
      <c r="WJZ36" s="7"/>
      <c r="WKA36" s="7"/>
      <c r="WKB36" s="4"/>
      <c r="WKC36" s="4"/>
      <c r="WKD36" s="4"/>
      <c r="WKE36" s="19"/>
      <c r="WKF36" s="9"/>
      <c r="WKG36" s="7"/>
      <c r="WKH36" s="6"/>
      <c r="WKI36" s="5"/>
      <c r="WKJ36" s="6"/>
      <c r="WKK36" s="8"/>
      <c r="WKL36" s="5"/>
      <c r="WKM36" s="4"/>
      <c r="WKN36" s="4"/>
      <c r="WKO36" s="18"/>
      <c r="WKP36" s="7"/>
      <c r="WKQ36" s="7"/>
      <c r="WKR36" s="4"/>
      <c r="WKS36" s="4"/>
      <c r="WKT36" s="4"/>
      <c r="WKU36" s="19"/>
      <c r="WKV36" s="9"/>
      <c r="WKW36" s="7"/>
      <c r="WKX36" s="6"/>
      <c r="WKY36" s="5"/>
      <c r="WKZ36" s="6"/>
      <c r="WLA36" s="8"/>
      <c r="WLB36" s="5"/>
      <c r="WLC36" s="4"/>
      <c r="WLD36" s="4"/>
      <c r="WLE36" s="18"/>
      <c r="WLF36" s="7"/>
      <c r="WLG36" s="7"/>
      <c r="WLH36" s="4"/>
      <c r="WLI36" s="4"/>
      <c r="WLJ36" s="4"/>
      <c r="WLK36" s="19"/>
      <c r="WLL36" s="9"/>
      <c r="WLM36" s="7"/>
      <c r="WLN36" s="6"/>
      <c r="WLO36" s="5"/>
      <c r="WLP36" s="6"/>
      <c r="WLQ36" s="8"/>
      <c r="WLR36" s="5"/>
      <c r="WLS36" s="4"/>
      <c r="WLT36" s="4"/>
      <c r="WLU36" s="18"/>
      <c r="WLV36" s="7"/>
      <c r="WLW36" s="7"/>
      <c r="WLX36" s="4"/>
      <c r="WLY36" s="4"/>
      <c r="WLZ36" s="4"/>
      <c r="WMA36" s="19"/>
      <c r="WMB36" s="9"/>
      <c r="WMC36" s="7"/>
      <c r="WMD36" s="6"/>
      <c r="WME36" s="5"/>
      <c r="WMF36" s="6"/>
      <c r="WMG36" s="8"/>
      <c r="WMH36" s="5"/>
      <c r="WMI36" s="4"/>
      <c r="WMJ36" s="4"/>
      <c r="WMK36" s="18"/>
      <c r="WML36" s="7"/>
      <c r="WMM36" s="7"/>
      <c r="WMN36" s="4"/>
      <c r="WMO36" s="4"/>
      <c r="WMP36" s="4"/>
      <c r="WMQ36" s="19"/>
      <c r="WMR36" s="9"/>
      <c r="WMS36" s="7"/>
      <c r="WMT36" s="6"/>
      <c r="WMU36" s="5"/>
      <c r="WMV36" s="6"/>
      <c r="WMW36" s="8"/>
      <c r="WMX36" s="5"/>
      <c r="WMY36" s="4"/>
      <c r="WMZ36" s="4"/>
      <c r="WNA36" s="18"/>
      <c r="WNB36" s="7"/>
      <c r="WNC36" s="7"/>
      <c r="WND36" s="4"/>
      <c r="WNE36" s="4"/>
      <c r="WNF36" s="4"/>
      <c r="WNG36" s="19"/>
      <c r="WNH36" s="9"/>
      <c r="WNI36" s="7"/>
      <c r="WNJ36" s="6"/>
      <c r="WNK36" s="5"/>
      <c r="WNL36" s="6"/>
      <c r="WNM36" s="8"/>
      <c r="WNN36" s="5"/>
      <c r="WNO36" s="4"/>
      <c r="WNP36" s="4"/>
      <c r="WNQ36" s="18"/>
      <c r="WNR36" s="7"/>
      <c r="WNS36" s="7"/>
      <c r="WNT36" s="4"/>
      <c r="WNU36" s="4"/>
      <c r="WNV36" s="4"/>
      <c r="WNW36" s="19"/>
      <c r="WNX36" s="9"/>
      <c r="WNY36" s="7"/>
      <c r="WNZ36" s="6"/>
      <c r="WOA36" s="5"/>
      <c r="WOB36" s="6"/>
      <c r="WOC36" s="8"/>
      <c r="WOD36" s="5"/>
      <c r="WOE36" s="4"/>
      <c r="WOF36" s="4"/>
      <c r="WOG36" s="18"/>
      <c r="WOH36" s="7"/>
      <c r="WOI36" s="7"/>
      <c r="WOJ36" s="4"/>
      <c r="WOK36" s="4"/>
      <c r="WOL36" s="4"/>
      <c r="WOM36" s="19"/>
      <c r="WON36" s="9"/>
      <c r="WOO36" s="7"/>
      <c r="WOP36" s="6"/>
      <c r="WOQ36" s="5"/>
      <c r="WOR36" s="6"/>
      <c r="WOS36" s="8"/>
      <c r="WOT36" s="5"/>
      <c r="WOU36" s="4"/>
      <c r="WOV36" s="4"/>
      <c r="WOW36" s="18"/>
      <c r="WOX36" s="7"/>
      <c r="WOY36" s="7"/>
      <c r="WOZ36" s="4"/>
      <c r="WPA36" s="4"/>
      <c r="WPB36" s="4"/>
      <c r="WPC36" s="19"/>
      <c r="WPD36" s="9"/>
      <c r="WPE36" s="7"/>
      <c r="WPF36" s="6"/>
      <c r="WPG36" s="5"/>
      <c r="WPH36" s="6"/>
      <c r="WPI36" s="8"/>
      <c r="WPJ36" s="5"/>
      <c r="WPK36" s="4"/>
      <c r="WPL36" s="4"/>
      <c r="WPM36" s="18"/>
      <c r="WPN36" s="7"/>
      <c r="WPO36" s="7"/>
      <c r="WPP36" s="4"/>
      <c r="WPQ36" s="4"/>
      <c r="WPR36" s="4"/>
      <c r="WPS36" s="19"/>
      <c r="WPT36" s="9"/>
      <c r="WPU36" s="7"/>
      <c r="WPV36" s="6"/>
      <c r="WPW36" s="5"/>
      <c r="WPX36" s="6"/>
      <c r="WPY36" s="8"/>
      <c r="WPZ36" s="5"/>
      <c r="WQA36" s="4"/>
      <c r="WQB36" s="4"/>
      <c r="WQC36" s="18"/>
      <c r="WQD36" s="7"/>
      <c r="WQE36" s="7"/>
      <c r="WQF36" s="4"/>
      <c r="WQG36" s="4"/>
      <c r="WQH36" s="4"/>
      <c r="WQI36" s="19"/>
      <c r="WQJ36" s="9"/>
      <c r="WQK36" s="7"/>
      <c r="WQL36" s="6"/>
      <c r="WQM36" s="5"/>
      <c r="WQN36" s="6"/>
      <c r="WQO36" s="8"/>
      <c r="WQP36" s="5"/>
      <c r="WQQ36" s="4"/>
      <c r="WQR36" s="4"/>
      <c r="WQS36" s="18"/>
      <c r="WQT36" s="7"/>
      <c r="WQU36" s="7"/>
      <c r="WQV36" s="4"/>
      <c r="WQW36" s="4"/>
      <c r="WQX36" s="4"/>
      <c r="WQY36" s="19"/>
      <c r="WQZ36" s="9"/>
      <c r="WRA36" s="7"/>
      <c r="WRB36" s="6"/>
      <c r="WRC36" s="5"/>
      <c r="WRD36" s="6"/>
      <c r="WRE36" s="8"/>
      <c r="WRF36" s="5"/>
      <c r="WRG36" s="4"/>
      <c r="WRH36" s="4"/>
      <c r="WRI36" s="18"/>
      <c r="WRJ36" s="7"/>
      <c r="WRK36" s="7"/>
      <c r="WRL36" s="4"/>
      <c r="WRM36" s="4"/>
      <c r="WRN36" s="4"/>
      <c r="WRO36" s="19"/>
      <c r="WRP36" s="9"/>
      <c r="WRQ36" s="7"/>
      <c r="WRR36" s="6"/>
      <c r="WRS36" s="5"/>
      <c r="WRT36" s="6"/>
      <c r="WRU36" s="8"/>
      <c r="WRV36" s="5"/>
      <c r="WRW36" s="4"/>
      <c r="WRX36" s="4"/>
      <c r="WRY36" s="18"/>
      <c r="WRZ36" s="7"/>
      <c r="WSA36" s="7"/>
      <c r="WSB36" s="4"/>
      <c r="WSC36" s="4"/>
      <c r="WSD36" s="4"/>
      <c r="WSE36" s="19"/>
      <c r="WSF36" s="9"/>
      <c r="WSG36" s="7"/>
      <c r="WSH36" s="6"/>
      <c r="WSI36" s="5"/>
      <c r="WSJ36" s="6"/>
      <c r="WSK36" s="8"/>
      <c r="WSL36" s="5"/>
      <c r="WSM36" s="4"/>
      <c r="WSN36" s="4"/>
      <c r="WSO36" s="18"/>
      <c r="WSP36" s="7"/>
      <c r="WSQ36" s="7"/>
      <c r="WSR36" s="4"/>
      <c r="WSS36" s="4"/>
      <c r="WST36" s="4"/>
      <c r="WSU36" s="19"/>
      <c r="WSV36" s="9"/>
      <c r="WSW36" s="7"/>
      <c r="WSX36" s="6"/>
      <c r="WSY36" s="5"/>
      <c r="WSZ36" s="6"/>
      <c r="WTA36" s="8"/>
      <c r="WTB36" s="5"/>
      <c r="WTC36" s="4"/>
      <c r="WTD36" s="4"/>
      <c r="WTE36" s="18"/>
      <c r="WTF36" s="7"/>
      <c r="WTG36" s="7"/>
      <c r="WTH36" s="4"/>
      <c r="WTI36" s="4"/>
      <c r="WTJ36" s="4"/>
      <c r="WTK36" s="19"/>
      <c r="WTL36" s="9"/>
      <c r="WTM36" s="7"/>
      <c r="WTN36" s="6"/>
      <c r="WTO36" s="5"/>
      <c r="WTP36" s="6"/>
      <c r="WTQ36" s="8"/>
      <c r="WTR36" s="5"/>
      <c r="WTS36" s="4"/>
      <c r="WTT36" s="4"/>
      <c r="WTU36" s="18"/>
      <c r="WTV36" s="7"/>
      <c r="WTW36" s="7"/>
      <c r="WTX36" s="4"/>
      <c r="WTY36" s="4"/>
      <c r="WTZ36" s="4"/>
      <c r="WUA36" s="19"/>
      <c r="WUB36" s="9"/>
      <c r="WUC36" s="7"/>
      <c r="WUD36" s="6"/>
      <c r="WUE36" s="5"/>
      <c r="WUF36" s="6"/>
      <c r="WUG36" s="8"/>
      <c r="WUH36" s="5"/>
      <c r="WUI36" s="4"/>
      <c r="WUJ36" s="4"/>
      <c r="WUK36" s="18"/>
      <c r="WUL36" s="7"/>
      <c r="WUM36" s="7"/>
      <c r="WUN36" s="4"/>
      <c r="WUO36" s="4"/>
      <c r="WUP36" s="4"/>
      <c r="WUQ36" s="19"/>
      <c r="WUR36" s="9"/>
      <c r="WUS36" s="7"/>
      <c r="WUT36" s="6"/>
      <c r="WUU36" s="5"/>
      <c r="WUV36" s="6"/>
      <c r="WUW36" s="8"/>
      <c r="WUX36" s="5"/>
      <c r="WUY36" s="4"/>
      <c r="WUZ36" s="4"/>
      <c r="WVA36" s="18"/>
      <c r="WVB36" s="7"/>
      <c r="WVC36" s="7"/>
      <c r="WVD36" s="4"/>
      <c r="WVE36" s="4"/>
      <c r="WVF36" s="4"/>
      <c r="WVG36" s="19"/>
      <c r="WVH36" s="9"/>
      <c r="WVI36" s="7"/>
      <c r="WVJ36" s="6"/>
      <c r="WVK36" s="5"/>
      <c r="WVL36" s="6"/>
      <c r="WVM36" s="8"/>
      <c r="WVN36" s="5"/>
      <c r="WVO36" s="4"/>
      <c r="WVP36" s="4"/>
      <c r="WVQ36" s="18"/>
      <c r="WVR36" s="7"/>
      <c r="WVS36" s="7"/>
      <c r="WVT36" s="4"/>
      <c r="WVU36" s="4"/>
      <c r="WVV36" s="4"/>
      <c r="WVW36" s="19"/>
      <c r="WVX36" s="9"/>
      <c r="WVY36" s="7"/>
      <c r="WVZ36" s="6"/>
      <c r="WWA36" s="5"/>
      <c r="WWB36" s="6"/>
      <c r="WWC36" s="8"/>
      <c r="WWD36" s="5"/>
      <c r="WWE36" s="4"/>
      <c r="WWF36" s="4"/>
      <c r="WWG36" s="18"/>
      <c r="WWH36" s="7"/>
      <c r="WWI36" s="7"/>
      <c r="WWJ36" s="4"/>
      <c r="WWK36" s="4"/>
      <c r="WWL36" s="4"/>
      <c r="WWM36" s="19"/>
      <c r="WWN36" s="9"/>
      <c r="WWO36" s="7"/>
      <c r="WWP36" s="6"/>
      <c r="WWQ36" s="5"/>
      <c r="WWR36" s="6"/>
      <c r="WWS36" s="8"/>
      <c r="WWT36" s="5"/>
      <c r="WWU36" s="4"/>
      <c r="WWV36" s="4"/>
      <c r="WWW36" s="18"/>
      <c r="WWX36" s="7"/>
      <c r="WWY36" s="7"/>
      <c r="WWZ36" s="4"/>
      <c r="WXA36" s="4"/>
      <c r="WXB36" s="4"/>
      <c r="WXC36" s="19"/>
      <c r="WXD36" s="9"/>
      <c r="WXE36" s="7"/>
      <c r="WXF36" s="6"/>
      <c r="WXG36" s="5"/>
      <c r="WXH36" s="6"/>
      <c r="WXI36" s="8"/>
      <c r="WXJ36" s="5"/>
      <c r="WXK36" s="4"/>
      <c r="WXL36" s="4"/>
      <c r="WXM36" s="18"/>
      <c r="WXN36" s="7"/>
      <c r="WXO36" s="7"/>
      <c r="WXP36" s="4"/>
      <c r="WXQ36" s="4"/>
      <c r="WXR36" s="4"/>
      <c r="WXS36" s="19"/>
      <c r="WXT36" s="9"/>
      <c r="WXU36" s="7"/>
      <c r="WXV36" s="6"/>
      <c r="WXW36" s="5"/>
      <c r="WXX36" s="6"/>
      <c r="WXY36" s="8"/>
      <c r="WXZ36" s="5"/>
      <c r="WYA36" s="4"/>
      <c r="WYB36" s="4"/>
      <c r="WYC36" s="18"/>
      <c r="WYD36" s="7"/>
      <c r="WYE36" s="7"/>
      <c r="WYF36" s="4"/>
      <c r="WYG36" s="4"/>
      <c r="WYH36" s="4"/>
      <c r="WYI36" s="19"/>
      <c r="WYJ36" s="9"/>
      <c r="WYK36" s="7"/>
      <c r="WYL36" s="6"/>
      <c r="WYM36" s="5"/>
      <c r="WYN36" s="6"/>
      <c r="WYO36" s="8"/>
      <c r="WYP36" s="5"/>
      <c r="WYQ36" s="4"/>
      <c r="WYR36" s="4"/>
      <c r="WYS36" s="18"/>
      <c r="WYT36" s="7"/>
      <c r="WYU36" s="7"/>
      <c r="WYV36" s="4"/>
      <c r="WYW36" s="4"/>
      <c r="WYX36" s="4"/>
      <c r="WYY36" s="19"/>
      <c r="WYZ36" s="9"/>
      <c r="WZA36" s="7"/>
      <c r="WZB36" s="6"/>
      <c r="WZC36" s="5"/>
      <c r="WZD36" s="6"/>
      <c r="WZE36" s="8"/>
      <c r="WZF36" s="5"/>
      <c r="WZG36" s="4"/>
      <c r="WZH36" s="4"/>
      <c r="WZI36" s="18"/>
      <c r="WZJ36" s="7"/>
      <c r="WZK36" s="7"/>
      <c r="WZL36" s="4"/>
      <c r="WZM36" s="4"/>
      <c r="WZN36" s="4"/>
      <c r="WZO36" s="19"/>
      <c r="WZP36" s="9"/>
      <c r="WZQ36" s="7"/>
      <c r="WZR36" s="6"/>
      <c r="WZS36" s="5"/>
      <c r="WZT36" s="6"/>
      <c r="WZU36" s="8"/>
      <c r="WZV36" s="5"/>
      <c r="WZW36" s="4"/>
      <c r="WZX36" s="4"/>
      <c r="WZY36" s="18"/>
      <c r="WZZ36" s="7"/>
      <c r="XAA36" s="7"/>
      <c r="XAB36" s="4"/>
      <c r="XAC36" s="4"/>
      <c r="XAD36" s="4"/>
      <c r="XAE36" s="19"/>
      <c r="XAF36" s="9"/>
      <c r="XAG36" s="7"/>
      <c r="XAH36" s="6"/>
      <c r="XAI36" s="5"/>
      <c r="XAJ36" s="6"/>
      <c r="XAK36" s="8"/>
      <c r="XAL36" s="5"/>
      <c r="XAM36" s="4"/>
      <c r="XAN36" s="4"/>
      <c r="XAO36" s="18"/>
      <c r="XAP36" s="7"/>
      <c r="XAQ36" s="7"/>
      <c r="XAR36" s="4"/>
      <c r="XAS36" s="4"/>
      <c r="XAT36" s="4"/>
      <c r="XAU36" s="19"/>
      <c r="XAV36" s="9"/>
      <c r="XAW36" s="7"/>
      <c r="XAX36" s="6"/>
      <c r="XAY36" s="5"/>
      <c r="XAZ36" s="6"/>
      <c r="XBA36" s="8"/>
      <c r="XBB36" s="5"/>
      <c r="XBC36" s="4"/>
      <c r="XBD36" s="4"/>
      <c r="XBE36" s="18"/>
      <c r="XBF36" s="7"/>
      <c r="XBG36" s="7"/>
      <c r="XBH36" s="4"/>
      <c r="XBI36" s="4"/>
      <c r="XBJ36" s="4"/>
      <c r="XBK36" s="19"/>
      <c r="XBL36" s="9"/>
      <c r="XBM36" s="7"/>
      <c r="XBN36" s="6"/>
      <c r="XBO36" s="5"/>
      <c r="XBP36" s="6"/>
      <c r="XBQ36" s="8"/>
      <c r="XBR36" s="5"/>
      <c r="XBS36" s="4"/>
      <c r="XBT36" s="4"/>
      <c r="XBU36" s="18"/>
      <c r="XBV36" s="7"/>
      <c r="XBW36" s="7"/>
      <c r="XBX36" s="4"/>
      <c r="XBY36" s="4"/>
      <c r="XBZ36" s="4"/>
      <c r="XCA36" s="19"/>
      <c r="XCB36" s="9"/>
      <c r="XCC36" s="7"/>
      <c r="XCD36" s="6"/>
      <c r="XCE36" s="5"/>
      <c r="XCF36" s="6"/>
      <c r="XCG36" s="8"/>
      <c r="XCH36" s="5"/>
      <c r="XCI36" s="4"/>
      <c r="XCJ36" s="4"/>
      <c r="XCK36" s="18"/>
      <c r="XCL36" s="7"/>
      <c r="XCM36" s="7"/>
      <c r="XCN36" s="4"/>
      <c r="XCO36" s="4"/>
      <c r="XCP36" s="4"/>
      <c r="XCQ36" s="19"/>
      <c r="XCR36" s="9"/>
      <c r="XCS36" s="7"/>
      <c r="XCT36" s="6"/>
      <c r="XCU36" s="5"/>
      <c r="XCV36" s="6"/>
      <c r="XCW36" s="8"/>
      <c r="XCX36" s="5"/>
      <c r="XCY36" s="4"/>
      <c r="XCZ36" s="4"/>
      <c r="XDA36" s="18"/>
      <c r="XDB36" s="7"/>
      <c r="XDC36" s="7"/>
      <c r="XDD36" s="4"/>
      <c r="XDE36" s="4"/>
      <c r="XDF36" s="4"/>
      <c r="XDG36" s="19"/>
      <c r="XDH36" s="9"/>
      <c r="XDI36" s="7"/>
      <c r="XDJ36" s="6"/>
      <c r="XDK36" s="5"/>
      <c r="XDL36" s="6"/>
      <c r="XDM36" s="8"/>
      <c r="XDN36" s="5"/>
      <c r="XDO36" s="4"/>
      <c r="XDP36" s="4"/>
      <c r="XDQ36" s="18"/>
      <c r="XDR36" s="7"/>
      <c r="XDS36" s="7"/>
      <c r="XDT36" s="4"/>
      <c r="XDU36" s="4"/>
      <c r="XDV36" s="4"/>
      <c r="XDW36" s="19"/>
      <c r="XDX36" s="9"/>
      <c r="XDY36" s="7"/>
      <c r="XDZ36" s="6"/>
      <c r="XEA36" s="5"/>
      <c r="XEB36" s="6"/>
      <c r="XEC36" s="8"/>
      <c r="XED36" s="5"/>
      <c r="XEE36" s="4"/>
      <c r="XEF36" s="4"/>
      <c r="XEG36" s="18"/>
      <c r="XEH36" s="7"/>
      <c r="XEI36" s="7"/>
      <c r="XEJ36" s="4"/>
      <c r="XEK36" s="4"/>
      <c r="XEL36" s="4"/>
      <c r="XEM36" s="19"/>
      <c r="XEN36" s="9"/>
      <c r="XEO36" s="7"/>
      <c r="XEP36" s="6"/>
      <c r="XEQ36" s="5"/>
      <c r="XER36" s="6"/>
      <c r="XES36" s="8"/>
      <c r="XET36" s="5"/>
      <c r="XEU36" s="4"/>
      <c r="XEV36" s="4"/>
      <c r="XEW36" s="18"/>
      <c r="XEX36" s="7"/>
      <c r="XEY36" s="7"/>
      <c r="XEZ36" s="4"/>
      <c r="XFA36" s="4"/>
      <c r="XFB36" s="4"/>
      <c r="XFC36" s="19"/>
    </row>
    <row r="37" spans="1:16383" ht="19.5" customHeight="1" x14ac:dyDescent="0.25">
      <c r="A37" s="50">
        <v>1984</v>
      </c>
      <c r="B37" s="7">
        <f>SUMIF('Cost Database'!F:F,A37,'Cost Database'!D:D)</f>
        <v>535056444</v>
      </c>
      <c r="C37" s="6">
        <f t="shared" si="0"/>
        <v>-4.2830308158077188E-2</v>
      </c>
      <c r="D37" s="22">
        <v>741602633</v>
      </c>
      <c r="E37" s="6">
        <f t="shared" si="1"/>
        <v>-0.29141631991391603</v>
      </c>
      <c r="F37" s="22">
        <v>260500000</v>
      </c>
      <c r="G37" s="6">
        <f t="shared" si="2"/>
        <v>0.39304812834224601</v>
      </c>
      <c r="H37" s="6">
        <f t="shared" si="3"/>
        <v>0.64873371748128628</v>
      </c>
      <c r="I37" s="22">
        <v>92700329.125</v>
      </c>
      <c r="J37" s="22">
        <v>32562500</v>
      </c>
      <c r="K37" s="34">
        <f t="shared" si="4"/>
        <v>0.64873371748128628</v>
      </c>
      <c r="L37" s="4">
        <f t="shared" si="6"/>
        <v>95481338.998750001</v>
      </c>
      <c r="M37" s="4">
        <f t="shared" si="7"/>
        <v>91626396.170472696</v>
      </c>
      <c r="N37" s="34">
        <f t="shared" si="5"/>
        <v>4.0373782654302449E-2</v>
      </c>
      <c r="O37" t="str">
        <f>VLOOKUP(P37,'Cost Database'!B:C,2,FALSE)</f>
        <v>Indiana Jones and the Temple of Doom</v>
      </c>
      <c r="P37" s="49" cm="1">
        <f t="array" ref="P37">MAX(IF('Cost Database'!F:F='Year Based Data'!A37,'Cost Database'!B:B))</f>
        <v>333080271</v>
      </c>
      <c r="Q37" s="7"/>
      <c r="R37" s="6"/>
      <c r="S37" s="5"/>
      <c r="T37" s="6"/>
      <c r="U37" s="8"/>
      <c r="V37" s="5"/>
      <c r="W37" s="4"/>
      <c r="X37" s="4"/>
      <c r="Y37" s="18"/>
      <c r="Z37" s="7"/>
      <c r="AA37" s="7"/>
      <c r="AB37" s="4"/>
      <c r="AC37" s="4"/>
      <c r="AD37" s="4"/>
      <c r="AE37" s="19"/>
      <c r="AF37" s="9"/>
      <c r="AG37" s="7"/>
      <c r="AH37" s="6"/>
      <c r="AI37" s="5"/>
      <c r="AJ37" s="6"/>
      <c r="AK37" s="8"/>
      <c r="AL37" s="5"/>
      <c r="AM37" s="4"/>
      <c r="AN37" s="4"/>
      <c r="AO37" s="18"/>
      <c r="AP37" s="7"/>
      <c r="AQ37" s="7"/>
      <c r="AR37" s="4"/>
      <c r="AS37" s="4"/>
      <c r="AT37" s="4"/>
      <c r="AU37" s="19"/>
      <c r="AV37" s="9"/>
      <c r="AW37" s="7"/>
      <c r="AX37" s="6"/>
      <c r="AY37" s="5"/>
      <c r="AZ37" s="6"/>
      <c r="BA37" s="8"/>
      <c r="BB37" s="5"/>
      <c r="BC37" s="4"/>
      <c r="BD37" s="4"/>
      <c r="BE37" s="18"/>
      <c r="BF37" s="7"/>
      <c r="BG37" s="7"/>
      <c r="BH37" s="4"/>
      <c r="BI37" s="4"/>
      <c r="BJ37" s="4"/>
      <c r="BK37" s="19"/>
      <c r="BL37" s="9"/>
      <c r="BM37" s="7"/>
      <c r="BN37" s="6"/>
      <c r="BO37" s="5"/>
      <c r="BP37" s="6"/>
      <c r="BQ37" s="8"/>
      <c r="BR37" s="5"/>
      <c r="BS37" s="4"/>
      <c r="BT37" s="4"/>
      <c r="BU37" s="18"/>
      <c r="BV37" s="7"/>
      <c r="BW37" s="7"/>
      <c r="BX37" s="4"/>
      <c r="BY37" s="4"/>
      <c r="BZ37" s="4"/>
      <c r="CA37" s="19"/>
      <c r="CB37" s="9"/>
      <c r="CC37" s="7"/>
      <c r="CD37" s="6"/>
      <c r="CE37" s="5"/>
      <c r="CF37" s="6"/>
      <c r="CG37" s="8"/>
      <c r="CH37" s="5"/>
      <c r="CI37" s="4"/>
      <c r="CJ37" s="4"/>
      <c r="CK37" s="18"/>
      <c r="CL37" s="7"/>
      <c r="CM37" s="7"/>
      <c r="CN37" s="4"/>
      <c r="CO37" s="4"/>
      <c r="CP37" s="4"/>
      <c r="CQ37" s="19"/>
      <c r="CR37" s="9"/>
      <c r="CS37" s="7"/>
      <c r="CT37" s="6"/>
      <c r="CU37" s="5"/>
      <c r="CV37" s="6"/>
      <c r="CW37" s="8"/>
      <c r="CX37" s="5"/>
      <c r="CY37" s="4"/>
      <c r="CZ37" s="4"/>
      <c r="DA37" s="18"/>
      <c r="DB37" s="7"/>
      <c r="DC37" s="7"/>
      <c r="DD37" s="4"/>
      <c r="DE37" s="4"/>
      <c r="DF37" s="4"/>
      <c r="DG37" s="19"/>
      <c r="DH37" s="9"/>
      <c r="DI37" s="7"/>
      <c r="DJ37" s="6"/>
      <c r="DK37" s="5"/>
      <c r="DL37" s="6"/>
      <c r="DM37" s="8"/>
      <c r="DN37" s="5"/>
      <c r="DO37" s="4"/>
      <c r="DP37" s="4"/>
      <c r="DQ37" s="18"/>
      <c r="DR37" s="7"/>
      <c r="DS37" s="7"/>
      <c r="DT37" s="4"/>
      <c r="DU37" s="4"/>
      <c r="DV37" s="4"/>
      <c r="DW37" s="19"/>
      <c r="DX37" s="9"/>
      <c r="DY37" s="7"/>
      <c r="DZ37" s="6"/>
      <c r="EA37" s="5"/>
      <c r="EB37" s="6"/>
      <c r="EC37" s="8"/>
      <c r="ED37" s="5"/>
      <c r="EE37" s="4"/>
      <c r="EF37" s="4"/>
      <c r="EG37" s="18"/>
      <c r="EH37" s="7"/>
      <c r="EI37" s="7"/>
      <c r="EJ37" s="4"/>
      <c r="EK37" s="4"/>
      <c r="EL37" s="4"/>
      <c r="EM37" s="19"/>
      <c r="EN37" s="9"/>
      <c r="EO37" s="7"/>
      <c r="EP37" s="6"/>
      <c r="EQ37" s="5"/>
      <c r="ER37" s="6"/>
      <c r="ES37" s="8"/>
      <c r="ET37" s="5"/>
      <c r="EU37" s="4"/>
      <c r="EV37" s="4"/>
      <c r="EW37" s="18"/>
      <c r="EX37" s="7"/>
      <c r="EY37" s="7"/>
      <c r="EZ37" s="4"/>
      <c r="FA37" s="4"/>
      <c r="FB37" s="4"/>
      <c r="FC37" s="19"/>
      <c r="FD37" s="9"/>
      <c r="FE37" s="7"/>
      <c r="FF37" s="6"/>
      <c r="FG37" s="5"/>
      <c r="FH37" s="6"/>
      <c r="FI37" s="8"/>
      <c r="FJ37" s="5"/>
      <c r="FK37" s="4"/>
      <c r="FL37" s="4"/>
      <c r="FM37" s="18"/>
      <c r="FN37" s="7"/>
      <c r="FO37" s="7"/>
      <c r="FP37" s="4"/>
      <c r="FQ37" s="4"/>
      <c r="FR37" s="4"/>
      <c r="FS37" s="19"/>
      <c r="FT37" s="9"/>
      <c r="FU37" s="7"/>
      <c r="FV37" s="6"/>
      <c r="FW37" s="5"/>
      <c r="FX37" s="6"/>
      <c r="FY37" s="8"/>
      <c r="FZ37" s="5"/>
      <c r="GA37" s="4"/>
      <c r="GB37" s="4"/>
      <c r="GC37" s="18"/>
      <c r="GD37" s="7"/>
      <c r="GE37" s="7"/>
      <c r="GF37" s="4"/>
      <c r="GG37" s="4"/>
      <c r="GH37" s="4"/>
      <c r="GI37" s="19"/>
      <c r="GJ37" s="9"/>
      <c r="GK37" s="7"/>
      <c r="GL37" s="6"/>
      <c r="GM37" s="5"/>
      <c r="GN37" s="6"/>
      <c r="GO37" s="8"/>
      <c r="GP37" s="5"/>
      <c r="GQ37" s="4"/>
      <c r="GR37" s="4"/>
      <c r="GS37" s="18"/>
      <c r="GT37" s="7"/>
      <c r="GU37" s="7"/>
      <c r="GV37" s="4"/>
      <c r="GW37" s="4"/>
      <c r="GX37" s="4"/>
      <c r="GY37" s="19"/>
      <c r="GZ37" s="9"/>
      <c r="HA37" s="7"/>
      <c r="HB37" s="6"/>
      <c r="HC37" s="5"/>
      <c r="HD37" s="6"/>
      <c r="HE37" s="8"/>
      <c r="HF37" s="5"/>
      <c r="HG37" s="4"/>
      <c r="HH37" s="4"/>
      <c r="HI37" s="18"/>
      <c r="HJ37" s="7"/>
      <c r="HK37" s="7"/>
      <c r="HL37" s="4"/>
      <c r="HM37" s="4"/>
      <c r="HN37" s="4"/>
      <c r="HO37" s="19"/>
      <c r="HP37" s="9"/>
      <c r="HQ37" s="7"/>
      <c r="HR37" s="6"/>
      <c r="HS37" s="5"/>
      <c r="HT37" s="6"/>
      <c r="HU37" s="8"/>
      <c r="HV37" s="5"/>
      <c r="HW37" s="4"/>
      <c r="HX37" s="4"/>
      <c r="HY37" s="18"/>
      <c r="HZ37" s="7"/>
      <c r="IA37" s="7"/>
      <c r="IB37" s="4"/>
      <c r="IC37" s="4"/>
      <c r="ID37" s="4"/>
      <c r="IE37" s="19"/>
      <c r="IF37" s="9"/>
      <c r="IG37" s="7"/>
      <c r="IH37" s="6"/>
      <c r="II37" s="5"/>
      <c r="IJ37" s="6"/>
      <c r="IK37" s="8"/>
      <c r="IL37" s="5"/>
      <c r="IM37" s="4"/>
      <c r="IN37" s="4"/>
      <c r="IO37" s="18"/>
      <c r="IP37" s="7"/>
      <c r="IQ37" s="7"/>
      <c r="IR37" s="4"/>
      <c r="IS37" s="4"/>
      <c r="IT37" s="4"/>
      <c r="IU37" s="19"/>
      <c r="IV37" s="9"/>
      <c r="IW37" s="7"/>
      <c r="IX37" s="6"/>
      <c r="IY37" s="5"/>
      <c r="IZ37" s="6"/>
      <c r="JA37" s="8"/>
      <c r="JB37" s="5"/>
      <c r="JC37" s="4"/>
      <c r="JD37" s="4"/>
      <c r="JE37" s="18"/>
      <c r="JF37" s="7"/>
      <c r="JG37" s="7"/>
      <c r="JH37" s="4"/>
      <c r="JI37" s="4"/>
      <c r="JJ37" s="4"/>
      <c r="JK37" s="19"/>
      <c r="JL37" s="9"/>
      <c r="JM37" s="7"/>
      <c r="JN37" s="6"/>
      <c r="JO37" s="5"/>
      <c r="JP37" s="6"/>
      <c r="JQ37" s="8"/>
      <c r="JR37" s="5"/>
      <c r="JS37" s="4"/>
      <c r="JT37" s="4"/>
      <c r="JU37" s="18"/>
      <c r="JV37" s="7"/>
      <c r="JW37" s="7"/>
      <c r="JX37" s="4"/>
      <c r="JY37" s="4"/>
      <c r="JZ37" s="4"/>
      <c r="KA37" s="19"/>
      <c r="KB37" s="9"/>
      <c r="KC37" s="7"/>
      <c r="KD37" s="6"/>
      <c r="KE37" s="5"/>
      <c r="KF37" s="6"/>
      <c r="KG37" s="8"/>
      <c r="KH37" s="5"/>
      <c r="KI37" s="4"/>
      <c r="KJ37" s="4"/>
      <c r="KK37" s="18"/>
      <c r="KL37" s="7"/>
      <c r="KM37" s="7"/>
      <c r="KN37" s="4"/>
      <c r="KO37" s="4"/>
      <c r="KP37" s="4"/>
      <c r="KQ37" s="19"/>
      <c r="KR37" s="9"/>
      <c r="KS37" s="7"/>
      <c r="KT37" s="6"/>
      <c r="KU37" s="5"/>
      <c r="KV37" s="6"/>
      <c r="KW37" s="8"/>
      <c r="KX37" s="5"/>
      <c r="KY37" s="4"/>
      <c r="KZ37" s="4"/>
      <c r="LA37" s="18"/>
      <c r="LB37" s="7"/>
      <c r="LC37" s="7"/>
      <c r="LD37" s="4"/>
      <c r="LE37" s="4"/>
      <c r="LF37" s="4"/>
      <c r="LG37" s="19"/>
      <c r="LH37" s="9"/>
      <c r="LI37" s="7"/>
      <c r="LJ37" s="6"/>
      <c r="LK37" s="5"/>
      <c r="LL37" s="6"/>
      <c r="LM37" s="8"/>
      <c r="LN37" s="5"/>
      <c r="LO37" s="4"/>
      <c r="LP37" s="4"/>
      <c r="LQ37" s="18"/>
      <c r="LR37" s="7"/>
      <c r="LS37" s="7"/>
      <c r="LT37" s="4"/>
      <c r="LU37" s="4"/>
      <c r="LV37" s="4"/>
      <c r="LW37" s="19"/>
      <c r="LX37" s="9"/>
      <c r="LY37" s="7"/>
      <c r="LZ37" s="6"/>
      <c r="MA37" s="5"/>
      <c r="MB37" s="6"/>
      <c r="MC37" s="8"/>
      <c r="MD37" s="5"/>
      <c r="ME37" s="4"/>
      <c r="MF37" s="4"/>
      <c r="MG37" s="18"/>
      <c r="MH37" s="7"/>
      <c r="MI37" s="7"/>
      <c r="MJ37" s="4"/>
      <c r="MK37" s="4"/>
      <c r="ML37" s="4"/>
      <c r="MM37" s="19"/>
      <c r="MN37" s="9"/>
      <c r="MO37" s="7"/>
      <c r="MP37" s="6"/>
      <c r="MQ37" s="5"/>
      <c r="MR37" s="6"/>
      <c r="MS37" s="8"/>
      <c r="MT37" s="5"/>
      <c r="MU37" s="4"/>
      <c r="MV37" s="4"/>
      <c r="MW37" s="18"/>
      <c r="MX37" s="7"/>
      <c r="MY37" s="7"/>
      <c r="MZ37" s="4"/>
      <c r="NA37" s="4"/>
      <c r="NB37" s="4"/>
      <c r="NC37" s="19"/>
      <c r="ND37" s="9"/>
      <c r="NE37" s="7"/>
      <c r="NF37" s="6"/>
      <c r="NG37" s="5"/>
      <c r="NH37" s="6"/>
      <c r="NI37" s="8"/>
      <c r="NJ37" s="5"/>
      <c r="NK37" s="4"/>
      <c r="NL37" s="4"/>
      <c r="NM37" s="18"/>
      <c r="NN37" s="7"/>
      <c r="NO37" s="7"/>
      <c r="NP37" s="4"/>
      <c r="NQ37" s="4"/>
      <c r="NR37" s="4"/>
      <c r="NS37" s="19"/>
      <c r="NT37" s="9"/>
      <c r="NU37" s="7"/>
      <c r="NV37" s="6"/>
      <c r="NW37" s="5"/>
      <c r="NX37" s="6"/>
      <c r="NY37" s="8"/>
      <c r="NZ37" s="5"/>
      <c r="OA37" s="4"/>
      <c r="OB37" s="4"/>
      <c r="OC37" s="18"/>
      <c r="OD37" s="7"/>
      <c r="OE37" s="7"/>
      <c r="OF37" s="4"/>
      <c r="OG37" s="4"/>
      <c r="OH37" s="4"/>
      <c r="OI37" s="19"/>
      <c r="OJ37" s="9"/>
      <c r="OK37" s="7"/>
      <c r="OL37" s="6"/>
      <c r="OM37" s="5"/>
      <c r="ON37" s="6"/>
      <c r="OO37" s="8"/>
      <c r="OP37" s="5"/>
      <c r="OQ37" s="4"/>
      <c r="OR37" s="4"/>
      <c r="OS37" s="18"/>
      <c r="OT37" s="7"/>
      <c r="OU37" s="7"/>
      <c r="OV37" s="4"/>
      <c r="OW37" s="4"/>
      <c r="OX37" s="4"/>
      <c r="OY37" s="19"/>
      <c r="OZ37" s="9"/>
      <c r="PA37" s="7"/>
      <c r="PB37" s="6"/>
      <c r="PC37" s="5"/>
      <c r="PD37" s="6"/>
      <c r="PE37" s="8"/>
      <c r="PF37" s="5"/>
      <c r="PG37" s="4"/>
      <c r="PH37" s="4"/>
      <c r="PI37" s="18"/>
      <c r="PJ37" s="7"/>
      <c r="PK37" s="7"/>
      <c r="PL37" s="4"/>
      <c r="PM37" s="4"/>
      <c r="PN37" s="4"/>
      <c r="PO37" s="19"/>
      <c r="PP37" s="9"/>
      <c r="PQ37" s="7"/>
      <c r="PR37" s="6"/>
      <c r="PS37" s="5"/>
      <c r="PT37" s="6"/>
      <c r="PU37" s="8"/>
      <c r="PV37" s="5"/>
      <c r="PW37" s="4"/>
      <c r="PX37" s="4"/>
      <c r="PY37" s="18"/>
      <c r="PZ37" s="7"/>
      <c r="QA37" s="7"/>
      <c r="QB37" s="4"/>
      <c r="QC37" s="4"/>
      <c r="QD37" s="4"/>
      <c r="QE37" s="19"/>
      <c r="QF37" s="9"/>
      <c r="QG37" s="7"/>
      <c r="QH37" s="6"/>
      <c r="QI37" s="5"/>
      <c r="QJ37" s="6"/>
      <c r="QK37" s="8"/>
      <c r="QL37" s="5"/>
      <c r="QM37" s="4"/>
      <c r="QN37" s="4"/>
      <c r="QO37" s="18"/>
      <c r="QP37" s="7"/>
      <c r="QQ37" s="7"/>
      <c r="QR37" s="4"/>
      <c r="QS37" s="4"/>
      <c r="QT37" s="4"/>
      <c r="QU37" s="19"/>
      <c r="QV37" s="9"/>
      <c r="QW37" s="7"/>
      <c r="QX37" s="6"/>
      <c r="QY37" s="5"/>
      <c r="QZ37" s="6"/>
      <c r="RA37" s="8"/>
      <c r="RB37" s="5"/>
      <c r="RC37" s="4"/>
      <c r="RD37" s="4"/>
      <c r="RE37" s="18"/>
      <c r="RF37" s="7"/>
      <c r="RG37" s="7"/>
      <c r="RH37" s="4"/>
      <c r="RI37" s="4"/>
      <c r="RJ37" s="4"/>
      <c r="RK37" s="19"/>
      <c r="RL37" s="9"/>
      <c r="RM37" s="7"/>
      <c r="RN37" s="6"/>
      <c r="RO37" s="5"/>
      <c r="RP37" s="6"/>
      <c r="RQ37" s="8"/>
      <c r="RR37" s="5"/>
      <c r="RS37" s="4"/>
      <c r="RT37" s="4"/>
      <c r="RU37" s="18"/>
      <c r="RV37" s="7"/>
      <c r="RW37" s="7"/>
      <c r="RX37" s="4"/>
      <c r="RY37" s="4"/>
      <c r="RZ37" s="4"/>
      <c r="SA37" s="19"/>
      <c r="SB37" s="9"/>
      <c r="SC37" s="7"/>
      <c r="SD37" s="6"/>
      <c r="SE37" s="5"/>
      <c r="SF37" s="6"/>
      <c r="SG37" s="8"/>
      <c r="SH37" s="5"/>
      <c r="SI37" s="4"/>
      <c r="SJ37" s="4"/>
      <c r="SK37" s="18"/>
      <c r="SL37" s="7"/>
      <c r="SM37" s="7"/>
      <c r="SN37" s="4"/>
      <c r="SO37" s="4"/>
      <c r="SP37" s="4"/>
      <c r="SQ37" s="19"/>
      <c r="SR37" s="9"/>
      <c r="SS37" s="7"/>
      <c r="ST37" s="6"/>
      <c r="SU37" s="5"/>
      <c r="SV37" s="6"/>
      <c r="SW37" s="8"/>
      <c r="SX37" s="5"/>
      <c r="SY37" s="4"/>
      <c r="SZ37" s="4"/>
      <c r="TA37" s="18"/>
      <c r="TB37" s="7"/>
      <c r="TC37" s="7"/>
      <c r="TD37" s="4"/>
      <c r="TE37" s="4"/>
      <c r="TF37" s="4"/>
      <c r="TG37" s="19"/>
      <c r="TH37" s="9"/>
      <c r="TI37" s="7"/>
      <c r="TJ37" s="6"/>
      <c r="TK37" s="5"/>
      <c r="TL37" s="6"/>
      <c r="TM37" s="8"/>
      <c r="TN37" s="5"/>
      <c r="TO37" s="4"/>
      <c r="TP37" s="4"/>
      <c r="TQ37" s="18"/>
      <c r="TR37" s="7"/>
      <c r="TS37" s="7"/>
      <c r="TT37" s="4"/>
      <c r="TU37" s="4"/>
      <c r="TV37" s="4"/>
      <c r="TW37" s="19"/>
      <c r="TX37" s="9"/>
      <c r="TY37" s="7"/>
      <c r="TZ37" s="6"/>
      <c r="UA37" s="5"/>
      <c r="UB37" s="6"/>
      <c r="UC37" s="8"/>
      <c r="UD37" s="5"/>
      <c r="UE37" s="4"/>
      <c r="UF37" s="4"/>
      <c r="UG37" s="18"/>
      <c r="UH37" s="7"/>
      <c r="UI37" s="7"/>
      <c r="UJ37" s="4"/>
      <c r="UK37" s="4"/>
      <c r="UL37" s="4"/>
      <c r="UM37" s="19"/>
      <c r="UN37" s="9"/>
      <c r="UO37" s="7"/>
      <c r="UP37" s="6"/>
      <c r="UQ37" s="5"/>
      <c r="UR37" s="6"/>
      <c r="US37" s="8"/>
      <c r="UT37" s="5"/>
      <c r="UU37" s="4"/>
      <c r="UV37" s="4"/>
      <c r="UW37" s="18"/>
      <c r="UX37" s="7"/>
      <c r="UY37" s="7"/>
      <c r="UZ37" s="4"/>
      <c r="VA37" s="4"/>
      <c r="VB37" s="4"/>
      <c r="VC37" s="19"/>
      <c r="VD37" s="9"/>
      <c r="VE37" s="7"/>
      <c r="VF37" s="6"/>
      <c r="VG37" s="5"/>
      <c r="VH37" s="6"/>
      <c r="VI37" s="8"/>
      <c r="VJ37" s="5"/>
      <c r="VK37" s="4"/>
      <c r="VL37" s="4"/>
      <c r="VM37" s="18"/>
      <c r="VN37" s="7"/>
      <c r="VO37" s="7"/>
      <c r="VP37" s="4"/>
      <c r="VQ37" s="4"/>
      <c r="VR37" s="4"/>
      <c r="VS37" s="19"/>
      <c r="VT37" s="9"/>
      <c r="VU37" s="7"/>
      <c r="VV37" s="6"/>
      <c r="VW37" s="5"/>
      <c r="VX37" s="6"/>
      <c r="VY37" s="8"/>
      <c r="VZ37" s="5"/>
      <c r="WA37" s="4"/>
      <c r="WB37" s="4"/>
      <c r="WC37" s="18"/>
      <c r="WD37" s="7"/>
      <c r="WE37" s="7"/>
      <c r="WF37" s="4"/>
      <c r="WG37" s="4"/>
      <c r="WH37" s="4"/>
      <c r="WI37" s="19"/>
      <c r="WJ37" s="9"/>
      <c r="WK37" s="7"/>
      <c r="WL37" s="6"/>
      <c r="WM37" s="5"/>
      <c r="WN37" s="6"/>
      <c r="WO37" s="8"/>
      <c r="WP37" s="5"/>
      <c r="WQ37" s="4"/>
      <c r="WR37" s="4"/>
      <c r="WS37" s="18"/>
      <c r="WT37" s="7"/>
      <c r="WU37" s="7"/>
      <c r="WV37" s="4"/>
      <c r="WW37" s="4"/>
      <c r="WX37" s="4"/>
      <c r="WY37" s="19"/>
      <c r="WZ37" s="9"/>
      <c r="XA37" s="7"/>
      <c r="XB37" s="6"/>
      <c r="XC37" s="5"/>
      <c r="XD37" s="6"/>
      <c r="XE37" s="8"/>
      <c r="XF37" s="5"/>
      <c r="XG37" s="4"/>
      <c r="XH37" s="4"/>
      <c r="XI37" s="18"/>
      <c r="XJ37" s="7"/>
      <c r="XK37" s="7"/>
      <c r="XL37" s="4"/>
      <c r="XM37" s="4"/>
      <c r="XN37" s="4"/>
      <c r="XO37" s="19"/>
      <c r="XP37" s="9"/>
      <c r="XQ37" s="7"/>
      <c r="XR37" s="6"/>
      <c r="XS37" s="5"/>
      <c r="XT37" s="6"/>
      <c r="XU37" s="8"/>
      <c r="XV37" s="5"/>
      <c r="XW37" s="4"/>
      <c r="XX37" s="4"/>
      <c r="XY37" s="18"/>
      <c r="XZ37" s="7"/>
      <c r="YA37" s="7"/>
      <c r="YB37" s="4"/>
      <c r="YC37" s="4"/>
      <c r="YD37" s="4"/>
      <c r="YE37" s="19"/>
      <c r="YF37" s="9"/>
      <c r="YG37" s="7"/>
      <c r="YH37" s="6"/>
      <c r="YI37" s="5"/>
      <c r="YJ37" s="6"/>
      <c r="YK37" s="8"/>
      <c r="YL37" s="5"/>
      <c r="YM37" s="4"/>
      <c r="YN37" s="4"/>
      <c r="YO37" s="18"/>
      <c r="YP37" s="7"/>
      <c r="YQ37" s="7"/>
      <c r="YR37" s="4"/>
      <c r="YS37" s="4"/>
      <c r="YT37" s="4"/>
      <c r="YU37" s="19"/>
      <c r="YV37" s="9"/>
      <c r="YW37" s="7"/>
      <c r="YX37" s="6"/>
      <c r="YY37" s="5"/>
      <c r="YZ37" s="6"/>
      <c r="ZA37" s="8"/>
      <c r="ZB37" s="5"/>
      <c r="ZC37" s="4"/>
      <c r="ZD37" s="4"/>
      <c r="ZE37" s="18"/>
      <c r="ZF37" s="7"/>
      <c r="ZG37" s="7"/>
      <c r="ZH37" s="4"/>
      <c r="ZI37" s="4"/>
      <c r="ZJ37" s="4"/>
      <c r="ZK37" s="19"/>
      <c r="ZL37" s="9"/>
      <c r="ZM37" s="7"/>
      <c r="ZN37" s="6"/>
      <c r="ZO37" s="5"/>
      <c r="ZP37" s="6"/>
      <c r="ZQ37" s="8"/>
      <c r="ZR37" s="5"/>
      <c r="ZS37" s="4"/>
      <c r="ZT37" s="4"/>
      <c r="ZU37" s="18"/>
      <c r="ZV37" s="7"/>
      <c r="ZW37" s="7"/>
      <c r="ZX37" s="4"/>
      <c r="ZY37" s="4"/>
      <c r="ZZ37" s="4"/>
      <c r="AAA37" s="19"/>
      <c r="AAB37" s="9"/>
      <c r="AAC37" s="7"/>
      <c r="AAD37" s="6"/>
      <c r="AAE37" s="5"/>
      <c r="AAF37" s="6"/>
      <c r="AAG37" s="8"/>
      <c r="AAH37" s="5"/>
      <c r="AAI37" s="4"/>
      <c r="AAJ37" s="4"/>
      <c r="AAK37" s="18"/>
      <c r="AAL37" s="7"/>
      <c r="AAM37" s="7"/>
      <c r="AAN37" s="4"/>
      <c r="AAO37" s="4"/>
      <c r="AAP37" s="4"/>
      <c r="AAQ37" s="19"/>
      <c r="AAR37" s="9"/>
      <c r="AAS37" s="7"/>
      <c r="AAT37" s="6"/>
      <c r="AAU37" s="5"/>
      <c r="AAV37" s="6"/>
      <c r="AAW37" s="8"/>
      <c r="AAX37" s="5"/>
      <c r="AAY37" s="4"/>
      <c r="AAZ37" s="4"/>
      <c r="ABA37" s="18"/>
      <c r="ABB37" s="7"/>
      <c r="ABC37" s="7"/>
      <c r="ABD37" s="4"/>
      <c r="ABE37" s="4"/>
      <c r="ABF37" s="4"/>
      <c r="ABG37" s="19"/>
      <c r="ABH37" s="9"/>
      <c r="ABI37" s="7"/>
      <c r="ABJ37" s="6"/>
      <c r="ABK37" s="5"/>
      <c r="ABL37" s="6"/>
      <c r="ABM37" s="8"/>
      <c r="ABN37" s="5"/>
      <c r="ABO37" s="4"/>
      <c r="ABP37" s="4"/>
      <c r="ABQ37" s="18"/>
      <c r="ABR37" s="7"/>
      <c r="ABS37" s="7"/>
      <c r="ABT37" s="4"/>
      <c r="ABU37" s="4"/>
      <c r="ABV37" s="4"/>
      <c r="ABW37" s="19"/>
      <c r="ABX37" s="9"/>
      <c r="ABY37" s="7"/>
      <c r="ABZ37" s="6"/>
      <c r="ACA37" s="5"/>
      <c r="ACB37" s="6"/>
      <c r="ACC37" s="8"/>
      <c r="ACD37" s="5"/>
      <c r="ACE37" s="4"/>
      <c r="ACF37" s="4"/>
      <c r="ACG37" s="18"/>
      <c r="ACH37" s="7"/>
      <c r="ACI37" s="7"/>
      <c r="ACJ37" s="4"/>
      <c r="ACK37" s="4"/>
      <c r="ACL37" s="4"/>
      <c r="ACM37" s="19"/>
      <c r="ACN37" s="9"/>
      <c r="ACO37" s="7"/>
      <c r="ACP37" s="6"/>
      <c r="ACQ37" s="5"/>
      <c r="ACR37" s="6"/>
      <c r="ACS37" s="8"/>
      <c r="ACT37" s="5"/>
      <c r="ACU37" s="4"/>
      <c r="ACV37" s="4"/>
      <c r="ACW37" s="18"/>
      <c r="ACX37" s="7"/>
      <c r="ACY37" s="7"/>
      <c r="ACZ37" s="4"/>
      <c r="ADA37" s="4"/>
      <c r="ADB37" s="4"/>
      <c r="ADC37" s="19"/>
      <c r="ADD37" s="9"/>
      <c r="ADE37" s="7"/>
      <c r="ADF37" s="6"/>
      <c r="ADG37" s="5"/>
      <c r="ADH37" s="6"/>
      <c r="ADI37" s="8"/>
      <c r="ADJ37" s="5"/>
      <c r="ADK37" s="4"/>
      <c r="ADL37" s="4"/>
      <c r="ADM37" s="18"/>
      <c r="ADN37" s="7"/>
      <c r="ADO37" s="7"/>
      <c r="ADP37" s="4"/>
      <c r="ADQ37" s="4"/>
      <c r="ADR37" s="4"/>
      <c r="ADS37" s="19"/>
      <c r="ADT37" s="9"/>
      <c r="ADU37" s="7"/>
      <c r="ADV37" s="6"/>
      <c r="ADW37" s="5"/>
      <c r="ADX37" s="6"/>
      <c r="ADY37" s="8"/>
      <c r="ADZ37" s="5"/>
      <c r="AEA37" s="4"/>
      <c r="AEB37" s="4"/>
      <c r="AEC37" s="18"/>
      <c r="AED37" s="7"/>
      <c r="AEE37" s="7"/>
      <c r="AEF37" s="4"/>
      <c r="AEG37" s="4"/>
      <c r="AEH37" s="4"/>
      <c r="AEI37" s="19"/>
      <c r="AEJ37" s="9"/>
      <c r="AEK37" s="7"/>
      <c r="AEL37" s="6"/>
      <c r="AEM37" s="5"/>
      <c r="AEN37" s="6"/>
      <c r="AEO37" s="8"/>
      <c r="AEP37" s="5"/>
      <c r="AEQ37" s="4"/>
      <c r="AER37" s="4"/>
      <c r="AES37" s="18"/>
      <c r="AET37" s="7"/>
      <c r="AEU37" s="7"/>
      <c r="AEV37" s="4"/>
      <c r="AEW37" s="4"/>
      <c r="AEX37" s="4"/>
      <c r="AEY37" s="19"/>
      <c r="AEZ37" s="9"/>
      <c r="AFA37" s="7"/>
      <c r="AFB37" s="6"/>
      <c r="AFC37" s="5"/>
      <c r="AFD37" s="6"/>
      <c r="AFE37" s="8"/>
      <c r="AFF37" s="5"/>
      <c r="AFG37" s="4"/>
      <c r="AFH37" s="4"/>
      <c r="AFI37" s="18"/>
      <c r="AFJ37" s="7"/>
      <c r="AFK37" s="7"/>
      <c r="AFL37" s="4"/>
      <c r="AFM37" s="4"/>
      <c r="AFN37" s="4"/>
      <c r="AFO37" s="19"/>
      <c r="AFP37" s="9"/>
      <c r="AFQ37" s="7"/>
      <c r="AFR37" s="6"/>
      <c r="AFS37" s="5"/>
      <c r="AFT37" s="6"/>
      <c r="AFU37" s="8"/>
      <c r="AFV37" s="5"/>
      <c r="AFW37" s="4"/>
      <c r="AFX37" s="4"/>
      <c r="AFY37" s="18"/>
      <c r="AFZ37" s="7"/>
      <c r="AGA37" s="7"/>
      <c r="AGB37" s="4"/>
      <c r="AGC37" s="4"/>
      <c r="AGD37" s="4"/>
      <c r="AGE37" s="19"/>
      <c r="AGF37" s="9"/>
      <c r="AGG37" s="7"/>
      <c r="AGH37" s="6"/>
      <c r="AGI37" s="5"/>
      <c r="AGJ37" s="6"/>
      <c r="AGK37" s="8"/>
      <c r="AGL37" s="5"/>
      <c r="AGM37" s="4"/>
      <c r="AGN37" s="4"/>
      <c r="AGO37" s="18"/>
      <c r="AGP37" s="7"/>
      <c r="AGQ37" s="7"/>
      <c r="AGR37" s="4"/>
      <c r="AGS37" s="4"/>
      <c r="AGT37" s="4"/>
      <c r="AGU37" s="19"/>
      <c r="AGV37" s="9"/>
      <c r="AGW37" s="7"/>
      <c r="AGX37" s="6"/>
      <c r="AGY37" s="5"/>
      <c r="AGZ37" s="6"/>
      <c r="AHA37" s="8"/>
      <c r="AHB37" s="5"/>
      <c r="AHC37" s="4"/>
      <c r="AHD37" s="4"/>
      <c r="AHE37" s="18"/>
      <c r="AHF37" s="7"/>
      <c r="AHG37" s="7"/>
      <c r="AHH37" s="4"/>
      <c r="AHI37" s="4"/>
      <c r="AHJ37" s="4"/>
      <c r="AHK37" s="19"/>
      <c r="AHL37" s="9"/>
      <c r="AHM37" s="7"/>
      <c r="AHN37" s="6"/>
      <c r="AHO37" s="5"/>
      <c r="AHP37" s="6"/>
      <c r="AHQ37" s="8"/>
      <c r="AHR37" s="5"/>
      <c r="AHS37" s="4"/>
      <c r="AHT37" s="4"/>
      <c r="AHU37" s="18"/>
      <c r="AHV37" s="7"/>
      <c r="AHW37" s="7"/>
      <c r="AHX37" s="4"/>
      <c r="AHY37" s="4"/>
      <c r="AHZ37" s="4"/>
      <c r="AIA37" s="19"/>
      <c r="AIB37" s="9"/>
      <c r="AIC37" s="7"/>
      <c r="AID37" s="6"/>
      <c r="AIE37" s="5"/>
      <c r="AIF37" s="6"/>
      <c r="AIG37" s="8"/>
      <c r="AIH37" s="5"/>
      <c r="AII37" s="4"/>
      <c r="AIJ37" s="4"/>
      <c r="AIK37" s="18"/>
      <c r="AIL37" s="7"/>
      <c r="AIM37" s="7"/>
      <c r="AIN37" s="4"/>
      <c r="AIO37" s="4"/>
      <c r="AIP37" s="4"/>
      <c r="AIQ37" s="19"/>
      <c r="AIR37" s="9"/>
      <c r="AIS37" s="7"/>
      <c r="AIT37" s="6"/>
      <c r="AIU37" s="5"/>
      <c r="AIV37" s="6"/>
      <c r="AIW37" s="8"/>
      <c r="AIX37" s="5"/>
      <c r="AIY37" s="4"/>
      <c r="AIZ37" s="4"/>
      <c r="AJA37" s="18"/>
      <c r="AJB37" s="7"/>
      <c r="AJC37" s="7"/>
      <c r="AJD37" s="4"/>
      <c r="AJE37" s="4"/>
      <c r="AJF37" s="4"/>
      <c r="AJG37" s="19"/>
      <c r="AJH37" s="9"/>
      <c r="AJI37" s="7"/>
      <c r="AJJ37" s="6"/>
      <c r="AJK37" s="5"/>
      <c r="AJL37" s="6"/>
      <c r="AJM37" s="8"/>
      <c r="AJN37" s="5"/>
      <c r="AJO37" s="4"/>
      <c r="AJP37" s="4"/>
      <c r="AJQ37" s="18"/>
      <c r="AJR37" s="7"/>
      <c r="AJS37" s="7"/>
      <c r="AJT37" s="4"/>
      <c r="AJU37" s="4"/>
      <c r="AJV37" s="4"/>
      <c r="AJW37" s="19"/>
      <c r="AJX37" s="9"/>
      <c r="AJY37" s="7"/>
      <c r="AJZ37" s="6"/>
      <c r="AKA37" s="5"/>
      <c r="AKB37" s="6"/>
      <c r="AKC37" s="8"/>
      <c r="AKD37" s="5"/>
      <c r="AKE37" s="4"/>
      <c r="AKF37" s="4"/>
      <c r="AKG37" s="18"/>
      <c r="AKH37" s="7"/>
      <c r="AKI37" s="7"/>
      <c r="AKJ37" s="4"/>
      <c r="AKK37" s="4"/>
      <c r="AKL37" s="4"/>
      <c r="AKM37" s="19"/>
      <c r="AKN37" s="9"/>
      <c r="AKO37" s="7"/>
      <c r="AKP37" s="6"/>
      <c r="AKQ37" s="5"/>
      <c r="AKR37" s="6"/>
      <c r="AKS37" s="8"/>
      <c r="AKT37" s="5"/>
      <c r="AKU37" s="4"/>
      <c r="AKV37" s="4"/>
      <c r="AKW37" s="18"/>
      <c r="AKX37" s="7"/>
      <c r="AKY37" s="7"/>
      <c r="AKZ37" s="4"/>
      <c r="ALA37" s="4"/>
      <c r="ALB37" s="4"/>
      <c r="ALC37" s="19"/>
      <c r="ALD37" s="9"/>
      <c r="ALE37" s="7"/>
      <c r="ALF37" s="6"/>
      <c r="ALG37" s="5"/>
      <c r="ALH37" s="6"/>
      <c r="ALI37" s="8"/>
      <c r="ALJ37" s="5"/>
      <c r="ALK37" s="4"/>
      <c r="ALL37" s="4"/>
      <c r="ALM37" s="18"/>
      <c r="ALN37" s="7"/>
      <c r="ALO37" s="7"/>
      <c r="ALP37" s="4"/>
      <c r="ALQ37" s="4"/>
      <c r="ALR37" s="4"/>
      <c r="ALS37" s="19"/>
      <c r="ALT37" s="9"/>
      <c r="ALU37" s="7"/>
      <c r="ALV37" s="6"/>
      <c r="ALW37" s="5"/>
      <c r="ALX37" s="6"/>
      <c r="ALY37" s="8"/>
      <c r="ALZ37" s="5"/>
      <c r="AMA37" s="4"/>
      <c r="AMB37" s="4"/>
      <c r="AMC37" s="18"/>
      <c r="AMD37" s="7"/>
      <c r="AME37" s="7"/>
      <c r="AMF37" s="4"/>
      <c r="AMG37" s="4"/>
      <c r="AMH37" s="4"/>
      <c r="AMI37" s="19"/>
      <c r="AMJ37" s="9"/>
      <c r="AMK37" s="7"/>
      <c r="AML37" s="6"/>
      <c r="AMM37" s="5"/>
      <c r="AMN37" s="6"/>
      <c r="AMO37" s="8"/>
      <c r="AMP37" s="5"/>
      <c r="AMQ37" s="4"/>
      <c r="AMR37" s="4"/>
      <c r="AMS37" s="18"/>
      <c r="AMT37" s="7"/>
      <c r="AMU37" s="7"/>
      <c r="AMV37" s="4"/>
      <c r="AMW37" s="4"/>
      <c r="AMX37" s="4"/>
      <c r="AMY37" s="19"/>
      <c r="AMZ37" s="9"/>
      <c r="ANA37" s="7"/>
      <c r="ANB37" s="6"/>
      <c r="ANC37" s="5"/>
      <c r="AND37" s="6"/>
      <c r="ANE37" s="8"/>
      <c r="ANF37" s="5"/>
      <c r="ANG37" s="4"/>
      <c r="ANH37" s="4"/>
      <c r="ANI37" s="18"/>
      <c r="ANJ37" s="7"/>
      <c r="ANK37" s="7"/>
      <c r="ANL37" s="4"/>
      <c r="ANM37" s="4"/>
      <c r="ANN37" s="4"/>
      <c r="ANO37" s="19"/>
      <c r="ANP37" s="9"/>
      <c r="ANQ37" s="7"/>
      <c r="ANR37" s="6"/>
      <c r="ANS37" s="5"/>
      <c r="ANT37" s="6"/>
      <c r="ANU37" s="8"/>
      <c r="ANV37" s="5"/>
      <c r="ANW37" s="4"/>
      <c r="ANX37" s="4"/>
      <c r="ANY37" s="18"/>
      <c r="ANZ37" s="7"/>
      <c r="AOA37" s="7"/>
      <c r="AOB37" s="4"/>
      <c r="AOC37" s="4"/>
      <c r="AOD37" s="4"/>
      <c r="AOE37" s="19"/>
      <c r="AOF37" s="9"/>
      <c r="AOG37" s="7"/>
      <c r="AOH37" s="6"/>
      <c r="AOI37" s="5"/>
      <c r="AOJ37" s="6"/>
      <c r="AOK37" s="8"/>
      <c r="AOL37" s="5"/>
      <c r="AOM37" s="4"/>
      <c r="AON37" s="4"/>
      <c r="AOO37" s="18"/>
      <c r="AOP37" s="7"/>
      <c r="AOQ37" s="7"/>
      <c r="AOR37" s="4"/>
      <c r="AOS37" s="4"/>
      <c r="AOT37" s="4"/>
      <c r="AOU37" s="19"/>
      <c r="AOV37" s="9"/>
      <c r="AOW37" s="7"/>
      <c r="AOX37" s="6"/>
      <c r="AOY37" s="5"/>
      <c r="AOZ37" s="6"/>
      <c r="APA37" s="8"/>
      <c r="APB37" s="5"/>
      <c r="APC37" s="4"/>
      <c r="APD37" s="4"/>
      <c r="APE37" s="18"/>
      <c r="APF37" s="7"/>
      <c r="APG37" s="7"/>
      <c r="APH37" s="4"/>
      <c r="API37" s="4"/>
      <c r="APJ37" s="4"/>
      <c r="APK37" s="19"/>
      <c r="APL37" s="9"/>
      <c r="APM37" s="7"/>
      <c r="APN37" s="6"/>
      <c r="APO37" s="5"/>
      <c r="APP37" s="6"/>
      <c r="APQ37" s="8"/>
      <c r="APR37" s="5"/>
      <c r="APS37" s="4"/>
      <c r="APT37" s="4"/>
      <c r="APU37" s="18"/>
      <c r="APV37" s="7"/>
      <c r="APW37" s="7"/>
      <c r="APX37" s="4"/>
      <c r="APY37" s="4"/>
      <c r="APZ37" s="4"/>
      <c r="AQA37" s="19"/>
      <c r="AQB37" s="9"/>
      <c r="AQC37" s="7"/>
      <c r="AQD37" s="6"/>
      <c r="AQE37" s="5"/>
      <c r="AQF37" s="6"/>
      <c r="AQG37" s="8"/>
      <c r="AQH37" s="5"/>
      <c r="AQI37" s="4"/>
      <c r="AQJ37" s="4"/>
      <c r="AQK37" s="18"/>
      <c r="AQL37" s="7"/>
      <c r="AQM37" s="7"/>
      <c r="AQN37" s="4"/>
      <c r="AQO37" s="4"/>
      <c r="AQP37" s="4"/>
      <c r="AQQ37" s="19"/>
      <c r="AQR37" s="9"/>
      <c r="AQS37" s="7"/>
      <c r="AQT37" s="6"/>
      <c r="AQU37" s="5"/>
      <c r="AQV37" s="6"/>
      <c r="AQW37" s="8"/>
      <c r="AQX37" s="5"/>
      <c r="AQY37" s="4"/>
      <c r="AQZ37" s="4"/>
      <c r="ARA37" s="18"/>
      <c r="ARB37" s="7"/>
      <c r="ARC37" s="7"/>
      <c r="ARD37" s="4"/>
      <c r="ARE37" s="4"/>
      <c r="ARF37" s="4"/>
      <c r="ARG37" s="19"/>
      <c r="ARH37" s="9"/>
      <c r="ARI37" s="7"/>
      <c r="ARJ37" s="6"/>
      <c r="ARK37" s="5"/>
      <c r="ARL37" s="6"/>
      <c r="ARM37" s="8"/>
      <c r="ARN37" s="5"/>
      <c r="ARO37" s="4"/>
      <c r="ARP37" s="4"/>
      <c r="ARQ37" s="18"/>
      <c r="ARR37" s="7"/>
      <c r="ARS37" s="7"/>
      <c r="ART37" s="4"/>
      <c r="ARU37" s="4"/>
      <c r="ARV37" s="4"/>
      <c r="ARW37" s="19"/>
      <c r="ARX37" s="9"/>
      <c r="ARY37" s="7"/>
      <c r="ARZ37" s="6"/>
      <c r="ASA37" s="5"/>
      <c r="ASB37" s="6"/>
      <c r="ASC37" s="8"/>
      <c r="ASD37" s="5"/>
      <c r="ASE37" s="4"/>
      <c r="ASF37" s="4"/>
      <c r="ASG37" s="18"/>
      <c r="ASH37" s="7"/>
      <c r="ASI37" s="7"/>
      <c r="ASJ37" s="4"/>
      <c r="ASK37" s="4"/>
      <c r="ASL37" s="4"/>
      <c r="ASM37" s="19"/>
      <c r="ASN37" s="9"/>
      <c r="ASO37" s="7"/>
      <c r="ASP37" s="6"/>
      <c r="ASQ37" s="5"/>
      <c r="ASR37" s="6"/>
      <c r="ASS37" s="8"/>
      <c r="AST37" s="5"/>
      <c r="ASU37" s="4"/>
      <c r="ASV37" s="4"/>
      <c r="ASW37" s="18"/>
      <c r="ASX37" s="7"/>
      <c r="ASY37" s="7"/>
      <c r="ASZ37" s="4"/>
      <c r="ATA37" s="4"/>
      <c r="ATB37" s="4"/>
      <c r="ATC37" s="19"/>
      <c r="ATD37" s="9"/>
      <c r="ATE37" s="7"/>
      <c r="ATF37" s="6"/>
      <c r="ATG37" s="5"/>
      <c r="ATH37" s="6"/>
      <c r="ATI37" s="8"/>
      <c r="ATJ37" s="5"/>
      <c r="ATK37" s="4"/>
      <c r="ATL37" s="4"/>
      <c r="ATM37" s="18"/>
      <c r="ATN37" s="7"/>
      <c r="ATO37" s="7"/>
      <c r="ATP37" s="4"/>
      <c r="ATQ37" s="4"/>
      <c r="ATR37" s="4"/>
      <c r="ATS37" s="19"/>
      <c r="ATT37" s="9"/>
      <c r="ATU37" s="7"/>
      <c r="ATV37" s="6"/>
      <c r="ATW37" s="5"/>
      <c r="ATX37" s="6"/>
      <c r="ATY37" s="8"/>
      <c r="ATZ37" s="5"/>
      <c r="AUA37" s="4"/>
      <c r="AUB37" s="4"/>
      <c r="AUC37" s="18"/>
      <c r="AUD37" s="7"/>
      <c r="AUE37" s="7"/>
      <c r="AUF37" s="4"/>
      <c r="AUG37" s="4"/>
      <c r="AUH37" s="4"/>
      <c r="AUI37" s="19"/>
      <c r="AUJ37" s="9"/>
      <c r="AUK37" s="7"/>
      <c r="AUL37" s="6"/>
      <c r="AUM37" s="5"/>
      <c r="AUN37" s="6"/>
      <c r="AUO37" s="8"/>
      <c r="AUP37" s="5"/>
      <c r="AUQ37" s="4"/>
      <c r="AUR37" s="4"/>
      <c r="AUS37" s="18"/>
      <c r="AUT37" s="7"/>
      <c r="AUU37" s="7"/>
      <c r="AUV37" s="4"/>
      <c r="AUW37" s="4"/>
      <c r="AUX37" s="4"/>
      <c r="AUY37" s="19"/>
      <c r="AUZ37" s="9"/>
      <c r="AVA37" s="7"/>
      <c r="AVB37" s="6"/>
      <c r="AVC37" s="5"/>
      <c r="AVD37" s="6"/>
      <c r="AVE37" s="8"/>
      <c r="AVF37" s="5"/>
      <c r="AVG37" s="4"/>
      <c r="AVH37" s="4"/>
      <c r="AVI37" s="18"/>
      <c r="AVJ37" s="7"/>
      <c r="AVK37" s="7"/>
      <c r="AVL37" s="4"/>
      <c r="AVM37" s="4"/>
      <c r="AVN37" s="4"/>
      <c r="AVO37" s="19"/>
      <c r="AVP37" s="9"/>
      <c r="AVQ37" s="7"/>
      <c r="AVR37" s="6"/>
      <c r="AVS37" s="5"/>
      <c r="AVT37" s="6"/>
      <c r="AVU37" s="8"/>
      <c r="AVV37" s="5"/>
      <c r="AVW37" s="4"/>
      <c r="AVX37" s="4"/>
      <c r="AVY37" s="18"/>
      <c r="AVZ37" s="7"/>
      <c r="AWA37" s="7"/>
      <c r="AWB37" s="4"/>
      <c r="AWC37" s="4"/>
      <c r="AWD37" s="4"/>
      <c r="AWE37" s="19"/>
      <c r="AWF37" s="9"/>
      <c r="AWG37" s="7"/>
      <c r="AWH37" s="6"/>
      <c r="AWI37" s="5"/>
      <c r="AWJ37" s="6"/>
      <c r="AWK37" s="8"/>
      <c r="AWL37" s="5"/>
      <c r="AWM37" s="4"/>
      <c r="AWN37" s="4"/>
      <c r="AWO37" s="18"/>
      <c r="AWP37" s="7"/>
      <c r="AWQ37" s="7"/>
      <c r="AWR37" s="4"/>
      <c r="AWS37" s="4"/>
      <c r="AWT37" s="4"/>
      <c r="AWU37" s="19"/>
      <c r="AWV37" s="9"/>
      <c r="AWW37" s="7"/>
      <c r="AWX37" s="6"/>
      <c r="AWY37" s="5"/>
      <c r="AWZ37" s="6"/>
      <c r="AXA37" s="8"/>
      <c r="AXB37" s="5"/>
      <c r="AXC37" s="4"/>
      <c r="AXD37" s="4"/>
      <c r="AXE37" s="18"/>
      <c r="AXF37" s="7"/>
      <c r="AXG37" s="7"/>
      <c r="AXH37" s="4"/>
      <c r="AXI37" s="4"/>
      <c r="AXJ37" s="4"/>
      <c r="AXK37" s="19"/>
      <c r="AXL37" s="9"/>
      <c r="AXM37" s="7"/>
      <c r="AXN37" s="6"/>
      <c r="AXO37" s="5"/>
      <c r="AXP37" s="6"/>
      <c r="AXQ37" s="8"/>
      <c r="AXR37" s="5"/>
      <c r="AXS37" s="4"/>
      <c r="AXT37" s="4"/>
      <c r="AXU37" s="18"/>
      <c r="AXV37" s="7"/>
      <c r="AXW37" s="7"/>
      <c r="AXX37" s="4"/>
      <c r="AXY37" s="4"/>
      <c r="AXZ37" s="4"/>
      <c r="AYA37" s="19"/>
      <c r="AYB37" s="9"/>
      <c r="AYC37" s="7"/>
      <c r="AYD37" s="6"/>
      <c r="AYE37" s="5"/>
      <c r="AYF37" s="6"/>
      <c r="AYG37" s="8"/>
      <c r="AYH37" s="5"/>
      <c r="AYI37" s="4"/>
      <c r="AYJ37" s="4"/>
      <c r="AYK37" s="18"/>
      <c r="AYL37" s="7"/>
      <c r="AYM37" s="7"/>
      <c r="AYN37" s="4"/>
      <c r="AYO37" s="4"/>
      <c r="AYP37" s="4"/>
      <c r="AYQ37" s="19"/>
      <c r="AYR37" s="9"/>
      <c r="AYS37" s="7"/>
      <c r="AYT37" s="6"/>
      <c r="AYU37" s="5"/>
      <c r="AYV37" s="6"/>
      <c r="AYW37" s="8"/>
      <c r="AYX37" s="5"/>
      <c r="AYY37" s="4"/>
      <c r="AYZ37" s="4"/>
      <c r="AZA37" s="18"/>
      <c r="AZB37" s="7"/>
      <c r="AZC37" s="7"/>
      <c r="AZD37" s="4"/>
      <c r="AZE37" s="4"/>
      <c r="AZF37" s="4"/>
      <c r="AZG37" s="19"/>
      <c r="AZH37" s="9"/>
      <c r="AZI37" s="7"/>
      <c r="AZJ37" s="6"/>
      <c r="AZK37" s="5"/>
      <c r="AZL37" s="6"/>
      <c r="AZM37" s="8"/>
      <c r="AZN37" s="5"/>
      <c r="AZO37" s="4"/>
      <c r="AZP37" s="4"/>
      <c r="AZQ37" s="18"/>
      <c r="AZR37" s="7"/>
      <c r="AZS37" s="7"/>
      <c r="AZT37" s="4"/>
      <c r="AZU37" s="4"/>
      <c r="AZV37" s="4"/>
      <c r="AZW37" s="19"/>
      <c r="AZX37" s="9"/>
      <c r="AZY37" s="7"/>
      <c r="AZZ37" s="6"/>
      <c r="BAA37" s="5"/>
      <c r="BAB37" s="6"/>
      <c r="BAC37" s="8"/>
      <c r="BAD37" s="5"/>
      <c r="BAE37" s="4"/>
      <c r="BAF37" s="4"/>
      <c r="BAG37" s="18"/>
      <c r="BAH37" s="7"/>
      <c r="BAI37" s="7"/>
      <c r="BAJ37" s="4"/>
      <c r="BAK37" s="4"/>
      <c r="BAL37" s="4"/>
      <c r="BAM37" s="19"/>
      <c r="BAN37" s="9"/>
      <c r="BAO37" s="7"/>
      <c r="BAP37" s="6"/>
      <c r="BAQ37" s="5"/>
      <c r="BAR37" s="6"/>
      <c r="BAS37" s="8"/>
      <c r="BAT37" s="5"/>
      <c r="BAU37" s="4"/>
      <c r="BAV37" s="4"/>
      <c r="BAW37" s="18"/>
      <c r="BAX37" s="7"/>
      <c r="BAY37" s="7"/>
      <c r="BAZ37" s="4"/>
      <c r="BBA37" s="4"/>
      <c r="BBB37" s="4"/>
      <c r="BBC37" s="19"/>
      <c r="BBD37" s="9"/>
      <c r="BBE37" s="7"/>
      <c r="BBF37" s="6"/>
      <c r="BBG37" s="5"/>
      <c r="BBH37" s="6"/>
      <c r="BBI37" s="8"/>
      <c r="BBJ37" s="5"/>
      <c r="BBK37" s="4"/>
      <c r="BBL37" s="4"/>
      <c r="BBM37" s="18"/>
      <c r="BBN37" s="7"/>
      <c r="BBO37" s="7"/>
      <c r="BBP37" s="4"/>
      <c r="BBQ37" s="4"/>
      <c r="BBR37" s="4"/>
      <c r="BBS37" s="19"/>
      <c r="BBT37" s="9"/>
      <c r="BBU37" s="7"/>
      <c r="BBV37" s="6"/>
      <c r="BBW37" s="5"/>
      <c r="BBX37" s="6"/>
      <c r="BBY37" s="8"/>
      <c r="BBZ37" s="5"/>
      <c r="BCA37" s="4"/>
      <c r="BCB37" s="4"/>
      <c r="BCC37" s="18"/>
      <c r="BCD37" s="7"/>
      <c r="BCE37" s="7"/>
      <c r="BCF37" s="4"/>
      <c r="BCG37" s="4"/>
      <c r="BCH37" s="4"/>
      <c r="BCI37" s="19"/>
      <c r="BCJ37" s="9"/>
      <c r="BCK37" s="7"/>
      <c r="BCL37" s="6"/>
      <c r="BCM37" s="5"/>
      <c r="BCN37" s="6"/>
      <c r="BCO37" s="8"/>
      <c r="BCP37" s="5"/>
      <c r="BCQ37" s="4"/>
      <c r="BCR37" s="4"/>
      <c r="BCS37" s="18"/>
      <c r="BCT37" s="7"/>
      <c r="BCU37" s="7"/>
      <c r="BCV37" s="4"/>
      <c r="BCW37" s="4"/>
      <c r="BCX37" s="4"/>
      <c r="BCY37" s="19"/>
      <c r="BCZ37" s="9"/>
      <c r="BDA37" s="7"/>
      <c r="BDB37" s="6"/>
      <c r="BDC37" s="5"/>
      <c r="BDD37" s="6"/>
      <c r="BDE37" s="8"/>
      <c r="BDF37" s="5"/>
      <c r="BDG37" s="4"/>
      <c r="BDH37" s="4"/>
      <c r="BDI37" s="18"/>
      <c r="BDJ37" s="7"/>
      <c r="BDK37" s="7"/>
      <c r="BDL37" s="4"/>
      <c r="BDM37" s="4"/>
      <c r="BDN37" s="4"/>
      <c r="BDO37" s="19"/>
      <c r="BDP37" s="9"/>
      <c r="BDQ37" s="7"/>
      <c r="BDR37" s="6"/>
      <c r="BDS37" s="5"/>
      <c r="BDT37" s="6"/>
      <c r="BDU37" s="8"/>
      <c r="BDV37" s="5"/>
      <c r="BDW37" s="4"/>
      <c r="BDX37" s="4"/>
      <c r="BDY37" s="18"/>
      <c r="BDZ37" s="7"/>
      <c r="BEA37" s="7"/>
      <c r="BEB37" s="4"/>
      <c r="BEC37" s="4"/>
      <c r="BED37" s="4"/>
      <c r="BEE37" s="19"/>
      <c r="BEF37" s="9"/>
      <c r="BEG37" s="7"/>
      <c r="BEH37" s="6"/>
      <c r="BEI37" s="5"/>
      <c r="BEJ37" s="6"/>
      <c r="BEK37" s="8"/>
      <c r="BEL37" s="5"/>
      <c r="BEM37" s="4"/>
      <c r="BEN37" s="4"/>
      <c r="BEO37" s="18"/>
      <c r="BEP37" s="7"/>
      <c r="BEQ37" s="7"/>
      <c r="BER37" s="4"/>
      <c r="BES37" s="4"/>
      <c r="BET37" s="4"/>
      <c r="BEU37" s="19"/>
      <c r="BEV37" s="9"/>
      <c r="BEW37" s="7"/>
      <c r="BEX37" s="6"/>
      <c r="BEY37" s="5"/>
      <c r="BEZ37" s="6"/>
      <c r="BFA37" s="8"/>
      <c r="BFB37" s="5"/>
      <c r="BFC37" s="4"/>
      <c r="BFD37" s="4"/>
      <c r="BFE37" s="18"/>
      <c r="BFF37" s="7"/>
      <c r="BFG37" s="7"/>
      <c r="BFH37" s="4"/>
      <c r="BFI37" s="4"/>
      <c r="BFJ37" s="4"/>
      <c r="BFK37" s="19"/>
      <c r="BFL37" s="9"/>
      <c r="BFM37" s="7"/>
      <c r="BFN37" s="6"/>
      <c r="BFO37" s="5"/>
      <c r="BFP37" s="6"/>
      <c r="BFQ37" s="8"/>
      <c r="BFR37" s="5"/>
      <c r="BFS37" s="4"/>
      <c r="BFT37" s="4"/>
      <c r="BFU37" s="18"/>
      <c r="BFV37" s="7"/>
      <c r="BFW37" s="7"/>
      <c r="BFX37" s="4"/>
      <c r="BFY37" s="4"/>
      <c r="BFZ37" s="4"/>
      <c r="BGA37" s="19"/>
      <c r="BGB37" s="9"/>
      <c r="BGC37" s="7"/>
      <c r="BGD37" s="6"/>
      <c r="BGE37" s="5"/>
      <c r="BGF37" s="6"/>
      <c r="BGG37" s="8"/>
      <c r="BGH37" s="5"/>
      <c r="BGI37" s="4"/>
      <c r="BGJ37" s="4"/>
      <c r="BGK37" s="18"/>
      <c r="BGL37" s="7"/>
      <c r="BGM37" s="7"/>
      <c r="BGN37" s="4"/>
      <c r="BGO37" s="4"/>
      <c r="BGP37" s="4"/>
      <c r="BGQ37" s="19"/>
      <c r="BGR37" s="9"/>
      <c r="BGS37" s="7"/>
      <c r="BGT37" s="6"/>
      <c r="BGU37" s="5"/>
      <c r="BGV37" s="6"/>
      <c r="BGW37" s="8"/>
      <c r="BGX37" s="5"/>
      <c r="BGY37" s="4"/>
      <c r="BGZ37" s="4"/>
      <c r="BHA37" s="18"/>
      <c r="BHB37" s="7"/>
      <c r="BHC37" s="7"/>
      <c r="BHD37" s="4"/>
      <c r="BHE37" s="4"/>
      <c r="BHF37" s="4"/>
      <c r="BHG37" s="19"/>
      <c r="BHH37" s="9"/>
      <c r="BHI37" s="7"/>
      <c r="BHJ37" s="6"/>
      <c r="BHK37" s="5"/>
      <c r="BHL37" s="6"/>
      <c r="BHM37" s="8"/>
      <c r="BHN37" s="5"/>
      <c r="BHO37" s="4"/>
      <c r="BHP37" s="4"/>
      <c r="BHQ37" s="18"/>
      <c r="BHR37" s="7"/>
      <c r="BHS37" s="7"/>
      <c r="BHT37" s="4"/>
      <c r="BHU37" s="4"/>
      <c r="BHV37" s="4"/>
      <c r="BHW37" s="19"/>
      <c r="BHX37" s="9"/>
      <c r="BHY37" s="7"/>
      <c r="BHZ37" s="6"/>
      <c r="BIA37" s="5"/>
      <c r="BIB37" s="6"/>
      <c r="BIC37" s="8"/>
      <c r="BID37" s="5"/>
      <c r="BIE37" s="4"/>
      <c r="BIF37" s="4"/>
      <c r="BIG37" s="18"/>
      <c r="BIH37" s="7"/>
      <c r="BII37" s="7"/>
      <c r="BIJ37" s="4"/>
      <c r="BIK37" s="4"/>
      <c r="BIL37" s="4"/>
      <c r="BIM37" s="19"/>
      <c r="BIN37" s="9"/>
      <c r="BIO37" s="7"/>
      <c r="BIP37" s="6"/>
      <c r="BIQ37" s="5"/>
      <c r="BIR37" s="6"/>
      <c r="BIS37" s="8"/>
      <c r="BIT37" s="5"/>
      <c r="BIU37" s="4"/>
      <c r="BIV37" s="4"/>
      <c r="BIW37" s="18"/>
      <c r="BIX37" s="7"/>
      <c r="BIY37" s="7"/>
      <c r="BIZ37" s="4"/>
      <c r="BJA37" s="4"/>
      <c r="BJB37" s="4"/>
      <c r="BJC37" s="19"/>
      <c r="BJD37" s="9"/>
      <c r="BJE37" s="7"/>
      <c r="BJF37" s="6"/>
      <c r="BJG37" s="5"/>
      <c r="BJH37" s="6"/>
      <c r="BJI37" s="8"/>
      <c r="BJJ37" s="5"/>
      <c r="BJK37" s="4"/>
      <c r="BJL37" s="4"/>
      <c r="BJM37" s="18"/>
      <c r="BJN37" s="7"/>
      <c r="BJO37" s="7"/>
      <c r="BJP37" s="4"/>
      <c r="BJQ37" s="4"/>
      <c r="BJR37" s="4"/>
      <c r="BJS37" s="19"/>
      <c r="BJT37" s="9"/>
      <c r="BJU37" s="7"/>
      <c r="BJV37" s="6"/>
      <c r="BJW37" s="5"/>
      <c r="BJX37" s="6"/>
      <c r="BJY37" s="8"/>
      <c r="BJZ37" s="5"/>
      <c r="BKA37" s="4"/>
      <c r="BKB37" s="4"/>
      <c r="BKC37" s="18"/>
      <c r="BKD37" s="7"/>
      <c r="BKE37" s="7"/>
      <c r="BKF37" s="4"/>
      <c r="BKG37" s="4"/>
      <c r="BKH37" s="4"/>
      <c r="BKI37" s="19"/>
      <c r="BKJ37" s="9"/>
      <c r="BKK37" s="7"/>
      <c r="BKL37" s="6"/>
      <c r="BKM37" s="5"/>
      <c r="BKN37" s="6"/>
      <c r="BKO37" s="8"/>
      <c r="BKP37" s="5"/>
      <c r="BKQ37" s="4"/>
      <c r="BKR37" s="4"/>
      <c r="BKS37" s="18"/>
      <c r="BKT37" s="7"/>
      <c r="BKU37" s="7"/>
      <c r="BKV37" s="4"/>
      <c r="BKW37" s="4"/>
      <c r="BKX37" s="4"/>
      <c r="BKY37" s="19"/>
      <c r="BKZ37" s="9"/>
      <c r="BLA37" s="7"/>
      <c r="BLB37" s="6"/>
      <c r="BLC37" s="5"/>
      <c r="BLD37" s="6"/>
      <c r="BLE37" s="8"/>
      <c r="BLF37" s="5"/>
      <c r="BLG37" s="4"/>
      <c r="BLH37" s="4"/>
      <c r="BLI37" s="18"/>
      <c r="BLJ37" s="7"/>
      <c r="BLK37" s="7"/>
      <c r="BLL37" s="4"/>
      <c r="BLM37" s="4"/>
      <c r="BLN37" s="4"/>
      <c r="BLO37" s="19"/>
      <c r="BLP37" s="9"/>
      <c r="BLQ37" s="7"/>
      <c r="BLR37" s="6"/>
      <c r="BLS37" s="5"/>
      <c r="BLT37" s="6"/>
      <c r="BLU37" s="8"/>
      <c r="BLV37" s="5"/>
      <c r="BLW37" s="4"/>
      <c r="BLX37" s="4"/>
      <c r="BLY37" s="18"/>
      <c r="BLZ37" s="7"/>
      <c r="BMA37" s="7"/>
      <c r="BMB37" s="4"/>
      <c r="BMC37" s="4"/>
      <c r="BMD37" s="4"/>
      <c r="BME37" s="19"/>
      <c r="BMF37" s="9"/>
      <c r="BMG37" s="7"/>
      <c r="BMH37" s="6"/>
      <c r="BMI37" s="5"/>
      <c r="BMJ37" s="6"/>
      <c r="BMK37" s="8"/>
      <c r="BML37" s="5"/>
      <c r="BMM37" s="4"/>
      <c r="BMN37" s="4"/>
      <c r="BMO37" s="18"/>
      <c r="BMP37" s="7"/>
      <c r="BMQ37" s="7"/>
      <c r="BMR37" s="4"/>
      <c r="BMS37" s="4"/>
      <c r="BMT37" s="4"/>
      <c r="BMU37" s="19"/>
      <c r="BMV37" s="9"/>
      <c r="BMW37" s="7"/>
      <c r="BMX37" s="6"/>
      <c r="BMY37" s="5"/>
      <c r="BMZ37" s="6"/>
      <c r="BNA37" s="8"/>
      <c r="BNB37" s="5"/>
      <c r="BNC37" s="4"/>
      <c r="BND37" s="4"/>
      <c r="BNE37" s="18"/>
      <c r="BNF37" s="7"/>
      <c r="BNG37" s="7"/>
      <c r="BNH37" s="4"/>
      <c r="BNI37" s="4"/>
      <c r="BNJ37" s="4"/>
      <c r="BNK37" s="19"/>
      <c r="BNL37" s="9"/>
      <c r="BNM37" s="7"/>
      <c r="BNN37" s="6"/>
      <c r="BNO37" s="5"/>
      <c r="BNP37" s="6"/>
      <c r="BNQ37" s="8"/>
      <c r="BNR37" s="5"/>
      <c r="BNS37" s="4"/>
      <c r="BNT37" s="4"/>
      <c r="BNU37" s="18"/>
      <c r="BNV37" s="7"/>
      <c r="BNW37" s="7"/>
      <c r="BNX37" s="4"/>
      <c r="BNY37" s="4"/>
      <c r="BNZ37" s="4"/>
      <c r="BOA37" s="19"/>
      <c r="BOB37" s="9"/>
      <c r="BOC37" s="7"/>
      <c r="BOD37" s="6"/>
      <c r="BOE37" s="5"/>
      <c r="BOF37" s="6"/>
      <c r="BOG37" s="8"/>
      <c r="BOH37" s="5"/>
      <c r="BOI37" s="4"/>
      <c r="BOJ37" s="4"/>
      <c r="BOK37" s="18"/>
      <c r="BOL37" s="7"/>
      <c r="BOM37" s="7"/>
      <c r="BON37" s="4"/>
      <c r="BOO37" s="4"/>
      <c r="BOP37" s="4"/>
      <c r="BOQ37" s="19"/>
      <c r="BOR37" s="9"/>
      <c r="BOS37" s="7"/>
      <c r="BOT37" s="6"/>
      <c r="BOU37" s="5"/>
      <c r="BOV37" s="6"/>
      <c r="BOW37" s="8"/>
      <c r="BOX37" s="5"/>
      <c r="BOY37" s="4"/>
      <c r="BOZ37" s="4"/>
      <c r="BPA37" s="18"/>
      <c r="BPB37" s="7"/>
      <c r="BPC37" s="7"/>
      <c r="BPD37" s="4"/>
      <c r="BPE37" s="4"/>
      <c r="BPF37" s="4"/>
      <c r="BPG37" s="19"/>
      <c r="BPH37" s="9"/>
      <c r="BPI37" s="7"/>
      <c r="BPJ37" s="6"/>
      <c r="BPK37" s="5"/>
      <c r="BPL37" s="6"/>
      <c r="BPM37" s="8"/>
      <c r="BPN37" s="5"/>
      <c r="BPO37" s="4"/>
      <c r="BPP37" s="4"/>
      <c r="BPQ37" s="18"/>
      <c r="BPR37" s="7"/>
      <c r="BPS37" s="7"/>
      <c r="BPT37" s="4"/>
      <c r="BPU37" s="4"/>
      <c r="BPV37" s="4"/>
      <c r="BPW37" s="19"/>
      <c r="BPX37" s="9"/>
      <c r="BPY37" s="7"/>
      <c r="BPZ37" s="6"/>
      <c r="BQA37" s="5"/>
      <c r="BQB37" s="6"/>
      <c r="BQC37" s="8"/>
      <c r="BQD37" s="5"/>
      <c r="BQE37" s="4"/>
      <c r="BQF37" s="4"/>
      <c r="BQG37" s="18"/>
      <c r="BQH37" s="7"/>
      <c r="BQI37" s="7"/>
      <c r="BQJ37" s="4"/>
      <c r="BQK37" s="4"/>
      <c r="BQL37" s="4"/>
      <c r="BQM37" s="19"/>
      <c r="BQN37" s="9"/>
      <c r="BQO37" s="7"/>
      <c r="BQP37" s="6"/>
      <c r="BQQ37" s="5"/>
      <c r="BQR37" s="6"/>
      <c r="BQS37" s="8"/>
      <c r="BQT37" s="5"/>
      <c r="BQU37" s="4"/>
      <c r="BQV37" s="4"/>
      <c r="BQW37" s="18"/>
      <c r="BQX37" s="7"/>
      <c r="BQY37" s="7"/>
      <c r="BQZ37" s="4"/>
      <c r="BRA37" s="4"/>
      <c r="BRB37" s="4"/>
      <c r="BRC37" s="19"/>
      <c r="BRD37" s="9"/>
      <c r="BRE37" s="7"/>
      <c r="BRF37" s="6"/>
      <c r="BRG37" s="5"/>
      <c r="BRH37" s="6"/>
      <c r="BRI37" s="8"/>
      <c r="BRJ37" s="5"/>
      <c r="BRK37" s="4"/>
      <c r="BRL37" s="4"/>
      <c r="BRM37" s="18"/>
      <c r="BRN37" s="7"/>
      <c r="BRO37" s="7"/>
      <c r="BRP37" s="4"/>
      <c r="BRQ37" s="4"/>
      <c r="BRR37" s="4"/>
      <c r="BRS37" s="19"/>
      <c r="BRT37" s="9"/>
      <c r="BRU37" s="7"/>
      <c r="BRV37" s="6"/>
      <c r="BRW37" s="5"/>
      <c r="BRX37" s="6"/>
      <c r="BRY37" s="8"/>
      <c r="BRZ37" s="5"/>
      <c r="BSA37" s="4"/>
      <c r="BSB37" s="4"/>
      <c r="BSC37" s="18"/>
      <c r="BSD37" s="7"/>
      <c r="BSE37" s="7"/>
      <c r="BSF37" s="4"/>
      <c r="BSG37" s="4"/>
      <c r="BSH37" s="4"/>
      <c r="BSI37" s="19"/>
      <c r="BSJ37" s="9"/>
      <c r="BSK37" s="7"/>
      <c r="BSL37" s="6"/>
      <c r="BSM37" s="5"/>
      <c r="BSN37" s="6"/>
      <c r="BSO37" s="8"/>
      <c r="BSP37" s="5"/>
      <c r="BSQ37" s="4"/>
      <c r="BSR37" s="4"/>
      <c r="BSS37" s="18"/>
      <c r="BST37" s="7"/>
      <c r="BSU37" s="7"/>
      <c r="BSV37" s="4"/>
      <c r="BSW37" s="4"/>
      <c r="BSX37" s="4"/>
      <c r="BSY37" s="19"/>
      <c r="BSZ37" s="9"/>
      <c r="BTA37" s="7"/>
      <c r="BTB37" s="6"/>
      <c r="BTC37" s="5"/>
      <c r="BTD37" s="6"/>
      <c r="BTE37" s="8"/>
      <c r="BTF37" s="5"/>
      <c r="BTG37" s="4"/>
      <c r="BTH37" s="4"/>
      <c r="BTI37" s="18"/>
      <c r="BTJ37" s="7"/>
      <c r="BTK37" s="7"/>
      <c r="BTL37" s="4"/>
      <c r="BTM37" s="4"/>
      <c r="BTN37" s="4"/>
      <c r="BTO37" s="19"/>
      <c r="BTP37" s="9"/>
      <c r="BTQ37" s="7"/>
      <c r="BTR37" s="6"/>
      <c r="BTS37" s="5"/>
      <c r="BTT37" s="6"/>
      <c r="BTU37" s="8"/>
      <c r="BTV37" s="5"/>
      <c r="BTW37" s="4"/>
      <c r="BTX37" s="4"/>
      <c r="BTY37" s="18"/>
      <c r="BTZ37" s="7"/>
      <c r="BUA37" s="7"/>
      <c r="BUB37" s="4"/>
      <c r="BUC37" s="4"/>
      <c r="BUD37" s="4"/>
      <c r="BUE37" s="19"/>
      <c r="BUF37" s="9"/>
      <c r="BUG37" s="7"/>
      <c r="BUH37" s="6"/>
      <c r="BUI37" s="5"/>
      <c r="BUJ37" s="6"/>
      <c r="BUK37" s="8"/>
      <c r="BUL37" s="5"/>
      <c r="BUM37" s="4"/>
      <c r="BUN37" s="4"/>
      <c r="BUO37" s="18"/>
      <c r="BUP37" s="7"/>
      <c r="BUQ37" s="7"/>
      <c r="BUR37" s="4"/>
      <c r="BUS37" s="4"/>
      <c r="BUT37" s="4"/>
      <c r="BUU37" s="19"/>
      <c r="BUV37" s="9"/>
      <c r="BUW37" s="7"/>
      <c r="BUX37" s="6"/>
      <c r="BUY37" s="5"/>
      <c r="BUZ37" s="6"/>
      <c r="BVA37" s="8"/>
      <c r="BVB37" s="5"/>
      <c r="BVC37" s="4"/>
      <c r="BVD37" s="4"/>
      <c r="BVE37" s="18"/>
      <c r="BVF37" s="7"/>
      <c r="BVG37" s="7"/>
      <c r="BVH37" s="4"/>
      <c r="BVI37" s="4"/>
      <c r="BVJ37" s="4"/>
      <c r="BVK37" s="19"/>
      <c r="BVL37" s="9"/>
      <c r="BVM37" s="7"/>
      <c r="BVN37" s="6"/>
      <c r="BVO37" s="5"/>
      <c r="BVP37" s="6"/>
      <c r="BVQ37" s="8"/>
      <c r="BVR37" s="5"/>
      <c r="BVS37" s="4"/>
      <c r="BVT37" s="4"/>
      <c r="BVU37" s="18"/>
      <c r="BVV37" s="7"/>
      <c r="BVW37" s="7"/>
      <c r="BVX37" s="4"/>
      <c r="BVY37" s="4"/>
      <c r="BVZ37" s="4"/>
      <c r="BWA37" s="19"/>
      <c r="BWB37" s="9"/>
      <c r="BWC37" s="7"/>
      <c r="BWD37" s="6"/>
      <c r="BWE37" s="5"/>
      <c r="BWF37" s="6"/>
      <c r="BWG37" s="8"/>
      <c r="BWH37" s="5"/>
      <c r="BWI37" s="4"/>
      <c r="BWJ37" s="4"/>
      <c r="BWK37" s="18"/>
      <c r="BWL37" s="7"/>
      <c r="BWM37" s="7"/>
      <c r="BWN37" s="4"/>
      <c r="BWO37" s="4"/>
      <c r="BWP37" s="4"/>
      <c r="BWQ37" s="19"/>
      <c r="BWR37" s="9"/>
      <c r="BWS37" s="7"/>
      <c r="BWT37" s="6"/>
      <c r="BWU37" s="5"/>
      <c r="BWV37" s="6"/>
      <c r="BWW37" s="8"/>
      <c r="BWX37" s="5"/>
      <c r="BWY37" s="4"/>
      <c r="BWZ37" s="4"/>
      <c r="BXA37" s="18"/>
      <c r="BXB37" s="7"/>
      <c r="BXC37" s="7"/>
      <c r="BXD37" s="4"/>
      <c r="BXE37" s="4"/>
      <c r="BXF37" s="4"/>
      <c r="BXG37" s="19"/>
      <c r="BXH37" s="9"/>
      <c r="BXI37" s="7"/>
      <c r="BXJ37" s="6"/>
      <c r="BXK37" s="5"/>
      <c r="BXL37" s="6"/>
      <c r="BXM37" s="8"/>
      <c r="BXN37" s="5"/>
      <c r="BXO37" s="4"/>
      <c r="BXP37" s="4"/>
      <c r="BXQ37" s="18"/>
      <c r="BXR37" s="7"/>
      <c r="BXS37" s="7"/>
      <c r="BXT37" s="4"/>
      <c r="BXU37" s="4"/>
      <c r="BXV37" s="4"/>
      <c r="BXW37" s="19"/>
      <c r="BXX37" s="9"/>
      <c r="BXY37" s="7"/>
      <c r="BXZ37" s="6"/>
      <c r="BYA37" s="5"/>
      <c r="BYB37" s="6"/>
      <c r="BYC37" s="8"/>
      <c r="BYD37" s="5"/>
      <c r="BYE37" s="4"/>
      <c r="BYF37" s="4"/>
      <c r="BYG37" s="18"/>
      <c r="BYH37" s="7"/>
      <c r="BYI37" s="7"/>
      <c r="BYJ37" s="4"/>
      <c r="BYK37" s="4"/>
      <c r="BYL37" s="4"/>
      <c r="BYM37" s="19"/>
      <c r="BYN37" s="9"/>
      <c r="BYO37" s="7"/>
      <c r="BYP37" s="6"/>
      <c r="BYQ37" s="5"/>
      <c r="BYR37" s="6"/>
      <c r="BYS37" s="8"/>
      <c r="BYT37" s="5"/>
      <c r="BYU37" s="4"/>
      <c r="BYV37" s="4"/>
      <c r="BYW37" s="18"/>
      <c r="BYX37" s="7"/>
      <c r="BYY37" s="7"/>
      <c r="BYZ37" s="4"/>
      <c r="BZA37" s="4"/>
      <c r="BZB37" s="4"/>
      <c r="BZC37" s="19"/>
      <c r="BZD37" s="9"/>
      <c r="BZE37" s="7"/>
      <c r="BZF37" s="6"/>
      <c r="BZG37" s="5"/>
      <c r="BZH37" s="6"/>
      <c r="BZI37" s="8"/>
      <c r="BZJ37" s="5"/>
      <c r="BZK37" s="4"/>
      <c r="BZL37" s="4"/>
      <c r="BZM37" s="18"/>
      <c r="BZN37" s="7"/>
      <c r="BZO37" s="7"/>
      <c r="BZP37" s="4"/>
      <c r="BZQ37" s="4"/>
      <c r="BZR37" s="4"/>
      <c r="BZS37" s="19"/>
      <c r="BZT37" s="9"/>
      <c r="BZU37" s="7"/>
      <c r="BZV37" s="6"/>
      <c r="BZW37" s="5"/>
      <c r="BZX37" s="6"/>
      <c r="BZY37" s="8"/>
      <c r="BZZ37" s="5"/>
      <c r="CAA37" s="4"/>
      <c r="CAB37" s="4"/>
      <c r="CAC37" s="18"/>
      <c r="CAD37" s="7"/>
      <c r="CAE37" s="7"/>
      <c r="CAF37" s="4"/>
      <c r="CAG37" s="4"/>
      <c r="CAH37" s="4"/>
      <c r="CAI37" s="19"/>
      <c r="CAJ37" s="9"/>
      <c r="CAK37" s="7"/>
      <c r="CAL37" s="6"/>
      <c r="CAM37" s="5"/>
      <c r="CAN37" s="6"/>
      <c r="CAO37" s="8"/>
      <c r="CAP37" s="5"/>
      <c r="CAQ37" s="4"/>
      <c r="CAR37" s="4"/>
      <c r="CAS37" s="18"/>
      <c r="CAT37" s="7"/>
      <c r="CAU37" s="7"/>
      <c r="CAV37" s="4"/>
      <c r="CAW37" s="4"/>
      <c r="CAX37" s="4"/>
      <c r="CAY37" s="19"/>
      <c r="CAZ37" s="9"/>
      <c r="CBA37" s="7"/>
      <c r="CBB37" s="6"/>
      <c r="CBC37" s="5"/>
      <c r="CBD37" s="6"/>
      <c r="CBE37" s="8"/>
      <c r="CBF37" s="5"/>
      <c r="CBG37" s="4"/>
      <c r="CBH37" s="4"/>
      <c r="CBI37" s="18"/>
      <c r="CBJ37" s="7"/>
      <c r="CBK37" s="7"/>
      <c r="CBL37" s="4"/>
      <c r="CBM37" s="4"/>
      <c r="CBN37" s="4"/>
      <c r="CBO37" s="19"/>
      <c r="CBP37" s="9"/>
      <c r="CBQ37" s="7"/>
      <c r="CBR37" s="6"/>
      <c r="CBS37" s="5"/>
      <c r="CBT37" s="6"/>
      <c r="CBU37" s="8"/>
      <c r="CBV37" s="5"/>
      <c r="CBW37" s="4"/>
      <c r="CBX37" s="4"/>
      <c r="CBY37" s="18"/>
      <c r="CBZ37" s="7"/>
      <c r="CCA37" s="7"/>
      <c r="CCB37" s="4"/>
      <c r="CCC37" s="4"/>
      <c r="CCD37" s="4"/>
      <c r="CCE37" s="19"/>
      <c r="CCF37" s="9"/>
      <c r="CCG37" s="7"/>
      <c r="CCH37" s="6"/>
      <c r="CCI37" s="5"/>
      <c r="CCJ37" s="6"/>
      <c r="CCK37" s="8"/>
      <c r="CCL37" s="5"/>
      <c r="CCM37" s="4"/>
      <c r="CCN37" s="4"/>
      <c r="CCO37" s="18"/>
      <c r="CCP37" s="7"/>
      <c r="CCQ37" s="7"/>
      <c r="CCR37" s="4"/>
      <c r="CCS37" s="4"/>
      <c r="CCT37" s="4"/>
      <c r="CCU37" s="19"/>
      <c r="CCV37" s="9"/>
      <c r="CCW37" s="7"/>
      <c r="CCX37" s="6"/>
      <c r="CCY37" s="5"/>
      <c r="CCZ37" s="6"/>
      <c r="CDA37" s="8"/>
      <c r="CDB37" s="5"/>
      <c r="CDC37" s="4"/>
      <c r="CDD37" s="4"/>
      <c r="CDE37" s="18"/>
      <c r="CDF37" s="7"/>
      <c r="CDG37" s="7"/>
      <c r="CDH37" s="4"/>
      <c r="CDI37" s="4"/>
      <c r="CDJ37" s="4"/>
      <c r="CDK37" s="19"/>
      <c r="CDL37" s="9"/>
      <c r="CDM37" s="7"/>
      <c r="CDN37" s="6"/>
      <c r="CDO37" s="5"/>
      <c r="CDP37" s="6"/>
      <c r="CDQ37" s="8"/>
      <c r="CDR37" s="5"/>
      <c r="CDS37" s="4"/>
      <c r="CDT37" s="4"/>
      <c r="CDU37" s="18"/>
      <c r="CDV37" s="7"/>
      <c r="CDW37" s="7"/>
      <c r="CDX37" s="4"/>
      <c r="CDY37" s="4"/>
      <c r="CDZ37" s="4"/>
      <c r="CEA37" s="19"/>
      <c r="CEB37" s="9"/>
      <c r="CEC37" s="7"/>
      <c r="CED37" s="6"/>
      <c r="CEE37" s="5"/>
      <c r="CEF37" s="6"/>
      <c r="CEG37" s="8"/>
      <c r="CEH37" s="5"/>
      <c r="CEI37" s="4"/>
      <c r="CEJ37" s="4"/>
      <c r="CEK37" s="18"/>
      <c r="CEL37" s="7"/>
      <c r="CEM37" s="7"/>
      <c r="CEN37" s="4"/>
      <c r="CEO37" s="4"/>
      <c r="CEP37" s="4"/>
      <c r="CEQ37" s="19"/>
      <c r="CER37" s="9"/>
      <c r="CES37" s="7"/>
      <c r="CET37" s="6"/>
      <c r="CEU37" s="5"/>
      <c r="CEV37" s="6"/>
      <c r="CEW37" s="8"/>
      <c r="CEX37" s="5"/>
      <c r="CEY37" s="4"/>
      <c r="CEZ37" s="4"/>
      <c r="CFA37" s="18"/>
      <c r="CFB37" s="7"/>
      <c r="CFC37" s="7"/>
      <c r="CFD37" s="4"/>
      <c r="CFE37" s="4"/>
      <c r="CFF37" s="4"/>
      <c r="CFG37" s="19"/>
      <c r="CFH37" s="9"/>
      <c r="CFI37" s="7"/>
      <c r="CFJ37" s="6"/>
      <c r="CFK37" s="5"/>
      <c r="CFL37" s="6"/>
      <c r="CFM37" s="8"/>
      <c r="CFN37" s="5"/>
      <c r="CFO37" s="4"/>
      <c r="CFP37" s="4"/>
      <c r="CFQ37" s="18"/>
      <c r="CFR37" s="7"/>
      <c r="CFS37" s="7"/>
      <c r="CFT37" s="4"/>
      <c r="CFU37" s="4"/>
      <c r="CFV37" s="4"/>
      <c r="CFW37" s="19"/>
      <c r="CFX37" s="9"/>
      <c r="CFY37" s="7"/>
      <c r="CFZ37" s="6"/>
      <c r="CGA37" s="5"/>
      <c r="CGB37" s="6"/>
      <c r="CGC37" s="8"/>
      <c r="CGD37" s="5"/>
      <c r="CGE37" s="4"/>
      <c r="CGF37" s="4"/>
      <c r="CGG37" s="18"/>
      <c r="CGH37" s="7"/>
      <c r="CGI37" s="7"/>
      <c r="CGJ37" s="4"/>
      <c r="CGK37" s="4"/>
      <c r="CGL37" s="4"/>
      <c r="CGM37" s="19"/>
      <c r="CGN37" s="9"/>
      <c r="CGO37" s="7"/>
      <c r="CGP37" s="6"/>
      <c r="CGQ37" s="5"/>
      <c r="CGR37" s="6"/>
      <c r="CGS37" s="8"/>
      <c r="CGT37" s="5"/>
      <c r="CGU37" s="4"/>
      <c r="CGV37" s="4"/>
      <c r="CGW37" s="18"/>
      <c r="CGX37" s="7"/>
      <c r="CGY37" s="7"/>
      <c r="CGZ37" s="4"/>
      <c r="CHA37" s="4"/>
      <c r="CHB37" s="4"/>
      <c r="CHC37" s="19"/>
      <c r="CHD37" s="9"/>
      <c r="CHE37" s="7"/>
      <c r="CHF37" s="6"/>
      <c r="CHG37" s="5"/>
      <c r="CHH37" s="6"/>
      <c r="CHI37" s="8"/>
      <c r="CHJ37" s="5"/>
      <c r="CHK37" s="4"/>
      <c r="CHL37" s="4"/>
      <c r="CHM37" s="18"/>
      <c r="CHN37" s="7"/>
      <c r="CHO37" s="7"/>
      <c r="CHP37" s="4"/>
      <c r="CHQ37" s="4"/>
      <c r="CHR37" s="4"/>
      <c r="CHS37" s="19"/>
      <c r="CHT37" s="9"/>
      <c r="CHU37" s="7"/>
      <c r="CHV37" s="6"/>
      <c r="CHW37" s="5"/>
      <c r="CHX37" s="6"/>
      <c r="CHY37" s="8"/>
      <c r="CHZ37" s="5"/>
      <c r="CIA37" s="4"/>
      <c r="CIB37" s="4"/>
      <c r="CIC37" s="18"/>
      <c r="CID37" s="7"/>
      <c r="CIE37" s="7"/>
      <c r="CIF37" s="4"/>
      <c r="CIG37" s="4"/>
      <c r="CIH37" s="4"/>
      <c r="CII37" s="19"/>
      <c r="CIJ37" s="9"/>
      <c r="CIK37" s="7"/>
      <c r="CIL37" s="6"/>
      <c r="CIM37" s="5"/>
      <c r="CIN37" s="6"/>
      <c r="CIO37" s="8"/>
      <c r="CIP37" s="5"/>
      <c r="CIQ37" s="4"/>
      <c r="CIR37" s="4"/>
      <c r="CIS37" s="18"/>
      <c r="CIT37" s="7"/>
      <c r="CIU37" s="7"/>
      <c r="CIV37" s="4"/>
      <c r="CIW37" s="4"/>
      <c r="CIX37" s="4"/>
      <c r="CIY37" s="19"/>
      <c r="CIZ37" s="9"/>
      <c r="CJA37" s="7"/>
      <c r="CJB37" s="6"/>
      <c r="CJC37" s="5"/>
      <c r="CJD37" s="6"/>
      <c r="CJE37" s="8"/>
      <c r="CJF37" s="5"/>
      <c r="CJG37" s="4"/>
      <c r="CJH37" s="4"/>
      <c r="CJI37" s="18"/>
      <c r="CJJ37" s="7"/>
      <c r="CJK37" s="7"/>
      <c r="CJL37" s="4"/>
      <c r="CJM37" s="4"/>
      <c r="CJN37" s="4"/>
      <c r="CJO37" s="19"/>
      <c r="CJP37" s="9"/>
      <c r="CJQ37" s="7"/>
      <c r="CJR37" s="6"/>
      <c r="CJS37" s="5"/>
      <c r="CJT37" s="6"/>
      <c r="CJU37" s="8"/>
      <c r="CJV37" s="5"/>
      <c r="CJW37" s="4"/>
      <c r="CJX37" s="4"/>
      <c r="CJY37" s="18"/>
      <c r="CJZ37" s="7"/>
      <c r="CKA37" s="7"/>
      <c r="CKB37" s="4"/>
      <c r="CKC37" s="4"/>
      <c r="CKD37" s="4"/>
      <c r="CKE37" s="19"/>
      <c r="CKF37" s="9"/>
      <c r="CKG37" s="7"/>
      <c r="CKH37" s="6"/>
      <c r="CKI37" s="5"/>
      <c r="CKJ37" s="6"/>
      <c r="CKK37" s="8"/>
      <c r="CKL37" s="5"/>
      <c r="CKM37" s="4"/>
      <c r="CKN37" s="4"/>
      <c r="CKO37" s="18"/>
      <c r="CKP37" s="7"/>
      <c r="CKQ37" s="7"/>
      <c r="CKR37" s="4"/>
      <c r="CKS37" s="4"/>
      <c r="CKT37" s="4"/>
      <c r="CKU37" s="19"/>
      <c r="CKV37" s="9"/>
      <c r="CKW37" s="7"/>
      <c r="CKX37" s="6"/>
      <c r="CKY37" s="5"/>
      <c r="CKZ37" s="6"/>
      <c r="CLA37" s="8"/>
      <c r="CLB37" s="5"/>
      <c r="CLC37" s="4"/>
      <c r="CLD37" s="4"/>
      <c r="CLE37" s="18"/>
      <c r="CLF37" s="7"/>
      <c r="CLG37" s="7"/>
      <c r="CLH37" s="4"/>
      <c r="CLI37" s="4"/>
      <c r="CLJ37" s="4"/>
      <c r="CLK37" s="19"/>
      <c r="CLL37" s="9"/>
      <c r="CLM37" s="7"/>
      <c r="CLN37" s="6"/>
      <c r="CLO37" s="5"/>
      <c r="CLP37" s="6"/>
      <c r="CLQ37" s="8"/>
      <c r="CLR37" s="5"/>
      <c r="CLS37" s="4"/>
      <c r="CLT37" s="4"/>
      <c r="CLU37" s="18"/>
      <c r="CLV37" s="7"/>
      <c r="CLW37" s="7"/>
      <c r="CLX37" s="4"/>
      <c r="CLY37" s="4"/>
      <c r="CLZ37" s="4"/>
      <c r="CMA37" s="19"/>
      <c r="CMB37" s="9"/>
      <c r="CMC37" s="7"/>
      <c r="CMD37" s="6"/>
      <c r="CME37" s="5"/>
      <c r="CMF37" s="6"/>
      <c r="CMG37" s="8"/>
      <c r="CMH37" s="5"/>
      <c r="CMI37" s="4"/>
      <c r="CMJ37" s="4"/>
      <c r="CMK37" s="18"/>
      <c r="CML37" s="7"/>
      <c r="CMM37" s="7"/>
      <c r="CMN37" s="4"/>
      <c r="CMO37" s="4"/>
      <c r="CMP37" s="4"/>
      <c r="CMQ37" s="19"/>
      <c r="CMR37" s="9"/>
      <c r="CMS37" s="7"/>
      <c r="CMT37" s="6"/>
      <c r="CMU37" s="5"/>
      <c r="CMV37" s="6"/>
      <c r="CMW37" s="8"/>
      <c r="CMX37" s="5"/>
      <c r="CMY37" s="4"/>
      <c r="CMZ37" s="4"/>
      <c r="CNA37" s="18"/>
      <c r="CNB37" s="7"/>
      <c r="CNC37" s="7"/>
      <c r="CND37" s="4"/>
      <c r="CNE37" s="4"/>
      <c r="CNF37" s="4"/>
      <c r="CNG37" s="19"/>
      <c r="CNH37" s="9"/>
      <c r="CNI37" s="7"/>
      <c r="CNJ37" s="6"/>
      <c r="CNK37" s="5"/>
      <c r="CNL37" s="6"/>
      <c r="CNM37" s="8"/>
      <c r="CNN37" s="5"/>
      <c r="CNO37" s="4"/>
      <c r="CNP37" s="4"/>
      <c r="CNQ37" s="18"/>
      <c r="CNR37" s="7"/>
      <c r="CNS37" s="7"/>
      <c r="CNT37" s="4"/>
      <c r="CNU37" s="4"/>
      <c r="CNV37" s="4"/>
      <c r="CNW37" s="19"/>
      <c r="CNX37" s="9"/>
      <c r="CNY37" s="7"/>
      <c r="CNZ37" s="6"/>
      <c r="COA37" s="5"/>
      <c r="COB37" s="6"/>
      <c r="COC37" s="8"/>
      <c r="COD37" s="5"/>
      <c r="COE37" s="4"/>
      <c r="COF37" s="4"/>
      <c r="COG37" s="18"/>
      <c r="COH37" s="7"/>
      <c r="COI37" s="7"/>
      <c r="COJ37" s="4"/>
      <c r="COK37" s="4"/>
      <c r="COL37" s="4"/>
      <c r="COM37" s="19"/>
      <c r="CON37" s="9"/>
      <c r="COO37" s="7"/>
      <c r="COP37" s="6"/>
      <c r="COQ37" s="5"/>
      <c r="COR37" s="6"/>
      <c r="COS37" s="8"/>
      <c r="COT37" s="5"/>
      <c r="COU37" s="4"/>
      <c r="COV37" s="4"/>
      <c r="COW37" s="18"/>
      <c r="COX37" s="7"/>
      <c r="COY37" s="7"/>
      <c r="COZ37" s="4"/>
      <c r="CPA37" s="4"/>
      <c r="CPB37" s="4"/>
      <c r="CPC37" s="19"/>
      <c r="CPD37" s="9"/>
      <c r="CPE37" s="7"/>
      <c r="CPF37" s="6"/>
      <c r="CPG37" s="5"/>
      <c r="CPH37" s="6"/>
      <c r="CPI37" s="8"/>
      <c r="CPJ37" s="5"/>
      <c r="CPK37" s="4"/>
      <c r="CPL37" s="4"/>
      <c r="CPM37" s="18"/>
      <c r="CPN37" s="7"/>
      <c r="CPO37" s="7"/>
      <c r="CPP37" s="4"/>
      <c r="CPQ37" s="4"/>
      <c r="CPR37" s="4"/>
      <c r="CPS37" s="19"/>
      <c r="CPT37" s="9"/>
      <c r="CPU37" s="7"/>
      <c r="CPV37" s="6"/>
      <c r="CPW37" s="5"/>
      <c r="CPX37" s="6"/>
      <c r="CPY37" s="8"/>
      <c r="CPZ37" s="5"/>
      <c r="CQA37" s="4"/>
      <c r="CQB37" s="4"/>
      <c r="CQC37" s="18"/>
      <c r="CQD37" s="7"/>
      <c r="CQE37" s="7"/>
      <c r="CQF37" s="4"/>
      <c r="CQG37" s="4"/>
      <c r="CQH37" s="4"/>
      <c r="CQI37" s="19"/>
      <c r="CQJ37" s="9"/>
      <c r="CQK37" s="7"/>
      <c r="CQL37" s="6"/>
      <c r="CQM37" s="5"/>
      <c r="CQN37" s="6"/>
      <c r="CQO37" s="8"/>
      <c r="CQP37" s="5"/>
      <c r="CQQ37" s="4"/>
      <c r="CQR37" s="4"/>
      <c r="CQS37" s="18"/>
      <c r="CQT37" s="7"/>
      <c r="CQU37" s="7"/>
      <c r="CQV37" s="4"/>
      <c r="CQW37" s="4"/>
      <c r="CQX37" s="4"/>
      <c r="CQY37" s="19"/>
      <c r="CQZ37" s="9"/>
      <c r="CRA37" s="7"/>
      <c r="CRB37" s="6"/>
      <c r="CRC37" s="5"/>
      <c r="CRD37" s="6"/>
      <c r="CRE37" s="8"/>
      <c r="CRF37" s="5"/>
      <c r="CRG37" s="4"/>
      <c r="CRH37" s="4"/>
      <c r="CRI37" s="18"/>
      <c r="CRJ37" s="7"/>
      <c r="CRK37" s="7"/>
      <c r="CRL37" s="4"/>
      <c r="CRM37" s="4"/>
      <c r="CRN37" s="4"/>
      <c r="CRO37" s="19"/>
      <c r="CRP37" s="9"/>
      <c r="CRQ37" s="7"/>
      <c r="CRR37" s="6"/>
      <c r="CRS37" s="5"/>
      <c r="CRT37" s="6"/>
      <c r="CRU37" s="8"/>
      <c r="CRV37" s="5"/>
      <c r="CRW37" s="4"/>
      <c r="CRX37" s="4"/>
      <c r="CRY37" s="18"/>
      <c r="CRZ37" s="7"/>
      <c r="CSA37" s="7"/>
      <c r="CSB37" s="4"/>
      <c r="CSC37" s="4"/>
      <c r="CSD37" s="4"/>
      <c r="CSE37" s="19"/>
      <c r="CSF37" s="9"/>
      <c r="CSG37" s="7"/>
      <c r="CSH37" s="6"/>
      <c r="CSI37" s="5"/>
      <c r="CSJ37" s="6"/>
      <c r="CSK37" s="8"/>
      <c r="CSL37" s="5"/>
      <c r="CSM37" s="4"/>
      <c r="CSN37" s="4"/>
      <c r="CSO37" s="18"/>
      <c r="CSP37" s="7"/>
      <c r="CSQ37" s="7"/>
      <c r="CSR37" s="4"/>
      <c r="CSS37" s="4"/>
      <c r="CST37" s="4"/>
      <c r="CSU37" s="19"/>
      <c r="CSV37" s="9"/>
      <c r="CSW37" s="7"/>
      <c r="CSX37" s="6"/>
      <c r="CSY37" s="5"/>
      <c r="CSZ37" s="6"/>
      <c r="CTA37" s="8"/>
      <c r="CTB37" s="5"/>
      <c r="CTC37" s="4"/>
      <c r="CTD37" s="4"/>
      <c r="CTE37" s="18"/>
      <c r="CTF37" s="7"/>
      <c r="CTG37" s="7"/>
      <c r="CTH37" s="4"/>
      <c r="CTI37" s="4"/>
      <c r="CTJ37" s="4"/>
      <c r="CTK37" s="19"/>
      <c r="CTL37" s="9"/>
      <c r="CTM37" s="7"/>
      <c r="CTN37" s="6"/>
      <c r="CTO37" s="5"/>
      <c r="CTP37" s="6"/>
      <c r="CTQ37" s="8"/>
      <c r="CTR37" s="5"/>
      <c r="CTS37" s="4"/>
      <c r="CTT37" s="4"/>
      <c r="CTU37" s="18"/>
      <c r="CTV37" s="7"/>
      <c r="CTW37" s="7"/>
      <c r="CTX37" s="4"/>
      <c r="CTY37" s="4"/>
      <c r="CTZ37" s="4"/>
      <c r="CUA37" s="19"/>
      <c r="CUB37" s="9"/>
      <c r="CUC37" s="7"/>
      <c r="CUD37" s="6"/>
      <c r="CUE37" s="5"/>
      <c r="CUF37" s="6"/>
      <c r="CUG37" s="8"/>
      <c r="CUH37" s="5"/>
      <c r="CUI37" s="4"/>
      <c r="CUJ37" s="4"/>
      <c r="CUK37" s="18"/>
      <c r="CUL37" s="7"/>
      <c r="CUM37" s="7"/>
      <c r="CUN37" s="4"/>
      <c r="CUO37" s="4"/>
      <c r="CUP37" s="4"/>
      <c r="CUQ37" s="19"/>
      <c r="CUR37" s="9"/>
      <c r="CUS37" s="7"/>
      <c r="CUT37" s="6"/>
      <c r="CUU37" s="5"/>
      <c r="CUV37" s="6"/>
      <c r="CUW37" s="8"/>
      <c r="CUX37" s="5"/>
      <c r="CUY37" s="4"/>
      <c r="CUZ37" s="4"/>
      <c r="CVA37" s="18"/>
      <c r="CVB37" s="7"/>
      <c r="CVC37" s="7"/>
      <c r="CVD37" s="4"/>
      <c r="CVE37" s="4"/>
      <c r="CVF37" s="4"/>
      <c r="CVG37" s="19"/>
      <c r="CVH37" s="9"/>
      <c r="CVI37" s="7"/>
      <c r="CVJ37" s="6"/>
      <c r="CVK37" s="5"/>
      <c r="CVL37" s="6"/>
      <c r="CVM37" s="8"/>
      <c r="CVN37" s="5"/>
      <c r="CVO37" s="4"/>
      <c r="CVP37" s="4"/>
      <c r="CVQ37" s="18"/>
      <c r="CVR37" s="7"/>
      <c r="CVS37" s="7"/>
      <c r="CVT37" s="4"/>
      <c r="CVU37" s="4"/>
      <c r="CVV37" s="4"/>
      <c r="CVW37" s="19"/>
      <c r="CVX37" s="9"/>
      <c r="CVY37" s="7"/>
      <c r="CVZ37" s="6"/>
      <c r="CWA37" s="5"/>
      <c r="CWB37" s="6"/>
      <c r="CWC37" s="8"/>
      <c r="CWD37" s="5"/>
      <c r="CWE37" s="4"/>
      <c r="CWF37" s="4"/>
      <c r="CWG37" s="18"/>
      <c r="CWH37" s="7"/>
      <c r="CWI37" s="7"/>
      <c r="CWJ37" s="4"/>
      <c r="CWK37" s="4"/>
      <c r="CWL37" s="4"/>
      <c r="CWM37" s="19"/>
      <c r="CWN37" s="9"/>
      <c r="CWO37" s="7"/>
      <c r="CWP37" s="6"/>
      <c r="CWQ37" s="5"/>
      <c r="CWR37" s="6"/>
      <c r="CWS37" s="8"/>
      <c r="CWT37" s="5"/>
      <c r="CWU37" s="4"/>
      <c r="CWV37" s="4"/>
      <c r="CWW37" s="18"/>
      <c r="CWX37" s="7"/>
      <c r="CWY37" s="7"/>
      <c r="CWZ37" s="4"/>
      <c r="CXA37" s="4"/>
      <c r="CXB37" s="4"/>
      <c r="CXC37" s="19"/>
      <c r="CXD37" s="9"/>
      <c r="CXE37" s="7"/>
      <c r="CXF37" s="6"/>
      <c r="CXG37" s="5"/>
      <c r="CXH37" s="6"/>
      <c r="CXI37" s="8"/>
      <c r="CXJ37" s="5"/>
      <c r="CXK37" s="4"/>
      <c r="CXL37" s="4"/>
      <c r="CXM37" s="18"/>
      <c r="CXN37" s="7"/>
      <c r="CXO37" s="7"/>
      <c r="CXP37" s="4"/>
      <c r="CXQ37" s="4"/>
      <c r="CXR37" s="4"/>
      <c r="CXS37" s="19"/>
      <c r="CXT37" s="9"/>
      <c r="CXU37" s="7"/>
      <c r="CXV37" s="6"/>
      <c r="CXW37" s="5"/>
      <c r="CXX37" s="6"/>
      <c r="CXY37" s="8"/>
      <c r="CXZ37" s="5"/>
      <c r="CYA37" s="4"/>
      <c r="CYB37" s="4"/>
      <c r="CYC37" s="18"/>
      <c r="CYD37" s="7"/>
      <c r="CYE37" s="7"/>
      <c r="CYF37" s="4"/>
      <c r="CYG37" s="4"/>
      <c r="CYH37" s="4"/>
      <c r="CYI37" s="19"/>
      <c r="CYJ37" s="9"/>
      <c r="CYK37" s="7"/>
      <c r="CYL37" s="6"/>
      <c r="CYM37" s="5"/>
      <c r="CYN37" s="6"/>
      <c r="CYO37" s="8"/>
      <c r="CYP37" s="5"/>
      <c r="CYQ37" s="4"/>
      <c r="CYR37" s="4"/>
      <c r="CYS37" s="18"/>
      <c r="CYT37" s="7"/>
      <c r="CYU37" s="7"/>
      <c r="CYV37" s="4"/>
      <c r="CYW37" s="4"/>
      <c r="CYX37" s="4"/>
      <c r="CYY37" s="19"/>
      <c r="CYZ37" s="9"/>
      <c r="CZA37" s="7"/>
      <c r="CZB37" s="6"/>
      <c r="CZC37" s="5"/>
      <c r="CZD37" s="6"/>
      <c r="CZE37" s="8"/>
      <c r="CZF37" s="5"/>
      <c r="CZG37" s="4"/>
      <c r="CZH37" s="4"/>
      <c r="CZI37" s="18"/>
      <c r="CZJ37" s="7"/>
      <c r="CZK37" s="7"/>
      <c r="CZL37" s="4"/>
      <c r="CZM37" s="4"/>
      <c r="CZN37" s="4"/>
      <c r="CZO37" s="19"/>
      <c r="CZP37" s="9"/>
      <c r="CZQ37" s="7"/>
      <c r="CZR37" s="6"/>
      <c r="CZS37" s="5"/>
      <c r="CZT37" s="6"/>
      <c r="CZU37" s="8"/>
      <c r="CZV37" s="5"/>
      <c r="CZW37" s="4"/>
      <c r="CZX37" s="4"/>
      <c r="CZY37" s="18"/>
      <c r="CZZ37" s="7"/>
      <c r="DAA37" s="7"/>
      <c r="DAB37" s="4"/>
      <c r="DAC37" s="4"/>
      <c r="DAD37" s="4"/>
      <c r="DAE37" s="19"/>
      <c r="DAF37" s="9"/>
      <c r="DAG37" s="7"/>
      <c r="DAH37" s="6"/>
      <c r="DAI37" s="5"/>
      <c r="DAJ37" s="6"/>
      <c r="DAK37" s="8"/>
      <c r="DAL37" s="5"/>
      <c r="DAM37" s="4"/>
      <c r="DAN37" s="4"/>
      <c r="DAO37" s="18"/>
      <c r="DAP37" s="7"/>
      <c r="DAQ37" s="7"/>
      <c r="DAR37" s="4"/>
      <c r="DAS37" s="4"/>
      <c r="DAT37" s="4"/>
      <c r="DAU37" s="19"/>
      <c r="DAV37" s="9"/>
      <c r="DAW37" s="7"/>
      <c r="DAX37" s="6"/>
      <c r="DAY37" s="5"/>
      <c r="DAZ37" s="6"/>
      <c r="DBA37" s="8"/>
      <c r="DBB37" s="5"/>
      <c r="DBC37" s="4"/>
      <c r="DBD37" s="4"/>
      <c r="DBE37" s="18"/>
      <c r="DBF37" s="7"/>
      <c r="DBG37" s="7"/>
      <c r="DBH37" s="4"/>
      <c r="DBI37" s="4"/>
      <c r="DBJ37" s="4"/>
      <c r="DBK37" s="19"/>
      <c r="DBL37" s="9"/>
      <c r="DBM37" s="7"/>
      <c r="DBN37" s="6"/>
      <c r="DBO37" s="5"/>
      <c r="DBP37" s="6"/>
      <c r="DBQ37" s="8"/>
      <c r="DBR37" s="5"/>
      <c r="DBS37" s="4"/>
      <c r="DBT37" s="4"/>
      <c r="DBU37" s="18"/>
      <c r="DBV37" s="7"/>
      <c r="DBW37" s="7"/>
      <c r="DBX37" s="4"/>
      <c r="DBY37" s="4"/>
      <c r="DBZ37" s="4"/>
      <c r="DCA37" s="19"/>
      <c r="DCB37" s="9"/>
      <c r="DCC37" s="7"/>
      <c r="DCD37" s="6"/>
      <c r="DCE37" s="5"/>
      <c r="DCF37" s="6"/>
      <c r="DCG37" s="8"/>
      <c r="DCH37" s="5"/>
      <c r="DCI37" s="4"/>
      <c r="DCJ37" s="4"/>
      <c r="DCK37" s="18"/>
      <c r="DCL37" s="7"/>
      <c r="DCM37" s="7"/>
      <c r="DCN37" s="4"/>
      <c r="DCO37" s="4"/>
      <c r="DCP37" s="4"/>
      <c r="DCQ37" s="19"/>
      <c r="DCR37" s="9"/>
      <c r="DCS37" s="7"/>
      <c r="DCT37" s="6"/>
      <c r="DCU37" s="5"/>
      <c r="DCV37" s="6"/>
      <c r="DCW37" s="8"/>
      <c r="DCX37" s="5"/>
      <c r="DCY37" s="4"/>
      <c r="DCZ37" s="4"/>
      <c r="DDA37" s="18"/>
      <c r="DDB37" s="7"/>
      <c r="DDC37" s="7"/>
      <c r="DDD37" s="4"/>
      <c r="DDE37" s="4"/>
      <c r="DDF37" s="4"/>
      <c r="DDG37" s="19"/>
      <c r="DDH37" s="9"/>
      <c r="DDI37" s="7"/>
      <c r="DDJ37" s="6"/>
      <c r="DDK37" s="5"/>
      <c r="DDL37" s="6"/>
      <c r="DDM37" s="8"/>
      <c r="DDN37" s="5"/>
      <c r="DDO37" s="4"/>
      <c r="DDP37" s="4"/>
      <c r="DDQ37" s="18"/>
      <c r="DDR37" s="7"/>
      <c r="DDS37" s="7"/>
      <c r="DDT37" s="4"/>
      <c r="DDU37" s="4"/>
      <c r="DDV37" s="4"/>
      <c r="DDW37" s="19"/>
      <c r="DDX37" s="9"/>
      <c r="DDY37" s="7"/>
      <c r="DDZ37" s="6"/>
      <c r="DEA37" s="5"/>
      <c r="DEB37" s="6"/>
      <c r="DEC37" s="8"/>
      <c r="DED37" s="5"/>
      <c r="DEE37" s="4"/>
      <c r="DEF37" s="4"/>
      <c r="DEG37" s="18"/>
      <c r="DEH37" s="7"/>
      <c r="DEI37" s="7"/>
      <c r="DEJ37" s="4"/>
      <c r="DEK37" s="4"/>
      <c r="DEL37" s="4"/>
      <c r="DEM37" s="19"/>
      <c r="DEN37" s="9"/>
      <c r="DEO37" s="7"/>
      <c r="DEP37" s="6"/>
      <c r="DEQ37" s="5"/>
      <c r="DER37" s="6"/>
      <c r="DES37" s="8"/>
      <c r="DET37" s="5"/>
      <c r="DEU37" s="4"/>
      <c r="DEV37" s="4"/>
      <c r="DEW37" s="18"/>
      <c r="DEX37" s="7"/>
      <c r="DEY37" s="7"/>
      <c r="DEZ37" s="4"/>
      <c r="DFA37" s="4"/>
      <c r="DFB37" s="4"/>
      <c r="DFC37" s="19"/>
      <c r="DFD37" s="9"/>
      <c r="DFE37" s="7"/>
      <c r="DFF37" s="6"/>
      <c r="DFG37" s="5"/>
      <c r="DFH37" s="6"/>
      <c r="DFI37" s="8"/>
      <c r="DFJ37" s="5"/>
      <c r="DFK37" s="4"/>
      <c r="DFL37" s="4"/>
      <c r="DFM37" s="18"/>
      <c r="DFN37" s="7"/>
      <c r="DFO37" s="7"/>
      <c r="DFP37" s="4"/>
      <c r="DFQ37" s="4"/>
      <c r="DFR37" s="4"/>
      <c r="DFS37" s="19"/>
      <c r="DFT37" s="9"/>
      <c r="DFU37" s="7"/>
      <c r="DFV37" s="6"/>
      <c r="DFW37" s="5"/>
      <c r="DFX37" s="6"/>
      <c r="DFY37" s="8"/>
      <c r="DFZ37" s="5"/>
      <c r="DGA37" s="4"/>
      <c r="DGB37" s="4"/>
      <c r="DGC37" s="18"/>
      <c r="DGD37" s="7"/>
      <c r="DGE37" s="7"/>
      <c r="DGF37" s="4"/>
      <c r="DGG37" s="4"/>
      <c r="DGH37" s="4"/>
      <c r="DGI37" s="19"/>
      <c r="DGJ37" s="9"/>
      <c r="DGK37" s="7"/>
      <c r="DGL37" s="6"/>
      <c r="DGM37" s="5"/>
      <c r="DGN37" s="6"/>
      <c r="DGO37" s="8"/>
      <c r="DGP37" s="5"/>
      <c r="DGQ37" s="4"/>
      <c r="DGR37" s="4"/>
      <c r="DGS37" s="18"/>
      <c r="DGT37" s="7"/>
      <c r="DGU37" s="7"/>
      <c r="DGV37" s="4"/>
      <c r="DGW37" s="4"/>
      <c r="DGX37" s="4"/>
      <c r="DGY37" s="19"/>
      <c r="DGZ37" s="9"/>
      <c r="DHA37" s="7"/>
      <c r="DHB37" s="6"/>
      <c r="DHC37" s="5"/>
      <c r="DHD37" s="6"/>
      <c r="DHE37" s="8"/>
      <c r="DHF37" s="5"/>
      <c r="DHG37" s="4"/>
      <c r="DHH37" s="4"/>
      <c r="DHI37" s="18"/>
      <c r="DHJ37" s="7"/>
      <c r="DHK37" s="7"/>
      <c r="DHL37" s="4"/>
      <c r="DHM37" s="4"/>
      <c r="DHN37" s="4"/>
      <c r="DHO37" s="19"/>
      <c r="DHP37" s="9"/>
      <c r="DHQ37" s="7"/>
      <c r="DHR37" s="6"/>
      <c r="DHS37" s="5"/>
      <c r="DHT37" s="6"/>
      <c r="DHU37" s="8"/>
      <c r="DHV37" s="5"/>
      <c r="DHW37" s="4"/>
      <c r="DHX37" s="4"/>
      <c r="DHY37" s="18"/>
      <c r="DHZ37" s="7"/>
      <c r="DIA37" s="7"/>
      <c r="DIB37" s="4"/>
      <c r="DIC37" s="4"/>
      <c r="DID37" s="4"/>
      <c r="DIE37" s="19"/>
      <c r="DIF37" s="9"/>
      <c r="DIG37" s="7"/>
      <c r="DIH37" s="6"/>
      <c r="DII37" s="5"/>
      <c r="DIJ37" s="6"/>
      <c r="DIK37" s="8"/>
      <c r="DIL37" s="5"/>
      <c r="DIM37" s="4"/>
      <c r="DIN37" s="4"/>
      <c r="DIO37" s="18"/>
      <c r="DIP37" s="7"/>
      <c r="DIQ37" s="7"/>
      <c r="DIR37" s="4"/>
      <c r="DIS37" s="4"/>
      <c r="DIT37" s="4"/>
      <c r="DIU37" s="19"/>
      <c r="DIV37" s="9"/>
      <c r="DIW37" s="7"/>
      <c r="DIX37" s="6"/>
      <c r="DIY37" s="5"/>
      <c r="DIZ37" s="6"/>
      <c r="DJA37" s="8"/>
      <c r="DJB37" s="5"/>
      <c r="DJC37" s="4"/>
      <c r="DJD37" s="4"/>
      <c r="DJE37" s="18"/>
      <c r="DJF37" s="7"/>
      <c r="DJG37" s="7"/>
      <c r="DJH37" s="4"/>
      <c r="DJI37" s="4"/>
      <c r="DJJ37" s="4"/>
      <c r="DJK37" s="19"/>
      <c r="DJL37" s="9"/>
      <c r="DJM37" s="7"/>
      <c r="DJN37" s="6"/>
      <c r="DJO37" s="5"/>
      <c r="DJP37" s="6"/>
      <c r="DJQ37" s="8"/>
      <c r="DJR37" s="5"/>
      <c r="DJS37" s="4"/>
      <c r="DJT37" s="4"/>
      <c r="DJU37" s="18"/>
      <c r="DJV37" s="7"/>
      <c r="DJW37" s="7"/>
      <c r="DJX37" s="4"/>
      <c r="DJY37" s="4"/>
      <c r="DJZ37" s="4"/>
      <c r="DKA37" s="19"/>
      <c r="DKB37" s="9"/>
      <c r="DKC37" s="7"/>
      <c r="DKD37" s="6"/>
      <c r="DKE37" s="5"/>
      <c r="DKF37" s="6"/>
      <c r="DKG37" s="8"/>
      <c r="DKH37" s="5"/>
      <c r="DKI37" s="4"/>
      <c r="DKJ37" s="4"/>
      <c r="DKK37" s="18"/>
      <c r="DKL37" s="7"/>
      <c r="DKM37" s="7"/>
      <c r="DKN37" s="4"/>
      <c r="DKO37" s="4"/>
      <c r="DKP37" s="4"/>
      <c r="DKQ37" s="19"/>
      <c r="DKR37" s="9"/>
      <c r="DKS37" s="7"/>
      <c r="DKT37" s="6"/>
      <c r="DKU37" s="5"/>
      <c r="DKV37" s="6"/>
      <c r="DKW37" s="8"/>
      <c r="DKX37" s="5"/>
      <c r="DKY37" s="4"/>
      <c r="DKZ37" s="4"/>
      <c r="DLA37" s="18"/>
      <c r="DLB37" s="7"/>
      <c r="DLC37" s="7"/>
      <c r="DLD37" s="4"/>
      <c r="DLE37" s="4"/>
      <c r="DLF37" s="4"/>
      <c r="DLG37" s="19"/>
      <c r="DLH37" s="9"/>
      <c r="DLI37" s="7"/>
      <c r="DLJ37" s="6"/>
      <c r="DLK37" s="5"/>
      <c r="DLL37" s="6"/>
      <c r="DLM37" s="8"/>
      <c r="DLN37" s="5"/>
      <c r="DLO37" s="4"/>
      <c r="DLP37" s="4"/>
      <c r="DLQ37" s="18"/>
      <c r="DLR37" s="7"/>
      <c r="DLS37" s="7"/>
      <c r="DLT37" s="4"/>
      <c r="DLU37" s="4"/>
      <c r="DLV37" s="4"/>
      <c r="DLW37" s="19"/>
      <c r="DLX37" s="9"/>
      <c r="DLY37" s="7"/>
      <c r="DLZ37" s="6"/>
      <c r="DMA37" s="5"/>
      <c r="DMB37" s="6"/>
      <c r="DMC37" s="8"/>
      <c r="DMD37" s="5"/>
      <c r="DME37" s="4"/>
      <c r="DMF37" s="4"/>
      <c r="DMG37" s="18"/>
      <c r="DMH37" s="7"/>
      <c r="DMI37" s="7"/>
      <c r="DMJ37" s="4"/>
      <c r="DMK37" s="4"/>
      <c r="DML37" s="4"/>
      <c r="DMM37" s="19"/>
      <c r="DMN37" s="9"/>
      <c r="DMO37" s="7"/>
      <c r="DMP37" s="6"/>
      <c r="DMQ37" s="5"/>
      <c r="DMR37" s="6"/>
      <c r="DMS37" s="8"/>
      <c r="DMT37" s="5"/>
      <c r="DMU37" s="4"/>
      <c r="DMV37" s="4"/>
      <c r="DMW37" s="18"/>
      <c r="DMX37" s="7"/>
      <c r="DMY37" s="7"/>
      <c r="DMZ37" s="4"/>
      <c r="DNA37" s="4"/>
      <c r="DNB37" s="4"/>
      <c r="DNC37" s="19"/>
      <c r="DND37" s="9"/>
      <c r="DNE37" s="7"/>
      <c r="DNF37" s="6"/>
      <c r="DNG37" s="5"/>
      <c r="DNH37" s="6"/>
      <c r="DNI37" s="8"/>
      <c r="DNJ37" s="5"/>
      <c r="DNK37" s="4"/>
      <c r="DNL37" s="4"/>
      <c r="DNM37" s="18"/>
      <c r="DNN37" s="7"/>
      <c r="DNO37" s="7"/>
      <c r="DNP37" s="4"/>
      <c r="DNQ37" s="4"/>
      <c r="DNR37" s="4"/>
      <c r="DNS37" s="19"/>
      <c r="DNT37" s="9"/>
      <c r="DNU37" s="7"/>
      <c r="DNV37" s="6"/>
      <c r="DNW37" s="5"/>
      <c r="DNX37" s="6"/>
      <c r="DNY37" s="8"/>
      <c r="DNZ37" s="5"/>
      <c r="DOA37" s="4"/>
      <c r="DOB37" s="4"/>
      <c r="DOC37" s="18"/>
      <c r="DOD37" s="7"/>
      <c r="DOE37" s="7"/>
      <c r="DOF37" s="4"/>
      <c r="DOG37" s="4"/>
      <c r="DOH37" s="4"/>
      <c r="DOI37" s="19"/>
      <c r="DOJ37" s="9"/>
      <c r="DOK37" s="7"/>
      <c r="DOL37" s="6"/>
      <c r="DOM37" s="5"/>
      <c r="DON37" s="6"/>
      <c r="DOO37" s="8"/>
      <c r="DOP37" s="5"/>
      <c r="DOQ37" s="4"/>
      <c r="DOR37" s="4"/>
      <c r="DOS37" s="18"/>
      <c r="DOT37" s="7"/>
      <c r="DOU37" s="7"/>
      <c r="DOV37" s="4"/>
      <c r="DOW37" s="4"/>
      <c r="DOX37" s="4"/>
      <c r="DOY37" s="19"/>
      <c r="DOZ37" s="9"/>
      <c r="DPA37" s="7"/>
      <c r="DPB37" s="6"/>
      <c r="DPC37" s="5"/>
      <c r="DPD37" s="6"/>
      <c r="DPE37" s="8"/>
      <c r="DPF37" s="5"/>
      <c r="DPG37" s="4"/>
      <c r="DPH37" s="4"/>
      <c r="DPI37" s="18"/>
      <c r="DPJ37" s="7"/>
      <c r="DPK37" s="7"/>
      <c r="DPL37" s="4"/>
      <c r="DPM37" s="4"/>
      <c r="DPN37" s="4"/>
      <c r="DPO37" s="19"/>
      <c r="DPP37" s="9"/>
      <c r="DPQ37" s="7"/>
      <c r="DPR37" s="6"/>
      <c r="DPS37" s="5"/>
      <c r="DPT37" s="6"/>
      <c r="DPU37" s="8"/>
      <c r="DPV37" s="5"/>
      <c r="DPW37" s="4"/>
      <c r="DPX37" s="4"/>
      <c r="DPY37" s="18"/>
      <c r="DPZ37" s="7"/>
      <c r="DQA37" s="7"/>
      <c r="DQB37" s="4"/>
      <c r="DQC37" s="4"/>
      <c r="DQD37" s="4"/>
      <c r="DQE37" s="19"/>
      <c r="DQF37" s="9"/>
      <c r="DQG37" s="7"/>
      <c r="DQH37" s="6"/>
      <c r="DQI37" s="5"/>
      <c r="DQJ37" s="6"/>
      <c r="DQK37" s="8"/>
      <c r="DQL37" s="5"/>
      <c r="DQM37" s="4"/>
      <c r="DQN37" s="4"/>
      <c r="DQO37" s="18"/>
      <c r="DQP37" s="7"/>
      <c r="DQQ37" s="7"/>
      <c r="DQR37" s="4"/>
      <c r="DQS37" s="4"/>
      <c r="DQT37" s="4"/>
      <c r="DQU37" s="19"/>
      <c r="DQV37" s="9"/>
      <c r="DQW37" s="7"/>
      <c r="DQX37" s="6"/>
      <c r="DQY37" s="5"/>
      <c r="DQZ37" s="6"/>
      <c r="DRA37" s="8"/>
      <c r="DRB37" s="5"/>
      <c r="DRC37" s="4"/>
      <c r="DRD37" s="4"/>
      <c r="DRE37" s="18"/>
      <c r="DRF37" s="7"/>
      <c r="DRG37" s="7"/>
      <c r="DRH37" s="4"/>
      <c r="DRI37" s="4"/>
      <c r="DRJ37" s="4"/>
      <c r="DRK37" s="19"/>
      <c r="DRL37" s="9"/>
      <c r="DRM37" s="7"/>
      <c r="DRN37" s="6"/>
      <c r="DRO37" s="5"/>
      <c r="DRP37" s="6"/>
      <c r="DRQ37" s="8"/>
      <c r="DRR37" s="5"/>
      <c r="DRS37" s="4"/>
      <c r="DRT37" s="4"/>
      <c r="DRU37" s="18"/>
      <c r="DRV37" s="7"/>
      <c r="DRW37" s="7"/>
      <c r="DRX37" s="4"/>
      <c r="DRY37" s="4"/>
      <c r="DRZ37" s="4"/>
      <c r="DSA37" s="19"/>
      <c r="DSB37" s="9"/>
      <c r="DSC37" s="7"/>
      <c r="DSD37" s="6"/>
      <c r="DSE37" s="5"/>
      <c r="DSF37" s="6"/>
      <c r="DSG37" s="8"/>
      <c r="DSH37" s="5"/>
      <c r="DSI37" s="4"/>
      <c r="DSJ37" s="4"/>
      <c r="DSK37" s="18"/>
      <c r="DSL37" s="7"/>
      <c r="DSM37" s="7"/>
      <c r="DSN37" s="4"/>
      <c r="DSO37" s="4"/>
      <c r="DSP37" s="4"/>
      <c r="DSQ37" s="19"/>
      <c r="DSR37" s="9"/>
      <c r="DSS37" s="7"/>
      <c r="DST37" s="6"/>
      <c r="DSU37" s="5"/>
      <c r="DSV37" s="6"/>
      <c r="DSW37" s="8"/>
      <c r="DSX37" s="5"/>
      <c r="DSY37" s="4"/>
      <c r="DSZ37" s="4"/>
      <c r="DTA37" s="18"/>
      <c r="DTB37" s="7"/>
      <c r="DTC37" s="7"/>
      <c r="DTD37" s="4"/>
      <c r="DTE37" s="4"/>
      <c r="DTF37" s="4"/>
      <c r="DTG37" s="19"/>
      <c r="DTH37" s="9"/>
      <c r="DTI37" s="7"/>
      <c r="DTJ37" s="6"/>
      <c r="DTK37" s="5"/>
      <c r="DTL37" s="6"/>
      <c r="DTM37" s="8"/>
      <c r="DTN37" s="5"/>
      <c r="DTO37" s="4"/>
      <c r="DTP37" s="4"/>
      <c r="DTQ37" s="18"/>
      <c r="DTR37" s="7"/>
      <c r="DTS37" s="7"/>
      <c r="DTT37" s="4"/>
      <c r="DTU37" s="4"/>
      <c r="DTV37" s="4"/>
      <c r="DTW37" s="19"/>
      <c r="DTX37" s="9"/>
      <c r="DTY37" s="7"/>
      <c r="DTZ37" s="6"/>
      <c r="DUA37" s="5"/>
      <c r="DUB37" s="6"/>
      <c r="DUC37" s="8"/>
      <c r="DUD37" s="5"/>
      <c r="DUE37" s="4"/>
      <c r="DUF37" s="4"/>
      <c r="DUG37" s="18"/>
      <c r="DUH37" s="7"/>
      <c r="DUI37" s="7"/>
      <c r="DUJ37" s="4"/>
      <c r="DUK37" s="4"/>
      <c r="DUL37" s="4"/>
      <c r="DUM37" s="19"/>
      <c r="DUN37" s="9"/>
      <c r="DUO37" s="7"/>
      <c r="DUP37" s="6"/>
      <c r="DUQ37" s="5"/>
      <c r="DUR37" s="6"/>
      <c r="DUS37" s="8"/>
      <c r="DUT37" s="5"/>
      <c r="DUU37" s="4"/>
      <c r="DUV37" s="4"/>
      <c r="DUW37" s="18"/>
      <c r="DUX37" s="7"/>
      <c r="DUY37" s="7"/>
      <c r="DUZ37" s="4"/>
      <c r="DVA37" s="4"/>
      <c r="DVB37" s="4"/>
      <c r="DVC37" s="19"/>
      <c r="DVD37" s="9"/>
      <c r="DVE37" s="7"/>
      <c r="DVF37" s="6"/>
      <c r="DVG37" s="5"/>
      <c r="DVH37" s="6"/>
      <c r="DVI37" s="8"/>
      <c r="DVJ37" s="5"/>
      <c r="DVK37" s="4"/>
      <c r="DVL37" s="4"/>
      <c r="DVM37" s="18"/>
      <c r="DVN37" s="7"/>
      <c r="DVO37" s="7"/>
      <c r="DVP37" s="4"/>
      <c r="DVQ37" s="4"/>
      <c r="DVR37" s="4"/>
      <c r="DVS37" s="19"/>
      <c r="DVT37" s="9"/>
      <c r="DVU37" s="7"/>
      <c r="DVV37" s="6"/>
      <c r="DVW37" s="5"/>
      <c r="DVX37" s="6"/>
      <c r="DVY37" s="8"/>
      <c r="DVZ37" s="5"/>
      <c r="DWA37" s="4"/>
      <c r="DWB37" s="4"/>
      <c r="DWC37" s="18"/>
      <c r="DWD37" s="7"/>
      <c r="DWE37" s="7"/>
      <c r="DWF37" s="4"/>
      <c r="DWG37" s="4"/>
      <c r="DWH37" s="4"/>
      <c r="DWI37" s="19"/>
      <c r="DWJ37" s="9"/>
      <c r="DWK37" s="7"/>
      <c r="DWL37" s="6"/>
      <c r="DWM37" s="5"/>
      <c r="DWN37" s="6"/>
      <c r="DWO37" s="8"/>
      <c r="DWP37" s="5"/>
      <c r="DWQ37" s="4"/>
      <c r="DWR37" s="4"/>
      <c r="DWS37" s="18"/>
      <c r="DWT37" s="7"/>
      <c r="DWU37" s="7"/>
      <c r="DWV37" s="4"/>
      <c r="DWW37" s="4"/>
      <c r="DWX37" s="4"/>
      <c r="DWY37" s="19"/>
      <c r="DWZ37" s="9"/>
      <c r="DXA37" s="7"/>
      <c r="DXB37" s="6"/>
      <c r="DXC37" s="5"/>
      <c r="DXD37" s="6"/>
      <c r="DXE37" s="8"/>
      <c r="DXF37" s="5"/>
      <c r="DXG37" s="4"/>
      <c r="DXH37" s="4"/>
      <c r="DXI37" s="18"/>
      <c r="DXJ37" s="7"/>
      <c r="DXK37" s="7"/>
      <c r="DXL37" s="4"/>
      <c r="DXM37" s="4"/>
      <c r="DXN37" s="4"/>
      <c r="DXO37" s="19"/>
      <c r="DXP37" s="9"/>
      <c r="DXQ37" s="7"/>
      <c r="DXR37" s="6"/>
      <c r="DXS37" s="5"/>
      <c r="DXT37" s="6"/>
      <c r="DXU37" s="8"/>
      <c r="DXV37" s="5"/>
      <c r="DXW37" s="4"/>
      <c r="DXX37" s="4"/>
      <c r="DXY37" s="18"/>
      <c r="DXZ37" s="7"/>
      <c r="DYA37" s="7"/>
      <c r="DYB37" s="4"/>
      <c r="DYC37" s="4"/>
      <c r="DYD37" s="4"/>
      <c r="DYE37" s="19"/>
      <c r="DYF37" s="9"/>
      <c r="DYG37" s="7"/>
      <c r="DYH37" s="6"/>
      <c r="DYI37" s="5"/>
      <c r="DYJ37" s="6"/>
      <c r="DYK37" s="8"/>
      <c r="DYL37" s="5"/>
      <c r="DYM37" s="4"/>
      <c r="DYN37" s="4"/>
      <c r="DYO37" s="18"/>
      <c r="DYP37" s="7"/>
      <c r="DYQ37" s="7"/>
      <c r="DYR37" s="4"/>
      <c r="DYS37" s="4"/>
      <c r="DYT37" s="4"/>
      <c r="DYU37" s="19"/>
      <c r="DYV37" s="9"/>
      <c r="DYW37" s="7"/>
      <c r="DYX37" s="6"/>
      <c r="DYY37" s="5"/>
      <c r="DYZ37" s="6"/>
      <c r="DZA37" s="8"/>
      <c r="DZB37" s="5"/>
      <c r="DZC37" s="4"/>
      <c r="DZD37" s="4"/>
      <c r="DZE37" s="18"/>
      <c r="DZF37" s="7"/>
      <c r="DZG37" s="7"/>
      <c r="DZH37" s="4"/>
      <c r="DZI37" s="4"/>
      <c r="DZJ37" s="4"/>
      <c r="DZK37" s="19"/>
      <c r="DZL37" s="9"/>
      <c r="DZM37" s="7"/>
      <c r="DZN37" s="6"/>
      <c r="DZO37" s="5"/>
      <c r="DZP37" s="6"/>
      <c r="DZQ37" s="8"/>
      <c r="DZR37" s="5"/>
      <c r="DZS37" s="4"/>
      <c r="DZT37" s="4"/>
      <c r="DZU37" s="18"/>
      <c r="DZV37" s="7"/>
      <c r="DZW37" s="7"/>
      <c r="DZX37" s="4"/>
      <c r="DZY37" s="4"/>
      <c r="DZZ37" s="4"/>
      <c r="EAA37" s="19"/>
      <c r="EAB37" s="9"/>
      <c r="EAC37" s="7"/>
      <c r="EAD37" s="6"/>
      <c r="EAE37" s="5"/>
      <c r="EAF37" s="6"/>
      <c r="EAG37" s="8"/>
      <c r="EAH37" s="5"/>
      <c r="EAI37" s="4"/>
      <c r="EAJ37" s="4"/>
      <c r="EAK37" s="18"/>
      <c r="EAL37" s="7"/>
      <c r="EAM37" s="7"/>
      <c r="EAN37" s="4"/>
      <c r="EAO37" s="4"/>
      <c r="EAP37" s="4"/>
      <c r="EAQ37" s="19"/>
      <c r="EAR37" s="9"/>
      <c r="EAS37" s="7"/>
      <c r="EAT37" s="6"/>
      <c r="EAU37" s="5"/>
      <c r="EAV37" s="6"/>
      <c r="EAW37" s="8"/>
      <c r="EAX37" s="5"/>
      <c r="EAY37" s="4"/>
      <c r="EAZ37" s="4"/>
      <c r="EBA37" s="18"/>
      <c r="EBB37" s="7"/>
      <c r="EBC37" s="7"/>
      <c r="EBD37" s="4"/>
      <c r="EBE37" s="4"/>
      <c r="EBF37" s="4"/>
      <c r="EBG37" s="19"/>
      <c r="EBH37" s="9"/>
      <c r="EBI37" s="7"/>
      <c r="EBJ37" s="6"/>
      <c r="EBK37" s="5"/>
      <c r="EBL37" s="6"/>
      <c r="EBM37" s="8"/>
      <c r="EBN37" s="5"/>
      <c r="EBO37" s="4"/>
      <c r="EBP37" s="4"/>
      <c r="EBQ37" s="18"/>
      <c r="EBR37" s="7"/>
      <c r="EBS37" s="7"/>
      <c r="EBT37" s="4"/>
      <c r="EBU37" s="4"/>
      <c r="EBV37" s="4"/>
      <c r="EBW37" s="19"/>
      <c r="EBX37" s="9"/>
      <c r="EBY37" s="7"/>
      <c r="EBZ37" s="6"/>
      <c r="ECA37" s="5"/>
      <c r="ECB37" s="6"/>
      <c r="ECC37" s="8"/>
      <c r="ECD37" s="5"/>
      <c r="ECE37" s="4"/>
      <c r="ECF37" s="4"/>
      <c r="ECG37" s="18"/>
      <c r="ECH37" s="7"/>
      <c r="ECI37" s="7"/>
      <c r="ECJ37" s="4"/>
      <c r="ECK37" s="4"/>
      <c r="ECL37" s="4"/>
      <c r="ECM37" s="19"/>
      <c r="ECN37" s="9"/>
      <c r="ECO37" s="7"/>
      <c r="ECP37" s="6"/>
      <c r="ECQ37" s="5"/>
      <c r="ECR37" s="6"/>
      <c r="ECS37" s="8"/>
      <c r="ECT37" s="5"/>
      <c r="ECU37" s="4"/>
      <c r="ECV37" s="4"/>
      <c r="ECW37" s="18"/>
      <c r="ECX37" s="7"/>
      <c r="ECY37" s="7"/>
      <c r="ECZ37" s="4"/>
      <c r="EDA37" s="4"/>
      <c r="EDB37" s="4"/>
      <c r="EDC37" s="19"/>
      <c r="EDD37" s="9"/>
      <c r="EDE37" s="7"/>
      <c r="EDF37" s="6"/>
      <c r="EDG37" s="5"/>
      <c r="EDH37" s="6"/>
      <c r="EDI37" s="8"/>
      <c r="EDJ37" s="5"/>
      <c r="EDK37" s="4"/>
      <c r="EDL37" s="4"/>
      <c r="EDM37" s="18"/>
      <c r="EDN37" s="7"/>
      <c r="EDO37" s="7"/>
      <c r="EDP37" s="4"/>
      <c r="EDQ37" s="4"/>
      <c r="EDR37" s="4"/>
      <c r="EDS37" s="19"/>
      <c r="EDT37" s="9"/>
      <c r="EDU37" s="7"/>
      <c r="EDV37" s="6"/>
      <c r="EDW37" s="5"/>
      <c r="EDX37" s="6"/>
      <c r="EDY37" s="8"/>
      <c r="EDZ37" s="5"/>
      <c r="EEA37" s="4"/>
      <c r="EEB37" s="4"/>
      <c r="EEC37" s="18"/>
      <c r="EED37" s="7"/>
      <c r="EEE37" s="7"/>
      <c r="EEF37" s="4"/>
      <c r="EEG37" s="4"/>
      <c r="EEH37" s="4"/>
      <c r="EEI37" s="19"/>
      <c r="EEJ37" s="9"/>
      <c r="EEK37" s="7"/>
      <c r="EEL37" s="6"/>
      <c r="EEM37" s="5"/>
      <c r="EEN37" s="6"/>
      <c r="EEO37" s="8"/>
      <c r="EEP37" s="5"/>
      <c r="EEQ37" s="4"/>
      <c r="EER37" s="4"/>
      <c r="EES37" s="18"/>
      <c r="EET37" s="7"/>
      <c r="EEU37" s="7"/>
      <c r="EEV37" s="4"/>
      <c r="EEW37" s="4"/>
      <c r="EEX37" s="4"/>
      <c r="EEY37" s="19"/>
      <c r="EEZ37" s="9"/>
      <c r="EFA37" s="7"/>
      <c r="EFB37" s="6"/>
      <c r="EFC37" s="5"/>
      <c r="EFD37" s="6"/>
      <c r="EFE37" s="8"/>
      <c r="EFF37" s="5"/>
      <c r="EFG37" s="4"/>
      <c r="EFH37" s="4"/>
      <c r="EFI37" s="18"/>
      <c r="EFJ37" s="7"/>
      <c r="EFK37" s="7"/>
      <c r="EFL37" s="4"/>
      <c r="EFM37" s="4"/>
      <c r="EFN37" s="4"/>
      <c r="EFO37" s="19"/>
      <c r="EFP37" s="9"/>
      <c r="EFQ37" s="7"/>
      <c r="EFR37" s="6"/>
      <c r="EFS37" s="5"/>
      <c r="EFT37" s="6"/>
      <c r="EFU37" s="8"/>
      <c r="EFV37" s="5"/>
      <c r="EFW37" s="4"/>
      <c r="EFX37" s="4"/>
      <c r="EFY37" s="18"/>
      <c r="EFZ37" s="7"/>
      <c r="EGA37" s="7"/>
      <c r="EGB37" s="4"/>
      <c r="EGC37" s="4"/>
      <c r="EGD37" s="4"/>
      <c r="EGE37" s="19"/>
      <c r="EGF37" s="9"/>
      <c r="EGG37" s="7"/>
      <c r="EGH37" s="6"/>
      <c r="EGI37" s="5"/>
      <c r="EGJ37" s="6"/>
      <c r="EGK37" s="8"/>
      <c r="EGL37" s="5"/>
      <c r="EGM37" s="4"/>
      <c r="EGN37" s="4"/>
      <c r="EGO37" s="18"/>
      <c r="EGP37" s="7"/>
      <c r="EGQ37" s="7"/>
      <c r="EGR37" s="4"/>
      <c r="EGS37" s="4"/>
      <c r="EGT37" s="4"/>
      <c r="EGU37" s="19"/>
      <c r="EGV37" s="9"/>
      <c r="EGW37" s="7"/>
      <c r="EGX37" s="6"/>
      <c r="EGY37" s="5"/>
      <c r="EGZ37" s="6"/>
      <c r="EHA37" s="8"/>
      <c r="EHB37" s="5"/>
      <c r="EHC37" s="4"/>
      <c r="EHD37" s="4"/>
      <c r="EHE37" s="18"/>
      <c r="EHF37" s="7"/>
      <c r="EHG37" s="7"/>
      <c r="EHH37" s="4"/>
      <c r="EHI37" s="4"/>
      <c r="EHJ37" s="4"/>
      <c r="EHK37" s="19"/>
      <c r="EHL37" s="9"/>
      <c r="EHM37" s="7"/>
      <c r="EHN37" s="6"/>
      <c r="EHO37" s="5"/>
      <c r="EHP37" s="6"/>
      <c r="EHQ37" s="8"/>
      <c r="EHR37" s="5"/>
      <c r="EHS37" s="4"/>
      <c r="EHT37" s="4"/>
      <c r="EHU37" s="18"/>
      <c r="EHV37" s="7"/>
      <c r="EHW37" s="7"/>
      <c r="EHX37" s="4"/>
      <c r="EHY37" s="4"/>
      <c r="EHZ37" s="4"/>
      <c r="EIA37" s="19"/>
      <c r="EIB37" s="9"/>
      <c r="EIC37" s="7"/>
      <c r="EID37" s="6"/>
      <c r="EIE37" s="5"/>
      <c r="EIF37" s="6"/>
      <c r="EIG37" s="8"/>
      <c r="EIH37" s="5"/>
      <c r="EII37" s="4"/>
      <c r="EIJ37" s="4"/>
      <c r="EIK37" s="18"/>
      <c r="EIL37" s="7"/>
      <c r="EIM37" s="7"/>
      <c r="EIN37" s="4"/>
      <c r="EIO37" s="4"/>
      <c r="EIP37" s="4"/>
      <c r="EIQ37" s="19"/>
      <c r="EIR37" s="9"/>
      <c r="EIS37" s="7"/>
      <c r="EIT37" s="6"/>
      <c r="EIU37" s="5"/>
      <c r="EIV37" s="6"/>
      <c r="EIW37" s="8"/>
      <c r="EIX37" s="5"/>
      <c r="EIY37" s="4"/>
      <c r="EIZ37" s="4"/>
      <c r="EJA37" s="18"/>
      <c r="EJB37" s="7"/>
      <c r="EJC37" s="7"/>
      <c r="EJD37" s="4"/>
      <c r="EJE37" s="4"/>
      <c r="EJF37" s="4"/>
      <c r="EJG37" s="19"/>
      <c r="EJH37" s="9"/>
      <c r="EJI37" s="7"/>
      <c r="EJJ37" s="6"/>
      <c r="EJK37" s="5"/>
      <c r="EJL37" s="6"/>
      <c r="EJM37" s="8"/>
      <c r="EJN37" s="5"/>
      <c r="EJO37" s="4"/>
      <c r="EJP37" s="4"/>
      <c r="EJQ37" s="18"/>
      <c r="EJR37" s="7"/>
      <c r="EJS37" s="7"/>
      <c r="EJT37" s="4"/>
      <c r="EJU37" s="4"/>
      <c r="EJV37" s="4"/>
      <c r="EJW37" s="19"/>
      <c r="EJX37" s="9"/>
      <c r="EJY37" s="7"/>
      <c r="EJZ37" s="6"/>
      <c r="EKA37" s="5"/>
      <c r="EKB37" s="6"/>
      <c r="EKC37" s="8"/>
      <c r="EKD37" s="5"/>
      <c r="EKE37" s="4"/>
      <c r="EKF37" s="4"/>
      <c r="EKG37" s="18"/>
      <c r="EKH37" s="7"/>
      <c r="EKI37" s="7"/>
      <c r="EKJ37" s="4"/>
      <c r="EKK37" s="4"/>
      <c r="EKL37" s="4"/>
      <c r="EKM37" s="19"/>
      <c r="EKN37" s="9"/>
      <c r="EKO37" s="7"/>
      <c r="EKP37" s="6"/>
      <c r="EKQ37" s="5"/>
      <c r="EKR37" s="6"/>
      <c r="EKS37" s="8"/>
      <c r="EKT37" s="5"/>
      <c r="EKU37" s="4"/>
      <c r="EKV37" s="4"/>
      <c r="EKW37" s="18"/>
      <c r="EKX37" s="7"/>
      <c r="EKY37" s="7"/>
      <c r="EKZ37" s="4"/>
      <c r="ELA37" s="4"/>
      <c r="ELB37" s="4"/>
      <c r="ELC37" s="19"/>
      <c r="ELD37" s="9"/>
      <c r="ELE37" s="7"/>
      <c r="ELF37" s="6"/>
      <c r="ELG37" s="5"/>
      <c r="ELH37" s="6"/>
      <c r="ELI37" s="8"/>
      <c r="ELJ37" s="5"/>
      <c r="ELK37" s="4"/>
      <c r="ELL37" s="4"/>
      <c r="ELM37" s="18"/>
      <c r="ELN37" s="7"/>
      <c r="ELO37" s="7"/>
      <c r="ELP37" s="4"/>
      <c r="ELQ37" s="4"/>
      <c r="ELR37" s="4"/>
      <c r="ELS37" s="19"/>
      <c r="ELT37" s="9"/>
      <c r="ELU37" s="7"/>
      <c r="ELV37" s="6"/>
      <c r="ELW37" s="5"/>
      <c r="ELX37" s="6"/>
      <c r="ELY37" s="8"/>
      <c r="ELZ37" s="5"/>
      <c r="EMA37" s="4"/>
      <c r="EMB37" s="4"/>
      <c r="EMC37" s="18"/>
      <c r="EMD37" s="7"/>
      <c r="EME37" s="7"/>
      <c r="EMF37" s="4"/>
      <c r="EMG37" s="4"/>
      <c r="EMH37" s="4"/>
      <c r="EMI37" s="19"/>
      <c r="EMJ37" s="9"/>
      <c r="EMK37" s="7"/>
      <c r="EML37" s="6"/>
      <c r="EMM37" s="5"/>
      <c r="EMN37" s="6"/>
      <c r="EMO37" s="8"/>
      <c r="EMP37" s="5"/>
      <c r="EMQ37" s="4"/>
      <c r="EMR37" s="4"/>
      <c r="EMS37" s="18"/>
      <c r="EMT37" s="7"/>
      <c r="EMU37" s="7"/>
      <c r="EMV37" s="4"/>
      <c r="EMW37" s="4"/>
      <c r="EMX37" s="4"/>
      <c r="EMY37" s="19"/>
      <c r="EMZ37" s="9"/>
      <c r="ENA37" s="7"/>
      <c r="ENB37" s="6"/>
      <c r="ENC37" s="5"/>
      <c r="END37" s="6"/>
      <c r="ENE37" s="8"/>
      <c r="ENF37" s="5"/>
      <c r="ENG37" s="4"/>
      <c r="ENH37" s="4"/>
      <c r="ENI37" s="18"/>
      <c r="ENJ37" s="7"/>
      <c r="ENK37" s="7"/>
      <c r="ENL37" s="4"/>
      <c r="ENM37" s="4"/>
      <c r="ENN37" s="4"/>
      <c r="ENO37" s="19"/>
      <c r="ENP37" s="9"/>
      <c r="ENQ37" s="7"/>
      <c r="ENR37" s="6"/>
      <c r="ENS37" s="5"/>
      <c r="ENT37" s="6"/>
      <c r="ENU37" s="8"/>
      <c r="ENV37" s="5"/>
      <c r="ENW37" s="4"/>
      <c r="ENX37" s="4"/>
      <c r="ENY37" s="18"/>
      <c r="ENZ37" s="7"/>
      <c r="EOA37" s="7"/>
      <c r="EOB37" s="4"/>
      <c r="EOC37" s="4"/>
      <c r="EOD37" s="4"/>
      <c r="EOE37" s="19"/>
      <c r="EOF37" s="9"/>
      <c r="EOG37" s="7"/>
      <c r="EOH37" s="6"/>
      <c r="EOI37" s="5"/>
      <c r="EOJ37" s="6"/>
      <c r="EOK37" s="8"/>
      <c r="EOL37" s="5"/>
      <c r="EOM37" s="4"/>
      <c r="EON37" s="4"/>
      <c r="EOO37" s="18"/>
      <c r="EOP37" s="7"/>
      <c r="EOQ37" s="7"/>
      <c r="EOR37" s="4"/>
      <c r="EOS37" s="4"/>
      <c r="EOT37" s="4"/>
      <c r="EOU37" s="19"/>
      <c r="EOV37" s="9"/>
      <c r="EOW37" s="7"/>
      <c r="EOX37" s="6"/>
      <c r="EOY37" s="5"/>
      <c r="EOZ37" s="6"/>
      <c r="EPA37" s="8"/>
      <c r="EPB37" s="5"/>
      <c r="EPC37" s="4"/>
      <c r="EPD37" s="4"/>
      <c r="EPE37" s="18"/>
      <c r="EPF37" s="7"/>
      <c r="EPG37" s="7"/>
      <c r="EPH37" s="4"/>
      <c r="EPI37" s="4"/>
      <c r="EPJ37" s="4"/>
      <c r="EPK37" s="19"/>
      <c r="EPL37" s="9"/>
      <c r="EPM37" s="7"/>
      <c r="EPN37" s="6"/>
      <c r="EPO37" s="5"/>
      <c r="EPP37" s="6"/>
      <c r="EPQ37" s="8"/>
      <c r="EPR37" s="5"/>
      <c r="EPS37" s="4"/>
      <c r="EPT37" s="4"/>
      <c r="EPU37" s="18"/>
      <c r="EPV37" s="7"/>
      <c r="EPW37" s="7"/>
      <c r="EPX37" s="4"/>
      <c r="EPY37" s="4"/>
      <c r="EPZ37" s="4"/>
      <c r="EQA37" s="19"/>
      <c r="EQB37" s="9"/>
      <c r="EQC37" s="7"/>
      <c r="EQD37" s="6"/>
      <c r="EQE37" s="5"/>
      <c r="EQF37" s="6"/>
      <c r="EQG37" s="8"/>
      <c r="EQH37" s="5"/>
      <c r="EQI37" s="4"/>
      <c r="EQJ37" s="4"/>
      <c r="EQK37" s="18"/>
      <c r="EQL37" s="7"/>
      <c r="EQM37" s="7"/>
      <c r="EQN37" s="4"/>
      <c r="EQO37" s="4"/>
      <c r="EQP37" s="4"/>
      <c r="EQQ37" s="19"/>
      <c r="EQR37" s="9"/>
      <c r="EQS37" s="7"/>
      <c r="EQT37" s="6"/>
      <c r="EQU37" s="5"/>
      <c r="EQV37" s="6"/>
      <c r="EQW37" s="8"/>
      <c r="EQX37" s="5"/>
      <c r="EQY37" s="4"/>
      <c r="EQZ37" s="4"/>
      <c r="ERA37" s="18"/>
      <c r="ERB37" s="7"/>
      <c r="ERC37" s="7"/>
      <c r="ERD37" s="4"/>
      <c r="ERE37" s="4"/>
      <c r="ERF37" s="4"/>
      <c r="ERG37" s="19"/>
      <c r="ERH37" s="9"/>
      <c r="ERI37" s="7"/>
      <c r="ERJ37" s="6"/>
      <c r="ERK37" s="5"/>
      <c r="ERL37" s="6"/>
      <c r="ERM37" s="8"/>
      <c r="ERN37" s="5"/>
      <c r="ERO37" s="4"/>
      <c r="ERP37" s="4"/>
      <c r="ERQ37" s="18"/>
      <c r="ERR37" s="7"/>
      <c r="ERS37" s="7"/>
      <c r="ERT37" s="4"/>
      <c r="ERU37" s="4"/>
      <c r="ERV37" s="4"/>
      <c r="ERW37" s="19"/>
      <c r="ERX37" s="9"/>
      <c r="ERY37" s="7"/>
      <c r="ERZ37" s="6"/>
      <c r="ESA37" s="5"/>
      <c r="ESB37" s="6"/>
      <c r="ESC37" s="8"/>
      <c r="ESD37" s="5"/>
      <c r="ESE37" s="4"/>
      <c r="ESF37" s="4"/>
      <c r="ESG37" s="18"/>
      <c r="ESH37" s="7"/>
      <c r="ESI37" s="7"/>
      <c r="ESJ37" s="4"/>
      <c r="ESK37" s="4"/>
      <c r="ESL37" s="4"/>
      <c r="ESM37" s="19"/>
      <c r="ESN37" s="9"/>
      <c r="ESO37" s="7"/>
      <c r="ESP37" s="6"/>
      <c r="ESQ37" s="5"/>
      <c r="ESR37" s="6"/>
      <c r="ESS37" s="8"/>
      <c r="EST37" s="5"/>
      <c r="ESU37" s="4"/>
      <c r="ESV37" s="4"/>
      <c r="ESW37" s="18"/>
      <c r="ESX37" s="7"/>
      <c r="ESY37" s="7"/>
      <c r="ESZ37" s="4"/>
      <c r="ETA37" s="4"/>
      <c r="ETB37" s="4"/>
      <c r="ETC37" s="19"/>
      <c r="ETD37" s="9"/>
      <c r="ETE37" s="7"/>
      <c r="ETF37" s="6"/>
      <c r="ETG37" s="5"/>
      <c r="ETH37" s="6"/>
      <c r="ETI37" s="8"/>
      <c r="ETJ37" s="5"/>
      <c r="ETK37" s="4"/>
      <c r="ETL37" s="4"/>
      <c r="ETM37" s="18"/>
      <c r="ETN37" s="7"/>
      <c r="ETO37" s="7"/>
      <c r="ETP37" s="4"/>
      <c r="ETQ37" s="4"/>
      <c r="ETR37" s="4"/>
      <c r="ETS37" s="19"/>
      <c r="ETT37" s="9"/>
      <c r="ETU37" s="7"/>
      <c r="ETV37" s="6"/>
      <c r="ETW37" s="5"/>
      <c r="ETX37" s="6"/>
      <c r="ETY37" s="8"/>
      <c r="ETZ37" s="5"/>
      <c r="EUA37" s="4"/>
      <c r="EUB37" s="4"/>
      <c r="EUC37" s="18"/>
      <c r="EUD37" s="7"/>
      <c r="EUE37" s="7"/>
      <c r="EUF37" s="4"/>
      <c r="EUG37" s="4"/>
      <c r="EUH37" s="4"/>
      <c r="EUI37" s="19"/>
      <c r="EUJ37" s="9"/>
      <c r="EUK37" s="7"/>
      <c r="EUL37" s="6"/>
      <c r="EUM37" s="5"/>
      <c r="EUN37" s="6"/>
      <c r="EUO37" s="8"/>
      <c r="EUP37" s="5"/>
      <c r="EUQ37" s="4"/>
      <c r="EUR37" s="4"/>
      <c r="EUS37" s="18"/>
      <c r="EUT37" s="7"/>
      <c r="EUU37" s="7"/>
      <c r="EUV37" s="4"/>
      <c r="EUW37" s="4"/>
      <c r="EUX37" s="4"/>
      <c r="EUY37" s="19"/>
      <c r="EUZ37" s="9"/>
      <c r="EVA37" s="7"/>
      <c r="EVB37" s="6"/>
      <c r="EVC37" s="5"/>
      <c r="EVD37" s="6"/>
      <c r="EVE37" s="8"/>
      <c r="EVF37" s="5"/>
      <c r="EVG37" s="4"/>
      <c r="EVH37" s="4"/>
      <c r="EVI37" s="18"/>
      <c r="EVJ37" s="7"/>
      <c r="EVK37" s="7"/>
      <c r="EVL37" s="4"/>
      <c r="EVM37" s="4"/>
      <c r="EVN37" s="4"/>
      <c r="EVO37" s="19"/>
      <c r="EVP37" s="9"/>
      <c r="EVQ37" s="7"/>
      <c r="EVR37" s="6"/>
      <c r="EVS37" s="5"/>
      <c r="EVT37" s="6"/>
      <c r="EVU37" s="8"/>
      <c r="EVV37" s="5"/>
      <c r="EVW37" s="4"/>
      <c r="EVX37" s="4"/>
      <c r="EVY37" s="18"/>
      <c r="EVZ37" s="7"/>
      <c r="EWA37" s="7"/>
      <c r="EWB37" s="4"/>
      <c r="EWC37" s="4"/>
      <c r="EWD37" s="4"/>
      <c r="EWE37" s="19"/>
      <c r="EWF37" s="9"/>
      <c r="EWG37" s="7"/>
      <c r="EWH37" s="6"/>
      <c r="EWI37" s="5"/>
      <c r="EWJ37" s="6"/>
      <c r="EWK37" s="8"/>
      <c r="EWL37" s="5"/>
      <c r="EWM37" s="4"/>
      <c r="EWN37" s="4"/>
      <c r="EWO37" s="18"/>
      <c r="EWP37" s="7"/>
      <c r="EWQ37" s="7"/>
      <c r="EWR37" s="4"/>
      <c r="EWS37" s="4"/>
      <c r="EWT37" s="4"/>
      <c r="EWU37" s="19"/>
      <c r="EWV37" s="9"/>
      <c r="EWW37" s="7"/>
      <c r="EWX37" s="6"/>
      <c r="EWY37" s="5"/>
      <c r="EWZ37" s="6"/>
      <c r="EXA37" s="8"/>
      <c r="EXB37" s="5"/>
      <c r="EXC37" s="4"/>
      <c r="EXD37" s="4"/>
      <c r="EXE37" s="18"/>
      <c r="EXF37" s="7"/>
      <c r="EXG37" s="7"/>
      <c r="EXH37" s="4"/>
      <c r="EXI37" s="4"/>
      <c r="EXJ37" s="4"/>
      <c r="EXK37" s="19"/>
      <c r="EXL37" s="9"/>
      <c r="EXM37" s="7"/>
      <c r="EXN37" s="6"/>
      <c r="EXO37" s="5"/>
      <c r="EXP37" s="6"/>
      <c r="EXQ37" s="8"/>
      <c r="EXR37" s="5"/>
      <c r="EXS37" s="4"/>
      <c r="EXT37" s="4"/>
      <c r="EXU37" s="18"/>
      <c r="EXV37" s="7"/>
      <c r="EXW37" s="7"/>
      <c r="EXX37" s="4"/>
      <c r="EXY37" s="4"/>
      <c r="EXZ37" s="4"/>
      <c r="EYA37" s="19"/>
      <c r="EYB37" s="9"/>
      <c r="EYC37" s="7"/>
      <c r="EYD37" s="6"/>
      <c r="EYE37" s="5"/>
      <c r="EYF37" s="6"/>
      <c r="EYG37" s="8"/>
      <c r="EYH37" s="5"/>
      <c r="EYI37" s="4"/>
      <c r="EYJ37" s="4"/>
      <c r="EYK37" s="18"/>
      <c r="EYL37" s="7"/>
      <c r="EYM37" s="7"/>
      <c r="EYN37" s="4"/>
      <c r="EYO37" s="4"/>
      <c r="EYP37" s="4"/>
      <c r="EYQ37" s="19"/>
      <c r="EYR37" s="9"/>
      <c r="EYS37" s="7"/>
      <c r="EYT37" s="6"/>
      <c r="EYU37" s="5"/>
      <c r="EYV37" s="6"/>
      <c r="EYW37" s="8"/>
      <c r="EYX37" s="5"/>
      <c r="EYY37" s="4"/>
      <c r="EYZ37" s="4"/>
      <c r="EZA37" s="18"/>
      <c r="EZB37" s="7"/>
      <c r="EZC37" s="7"/>
      <c r="EZD37" s="4"/>
      <c r="EZE37" s="4"/>
      <c r="EZF37" s="4"/>
      <c r="EZG37" s="19"/>
      <c r="EZH37" s="9"/>
      <c r="EZI37" s="7"/>
      <c r="EZJ37" s="6"/>
      <c r="EZK37" s="5"/>
      <c r="EZL37" s="6"/>
      <c r="EZM37" s="8"/>
      <c r="EZN37" s="5"/>
      <c r="EZO37" s="4"/>
      <c r="EZP37" s="4"/>
      <c r="EZQ37" s="18"/>
      <c r="EZR37" s="7"/>
      <c r="EZS37" s="7"/>
      <c r="EZT37" s="4"/>
      <c r="EZU37" s="4"/>
      <c r="EZV37" s="4"/>
      <c r="EZW37" s="19"/>
      <c r="EZX37" s="9"/>
      <c r="EZY37" s="7"/>
      <c r="EZZ37" s="6"/>
      <c r="FAA37" s="5"/>
      <c r="FAB37" s="6"/>
      <c r="FAC37" s="8"/>
      <c r="FAD37" s="5"/>
      <c r="FAE37" s="4"/>
      <c r="FAF37" s="4"/>
      <c r="FAG37" s="18"/>
      <c r="FAH37" s="7"/>
      <c r="FAI37" s="7"/>
      <c r="FAJ37" s="4"/>
      <c r="FAK37" s="4"/>
      <c r="FAL37" s="4"/>
      <c r="FAM37" s="19"/>
      <c r="FAN37" s="9"/>
      <c r="FAO37" s="7"/>
      <c r="FAP37" s="6"/>
      <c r="FAQ37" s="5"/>
      <c r="FAR37" s="6"/>
      <c r="FAS37" s="8"/>
      <c r="FAT37" s="5"/>
      <c r="FAU37" s="4"/>
      <c r="FAV37" s="4"/>
      <c r="FAW37" s="18"/>
      <c r="FAX37" s="7"/>
      <c r="FAY37" s="7"/>
      <c r="FAZ37" s="4"/>
      <c r="FBA37" s="4"/>
      <c r="FBB37" s="4"/>
      <c r="FBC37" s="19"/>
      <c r="FBD37" s="9"/>
      <c r="FBE37" s="7"/>
      <c r="FBF37" s="6"/>
      <c r="FBG37" s="5"/>
      <c r="FBH37" s="6"/>
      <c r="FBI37" s="8"/>
      <c r="FBJ37" s="5"/>
      <c r="FBK37" s="4"/>
      <c r="FBL37" s="4"/>
      <c r="FBM37" s="18"/>
      <c r="FBN37" s="7"/>
      <c r="FBO37" s="7"/>
      <c r="FBP37" s="4"/>
      <c r="FBQ37" s="4"/>
      <c r="FBR37" s="4"/>
      <c r="FBS37" s="19"/>
      <c r="FBT37" s="9"/>
      <c r="FBU37" s="7"/>
      <c r="FBV37" s="6"/>
      <c r="FBW37" s="5"/>
      <c r="FBX37" s="6"/>
      <c r="FBY37" s="8"/>
      <c r="FBZ37" s="5"/>
      <c r="FCA37" s="4"/>
      <c r="FCB37" s="4"/>
      <c r="FCC37" s="18"/>
      <c r="FCD37" s="7"/>
      <c r="FCE37" s="7"/>
      <c r="FCF37" s="4"/>
      <c r="FCG37" s="4"/>
      <c r="FCH37" s="4"/>
      <c r="FCI37" s="19"/>
      <c r="FCJ37" s="9"/>
      <c r="FCK37" s="7"/>
      <c r="FCL37" s="6"/>
      <c r="FCM37" s="5"/>
      <c r="FCN37" s="6"/>
      <c r="FCO37" s="8"/>
      <c r="FCP37" s="5"/>
      <c r="FCQ37" s="4"/>
      <c r="FCR37" s="4"/>
      <c r="FCS37" s="18"/>
      <c r="FCT37" s="7"/>
      <c r="FCU37" s="7"/>
      <c r="FCV37" s="4"/>
      <c r="FCW37" s="4"/>
      <c r="FCX37" s="4"/>
      <c r="FCY37" s="19"/>
      <c r="FCZ37" s="9"/>
      <c r="FDA37" s="7"/>
      <c r="FDB37" s="6"/>
      <c r="FDC37" s="5"/>
      <c r="FDD37" s="6"/>
      <c r="FDE37" s="8"/>
      <c r="FDF37" s="5"/>
      <c r="FDG37" s="4"/>
      <c r="FDH37" s="4"/>
      <c r="FDI37" s="18"/>
      <c r="FDJ37" s="7"/>
      <c r="FDK37" s="7"/>
      <c r="FDL37" s="4"/>
      <c r="FDM37" s="4"/>
      <c r="FDN37" s="4"/>
      <c r="FDO37" s="19"/>
      <c r="FDP37" s="9"/>
      <c r="FDQ37" s="7"/>
      <c r="FDR37" s="6"/>
      <c r="FDS37" s="5"/>
      <c r="FDT37" s="6"/>
      <c r="FDU37" s="8"/>
      <c r="FDV37" s="5"/>
      <c r="FDW37" s="4"/>
      <c r="FDX37" s="4"/>
      <c r="FDY37" s="18"/>
      <c r="FDZ37" s="7"/>
      <c r="FEA37" s="7"/>
      <c r="FEB37" s="4"/>
      <c r="FEC37" s="4"/>
      <c r="FED37" s="4"/>
      <c r="FEE37" s="19"/>
      <c r="FEF37" s="9"/>
      <c r="FEG37" s="7"/>
      <c r="FEH37" s="6"/>
      <c r="FEI37" s="5"/>
      <c r="FEJ37" s="6"/>
      <c r="FEK37" s="8"/>
      <c r="FEL37" s="5"/>
      <c r="FEM37" s="4"/>
      <c r="FEN37" s="4"/>
      <c r="FEO37" s="18"/>
      <c r="FEP37" s="7"/>
      <c r="FEQ37" s="7"/>
      <c r="FER37" s="4"/>
      <c r="FES37" s="4"/>
      <c r="FET37" s="4"/>
      <c r="FEU37" s="19"/>
      <c r="FEV37" s="9"/>
      <c r="FEW37" s="7"/>
      <c r="FEX37" s="6"/>
      <c r="FEY37" s="5"/>
      <c r="FEZ37" s="6"/>
      <c r="FFA37" s="8"/>
      <c r="FFB37" s="5"/>
      <c r="FFC37" s="4"/>
      <c r="FFD37" s="4"/>
      <c r="FFE37" s="18"/>
      <c r="FFF37" s="7"/>
      <c r="FFG37" s="7"/>
      <c r="FFH37" s="4"/>
      <c r="FFI37" s="4"/>
      <c r="FFJ37" s="4"/>
      <c r="FFK37" s="19"/>
      <c r="FFL37" s="9"/>
      <c r="FFM37" s="7"/>
      <c r="FFN37" s="6"/>
      <c r="FFO37" s="5"/>
      <c r="FFP37" s="6"/>
      <c r="FFQ37" s="8"/>
      <c r="FFR37" s="5"/>
      <c r="FFS37" s="4"/>
      <c r="FFT37" s="4"/>
      <c r="FFU37" s="18"/>
      <c r="FFV37" s="7"/>
      <c r="FFW37" s="7"/>
      <c r="FFX37" s="4"/>
      <c r="FFY37" s="4"/>
      <c r="FFZ37" s="4"/>
      <c r="FGA37" s="19"/>
      <c r="FGB37" s="9"/>
      <c r="FGC37" s="7"/>
      <c r="FGD37" s="6"/>
      <c r="FGE37" s="5"/>
      <c r="FGF37" s="6"/>
      <c r="FGG37" s="8"/>
      <c r="FGH37" s="5"/>
      <c r="FGI37" s="4"/>
      <c r="FGJ37" s="4"/>
      <c r="FGK37" s="18"/>
      <c r="FGL37" s="7"/>
      <c r="FGM37" s="7"/>
      <c r="FGN37" s="4"/>
      <c r="FGO37" s="4"/>
      <c r="FGP37" s="4"/>
      <c r="FGQ37" s="19"/>
      <c r="FGR37" s="9"/>
      <c r="FGS37" s="7"/>
      <c r="FGT37" s="6"/>
      <c r="FGU37" s="5"/>
      <c r="FGV37" s="6"/>
      <c r="FGW37" s="8"/>
      <c r="FGX37" s="5"/>
      <c r="FGY37" s="4"/>
      <c r="FGZ37" s="4"/>
      <c r="FHA37" s="18"/>
      <c r="FHB37" s="7"/>
      <c r="FHC37" s="7"/>
      <c r="FHD37" s="4"/>
      <c r="FHE37" s="4"/>
      <c r="FHF37" s="4"/>
      <c r="FHG37" s="19"/>
      <c r="FHH37" s="9"/>
      <c r="FHI37" s="7"/>
      <c r="FHJ37" s="6"/>
      <c r="FHK37" s="5"/>
      <c r="FHL37" s="6"/>
      <c r="FHM37" s="8"/>
      <c r="FHN37" s="5"/>
      <c r="FHO37" s="4"/>
      <c r="FHP37" s="4"/>
      <c r="FHQ37" s="18"/>
      <c r="FHR37" s="7"/>
      <c r="FHS37" s="7"/>
      <c r="FHT37" s="4"/>
      <c r="FHU37" s="4"/>
      <c r="FHV37" s="4"/>
      <c r="FHW37" s="19"/>
      <c r="FHX37" s="9"/>
      <c r="FHY37" s="7"/>
      <c r="FHZ37" s="6"/>
      <c r="FIA37" s="5"/>
      <c r="FIB37" s="6"/>
      <c r="FIC37" s="8"/>
      <c r="FID37" s="5"/>
      <c r="FIE37" s="4"/>
      <c r="FIF37" s="4"/>
      <c r="FIG37" s="18"/>
      <c r="FIH37" s="7"/>
      <c r="FII37" s="7"/>
      <c r="FIJ37" s="4"/>
      <c r="FIK37" s="4"/>
      <c r="FIL37" s="4"/>
      <c r="FIM37" s="19"/>
      <c r="FIN37" s="9"/>
      <c r="FIO37" s="7"/>
      <c r="FIP37" s="6"/>
      <c r="FIQ37" s="5"/>
      <c r="FIR37" s="6"/>
      <c r="FIS37" s="8"/>
      <c r="FIT37" s="5"/>
      <c r="FIU37" s="4"/>
      <c r="FIV37" s="4"/>
      <c r="FIW37" s="18"/>
      <c r="FIX37" s="7"/>
      <c r="FIY37" s="7"/>
      <c r="FIZ37" s="4"/>
      <c r="FJA37" s="4"/>
      <c r="FJB37" s="4"/>
      <c r="FJC37" s="19"/>
      <c r="FJD37" s="9"/>
      <c r="FJE37" s="7"/>
      <c r="FJF37" s="6"/>
      <c r="FJG37" s="5"/>
      <c r="FJH37" s="6"/>
      <c r="FJI37" s="8"/>
      <c r="FJJ37" s="5"/>
      <c r="FJK37" s="4"/>
      <c r="FJL37" s="4"/>
      <c r="FJM37" s="18"/>
      <c r="FJN37" s="7"/>
      <c r="FJO37" s="7"/>
      <c r="FJP37" s="4"/>
      <c r="FJQ37" s="4"/>
      <c r="FJR37" s="4"/>
      <c r="FJS37" s="19"/>
      <c r="FJT37" s="9"/>
      <c r="FJU37" s="7"/>
      <c r="FJV37" s="6"/>
      <c r="FJW37" s="5"/>
      <c r="FJX37" s="6"/>
      <c r="FJY37" s="8"/>
      <c r="FJZ37" s="5"/>
      <c r="FKA37" s="4"/>
      <c r="FKB37" s="4"/>
      <c r="FKC37" s="18"/>
      <c r="FKD37" s="7"/>
      <c r="FKE37" s="7"/>
      <c r="FKF37" s="4"/>
      <c r="FKG37" s="4"/>
      <c r="FKH37" s="4"/>
      <c r="FKI37" s="19"/>
      <c r="FKJ37" s="9"/>
      <c r="FKK37" s="7"/>
      <c r="FKL37" s="6"/>
      <c r="FKM37" s="5"/>
      <c r="FKN37" s="6"/>
      <c r="FKO37" s="8"/>
      <c r="FKP37" s="5"/>
      <c r="FKQ37" s="4"/>
      <c r="FKR37" s="4"/>
      <c r="FKS37" s="18"/>
      <c r="FKT37" s="7"/>
      <c r="FKU37" s="7"/>
      <c r="FKV37" s="4"/>
      <c r="FKW37" s="4"/>
      <c r="FKX37" s="4"/>
      <c r="FKY37" s="19"/>
      <c r="FKZ37" s="9"/>
      <c r="FLA37" s="7"/>
      <c r="FLB37" s="6"/>
      <c r="FLC37" s="5"/>
      <c r="FLD37" s="6"/>
      <c r="FLE37" s="8"/>
      <c r="FLF37" s="5"/>
      <c r="FLG37" s="4"/>
      <c r="FLH37" s="4"/>
      <c r="FLI37" s="18"/>
      <c r="FLJ37" s="7"/>
      <c r="FLK37" s="7"/>
      <c r="FLL37" s="4"/>
      <c r="FLM37" s="4"/>
      <c r="FLN37" s="4"/>
      <c r="FLO37" s="19"/>
      <c r="FLP37" s="9"/>
      <c r="FLQ37" s="7"/>
      <c r="FLR37" s="6"/>
      <c r="FLS37" s="5"/>
      <c r="FLT37" s="6"/>
      <c r="FLU37" s="8"/>
      <c r="FLV37" s="5"/>
      <c r="FLW37" s="4"/>
      <c r="FLX37" s="4"/>
      <c r="FLY37" s="18"/>
      <c r="FLZ37" s="7"/>
      <c r="FMA37" s="7"/>
      <c r="FMB37" s="4"/>
      <c r="FMC37" s="4"/>
      <c r="FMD37" s="4"/>
      <c r="FME37" s="19"/>
      <c r="FMF37" s="9"/>
      <c r="FMG37" s="7"/>
      <c r="FMH37" s="6"/>
      <c r="FMI37" s="5"/>
      <c r="FMJ37" s="6"/>
      <c r="FMK37" s="8"/>
      <c r="FML37" s="5"/>
      <c r="FMM37" s="4"/>
      <c r="FMN37" s="4"/>
      <c r="FMO37" s="18"/>
      <c r="FMP37" s="7"/>
      <c r="FMQ37" s="7"/>
      <c r="FMR37" s="4"/>
      <c r="FMS37" s="4"/>
      <c r="FMT37" s="4"/>
      <c r="FMU37" s="19"/>
      <c r="FMV37" s="9"/>
      <c r="FMW37" s="7"/>
      <c r="FMX37" s="6"/>
      <c r="FMY37" s="5"/>
      <c r="FMZ37" s="6"/>
      <c r="FNA37" s="8"/>
      <c r="FNB37" s="5"/>
      <c r="FNC37" s="4"/>
      <c r="FND37" s="4"/>
      <c r="FNE37" s="18"/>
      <c r="FNF37" s="7"/>
      <c r="FNG37" s="7"/>
      <c r="FNH37" s="4"/>
      <c r="FNI37" s="4"/>
      <c r="FNJ37" s="4"/>
      <c r="FNK37" s="19"/>
      <c r="FNL37" s="9"/>
      <c r="FNM37" s="7"/>
      <c r="FNN37" s="6"/>
      <c r="FNO37" s="5"/>
      <c r="FNP37" s="6"/>
      <c r="FNQ37" s="8"/>
      <c r="FNR37" s="5"/>
      <c r="FNS37" s="4"/>
      <c r="FNT37" s="4"/>
      <c r="FNU37" s="18"/>
      <c r="FNV37" s="7"/>
      <c r="FNW37" s="7"/>
      <c r="FNX37" s="4"/>
      <c r="FNY37" s="4"/>
      <c r="FNZ37" s="4"/>
      <c r="FOA37" s="19"/>
      <c r="FOB37" s="9"/>
      <c r="FOC37" s="7"/>
      <c r="FOD37" s="6"/>
      <c r="FOE37" s="5"/>
      <c r="FOF37" s="6"/>
      <c r="FOG37" s="8"/>
      <c r="FOH37" s="5"/>
      <c r="FOI37" s="4"/>
      <c r="FOJ37" s="4"/>
      <c r="FOK37" s="18"/>
      <c r="FOL37" s="7"/>
      <c r="FOM37" s="7"/>
      <c r="FON37" s="4"/>
      <c r="FOO37" s="4"/>
      <c r="FOP37" s="4"/>
      <c r="FOQ37" s="19"/>
      <c r="FOR37" s="9"/>
      <c r="FOS37" s="7"/>
      <c r="FOT37" s="6"/>
      <c r="FOU37" s="5"/>
      <c r="FOV37" s="6"/>
      <c r="FOW37" s="8"/>
      <c r="FOX37" s="5"/>
      <c r="FOY37" s="4"/>
      <c r="FOZ37" s="4"/>
      <c r="FPA37" s="18"/>
      <c r="FPB37" s="7"/>
      <c r="FPC37" s="7"/>
      <c r="FPD37" s="4"/>
      <c r="FPE37" s="4"/>
      <c r="FPF37" s="4"/>
      <c r="FPG37" s="19"/>
      <c r="FPH37" s="9"/>
      <c r="FPI37" s="7"/>
      <c r="FPJ37" s="6"/>
      <c r="FPK37" s="5"/>
      <c r="FPL37" s="6"/>
      <c r="FPM37" s="8"/>
      <c r="FPN37" s="5"/>
      <c r="FPO37" s="4"/>
      <c r="FPP37" s="4"/>
      <c r="FPQ37" s="18"/>
      <c r="FPR37" s="7"/>
      <c r="FPS37" s="7"/>
      <c r="FPT37" s="4"/>
      <c r="FPU37" s="4"/>
      <c r="FPV37" s="4"/>
      <c r="FPW37" s="19"/>
      <c r="FPX37" s="9"/>
      <c r="FPY37" s="7"/>
      <c r="FPZ37" s="6"/>
      <c r="FQA37" s="5"/>
      <c r="FQB37" s="6"/>
      <c r="FQC37" s="8"/>
      <c r="FQD37" s="5"/>
      <c r="FQE37" s="4"/>
      <c r="FQF37" s="4"/>
      <c r="FQG37" s="18"/>
      <c r="FQH37" s="7"/>
      <c r="FQI37" s="7"/>
      <c r="FQJ37" s="4"/>
      <c r="FQK37" s="4"/>
      <c r="FQL37" s="4"/>
      <c r="FQM37" s="19"/>
      <c r="FQN37" s="9"/>
      <c r="FQO37" s="7"/>
      <c r="FQP37" s="6"/>
      <c r="FQQ37" s="5"/>
      <c r="FQR37" s="6"/>
      <c r="FQS37" s="8"/>
      <c r="FQT37" s="5"/>
      <c r="FQU37" s="4"/>
      <c r="FQV37" s="4"/>
      <c r="FQW37" s="18"/>
      <c r="FQX37" s="7"/>
      <c r="FQY37" s="7"/>
      <c r="FQZ37" s="4"/>
      <c r="FRA37" s="4"/>
      <c r="FRB37" s="4"/>
      <c r="FRC37" s="19"/>
      <c r="FRD37" s="9"/>
      <c r="FRE37" s="7"/>
      <c r="FRF37" s="6"/>
      <c r="FRG37" s="5"/>
      <c r="FRH37" s="6"/>
      <c r="FRI37" s="8"/>
      <c r="FRJ37" s="5"/>
      <c r="FRK37" s="4"/>
      <c r="FRL37" s="4"/>
      <c r="FRM37" s="18"/>
      <c r="FRN37" s="7"/>
      <c r="FRO37" s="7"/>
      <c r="FRP37" s="4"/>
      <c r="FRQ37" s="4"/>
      <c r="FRR37" s="4"/>
      <c r="FRS37" s="19"/>
      <c r="FRT37" s="9"/>
      <c r="FRU37" s="7"/>
      <c r="FRV37" s="6"/>
      <c r="FRW37" s="5"/>
      <c r="FRX37" s="6"/>
      <c r="FRY37" s="8"/>
      <c r="FRZ37" s="5"/>
      <c r="FSA37" s="4"/>
      <c r="FSB37" s="4"/>
      <c r="FSC37" s="18"/>
      <c r="FSD37" s="7"/>
      <c r="FSE37" s="7"/>
      <c r="FSF37" s="4"/>
      <c r="FSG37" s="4"/>
      <c r="FSH37" s="4"/>
      <c r="FSI37" s="19"/>
      <c r="FSJ37" s="9"/>
      <c r="FSK37" s="7"/>
      <c r="FSL37" s="6"/>
      <c r="FSM37" s="5"/>
      <c r="FSN37" s="6"/>
      <c r="FSO37" s="8"/>
      <c r="FSP37" s="5"/>
      <c r="FSQ37" s="4"/>
      <c r="FSR37" s="4"/>
      <c r="FSS37" s="18"/>
      <c r="FST37" s="7"/>
      <c r="FSU37" s="7"/>
      <c r="FSV37" s="4"/>
      <c r="FSW37" s="4"/>
      <c r="FSX37" s="4"/>
      <c r="FSY37" s="19"/>
      <c r="FSZ37" s="9"/>
      <c r="FTA37" s="7"/>
      <c r="FTB37" s="6"/>
      <c r="FTC37" s="5"/>
      <c r="FTD37" s="6"/>
      <c r="FTE37" s="8"/>
      <c r="FTF37" s="5"/>
      <c r="FTG37" s="4"/>
      <c r="FTH37" s="4"/>
      <c r="FTI37" s="18"/>
      <c r="FTJ37" s="7"/>
      <c r="FTK37" s="7"/>
      <c r="FTL37" s="4"/>
      <c r="FTM37" s="4"/>
      <c r="FTN37" s="4"/>
      <c r="FTO37" s="19"/>
      <c r="FTP37" s="9"/>
      <c r="FTQ37" s="7"/>
      <c r="FTR37" s="6"/>
      <c r="FTS37" s="5"/>
      <c r="FTT37" s="6"/>
      <c r="FTU37" s="8"/>
      <c r="FTV37" s="5"/>
      <c r="FTW37" s="4"/>
      <c r="FTX37" s="4"/>
      <c r="FTY37" s="18"/>
      <c r="FTZ37" s="7"/>
      <c r="FUA37" s="7"/>
      <c r="FUB37" s="4"/>
      <c r="FUC37" s="4"/>
      <c r="FUD37" s="4"/>
      <c r="FUE37" s="19"/>
      <c r="FUF37" s="9"/>
      <c r="FUG37" s="7"/>
      <c r="FUH37" s="6"/>
      <c r="FUI37" s="5"/>
      <c r="FUJ37" s="6"/>
      <c r="FUK37" s="8"/>
      <c r="FUL37" s="5"/>
      <c r="FUM37" s="4"/>
      <c r="FUN37" s="4"/>
      <c r="FUO37" s="18"/>
      <c r="FUP37" s="7"/>
      <c r="FUQ37" s="7"/>
      <c r="FUR37" s="4"/>
      <c r="FUS37" s="4"/>
      <c r="FUT37" s="4"/>
      <c r="FUU37" s="19"/>
      <c r="FUV37" s="9"/>
      <c r="FUW37" s="7"/>
      <c r="FUX37" s="6"/>
      <c r="FUY37" s="5"/>
      <c r="FUZ37" s="6"/>
      <c r="FVA37" s="8"/>
      <c r="FVB37" s="5"/>
      <c r="FVC37" s="4"/>
      <c r="FVD37" s="4"/>
      <c r="FVE37" s="18"/>
      <c r="FVF37" s="7"/>
      <c r="FVG37" s="7"/>
      <c r="FVH37" s="4"/>
      <c r="FVI37" s="4"/>
      <c r="FVJ37" s="4"/>
      <c r="FVK37" s="19"/>
      <c r="FVL37" s="9"/>
      <c r="FVM37" s="7"/>
      <c r="FVN37" s="6"/>
      <c r="FVO37" s="5"/>
      <c r="FVP37" s="6"/>
      <c r="FVQ37" s="8"/>
      <c r="FVR37" s="5"/>
      <c r="FVS37" s="4"/>
      <c r="FVT37" s="4"/>
      <c r="FVU37" s="18"/>
      <c r="FVV37" s="7"/>
      <c r="FVW37" s="7"/>
      <c r="FVX37" s="4"/>
      <c r="FVY37" s="4"/>
      <c r="FVZ37" s="4"/>
      <c r="FWA37" s="19"/>
      <c r="FWB37" s="9"/>
      <c r="FWC37" s="7"/>
      <c r="FWD37" s="6"/>
      <c r="FWE37" s="5"/>
      <c r="FWF37" s="6"/>
      <c r="FWG37" s="8"/>
      <c r="FWH37" s="5"/>
      <c r="FWI37" s="4"/>
      <c r="FWJ37" s="4"/>
      <c r="FWK37" s="18"/>
      <c r="FWL37" s="7"/>
      <c r="FWM37" s="7"/>
      <c r="FWN37" s="4"/>
      <c r="FWO37" s="4"/>
      <c r="FWP37" s="4"/>
      <c r="FWQ37" s="19"/>
      <c r="FWR37" s="9"/>
      <c r="FWS37" s="7"/>
      <c r="FWT37" s="6"/>
      <c r="FWU37" s="5"/>
      <c r="FWV37" s="6"/>
      <c r="FWW37" s="8"/>
      <c r="FWX37" s="5"/>
      <c r="FWY37" s="4"/>
      <c r="FWZ37" s="4"/>
      <c r="FXA37" s="18"/>
      <c r="FXB37" s="7"/>
      <c r="FXC37" s="7"/>
      <c r="FXD37" s="4"/>
      <c r="FXE37" s="4"/>
      <c r="FXF37" s="4"/>
      <c r="FXG37" s="19"/>
      <c r="FXH37" s="9"/>
      <c r="FXI37" s="7"/>
      <c r="FXJ37" s="6"/>
      <c r="FXK37" s="5"/>
      <c r="FXL37" s="6"/>
      <c r="FXM37" s="8"/>
      <c r="FXN37" s="5"/>
      <c r="FXO37" s="4"/>
      <c r="FXP37" s="4"/>
      <c r="FXQ37" s="18"/>
      <c r="FXR37" s="7"/>
      <c r="FXS37" s="7"/>
      <c r="FXT37" s="4"/>
      <c r="FXU37" s="4"/>
      <c r="FXV37" s="4"/>
      <c r="FXW37" s="19"/>
      <c r="FXX37" s="9"/>
      <c r="FXY37" s="7"/>
      <c r="FXZ37" s="6"/>
      <c r="FYA37" s="5"/>
      <c r="FYB37" s="6"/>
      <c r="FYC37" s="8"/>
      <c r="FYD37" s="5"/>
      <c r="FYE37" s="4"/>
      <c r="FYF37" s="4"/>
      <c r="FYG37" s="18"/>
      <c r="FYH37" s="7"/>
      <c r="FYI37" s="7"/>
      <c r="FYJ37" s="4"/>
      <c r="FYK37" s="4"/>
      <c r="FYL37" s="4"/>
      <c r="FYM37" s="19"/>
      <c r="FYN37" s="9"/>
      <c r="FYO37" s="7"/>
      <c r="FYP37" s="6"/>
      <c r="FYQ37" s="5"/>
      <c r="FYR37" s="6"/>
      <c r="FYS37" s="8"/>
      <c r="FYT37" s="5"/>
      <c r="FYU37" s="4"/>
      <c r="FYV37" s="4"/>
      <c r="FYW37" s="18"/>
      <c r="FYX37" s="7"/>
      <c r="FYY37" s="7"/>
      <c r="FYZ37" s="4"/>
      <c r="FZA37" s="4"/>
      <c r="FZB37" s="4"/>
      <c r="FZC37" s="19"/>
      <c r="FZD37" s="9"/>
      <c r="FZE37" s="7"/>
      <c r="FZF37" s="6"/>
      <c r="FZG37" s="5"/>
      <c r="FZH37" s="6"/>
      <c r="FZI37" s="8"/>
      <c r="FZJ37" s="5"/>
      <c r="FZK37" s="4"/>
      <c r="FZL37" s="4"/>
      <c r="FZM37" s="18"/>
      <c r="FZN37" s="7"/>
      <c r="FZO37" s="7"/>
      <c r="FZP37" s="4"/>
      <c r="FZQ37" s="4"/>
      <c r="FZR37" s="4"/>
      <c r="FZS37" s="19"/>
      <c r="FZT37" s="9"/>
      <c r="FZU37" s="7"/>
      <c r="FZV37" s="6"/>
      <c r="FZW37" s="5"/>
      <c r="FZX37" s="6"/>
      <c r="FZY37" s="8"/>
      <c r="FZZ37" s="5"/>
      <c r="GAA37" s="4"/>
      <c r="GAB37" s="4"/>
      <c r="GAC37" s="18"/>
      <c r="GAD37" s="7"/>
      <c r="GAE37" s="7"/>
      <c r="GAF37" s="4"/>
      <c r="GAG37" s="4"/>
      <c r="GAH37" s="4"/>
      <c r="GAI37" s="19"/>
      <c r="GAJ37" s="9"/>
      <c r="GAK37" s="7"/>
      <c r="GAL37" s="6"/>
      <c r="GAM37" s="5"/>
      <c r="GAN37" s="6"/>
      <c r="GAO37" s="8"/>
      <c r="GAP37" s="5"/>
      <c r="GAQ37" s="4"/>
      <c r="GAR37" s="4"/>
      <c r="GAS37" s="18"/>
      <c r="GAT37" s="7"/>
      <c r="GAU37" s="7"/>
      <c r="GAV37" s="4"/>
      <c r="GAW37" s="4"/>
      <c r="GAX37" s="4"/>
      <c r="GAY37" s="19"/>
      <c r="GAZ37" s="9"/>
      <c r="GBA37" s="7"/>
      <c r="GBB37" s="6"/>
      <c r="GBC37" s="5"/>
      <c r="GBD37" s="6"/>
      <c r="GBE37" s="8"/>
      <c r="GBF37" s="5"/>
      <c r="GBG37" s="4"/>
      <c r="GBH37" s="4"/>
      <c r="GBI37" s="18"/>
      <c r="GBJ37" s="7"/>
      <c r="GBK37" s="7"/>
      <c r="GBL37" s="4"/>
      <c r="GBM37" s="4"/>
      <c r="GBN37" s="4"/>
      <c r="GBO37" s="19"/>
      <c r="GBP37" s="9"/>
      <c r="GBQ37" s="7"/>
      <c r="GBR37" s="6"/>
      <c r="GBS37" s="5"/>
      <c r="GBT37" s="6"/>
      <c r="GBU37" s="8"/>
      <c r="GBV37" s="5"/>
      <c r="GBW37" s="4"/>
      <c r="GBX37" s="4"/>
      <c r="GBY37" s="18"/>
      <c r="GBZ37" s="7"/>
      <c r="GCA37" s="7"/>
      <c r="GCB37" s="4"/>
      <c r="GCC37" s="4"/>
      <c r="GCD37" s="4"/>
      <c r="GCE37" s="19"/>
      <c r="GCF37" s="9"/>
      <c r="GCG37" s="7"/>
      <c r="GCH37" s="6"/>
      <c r="GCI37" s="5"/>
      <c r="GCJ37" s="6"/>
      <c r="GCK37" s="8"/>
      <c r="GCL37" s="5"/>
      <c r="GCM37" s="4"/>
      <c r="GCN37" s="4"/>
      <c r="GCO37" s="18"/>
      <c r="GCP37" s="7"/>
      <c r="GCQ37" s="7"/>
      <c r="GCR37" s="4"/>
      <c r="GCS37" s="4"/>
      <c r="GCT37" s="4"/>
      <c r="GCU37" s="19"/>
      <c r="GCV37" s="9"/>
      <c r="GCW37" s="7"/>
      <c r="GCX37" s="6"/>
      <c r="GCY37" s="5"/>
      <c r="GCZ37" s="6"/>
      <c r="GDA37" s="8"/>
      <c r="GDB37" s="5"/>
      <c r="GDC37" s="4"/>
      <c r="GDD37" s="4"/>
      <c r="GDE37" s="18"/>
      <c r="GDF37" s="7"/>
      <c r="GDG37" s="7"/>
      <c r="GDH37" s="4"/>
      <c r="GDI37" s="4"/>
      <c r="GDJ37" s="4"/>
      <c r="GDK37" s="19"/>
      <c r="GDL37" s="9"/>
      <c r="GDM37" s="7"/>
      <c r="GDN37" s="6"/>
      <c r="GDO37" s="5"/>
      <c r="GDP37" s="6"/>
      <c r="GDQ37" s="8"/>
      <c r="GDR37" s="5"/>
      <c r="GDS37" s="4"/>
      <c r="GDT37" s="4"/>
      <c r="GDU37" s="18"/>
      <c r="GDV37" s="7"/>
      <c r="GDW37" s="7"/>
      <c r="GDX37" s="4"/>
      <c r="GDY37" s="4"/>
      <c r="GDZ37" s="4"/>
      <c r="GEA37" s="19"/>
      <c r="GEB37" s="9"/>
      <c r="GEC37" s="7"/>
      <c r="GED37" s="6"/>
      <c r="GEE37" s="5"/>
      <c r="GEF37" s="6"/>
      <c r="GEG37" s="8"/>
      <c r="GEH37" s="5"/>
      <c r="GEI37" s="4"/>
      <c r="GEJ37" s="4"/>
      <c r="GEK37" s="18"/>
      <c r="GEL37" s="7"/>
      <c r="GEM37" s="7"/>
      <c r="GEN37" s="4"/>
      <c r="GEO37" s="4"/>
      <c r="GEP37" s="4"/>
      <c r="GEQ37" s="19"/>
      <c r="GER37" s="9"/>
      <c r="GES37" s="7"/>
      <c r="GET37" s="6"/>
      <c r="GEU37" s="5"/>
      <c r="GEV37" s="6"/>
      <c r="GEW37" s="8"/>
      <c r="GEX37" s="5"/>
      <c r="GEY37" s="4"/>
      <c r="GEZ37" s="4"/>
      <c r="GFA37" s="18"/>
      <c r="GFB37" s="7"/>
      <c r="GFC37" s="7"/>
      <c r="GFD37" s="4"/>
      <c r="GFE37" s="4"/>
      <c r="GFF37" s="4"/>
      <c r="GFG37" s="19"/>
      <c r="GFH37" s="9"/>
      <c r="GFI37" s="7"/>
      <c r="GFJ37" s="6"/>
      <c r="GFK37" s="5"/>
      <c r="GFL37" s="6"/>
      <c r="GFM37" s="8"/>
      <c r="GFN37" s="5"/>
      <c r="GFO37" s="4"/>
      <c r="GFP37" s="4"/>
      <c r="GFQ37" s="18"/>
      <c r="GFR37" s="7"/>
      <c r="GFS37" s="7"/>
      <c r="GFT37" s="4"/>
      <c r="GFU37" s="4"/>
      <c r="GFV37" s="4"/>
      <c r="GFW37" s="19"/>
      <c r="GFX37" s="9"/>
      <c r="GFY37" s="7"/>
      <c r="GFZ37" s="6"/>
      <c r="GGA37" s="5"/>
      <c r="GGB37" s="6"/>
      <c r="GGC37" s="8"/>
      <c r="GGD37" s="5"/>
      <c r="GGE37" s="4"/>
      <c r="GGF37" s="4"/>
      <c r="GGG37" s="18"/>
      <c r="GGH37" s="7"/>
      <c r="GGI37" s="7"/>
      <c r="GGJ37" s="4"/>
      <c r="GGK37" s="4"/>
      <c r="GGL37" s="4"/>
      <c r="GGM37" s="19"/>
      <c r="GGN37" s="9"/>
      <c r="GGO37" s="7"/>
      <c r="GGP37" s="6"/>
      <c r="GGQ37" s="5"/>
      <c r="GGR37" s="6"/>
      <c r="GGS37" s="8"/>
      <c r="GGT37" s="5"/>
      <c r="GGU37" s="4"/>
      <c r="GGV37" s="4"/>
      <c r="GGW37" s="18"/>
      <c r="GGX37" s="7"/>
      <c r="GGY37" s="7"/>
      <c r="GGZ37" s="4"/>
      <c r="GHA37" s="4"/>
      <c r="GHB37" s="4"/>
      <c r="GHC37" s="19"/>
      <c r="GHD37" s="9"/>
      <c r="GHE37" s="7"/>
      <c r="GHF37" s="6"/>
      <c r="GHG37" s="5"/>
      <c r="GHH37" s="6"/>
      <c r="GHI37" s="8"/>
      <c r="GHJ37" s="5"/>
      <c r="GHK37" s="4"/>
      <c r="GHL37" s="4"/>
      <c r="GHM37" s="18"/>
      <c r="GHN37" s="7"/>
      <c r="GHO37" s="7"/>
      <c r="GHP37" s="4"/>
      <c r="GHQ37" s="4"/>
      <c r="GHR37" s="4"/>
      <c r="GHS37" s="19"/>
      <c r="GHT37" s="9"/>
      <c r="GHU37" s="7"/>
      <c r="GHV37" s="6"/>
      <c r="GHW37" s="5"/>
      <c r="GHX37" s="6"/>
      <c r="GHY37" s="8"/>
      <c r="GHZ37" s="5"/>
      <c r="GIA37" s="4"/>
      <c r="GIB37" s="4"/>
      <c r="GIC37" s="18"/>
      <c r="GID37" s="7"/>
      <c r="GIE37" s="7"/>
      <c r="GIF37" s="4"/>
      <c r="GIG37" s="4"/>
      <c r="GIH37" s="4"/>
      <c r="GII37" s="19"/>
      <c r="GIJ37" s="9"/>
      <c r="GIK37" s="7"/>
      <c r="GIL37" s="6"/>
      <c r="GIM37" s="5"/>
      <c r="GIN37" s="6"/>
      <c r="GIO37" s="8"/>
      <c r="GIP37" s="5"/>
      <c r="GIQ37" s="4"/>
      <c r="GIR37" s="4"/>
      <c r="GIS37" s="18"/>
      <c r="GIT37" s="7"/>
      <c r="GIU37" s="7"/>
      <c r="GIV37" s="4"/>
      <c r="GIW37" s="4"/>
      <c r="GIX37" s="4"/>
      <c r="GIY37" s="19"/>
      <c r="GIZ37" s="9"/>
      <c r="GJA37" s="7"/>
      <c r="GJB37" s="6"/>
      <c r="GJC37" s="5"/>
      <c r="GJD37" s="6"/>
      <c r="GJE37" s="8"/>
      <c r="GJF37" s="5"/>
      <c r="GJG37" s="4"/>
      <c r="GJH37" s="4"/>
      <c r="GJI37" s="18"/>
      <c r="GJJ37" s="7"/>
      <c r="GJK37" s="7"/>
      <c r="GJL37" s="4"/>
      <c r="GJM37" s="4"/>
      <c r="GJN37" s="4"/>
      <c r="GJO37" s="19"/>
      <c r="GJP37" s="9"/>
      <c r="GJQ37" s="7"/>
      <c r="GJR37" s="6"/>
      <c r="GJS37" s="5"/>
      <c r="GJT37" s="6"/>
      <c r="GJU37" s="8"/>
      <c r="GJV37" s="5"/>
      <c r="GJW37" s="4"/>
      <c r="GJX37" s="4"/>
      <c r="GJY37" s="18"/>
      <c r="GJZ37" s="7"/>
      <c r="GKA37" s="7"/>
      <c r="GKB37" s="4"/>
      <c r="GKC37" s="4"/>
      <c r="GKD37" s="4"/>
      <c r="GKE37" s="19"/>
      <c r="GKF37" s="9"/>
      <c r="GKG37" s="7"/>
      <c r="GKH37" s="6"/>
      <c r="GKI37" s="5"/>
      <c r="GKJ37" s="6"/>
      <c r="GKK37" s="8"/>
      <c r="GKL37" s="5"/>
      <c r="GKM37" s="4"/>
      <c r="GKN37" s="4"/>
      <c r="GKO37" s="18"/>
      <c r="GKP37" s="7"/>
      <c r="GKQ37" s="7"/>
      <c r="GKR37" s="4"/>
      <c r="GKS37" s="4"/>
      <c r="GKT37" s="4"/>
      <c r="GKU37" s="19"/>
      <c r="GKV37" s="9"/>
      <c r="GKW37" s="7"/>
      <c r="GKX37" s="6"/>
      <c r="GKY37" s="5"/>
      <c r="GKZ37" s="6"/>
      <c r="GLA37" s="8"/>
      <c r="GLB37" s="5"/>
      <c r="GLC37" s="4"/>
      <c r="GLD37" s="4"/>
      <c r="GLE37" s="18"/>
      <c r="GLF37" s="7"/>
      <c r="GLG37" s="7"/>
      <c r="GLH37" s="4"/>
      <c r="GLI37" s="4"/>
      <c r="GLJ37" s="4"/>
      <c r="GLK37" s="19"/>
      <c r="GLL37" s="9"/>
      <c r="GLM37" s="7"/>
      <c r="GLN37" s="6"/>
      <c r="GLO37" s="5"/>
      <c r="GLP37" s="6"/>
      <c r="GLQ37" s="8"/>
      <c r="GLR37" s="5"/>
      <c r="GLS37" s="4"/>
      <c r="GLT37" s="4"/>
      <c r="GLU37" s="18"/>
      <c r="GLV37" s="7"/>
      <c r="GLW37" s="7"/>
      <c r="GLX37" s="4"/>
      <c r="GLY37" s="4"/>
      <c r="GLZ37" s="4"/>
      <c r="GMA37" s="19"/>
      <c r="GMB37" s="9"/>
      <c r="GMC37" s="7"/>
      <c r="GMD37" s="6"/>
      <c r="GME37" s="5"/>
      <c r="GMF37" s="6"/>
      <c r="GMG37" s="8"/>
      <c r="GMH37" s="5"/>
      <c r="GMI37" s="4"/>
      <c r="GMJ37" s="4"/>
      <c r="GMK37" s="18"/>
      <c r="GML37" s="7"/>
      <c r="GMM37" s="7"/>
      <c r="GMN37" s="4"/>
      <c r="GMO37" s="4"/>
      <c r="GMP37" s="4"/>
      <c r="GMQ37" s="19"/>
      <c r="GMR37" s="9"/>
      <c r="GMS37" s="7"/>
      <c r="GMT37" s="6"/>
      <c r="GMU37" s="5"/>
      <c r="GMV37" s="6"/>
      <c r="GMW37" s="8"/>
      <c r="GMX37" s="5"/>
      <c r="GMY37" s="4"/>
      <c r="GMZ37" s="4"/>
      <c r="GNA37" s="18"/>
      <c r="GNB37" s="7"/>
      <c r="GNC37" s="7"/>
      <c r="GND37" s="4"/>
      <c r="GNE37" s="4"/>
      <c r="GNF37" s="4"/>
      <c r="GNG37" s="19"/>
      <c r="GNH37" s="9"/>
      <c r="GNI37" s="7"/>
      <c r="GNJ37" s="6"/>
      <c r="GNK37" s="5"/>
      <c r="GNL37" s="6"/>
      <c r="GNM37" s="8"/>
      <c r="GNN37" s="5"/>
      <c r="GNO37" s="4"/>
      <c r="GNP37" s="4"/>
      <c r="GNQ37" s="18"/>
      <c r="GNR37" s="7"/>
      <c r="GNS37" s="7"/>
      <c r="GNT37" s="4"/>
      <c r="GNU37" s="4"/>
      <c r="GNV37" s="4"/>
      <c r="GNW37" s="19"/>
      <c r="GNX37" s="9"/>
      <c r="GNY37" s="7"/>
      <c r="GNZ37" s="6"/>
      <c r="GOA37" s="5"/>
      <c r="GOB37" s="6"/>
      <c r="GOC37" s="8"/>
      <c r="GOD37" s="5"/>
      <c r="GOE37" s="4"/>
      <c r="GOF37" s="4"/>
      <c r="GOG37" s="18"/>
      <c r="GOH37" s="7"/>
      <c r="GOI37" s="7"/>
      <c r="GOJ37" s="4"/>
      <c r="GOK37" s="4"/>
      <c r="GOL37" s="4"/>
      <c r="GOM37" s="19"/>
      <c r="GON37" s="9"/>
      <c r="GOO37" s="7"/>
      <c r="GOP37" s="6"/>
      <c r="GOQ37" s="5"/>
      <c r="GOR37" s="6"/>
      <c r="GOS37" s="8"/>
      <c r="GOT37" s="5"/>
      <c r="GOU37" s="4"/>
      <c r="GOV37" s="4"/>
      <c r="GOW37" s="18"/>
      <c r="GOX37" s="7"/>
      <c r="GOY37" s="7"/>
      <c r="GOZ37" s="4"/>
      <c r="GPA37" s="4"/>
      <c r="GPB37" s="4"/>
      <c r="GPC37" s="19"/>
      <c r="GPD37" s="9"/>
      <c r="GPE37" s="7"/>
      <c r="GPF37" s="6"/>
      <c r="GPG37" s="5"/>
      <c r="GPH37" s="6"/>
      <c r="GPI37" s="8"/>
      <c r="GPJ37" s="5"/>
      <c r="GPK37" s="4"/>
      <c r="GPL37" s="4"/>
      <c r="GPM37" s="18"/>
      <c r="GPN37" s="7"/>
      <c r="GPO37" s="7"/>
      <c r="GPP37" s="4"/>
      <c r="GPQ37" s="4"/>
      <c r="GPR37" s="4"/>
      <c r="GPS37" s="19"/>
      <c r="GPT37" s="9"/>
      <c r="GPU37" s="7"/>
      <c r="GPV37" s="6"/>
      <c r="GPW37" s="5"/>
      <c r="GPX37" s="6"/>
      <c r="GPY37" s="8"/>
      <c r="GPZ37" s="5"/>
      <c r="GQA37" s="4"/>
      <c r="GQB37" s="4"/>
      <c r="GQC37" s="18"/>
      <c r="GQD37" s="7"/>
      <c r="GQE37" s="7"/>
      <c r="GQF37" s="4"/>
      <c r="GQG37" s="4"/>
      <c r="GQH37" s="4"/>
      <c r="GQI37" s="19"/>
      <c r="GQJ37" s="9"/>
      <c r="GQK37" s="7"/>
      <c r="GQL37" s="6"/>
      <c r="GQM37" s="5"/>
      <c r="GQN37" s="6"/>
      <c r="GQO37" s="8"/>
      <c r="GQP37" s="5"/>
      <c r="GQQ37" s="4"/>
      <c r="GQR37" s="4"/>
      <c r="GQS37" s="18"/>
      <c r="GQT37" s="7"/>
      <c r="GQU37" s="7"/>
      <c r="GQV37" s="4"/>
      <c r="GQW37" s="4"/>
      <c r="GQX37" s="4"/>
      <c r="GQY37" s="19"/>
      <c r="GQZ37" s="9"/>
      <c r="GRA37" s="7"/>
      <c r="GRB37" s="6"/>
      <c r="GRC37" s="5"/>
      <c r="GRD37" s="6"/>
      <c r="GRE37" s="8"/>
      <c r="GRF37" s="5"/>
      <c r="GRG37" s="4"/>
      <c r="GRH37" s="4"/>
      <c r="GRI37" s="18"/>
      <c r="GRJ37" s="7"/>
      <c r="GRK37" s="7"/>
      <c r="GRL37" s="4"/>
      <c r="GRM37" s="4"/>
      <c r="GRN37" s="4"/>
      <c r="GRO37" s="19"/>
      <c r="GRP37" s="9"/>
      <c r="GRQ37" s="7"/>
      <c r="GRR37" s="6"/>
      <c r="GRS37" s="5"/>
      <c r="GRT37" s="6"/>
      <c r="GRU37" s="8"/>
      <c r="GRV37" s="5"/>
      <c r="GRW37" s="4"/>
      <c r="GRX37" s="4"/>
      <c r="GRY37" s="18"/>
      <c r="GRZ37" s="7"/>
      <c r="GSA37" s="7"/>
      <c r="GSB37" s="4"/>
      <c r="GSC37" s="4"/>
      <c r="GSD37" s="4"/>
      <c r="GSE37" s="19"/>
      <c r="GSF37" s="9"/>
      <c r="GSG37" s="7"/>
      <c r="GSH37" s="6"/>
      <c r="GSI37" s="5"/>
      <c r="GSJ37" s="6"/>
      <c r="GSK37" s="8"/>
      <c r="GSL37" s="5"/>
      <c r="GSM37" s="4"/>
      <c r="GSN37" s="4"/>
      <c r="GSO37" s="18"/>
      <c r="GSP37" s="7"/>
      <c r="GSQ37" s="7"/>
      <c r="GSR37" s="4"/>
      <c r="GSS37" s="4"/>
      <c r="GST37" s="4"/>
      <c r="GSU37" s="19"/>
      <c r="GSV37" s="9"/>
      <c r="GSW37" s="7"/>
      <c r="GSX37" s="6"/>
      <c r="GSY37" s="5"/>
      <c r="GSZ37" s="6"/>
      <c r="GTA37" s="8"/>
      <c r="GTB37" s="5"/>
      <c r="GTC37" s="4"/>
      <c r="GTD37" s="4"/>
      <c r="GTE37" s="18"/>
      <c r="GTF37" s="7"/>
      <c r="GTG37" s="7"/>
      <c r="GTH37" s="4"/>
      <c r="GTI37" s="4"/>
      <c r="GTJ37" s="4"/>
      <c r="GTK37" s="19"/>
      <c r="GTL37" s="9"/>
      <c r="GTM37" s="7"/>
      <c r="GTN37" s="6"/>
      <c r="GTO37" s="5"/>
      <c r="GTP37" s="6"/>
      <c r="GTQ37" s="8"/>
      <c r="GTR37" s="5"/>
      <c r="GTS37" s="4"/>
      <c r="GTT37" s="4"/>
      <c r="GTU37" s="18"/>
      <c r="GTV37" s="7"/>
      <c r="GTW37" s="7"/>
      <c r="GTX37" s="4"/>
      <c r="GTY37" s="4"/>
      <c r="GTZ37" s="4"/>
      <c r="GUA37" s="19"/>
      <c r="GUB37" s="9"/>
      <c r="GUC37" s="7"/>
      <c r="GUD37" s="6"/>
      <c r="GUE37" s="5"/>
      <c r="GUF37" s="6"/>
      <c r="GUG37" s="8"/>
      <c r="GUH37" s="5"/>
      <c r="GUI37" s="4"/>
      <c r="GUJ37" s="4"/>
      <c r="GUK37" s="18"/>
      <c r="GUL37" s="7"/>
      <c r="GUM37" s="7"/>
      <c r="GUN37" s="4"/>
      <c r="GUO37" s="4"/>
      <c r="GUP37" s="4"/>
      <c r="GUQ37" s="19"/>
      <c r="GUR37" s="9"/>
      <c r="GUS37" s="7"/>
      <c r="GUT37" s="6"/>
      <c r="GUU37" s="5"/>
      <c r="GUV37" s="6"/>
      <c r="GUW37" s="8"/>
      <c r="GUX37" s="5"/>
      <c r="GUY37" s="4"/>
      <c r="GUZ37" s="4"/>
      <c r="GVA37" s="18"/>
      <c r="GVB37" s="7"/>
      <c r="GVC37" s="7"/>
      <c r="GVD37" s="4"/>
      <c r="GVE37" s="4"/>
      <c r="GVF37" s="4"/>
      <c r="GVG37" s="19"/>
      <c r="GVH37" s="9"/>
      <c r="GVI37" s="7"/>
      <c r="GVJ37" s="6"/>
      <c r="GVK37" s="5"/>
      <c r="GVL37" s="6"/>
      <c r="GVM37" s="8"/>
      <c r="GVN37" s="5"/>
      <c r="GVO37" s="4"/>
      <c r="GVP37" s="4"/>
      <c r="GVQ37" s="18"/>
      <c r="GVR37" s="7"/>
      <c r="GVS37" s="7"/>
      <c r="GVT37" s="4"/>
      <c r="GVU37" s="4"/>
      <c r="GVV37" s="4"/>
      <c r="GVW37" s="19"/>
      <c r="GVX37" s="9"/>
      <c r="GVY37" s="7"/>
      <c r="GVZ37" s="6"/>
      <c r="GWA37" s="5"/>
      <c r="GWB37" s="6"/>
      <c r="GWC37" s="8"/>
      <c r="GWD37" s="5"/>
      <c r="GWE37" s="4"/>
      <c r="GWF37" s="4"/>
      <c r="GWG37" s="18"/>
      <c r="GWH37" s="7"/>
      <c r="GWI37" s="7"/>
      <c r="GWJ37" s="4"/>
      <c r="GWK37" s="4"/>
      <c r="GWL37" s="4"/>
      <c r="GWM37" s="19"/>
      <c r="GWN37" s="9"/>
      <c r="GWO37" s="7"/>
      <c r="GWP37" s="6"/>
      <c r="GWQ37" s="5"/>
      <c r="GWR37" s="6"/>
      <c r="GWS37" s="8"/>
      <c r="GWT37" s="5"/>
      <c r="GWU37" s="4"/>
      <c r="GWV37" s="4"/>
      <c r="GWW37" s="18"/>
      <c r="GWX37" s="7"/>
      <c r="GWY37" s="7"/>
      <c r="GWZ37" s="4"/>
      <c r="GXA37" s="4"/>
      <c r="GXB37" s="4"/>
      <c r="GXC37" s="19"/>
      <c r="GXD37" s="9"/>
      <c r="GXE37" s="7"/>
      <c r="GXF37" s="6"/>
      <c r="GXG37" s="5"/>
      <c r="GXH37" s="6"/>
      <c r="GXI37" s="8"/>
      <c r="GXJ37" s="5"/>
      <c r="GXK37" s="4"/>
      <c r="GXL37" s="4"/>
      <c r="GXM37" s="18"/>
      <c r="GXN37" s="7"/>
      <c r="GXO37" s="7"/>
      <c r="GXP37" s="4"/>
      <c r="GXQ37" s="4"/>
      <c r="GXR37" s="4"/>
      <c r="GXS37" s="19"/>
      <c r="GXT37" s="9"/>
      <c r="GXU37" s="7"/>
      <c r="GXV37" s="6"/>
      <c r="GXW37" s="5"/>
      <c r="GXX37" s="6"/>
      <c r="GXY37" s="8"/>
      <c r="GXZ37" s="5"/>
      <c r="GYA37" s="4"/>
      <c r="GYB37" s="4"/>
      <c r="GYC37" s="18"/>
      <c r="GYD37" s="7"/>
      <c r="GYE37" s="7"/>
      <c r="GYF37" s="4"/>
      <c r="GYG37" s="4"/>
      <c r="GYH37" s="4"/>
      <c r="GYI37" s="19"/>
      <c r="GYJ37" s="9"/>
      <c r="GYK37" s="7"/>
      <c r="GYL37" s="6"/>
      <c r="GYM37" s="5"/>
      <c r="GYN37" s="6"/>
      <c r="GYO37" s="8"/>
      <c r="GYP37" s="5"/>
      <c r="GYQ37" s="4"/>
      <c r="GYR37" s="4"/>
      <c r="GYS37" s="18"/>
      <c r="GYT37" s="7"/>
      <c r="GYU37" s="7"/>
      <c r="GYV37" s="4"/>
      <c r="GYW37" s="4"/>
      <c r="GYX37" s="4"/>
      <c r="GYY37" s="19"/>
      <c r="GYZ37" s="9"/>
      <c r="GZA37" s="7"/>
      <c r="GZB37" s="6"/>
      <c r="GZC37" s="5"/>
      <c r="GZD37" s="6"/>
      <c r="GZE37" s="8"/>
      <c r="GZF37" s="5"/>
      <c r="GZG37" s="4"/>
      <c r="GZH37" s="4"/>
      <c r="GZI37" s="18"/>
      <c r="GZJ37" s="7"/>
      <c r="GZK37" s="7"/>
      <c r="GZL37" s="4"/>
      <c r="GZM37" s="4"/>
      <c r="GZN37" s="4"/>
      <c r="GZO37" s="19"/>
      <c r="GZP37" s="9"/>
      <c r="GZQ37" s="7"/>
      <c r="GZR37" s="6"/>
      <c r="GZS37" s="5"/>
      <c r="GZT37" s="6"/>
      <c r="GZU37" s="8"/>
      <c r="GZV37" s="5"/>
      <c r="GZW37" s="4"/>
      <c r="GZX37" s="4"/>
      <c r="GZY37" s="18"/>
      <c r="GZZ37" s="7"/>
      <c r="HAA37" s="7"/>
      <c r="HAB37" s="4"/>
      <c r="HAC37" s="4"/>
      <c r="HAD37" s="4"/>
      <c r="HAE37" s="19"/>
      <c r="HAF37" s="9"/>
      <c r="HAG37" s="7"/>
      <c r="HAH37" s="6"/>
      <c r="HAI37" s="5"/>
      <c r="HAJ37" s="6"/>
      <c r="HAK37" s="8"/>
      <c r="HAL37" s="5"/>
      <c r="HAM37" s="4"/>
      <c r="HAN37" s="4"/>
      <c r="HAO37" s="18"/>
      <c r="HAP37" s="7"/>
      <c r="HAQ37" s="7"/>
      <c r="HAR37" s="4"/>
      <c r="HAS37" s="4"/>
      <c r="HAT37" s="4"/>
      <c r="HAU37" s="19"/>
      <c r="HAV37" s="9"/>
      <c r="HAW37" s="7"/>
      <c r="HAX37" s="6"/>
      <c r="HAY37" s="5"/>
      <c r="HAZ37" s="6"/>
      <c r="HBA37" s="8"/>
      <c r="HBB37" s="5"/>
      <c r="HBC37" s="4"/>
      <c r="HBD37" s="4"/>
      <c r="HBE37" s="18"/>
      <c r="HBF37" s="7"/>
      <c r="HBG37" s="7"/>
      <c r="HBH37" s="4"/>
      <c r="HBI37" s="4"/>
      <c r="HBJ37" s="4"/>
      <c r="HBK37" s="19"/>
      <c r="HBL37" s="9"/>
      <c r="HBM37" s="7"/>
      <c r="HBN37" s="6"/>
      <c r="HBO37" s="5"/>
      <c r="HBP37" s="6"/>
      <c r="HBQ37" s="8"/>
      <c r="HBR37" s="5"/>
      <c r="HBS37" s="4"/>
      <c r="HBT37" s="4"/>
      <c r="HBU37" s="18"/>
      <c r="HBV37" s="7"/>
      <c r="HBW37" s="7"/>
      <c r="HBX37" s="4"/>
      <c r="HBY37" s="4"/>
      <c r="HBZ37" s="4"/>
      <c r="HCA37" s="19"/>
      <c r="HCB37" s="9"/>
      <c r="HCC37" s="7"/>
      <c r="HCD37" s="6"/>
      <c r="HCE37" s="5"/>
      <c r="HCF37" s="6"/>
      <c r="HCG37" s="8"/>
      <c r="HCH37" s="5"/>
      <c r="HCI37" s="4"/>
      <c r="HCJ37" s="4"/>
      <c r="HCK37" s="18"/>
      <c r="HCL37" s="7"/>
      <c r="HCM37" s="7"/>
      <c r="HCN37" s="4"/>
      <c r="HCO37" s="4"/>
      <c r="HCP37" s="4"/>
      <c r="HCQ37" s="19"/>
      <c r="HCR37" s="9"/>
      <c r="HCS37" s="7"/>
      <c r="HCT37" s="6"/>
      <c r="HCU37" s="5"/>
      <c r="HCV37" s="6"/>
      <c r="HCW37" s="8"/>
      <c r="HCX37" s="5"/>
      <c r="HCY37" s="4"/>
      <c r="HCZ37" s="4"/>
      <c r="HDA37" s="18"/>
      <c r="HDB37" s="7"/>
      <c r="HDC37" s="7"/>
      <c r="HDD37" s="4"/>
      <c r="HDE37" s="4"/>
      <c r="HDF37" s="4"/>
      <c r="HDG37" s="19"/>
      <c r="HDH37" s="9"/>
      <c r="HDI37" s="7"/>
      <c r="HDJ37" s="6"/>
      <c r="HDK37" s="5"/>
      <c r="HDL37" s="6"/>
      <c r="HDM37" s="8"/>
      <c r="HDN37" s="5"/>
      <c r="HDO37" s="4"/>
      <c r="HDP37" s="4"/>
      <c r="HDQ37" s="18"/>
      <c r="HDR37" s="7"/>
      <c r="HDS37" s="7"/>
      <c r="HDT37" s="4"/>
      <c r="HDU37" s="4"/>
      <c r="HDV37" s="4"/>
      <c r="HDW37" s="19"/>
      <c r="HDX37" s="9"/>
      <c r="HDY37" s="7"/>
      <c r="HDZ37" s="6"/>
      <c r="HEA37" s="5"/>
      <c r="HEB37" s="6"/>
      <c r="HEC37" s="8"/>
      <c r="HED37" s="5"/>
      <c r="HEE37" s="4"/>
      <c r="HEF37" s="4"/>
      <c r="HEG37" s="18"/>
      <c r="HEH37" s="7"/>
      <c r="HEI37" s="7"/>
      <c r="HEJ37" s="4"/>
      <c r="HEK37" s="4"/>
      <c r="HEL37" s="4"/>
      <c r="HEM37" s="19"/>
      <c r="HEN37" s="9"/>
      <c r="HEO37" s="7"/>
      <c r="HEP37" s="6"/>
      <c r="HEQ37" s="5"/>
      <c r="HER37" s="6"/>
      <c r="HES37" s="8"/>
      <c r="HET37" s="5"/>
      <c r="HEU37" s="4"/>
      <c r="HEV37" s="4"/>
      <c r="HEW37" s="18"/>
      <c r="HEX37" s="7"/>
      <c r="HEY37" s="7"/>
      <c r="HEZ37" s="4"/>
      <c r="HFA37" s="4"/>
      <c r="HFB37" s="4"/>
      <c r="HFC37" s="19"/>
      <c r="HFD37" s="9"/>
      <c r="HFE37" s="7"/>
      <c r="HFF37" s="6"/>
      <c r="HFG37" s="5"/>
      <c r="HFH37" s="6"/>
      <c r="HFI37" s="8"/>
      <c r="HFJ37" s="5"/>
      <c r="HFK37" s="4"/>
      <c r="HFL37" s="4"/>
      <c r="HFM37" s="18"/>
      <c r="HFN37" s="7"/>
      <c r="HFO37" s="7"/>
      <c r="HFP37" s="4"/>
      <c r="HFQ37" s="4"/>
      <c r="HFR37" s="4"/>
      <c r="HFS37" s="19"/>
      <c r="HFT37" s="9"/>
      <c r="HFU37" s="7"/>
      <c r="HFV37" s="6"/>
      <c r="HFW37" s="5"/>
      <c r="HFX37" s="6"/>
      <c r="HFY37" s="8"/>
      <c r="HFZ37" s="5"/>
      <c r="HGA37" s="4"/>
      <c r="HGB37" s="4"/>
      <c r="HGC37" s="18"/>
      <c r="HGD37" s="7"/>
      <c r="HGE37" s="7"/>
      <c r="HGF37" s="4"/>
      <c r="HGG37" s="4"/>
      <c r="HGH37" s="4"/>
      <c r="HGI37" s="19"/>
      <c r="HGJ37" s="9"/>
      <c r="HGK37" s="7"/>
      <c r="HGL37" s="6"/>
      <c r="HGM37" s="5"/>
      <c r="HGN37" s="6"/>
      <c r="HGO37" s="8"/>
      <c r="HGP37" s="5"/>
      <c r="HGQ37" s="4"/>
      <c r="HGR37" s="4"/>
      <c r="HGS37" s="18"/>
      <c r="HGT37" s="7"/>
      <c r="HGU37" s="7"/>
      <c r="HGV37" s="4"/>
      <c r="HGW37" s="4"/>
      <c r="HGX37" s="4"/>
      <c r="HGY37" s="19"/>
      <c r="HGZ37" s="9"/>
      <c r="HHA37" s="7"/>
      <c r="HHB37" s="6"/>
      <c r="HHC37" s="5"/>
      <c r="HHD37" s="6"/>
      <c r="HHE37" s="8"/>
      <c r="HHF37" s="5"/>
      <c r="HHG37" s="4"/>
      <c r="HHH37" s="4"/>
      <c r="HHI37" s="18"/>
      <c r="HHJ37" s="7"/>
      <c r="HHK37" s="7"/>
      <c r="HHL37" s="4"/>
      <c r="HHM37" s="4"/>
      <c r="HHN37" s="4"/>
      <c r="HHO37" s="19"/>
      <c r="HHP37" s="9"/>
      <c r="HHQ37" s="7"/>
      <c r="HHR37" s="6"/>
      <c r="HHS37" s="5"/>
      <c r="HHT37" s="6"/>
      <c r="HHU37" s="8"/>
      <c r="HHV37" s="5"/>
      <c r="HHW37" s="4"/>
      <c r="HHX37" s="4"/>
      <c r="HHY37" s="18"/>
      <c r="HHZ37" s="7"/>
      <c r="HIA37" s="7"/>
      <c r="HIB37" s="4"/>
      <c r="HIC37" s="4"/>
      <c r="HID37" s="4"/>
      <c r="HIE37" s="19"/>
      <c r="HIF37" s="9"/>
      <c r="HIG37" s="7"/>
      <c r="HIH37" s="6"/>
      <c r="HII37" s="5"/>
      <c r="HIJ37" s="6"/>
      <c r="HIK37" s="8"/>
      <c r="HIL37" s="5"/>
      <c r="HIM37" s="4"/>
      <c r="HIN37" s="4"/>
      <c r="HIO37" s="18"/>
      <c r="HIP37" s="7"/>
      <c r="HIQ37" s="7"/>
      <c r="HIR37" s="4"/>
      <c r="HIS37" s="4"/>
      <c r="HIT37" s="4"/>
      <c r="HIU37" s="19"/>
      <c r="HIV37" s="9"/>
      <c r="HIW37" s="7"/>
      <c r="HIX37" s="6"/>
      <c r="HIY37" s="5"/>
      <c r="HIZ37" s="6"/>
      <c r="HJA37" s="8"/>
      <c r="HJB37" s="5"/>
      <c r="HJC37" s="4"/>
      <c r="HJD37" s="4"/>
      <c r="HJE37" s="18"/>
      <c r="HJF37" s="7"/>
      <c r="HJG37" s="7"/>
      <c r="HJH37" s="4"/>
      <c r="HJI37" s="4"/>
      <c r="HJJ37" s="4"/>
      <c r="HJK37" s="19"/>
      <c r="HJL37" s="9"/>
      <c r="HJM37" s="7"/>
      <c r="HJN37" s="6"/>
      <c r="HJO37" s="5"/>
      <c r="HJP37" s="6"/>
      <c r="HJQ37" s="8"/>
      <c r="HJR37" s="5"/>
      <c r="HJS37" s="4"/>
      <c r="HJT37" s="4"/>
      <c r="HJU37" s="18"/>
      <c r="HJV37" s="7"/>
      <c r="HJW37" s="7"/>
      <c r="HJX37" s="4"/>
      <c r="HJY37" s="4"/>
      <c r="HJZ37" s="4"/>
      <c r="HKA37" s="19"/>
      <c r="HKB37" s="9"/>
      <c r="HKC37" s="7"/>
      <c r="HKD37" s="6"/>
      <c r="HKE37" s="5"/>
      <c r="HKF37" s="6"/>
      <c r="HKG37" s="8"/>
      <c r="HKH37" s="5"/>
      <c r="HKI37" s="4"/>
      <c r="HKJ37" s="4"/>
      <c r="HKK37" s="18"/>
      <c r="HKL37" s="7"/>
      <c r="HKM37" s="7"/>
      <c r="HKN37" s="4"/>
      <c r="HKO37" s="4"/>
      <c r="HKP37" s="4"/>
      <c r="HKQ37" s="19"/>
      <c r="HKR37" s="9"/>
      <c r="HKS37" s="7"/>
      <c r="HKT37" s="6"/>
      <c r="HKU37" s="5"/>
      <c r="HKV37" s="6"/>
      <c r="HKW37" s="8"/>
      <c r="HKX37" s="5"/>
      <c r="HKY37" s="4"/>
      <c r="HKZ37" s="4"/>
      <c r="HLA37" s="18"/>
      <c r="HLB37" s="7"/>
      <c r="HLC37" s="7"/>
      <c r="HLD37" s="4"/>
      <c r="HLE37" s="4"/>
      <c r="HLF37" s="4"/>
      <c r="HLG37" s="19"/>
      <c r="HLH37" s="9"/>
      <c r="HLI37" s="7"/>
      <c r="HLJ37" s="6"/>
      <c r="HLK37" s="5"/>
      <c r="HLL37" s="6"/>
      <c r="HLM37" s="8"/>
      <c r="HLN37" s="5"/>
      <c r="HLO37" s="4"/>
      <c r="HLP37" s="4"/>
      <c r="HLQ37" s="18"/>
      <c r="HLR37" s="7"/>
      <c r="HLS37" s="7"/>
      <c r="HLT37" s="4"/>
      <c r="HLU37" s="4"/>
      <c r="HLV37" s="4"/>
      <c r="HLW37" s="19"/>
      <c r="HLX37" s="9"/>
      <c r="HLY37" s="7"/>
      <c r="HLZ37" s="6"/>
      <c r="HMA37" s="5"/>
      <c r="HMB37" s="6"/>
      <c r="HMC37" s="8"/>
      <c r="HMD37" s="5"/>
      <c r="HME37" s="4"/>
      <c r="HMF37" s="4"/>
      <c r="HMG37" s="18"/>
      <c r="HMH37" s="7"/>
      <c r="HMI37" s="7"/>
      <c r="HMJ37" s="4"/>
      <c r="HMK37" s="4"/>
      <c r="HML37" s="4"/>
      <c r="HMM37" s="19"/>
      <c r="HMN37" s="9"/>
      <c r="HMO37" s="7"/>
      <c r="HMP37" s="6"/>
      <c r="HMQ37" s="5"/>
      <c r="HMR37" s="6"/>
      <c r="HMS37" s="8"/>
      <c r="HMT37" s="5"/>
      <c r="HMU37" s="4"/>
      <c r="HMV37" s="4"/>
      <c r="HMW37" s="18"/>
      <c r="HMX37" s="7"/>
      <c r="HMY37" s="7"/>
      <c r="HMZ37" s="4"/>
      <c r="HNA37" s="4"/>
      <c r="HNB37" s="4"/>
      <c r="HNC37" s="19"/>
      <c r="HND37" s="9"/>
      <c r="HNE37" s="7"/>
      <c r="HNF37" s="6"/>
      <c r="HNG37" s="5"/>
      <c r="HNH37" s="6"/>
      <c r="HNI37" s="8"/>
      <c r="HNJ37" s="5"/>
      <c r="HNK37" s="4"/>
      <c r="HNL37" s="4"/>
      <c r="HNM37" s="18"/>
      <c r="HNN37" s="7"/>
      <c r="HNO37" s="7"/>
      <c r="HNP37" s="4"/>
      <c r="HNQ37" s="4"/>
      <c r="HNR37" s="4"/>
      <c r="HNS37" s="19"/>
      <c r="HNT37" s="9"/>
      <c r="HNU37" s="7"/>
      <c r="HNV37" s="6"/>
      <c r="HNW37" s="5"/>
      <c r="HNX37" s="6"/>
      <c r="HNY37" s="8"/>
      <c r="HNZ37" s="5"/>
      <c r="HOA37" s="4"/>
      <c r="HOB37" s="4"/>
      <c r="HOC37" s="18"/>
      <c r="HOD37" s="7"/>
      <c r="HOE37" s="7"/>
      <c r="HOF37" s="4"/>
      <c r="HOG37" s="4"/>
      <c r="HOH37" s="4"/>
      <c r="HOI37" s="19"/>
      <c r="HOJ37" s="9"/>
      <c r="HOK37" s="7"/>
      <c r="HOL37" s="6"/>
      <c r="HOM37" s="5"/>
      <c r="HON37" s="6"/>
      <c r="HOO37" s="8"/>
      <c r="HOP37" s="5"/>
      <c r="HOQ37" s="4"/>
      <c r="HOR37" s="4"/>
      <c r="HOS37" s="18"/>
      <c r="HOT37" s="7"/>
      <c r="HOU37" s="7"/>
      <c r="HOV37" s="4"/>
      <c r="HOW37" s="4"/>
      <c r="HOX37" s="4"/>
      <c r="HOY37" s="19"/>
      <c r="HOZ37" s="9"/>
      <c r="HPA37" s="7"/>
      <c r="HPB37" s="6"/>
      <c r="HPC37" s="5"/>
      <c r="HPD37" s="6"/>
      <c r="HPE37" s="8"/>
      <c r="HPF37" s="5"/>
      <c r="HPG37" s="4"/>
      <c r="HPH37" s="4"/>
      <c r="HPI37" s="18"/>
      <c r="HPJ37" s="7"/>
      <c r="HPK37" s="7"/>
      <c r="HPL37" s="4"/>
      <c r="HPM37" s="4"/>
      <c r="HPN37" s="4"/>
      <c r="HPO37" s="19"/>
      <c r="HPP37" s="9"/>
      <c r="HPQ37" s="7"/>
      <c r="HPR37" s="6"/>
      <c r="HPS37" s="5"/>
      <c r="HPT37" s="6"/>
      <c r="HPU37" s="8"/>
      <c r="HPV37" s="5"/>
      <c r="HPW37" s="4"/>
      <c r="HPX37" s="4"/>
      <c r="HPY37" s="18"/>
      <c r="HPZ37" s="7"/>
      <c r="HQA37" s="7"/>
      <c r="HQB37" s="4"/>
      <c r="HQC37" s="4"/>
      <c r="HQD37" s="4"/>
      <c r="HQE37" s="19"/>
      <c r="HQF37" s="9"/>
      <c r="HQG37" s="7"/>
      <c r="HQH37" s="6"/>
      <c r="HQI37" s="5"/>
      <c r="HQJ37" s="6"/>
      <c r="HQK37" s="8"/>
      <c r="HQL37" s="5"/>
      <c r="HQM37" s="4"/>
      <c r="HQN37" s="4"/>
      <c r="HQO37" s="18"/>
      <c r="HQP37" s="7"/>
      <c r="HQQ37" s="7"/>
      <c r="HQR37" s="4"/>
      <c r="HQS37" s="4"/>
      <c r="HQT37" s="4"/>
      <c r="HQU37" s="19"/>
      <c r="HQV37" s="9"/>
      <c r="HQW37" s="7"/>
      <c r="HQX37" s="6"/>
      <c r="HQY37" s="5"/>
      <c r="HQZ37" s="6"/>
      <c r="HRA37" s="8"/>
      <c r="HRB37" s="5"/>
      <c r="HRC37" s="4"/>
      <c r="HRD37" s="4"/>
      <c r="HRE37" s="18"/>
      <c r="HRF37" s="7"/>
      <c r="HRG37" s="7"/>
      <c r="HRH37" s="4"/>
      <c r="HRI37" s="4"/>
      <c r="HRJ37" s="4"/>
      <c r="HRK37" s="19"/>
      <c r="HRL37" s="9"/>
      <c r="HRM37" s="7"/>
      <c r="HRN37" s="6"/>
      <c r="HRO37" s="5"/>
      <c r="HRP37" s="6"/>
      <c r="HRQ37" s="8"/>
      <c r="HRR37" s="5"/>
      <c r="HRS37" s="4"/>
      <c r="HRT37" s="4"/>
      <c r="HRU37" s="18"/>
      <c r="HRV37" s="7"/>
      <c r="HRW37" s="7"/>
      <c r="HRX37" s="4"/>
      <c r="HRY37" s="4"/>
      <c r="HRZ37" s="4"/>
      <c r="HSA37" s="19"/>
      <c r="HSB37" s="9"/>
      <c r="HSC37" s="7"/>
      <c r="HSD37" s="6"/>
      <c r="HSE37" s="5"/>
      <c r="HSF37" s="6"/>
      <c r="HSG37" s="8"/>
      <c r="HSH37" s="5"/>
      <c r="HSI37" s="4"/>
      <c r="HSJ37" s="4"/>
      <c r="HSK37" s="18"/>
      <c r="HSL37" s="7"/>
      <c r="HSM37" s="7"/>
      <c r="HSN37" s="4"/>
      <c r="HSO37" s="4"/>
      <c r="HSP37" s="4"/>
      <c r="HSQ37" s="19"/>
      <c r="HSR37" s="9"/>
      <c r="HSS37" s="7"/>
      <c r="HST37" s="6"/>
      <c r="HSU37" s="5"/>
      <c r="HSV37" s="6"/>
      <c r="HSW37" s="8"/>
      <c r="HSX37" s="5"/>
      <c r="HSY37" s="4"/>
      <c r="HSZ37" s="4"/>
      <c r="HTA37" s="18"/>
      <c r="HTB37" s="7"/>
      <c r="HTC37" s="7"/>
      <c r="HTD37" s="4"/>
      <c r="HTE37" s="4"/>
      <c r="HTF37" s="4"/>
      <c r="HTG37" s="19"/>
      <c r="HTH37" s="9"/>
      <c r="HTI37" s="7"/>
      <c r="HTJ37" s="6"/>
      <c r="HTK37" s="5"/>
      <c r="HTL37" s="6"/>
      <c r="HTM37" s="8"/>
      <c r="HTN37" s="5"/>
      <c r="HTO37" s="4"/>
      <c r="HTP37" s="4"/>
      <c r="HTQ37" s="18"/>
      <c r="HTR37" s="7"/>
      <c r="HTS37" s="7"/>
      <c r="HTT37" s="4"/>
      <c r="HTU37" s="4"/>
      <c r="HTV37" s="4"/>
      <c r="HTW37" s="19"/>
      <c r="HTX37" s="9"/>
      <c r="HTY37" s="7"/>
      <c r="HTZ37" s="6"/>
      <c r="HUA37" s="5"/>
      <c r="HUB37" s="6"/>
      <c r="HUC37" s="8"/>
      <c r="HUD37" s="5"/>
      <c r="HUE37" s="4"/>
      <c r="HUF37" s="4"/>
      <c r="HUG37" s="18"/>
      <c r="HUH37" s="7"/>
      <c r="HUI37" s="7"/>
      <c r="HUJ37" s="4"/>
      <c r="HUK37" s="4"/>
      <c r="HUL37" s="4"/>
      <c r="HUM37" s="19"/>
      <c r="HUN37" s="9"/>
      <c r="HUO37" s="7"/>
      <c r="HUP37" s="6"/>
      <c r="HUQ37" s="5"/>
      <c r="HUR37" s="6"/>
      <c r="HUS37" s="8"/>
      <c r="HUT37" s="5"/>
      <c r="HUU37" s="4"/>
      <c r="HUV37" s="4"/>
      <c r="HUW37" s="18"/>
      <c r="HUX37" s="7"/>
      <c r="HUY37" s="7"/>
      <c r="HUZ37" s="4"/>
      <c r="HVA37" s="4"/>
      <c r="HVB37" s="4"/>
      <c r="HVC37" s="19"/>
      <c r="HVD37" s="9"/>
      <c r="HVE37" s="7"/>
      <c r="HVF37" s="6"/>
      <c r="HVG37" s="5"/>
      <c r="HVH37" s="6"/>
      <c r="HVI37" s="8"/>
      <c r="HVJ37" s="5"/>
      <c r="HVK37" s="4"/>
      <c r="HVL37" s="4"/>
      <c r="HVM37" s="18"/>
      <c r="HVN37" s="7"/>
      <c r="HVO37" s="7"/>
      <c r="HVP37" s="4"/>
      <c r="HVQ37" s="4"/>
      <c r="HVR37" s="4"/>
      <c r="HVS37" s="19"/>
      <c r="HVT37" s="9"/>
      <c r="HVU37" s="7"/>
      <c r="HVV37" s="6"/>
      <c r="HVW37" s="5"/>
      <c r="HVX37" s="6"/>
      <c r="HVY37" s="8"/>
      <c r="HVZ37" s="5"/>
      <c r="HWA37" s="4"/>
      <c r="HWB37" s="4"/>
      <c r="HWC37" s="18"/>
      <c r="HWD37" s="7"/>
      <c r="HWE37" s="7"/>
      <c r="HWF37" s="4"/>
      <c r="HWG37" s="4"/>
      <c r="HWH37" s="4"/>
      <c r="HWI37" s="19"/>
      <c r="HWJ37" s="9"/>
      <c r="HWK37" s="7"/>
      <c r="HWL37" s="6"/>
      <c r="HWM37" s="5"/>
      <c r="HWN37" s="6"/>
      <c r="HWO37" s="8"/>
      <c r="HWP37" s="5"/>
      <c r="HWQ37" s="4"/>
      <c r="HWR37" s="4"/>
      <c r="HWS37" s="18"/>
      <c r="HWT37" s="7"/>
      <c r="HWU37" s="7"/>
      <c r="HWV37" s="4"/>
      <c r="HWW37" s="4"/>
      <c r="HWX37" s="4"/>
      <c r="HWY37" s="19"/>
      <c r="HWZ37" s="9"/>
      <c r="HXA37" s="7"/>
      <c r="HXB37" s="6"/>
      <c r="HXC37" s="5"/>
      <c r="HXD37" s="6"/>
      <c r="HXE37" s="8"/>
      <c r="HXF37" s="5"/>
      <c r="HXG37" s="4"/>
      <c r="HXH37" s="4"/>
      <c r="HXI37" s="18"/>
      <c r="HXJ37" s="7"/>
      <c r="HXK37" s="7"/>
      <c r="HXL37" s="4"/>
      <c r="HXM37" s="4"/>
      <c r="HXN37" s="4"/>
      <c r="HXO37" s="19"/>
      <c r="HXP37" s="9"/>
      <c r="HXQ37" s="7"/>
      <c r="HXR37" s="6"/>
      <c r="HXS37" s="5"/>
      <c r="HXT37" s="6"/>
      <c r="HXU37" s="8"/>
      <c r="HXV37" s="5"/>
      <c r="HXW37" s="4"/>
      <c r="HXX37" s="4"/>
      <c r="HXY37" s="18"/>
      <c r="HXZ37" s="7"/>
      <c r="HYA37" s="7"/>
      <c r="HYB37" s="4"/>
      <c r="HYC37" s="4"/>
      <c r="HYD37" s="4"/>
      <c r="HYE37" s="19"/>
      <c r="HYF37" s="9"/>
      <c r="HYG37" s="7"/>
      <c r="HYH37" s="6"/>
      <c r="HYI37" s="5"/>
      <c r="HYJ37" s="6"/>
      <c r="HYK37" s="8"/>
      <c r="HYL37" s="5"/>
      <c r="HYM37" s="4"/>
      <c r="HYN37" s="4"/>
      <c r="HYO37" s="18"/>
      <c r="HYP37" s="7"/>
      <c r="HYQ37" s="7"/>
      <c r="HYR37" s="4"/>
      <c r="HYS37" s="4"/>
      <c r="HYT37" s="4"/>
      <c r="HYU37" s="19"/>
      <c r="HYV37" s="9"/>
      <c r="HYW37" s="7"/>
      <c r="HYX37" s="6"/>
      <c r="HYY37" s="5"/>
      <c r="HYZ37" s="6"/>
      <c r="HZA37" s="8"/>
      <c r="HZB37" s="5"/>
      <c r="HZC37" s="4"/>
      <c r="HZD37" s="4"/>
      <c r="HZE37" s="18"/>
      <c r="HZF37" s="7"/>
      <c r="HZG37" s="7"/>
      <c r="HZH37" s="4"/>
      <c r="HZI37" s="4"/>
      <c r="HZJ37" s="4"/>
      <c r="HZK37" s="19"/>
      <c r="HZL37" s="9"/>
      <c r="HZM37" s="7"/>
      <c r="HZN37" s="6"/>
      <c r="HZO37" s="5"/>
      <c r="HZP37" s="6"/>
      <c r="HZQ37" s="8"/>
      <c r="HZR37" s="5"/>
      <c r="HZS37" s="4"/>
      <c r="HZT37" s="4"/>
      <c r="HZU37" s="18"/>
      <c r="HZV37" s="7"/>
      <c r="HZW37" s="7"/>
      <c r="HZX37" s="4"/>
      <c r="HZY37" s="4"/>
      <c r="HZZ37" s="4"/>
      <c r="IAA37" s="19"/>
      <c r="IAB37" s="9"/>
      <c r="IAC37" s="7"/>
      <c r="IAD37" s="6"/>
      <c r="IAE37" s="5"/>
      <c r="IAF37" s="6"/>
      <c r="IAG37" s="8"/>
      <c r="IAH37" s="5"/>
      <c r="IAI37" s="4"/>
      <c r="IAJ37" s="4"/>
      <c r="IAK37" s="18"/>
      <c r="IAL37" s="7"/>
      <c r="IAM37" s="7"/>
      <c r="IAN37" s="4"/>
      <c r="IAO37" s="4"/>
      <c r="IAP37" s="4"/>
      <c r="IAQ37" s="19"/>
      <c r="IAR37" s="9"/>
      <c r="IAS37" s="7"/>
      <c r="IAT37" s="6"/>
      <c r="IAU37" s="5"/>
      <c r="IAV37" s="6"/>
      <c r="IAW37" s="8"/>
      <c r="IAX37" s="5"/>
      <c r="IAY37" s="4"/>
      <c r="IAZ37" s="4"/>
      <c r="IBA37" s="18"/>
      <c r="IBB37" s="7"/>
      <c r="IBC37" s="7"/>
      <c r="IBD37" s="4"/>
      <c r="IBE37" s="4"/>
      <c r="IBF37" s="4"/>
      <c r="IBG37" s="19"/>
      <c r="IBH37" s="9"/>
      <c r="IBI37" s="7"/>
      <c r="IBJ37" s="6"/>
      <c r="IBK37" s="5"/>
      <c r="IBL37" s="6"/>
      <c r="IBM37" s="8"/>
      <c r="IBN37" s="5"/>
      <c r="IBO37" s="4"/>
      <c r="IBP37" s="4"/>
      <c r="IBQ37" s="18"/>
      <c r="IBR37" s="7"/>
      <c r="IBS37" s="7"/>
      <c r="IBT37" s="4"/>
      <c r="IBU37" s="4"/>
      <c r="IBV37" s="4"/>
      <c r="IBW37" s="19"/>
      <c r="IBX37" s="9"/>
      <c r="IBY37" s="7"/>
      <c r="IBZ37" s="6"/>
      <c r="ICA37" s="5"/>
      <c r="ICB37" s="6"/>
      <c r="ICC37" s="8"/>
      <c r="ICD37" s="5"/>
      <c r="ICE37" s="4"/>
      <c r="ICF37" s="4"/>
      <c r="ICG37" s="18"/>
      <c r="ICH37" s="7"/>
      <c r="ICI37" s="7"/>
      <c r="ICJ37" s="4"/>
      <c r="ICK37" s="4"/>
      <c r="ICL37" s="4"/>
      <c r="ICM37" s="19"/>
      <c r="ICN37" s="9"/>
      <c r="ICO37" s="7"/>
      <c r="ICP37" s="6"/>
      <c r="ICQ37" s="5"/>
      <c r="ICR37" s="6"/>
      <c r="ICS37" s="8"/>
      <c r="ICT37" s="5"/>
      <c r="ICU37" s="4"/>
      <c r="ICV37" s="4"/>
      <c r="ICW37" s="18"/>
      <c r="ICX37" s="7"/>
      <c r="ICY37" s="7"/>
      <c r="ICZ37" s="4"/>
      <c r="IDA37" s="4"/>
      <c r="IDB37" s="4"/>
      <c r="IDC37" s="19"/>
      <c r="IDD37" s="9"/>
      <c r="IDE37" s="7"/>
      <c r="IDF37" s="6"/>
      <c r="IDG37" s="5"/>
      <c r="IDH37" s="6"/>
      <c r="IDI37" s="8"/>
      <c r="IDJ37" s="5"/>
      <c r="IDK37" s="4"/>
      <c r="IDL37" s="4"/>
      <c r="IDM37" s="18"/>
      <c r="IDN37" s="7"/>
      <c r="IDO37" s="7"/>
      <c r="IDP37" s="4"/>
      <c r="IDQ37" s="4"/>
      <c r="IDR37" s="4"/>
      <c r="IDS37" s="19"/>
      <c r="IDT37" s="9"/>
      <c r="IDU37" s="7"/>
      <c r="IDV37" s="6"/>
      <c r="IDW37" s="5"/>
      <c r="IDX37" s="6"/>
      <c r="IDY37" s="8"/>
      <c r="IDZ37" s="5"/>
      <c r="IEA37" s="4"/>
      <c r="IEB37" s="4"/>
      <c r="IEC37" s="18"/>
      <c r="IED37" s="7"/>
      <c r="IEE37" s="7"/>
      <c r="IEF37" s="4"/>
      <c r="IEG37" s="4"/>
      <c r="IEH37" s="4"/>
      <c r="IEI37" s="19"/>
      <c r="IEJ37" s="9"/>
      <c r="IEK37" s="7"/>
      <c r="IEL37" s="6"/>
      <c r="IEM37" s="5"/>
      <c r="IEN37" s="6"/>
      <c r="IEO37" s="8"/>
      <c r="IEP37" s="5"/>
      <c r="IEQ37" s="4"/>
      <c r="IER37" s="4"/>
      <c r="IES37" s="18"/>
      <c r="IET37" s="7"/>
      <c r="IEU37" s="7"/>
      <c r="IEV37" s="4"/>
      <c r="IEW37" s="4"/>
      <c r="IEX37" s="4"/>
      <c r="IEY37" s="19"/>
      <c r="IEZ37" s="9"/>
      <c r="IFA37" s="7"/>
      <c r="IFB37" s="6"/>
      <c r="IFC37" s="5"/>
      <c r="IFD37" s="6"/>
      <c r="IFE37" s="8"/>
      <c r="IFF37" s="5"/>
      <c r="IFG37" s="4"/>
      <c r="IFH37" s="4"/>
      <c r="IFI37" s="18"/>
      <c r="IFJ37" s="7"/>
      <c r="IFK37" s="7"/>
      <c r="IFL37" s="4"/>
      <c r="IFM37" s="4"/>
      <c r="IFN37" s="4"/>
      <c r="IFO37" s="19"/>
      <c r="IFP37" s="9"/>
      <c r="IFQ37" s="7"/>
      <c r="IFR37" s="6"/>
      <c r="IFS37" s="5"/>
      <c r="IFT37" s="6"/>
      <c r="IFU37" s="8"/>
      <c r="IFV37" s="5"/>
      <c r="IFW37" s="4"/>
      <c r="IFX37" s="4"/>
      <c r="IFY37" s="18"/>
      <c r="IFZ37" s="7"/>
      <c r="IGA37" s="7"/>
      <c r="IGB37" s="4"/>
      <c r="IGC37" s="4"/>
      <c r="IGD37" s="4"/>
      <c r="IGE37" s="19"/>
      <c r="IGF37" s="9"/>
      <c r="IGG37" s="7"/>
      <c r="IGH37" s="6"/>
      <c r="IGI37" s="5"/>
      <c r="IGJ37" s="6"/>
      <c r="IGK37" s="8"/>
      <c r="IGL37" s="5"/>
      <c r="IGM37" s="4"/>
      <c r="IGN37" s="4"/>
      <c r="IGO37" s="18"/>
      <c r="IGP37" s="7"/>
      <c r="IGQ37" s="7"/>
      <c r="IGR37" s="4"/>
      <c r="IGS37" s="4"/>
      <c r="IGT37" s="4"/>
      <c r="IGU37" s="19"/>
      <c r="IGV37" s="9"/>
      <c r="IGW37" s="7"/>
      <c r="IGX37" s="6"/>
      <c r="IGY37" s="5"/>
      <c r="IGZ37" s="6"/>
      <c r="IHA37" s="8"/>
      <c r="IHB37" s="5"/>
      <c r="IHC37" s="4"/>
      <c r="IHD37" s="4"/>
      <c r="IHE37" s="18"/>
      <c r="IHF37" s="7"/>
      <c r="IHG37" s="7"/>
      <c r="IHH37" s="4"/>
      <c r="IHI37" s="4"/>
      <c r="IHJ37" s="4"/>
      <c r="IHK37" s="19"/>
      <c r="IHL37" s="9"/>
      <c r="IHM37" s="7"/>
      <c r="IHN37" s="6"/>
      <c r="IHO37" s="5"/>
      <c r="IHP37" s="6"/>
      <c r="IHQ37" s="8"/>
      <c r="IHR37" s="5"/>
      <c r="IHS37" s="4"/>
      <c r="IHT37" s="4"/>
      <c r="IHU37" s="18"/>
      <c r="IHV37" s="7"/>
      <c r="IHW37" s="7"/>
      <c r="IHX37" s="4"/>
      <c r="IHY37" s="4"/>
      <c r="IHZ37" s="4"/>
      <c r="IIA37" s="19"/>
      <c r="IIB37" s="9"/>
      <c r="IIC37" s="7"/>
      <c r="IID37" s="6"/>
      <c r="IIE37" s="5"/>
      <c r="IIF37" s="6"/>
      <c r="IIG37" s="8"/>
      <c r="IIH37" s="5"/>
      <c r="III37" s="4"/>
      <c r="IIJ37" s="4"/>
      <c r="IIK37" s="18"/>
      <c r="IIL37" s="7"/>
      <c r="IIM37" s="7"/>
      <c r="IIN37" s="4"/>
      <c r="IIO37" s="4"/>
      <c r="IIP37" s="4"/>
      <c r="IIQ37" s="19"/>
      <c r="IIR37" s="9"/>
      <c r="IIS37" s="7"/>
      <c r="IIT37" s="6"/>
      <c r="IIU37" s="5"/>
      <c r="IIV37" s="6"/>
      <c r="IIW37" s="8"/>
      <c r="IIX37" s="5"/>
      <c r="IIY37" s="4"/>
      <c r="IIZ37" s="4"/>
      <c r="IJA37" s="18"/>
      <c r="IJB37" s="7"/>
      <c r="IJC37" s="7"/>
      <c r="IJD37" s="4"/>
      <c r="IJE37" s="4"/>
      <c r="IJF37" s="4"/>
      <c r="IJG37" s="19"/>
      <c r="IJH37" s="9"/>
      <c r="IJI37" s="7"/>
      <c r="IJJ37" s="6"/>
      <c r="IJK37" s="5"/>
      <c r="IJL37" s="6"/>
      <c r="IJM37" s="8"/>
      <c r="IJN37" s="5"/>
      <c r="IJO37" s="4"/>
      <c r="IJP37" s="4"/>
      <c r="IJQ37" s="18"/>
      <c r="IJR37" s="7"/>
      <c r="IJS37" s="7"/>
      <c r="IJT37" s="4"/>
      <c r="IJU37" s="4"/>
      <c r="IJV37" s="4"/>
      <c r="IJW37" s="19"/>
      <c r="IJX37" s="9"/>
      <c r="IJY37" s="7"/>
      <c r="IJZ37" s="6"/>
      <c r="IKA37" s="5"/>
      <c r="IKB37" s="6"/>
      <c r="IKC37" s="8"/>
      <c r="IKD37" s="5"/>
      <c r="IKE37" s="4"/>
      <c r="IKF37" s="4"/>
      <c r="IKG37" s="18"/>
      <c r="IKH37" s="7"/>
      <c r="IKI37" s="7"/>
      <c r="IKJ37" s="4"/>
      <c r="IKK37" s="4"/>
      <c r="IKL37" s="4"/>
      <c r="IKM37" s="19"/>
      <c r="IKN37" s="9"/>
      <c r="IKO37" s="7"/>
      <c r="IKP37" s="6"/>
      <c r="IKQ37" s="5"/>
      <c r="IKR37" s="6"/>
      <c r="IKS37" s="8"/>
      <c r="IKT37" s="5"/>
      <c r="IKU37" s="4"/>
      <c r="IKV37" s="4"/>
      <c r="IKW37" s="18"/>
      <c r="IKX37" s="7"/>
      <c r="IKY37" s="7"/>
      <c r="IKZ37" s="4"/>
      <c r="ILA37" s="4"/>
      <c r="ILB37" s="4"/>
      <c r="ILC37" s="19"/>
      <c r="ILD37" s="9"/>
      <c r="ILE37" s="7"/>
      <c r="ILF37" s="6"/>
      <c r="ILG37" s="5"/>
      <c r="ILH37" s="6"/>
      <c r="ILI37" s="8"/>
      <c r="ILJ37" s="5"/>
      <c r="ILK37" s="4"/>
      <c r="ILL37" s="4"/>
      <c r="ILM37" s="18"/>
      <c r="ILN37" s="7"/>
      <c r="ILO37" s="7"/>
      <c r="ILP37" s="4"/>
      <c r="ILQ37" s="4"/>
      <c r="ILR37" s="4"/>
      <c r="ILS37" s="19"/>
      <c r="ILT37" s="9"/>
      <c r="ILU37" s="7"/>
      <c r="ILV37" s="6"/>
      <c r="ILW37" s="5"/>
      <c r="ILX37" s="6"/>
      <c r="ILY37" s="8"/>
      <c r="ILZ37" s="5"/>
      <c r="IMA37" s="4"/>
      <c r="IMB37" s="4"/>
      <c r="IMC37" s="18"/>
      <c r="IMD37" s="7"/>
      <c r="IME37" s="7"/>
      <c r="IMF37" s="4"/>
      <c r="IMG37" s="4"/>
      <c r="IMH37" s="4"/>
      <c r="IMI37" s="19"/>
      <c r="IMJ37" s="9"/>
      <c r="IMK37" s="7"/>
      <c r="IML37" s="6"/>
      <c r="IMM37" s="5"/>
      <c r="IMN37" s="6"/>
      <c r="IMO37" s="8"/>
      <c r="IMP37" s="5"/>
      <c r="IMQ37" s="4"/>
      <c r="IMR37" s="4"/>
      <c r="IMS37" s="18"/>
      <c r="IMT37" s="7"/>
      <c r="IMU37" s="7"/>
      <c r="IMV37" s="4"/>
      <c r="IMW37" s="4"/>
      <c r="IMX37" s="4"/>
      <c r="IMY37" s="19"/>
      <c r="IMZ37" s="9"/>
      <c r="INA37" s="7"/>
      <c r="INB37" s="6"/>
      <c r="INC37" s="5"/>
      <c r="IND37" s="6"/>
      <c r="INE37" s="8"/>
      <c r="INF37" s="5"/>
      <c r="ING37" s="4"/>
      <c r="INH37" s="4"/>
      <c r="INI37" s="18"/>
      <c r="INJ37" s="7"/>
      <c r="INK37" s="7"/>
      <c r="INL37" s="4"/>
      <c r="INM37" s="4"/>
      <c r="INN37" s="4"/>
      <c r="INO37" s="19"/>
      <c r="INP37" s="9"/>
      <c r="INQ37" s="7"/>
      <c r="INR37" s="6"/>
      <c r="INS37" s="5"/>
      <c r="INT37" s="6"/>
      <c r="INU37" s="8"/>
      <c r="INV37" s="5"/>
      <c r="INW37" s="4"/>
      <c r="INX37" s="4"/>
      <c r="INY37" s="18"/>
      <c r="INZ37" s="7"/>
      <c r="IOA37" s="7"/>
      <c r="IOB37" s="4"/>
      <c r="IOC37" s="4"/>
      <c r="IOD37" s="4"/>
      <c r="IOE37" s="19"/>
      <c r="IOF37" s="9"/>
      <c r="IOG37" s="7"/>
      <c r="IOH37" s="6"/>
      <c r="IOI37" s="5"/>
      <c r="IOJ37" s="6"/>
      <c r="IOK37" s="8"/>
      <c r="IOL37" s="5"/>
      <c r="IOM37" s="4"/>
      <c r="ION37" s="4"/>
      <c r="IOO37" s="18"/>
      <c r="IOP37" s="7"/>
      <c r="IOQ37" s="7"/>
      <c r="IOR37" s="4"/>
      <c r="IOS37" s="4"/>
      <c r="IOT37" s="4"/>
      <c r="IOU37" s="19"/>
      <c r="IOV37" s="9"/>
      <c r="IOW37" s="7"/>
      <c r="IOX37" s="6"/>
      <c r="IOY37" s="5"/>
      <c r="IOZ37" s="6"/>
      <c r="IPA37" s="8"/>
      <c r="IPB37" s="5"/>
      <c r="IPC37" s="4"/>
      <c r="IPD37" s="4"/>
      <c r="IPE37" s="18"/>
      <c r="IPF37" s="7"/>
      <c r="IPG37" s="7"/>
      <c r="IPH37" s="4"/>
      <c r="IPI37" s="4"/>
      <c r="IPJ37" s="4"/>
      <c r="IPK37" s="19"/>
      <c r="IPL37" s="9"/>
      <c r="IPM37" s="7"/>
      <c r="IPN37" s="6"/>
      <c r="IPO37" s="5"/>
      <c r="IPP37" s="6"/>
      <c r="IPQ37" s="8"/>
      <c r="IPR37" s="5"/>
      <c r="IPS37" s="4"/>
      <c r="IPT37" s="4"/>
      <c r="IPU37" s="18"/>
      <c r="IPV37" s="7"/>
      <c r="IPW37" s="7"/>
      <c r="IPX37" s="4"/>
      <c r="IPY37" s="4"/>
      <c r="IPZ37" s="4"/>
      <c r="IQA37" s="19"/>
      <c r="IQB37" s="9"/>
      <c r="IQC37" s="7"/>
      <c r="IQD37" s="6"/>
      <c r="IQE37" s="5"/>
      <c r="IQF37" s="6"/>
      <c r="IQG37" s="8"/>
      <c r="IQH37" s="5"/>
      <c r="IQI37" s="4"/>
      <c r="IQJ37" s="4"/>
      <c r="IQK37" s="18"/>
      <c r="IQL37" s="7"/>
      <c r="IQM37" s="7"/>
      <c r="IQN37" s="4"/>
      <c r="IQO37" s="4"/>
      <c r="IQP37" s="4"/>
      <c r="IQQ37" s="19"/>
      <c r="IQR37" s="9"/>
      <c r="IQS37" s="7"/>
      <c r="IQT37" s="6"/>
      <c r="IQU37" s="5"/>
      <c r="IQV37" s="6"/>
      <c r="IQW37" s="8"/>
      <c r="IQX37" s="5"/>
      <c r="IQY37" s="4"/>
      <c r="IQZ37" s="4"/>
      <c r="IRA37" s="18"/>
      <c r="IRB37" s="7"/>
      <c r="IRC37" s="7"/>
      <c r="IRD37" s="4"/>
      <c r="IRE37" s="4"/>
      <c r="IRF37" s="4"/>
      <c r="IRG37" s="19"/>
      <c r="IRH37" s="9"/>
      <c r="IRI37" s="7"/>
      <c r="IRJ37" s="6"/>
      <c r="IRK37" s="5"/>
      <c r="IRL37" s="6"/>
      <c r="IRM37" s="8"/>
      <c r="IRN37" s="5"/>
      <c r="IRO37" s="4"/>
      <c r="IRP37" s="4"/>
      <c r="IRQ37" s="18"/>
      <c r="IRR37" s="7"/>
      <c r="IRS37" s="7"/>
      <c r="IRT37" s="4"/>
      <c r="IRU37" s="4"/>
      <c r="IRV37" s="4"/>
      <c r="IRW37" s="19"/>
      <c r="IRX37" s="9"/>
      <c r="IRY37" s="7"/>
      <c r="IRZ37" s="6"/>
      <c r="ISA37" s="5"/>
      <c r="ISB37" s="6"/>
      <c r="ISC37" s="8"/>
      <c r="ISD37" s="5"/>
      <c r="ISE37" s="4"/>
      <c r="ISF37" s="4"/>
      <c r="ISG37" s="18"/>
      <c r="ISH37" s="7"/>
      <c r="ISI37" s="7"/>
      <c r="ISJ37" s="4"/>
      <c r="ISK37" s="4"/>
      <c r="ISL37" s="4"/>
      <c r="ISM37" s="19"/>
      <c r="ISN37" s="9"/>
      <c r="ISO37" s="7"/>
      <c r="ISP37" s="6"/>
      <c r="ISQ37" s="5"/>
      <c r="ISR37" s="6"/>
      <c r="ISS37" s="8"/>
      <c r="IST37" s="5"/>
      <c r="ISU37" s="4"/>
      <c r="ISV37" s="4"/>
      <c r="ISW37" s="18"/>
      <c r="ISX37" s="7"/>
      <c r="ISY37" s="7"/>
      <c r="ISZ37" s="4"/>
      <c r="ITA37" s="4"/>
      <c r="ITB37" s="4"/>
      <c r="ITC37" s="19"/>
      <c r="ITD37" s="9"/>
      <c r="ITE37" s="7"/>
      <c r="ITF37" s="6"/>
      <c r="ITG37" s="5"/>
      <c r="ITH37" s="6"/>
      <c r="ITI37" s="8"/>
      <c r="ITJ37" s="5"/>
      <c r="ITK37" s="4"/>
      <c r="ITL37" s="4"/>
      <c r="ITM37" s="18"/>
      <c r="ITN37" s="7"/>
      <c r="ITO37" s="7"/>
      <c r="ITP37" s="4"/>
      <c r="ITQ37" s="4"/>
      <c r="ITR37" s="4"/>
      <c r="ITS37" s="19"/>
      <c r="ITT37" s="9"/>
      <c r="ITU37" s="7"/>
      <c r="ITV37" s="6"/>
      <c r="ITW37" s="5"/>
      <c r="ITX37" s="6"/>
      <c r="ITY37" s="8"/>
      <c r="ITZ37" s="5"/>
      <c r="IUA37" s="4"/>
      <c r="IUB37" s="4"/>
      <c r="IUC37" s="18"/>
      <c r="IUD37" s="7"/>
      <c r="IUE37" s="7"/>
      <c r="IUF37" s="4"/>
      <c r="IUG37" s="4"/>
      <c r="IUH37" s="4"/>
      <c r="IUI37" s="19"/>
      <c r="IUJ37" s="9"/>
      <c r="IUK37" s="7"/>
      <c r="IUL37" s="6"/>
      <c r="IUM37" s="5"/>
      <c r="IUN37" s="6"/>
      <c r="IUO37" s="8"/>
      <c r="IUP37" s="5"/>
      <c r="IUQ37" s="4"/>
      <c r="IUR37" s="4"/>
      <c r="IUS37" s="18"/>
      <c r="IUT37" s="7"/>
      <c r="IUU37" s="7"/>
      <c r="IUV37" s="4"/>
      <c r="IUW37" s="4"/>
      <c r="IUX37" s="4"/>
      <c r="IUY37" s="19"/>
      <c r="IUZ37" s="9"/>
      <c r="IVA37" s="7"/>
      <c r="IVB37" s="6"/>
      <c r="IVC37" s="5"/>
      <c r="IVD37" s="6"/>
      <c r="IVE37" s="8"/>
      <c r="IVF37" s="5"/>
      <c r="IVG37" s="4"/>
      <c r="IVH37" s="4"/>
      <c r="IVI37" s="18"/>
      <c r="IVJ37" s="7"/>
      <c r="IVK37" s="7"/>
      <c r="IVL37" s="4"/>
      <c r="IVM37" s="4"/>
      <c r="IVN37" s="4"/>
      <c r="IVO37" s="19"/>
      <c r="IVP37" s="9"/>
      <c r="IVQ37" s="7"/>
      <c r="IVR37" s="6"/>
      <c r="IVS37" s="5"/>
      <c r="IVT37" s="6"/>
      <c r="IVU37" s="8"/>
      <c r="IVV37" s="5"/>
      <c r="IVW37" s="4"/>
      <c r="IVX37" s="4"/>
      <c r="IVY37" s="18"/>
      <c r="IVZ37" s="7"/>
      <c r="IWA37" s="7"/>
      <c r="IWB37" s="4"/>
      <c r="IWC37" s="4"/>
      <c r="IWD37" s="4"/>
      <c r="IWE37" s="19"/>
      <c r="IWF37" s="9"/>
      <c r="IWG37" s="7"/>
      <c r="IWH37" s="6"/>
      <c r="IWI37" s="5"/>
      <c r="IWJ37" s="6"/>
      <c r="IWK37" s="8"/>
      <c r="IWL37" s="5"/>
      <c r="IWM37" s="4"/>
      <c r="IWN37" s="4"/>
      <c r="IWO37" s="18"/>
      <c r="IWP37" s="7"/>
      <c r="IWQ37" s="7"/>
      <c r="IWR37" s="4"/>
      <c r="IWS37" s="4"/>
      <c r="IWT37" s="4"/>
      <c r="IWU37" s="19"/>
      <c r="IWV37" s="9"/>
      <c r="IWW37" s="7"/>
      <c r="IWX37" s="6"/>
      <c r="IWY37" s="5"/>
      <c r="IWZ37" s="6"/>
      <c r="IXA37" s="8"/>
      <c r="IXB37" s="5"/>
      <c r="IXC37" s="4"/>
      <c r="IXD37" s="4"/>
      <c r="IXE37" s="18"/>
      <c r="IXF37" s="7"/>
      <c r="IXG37" s="7"/>
      <c r="IXH37" s="4"/>
      <c r="IXI37" s="4"/>
      <c r="IXJ37" s="4"/>
      <c r="IXK37" s="19"/>
      <c r="IXL37" s="9"/>
      <c r="IXM37" s="7"/>
      <c r="IXN37" s="6"/>
      <c r="IXO37" s="5"/>
      <c r="IXP37" s="6"/>
      <c r="IXQ37" s="8"/>
      <c r="IXR37" s="5"/>
      <c r="IXS37" s="4"/>
      <c r="IXT37" s="4"/>
      <c r="IXU37" s="18"/>
      <c r="IXV37" s="7"/>
      <c r="IXW37" s="7"/>
      <c r="IXX37" s="4"/>
      <c r="IXY37" s="4"/>
      <c r="IXZ37" s="4"/>
      <c r="IYA37" s="19"/>
      <c r="IYB37" s="9"/>
      <c r="IYC37" s="7"/>
      <c r="IYD37" s="6"/>
      <c r="IYE37" s="5"/>
      <c r="IYF37" s="6"/>
      <c r="IYG37" s="8"/>
      <c r="IYH37" s="5"/>
      <c r="IYI37" s="4"/>
      <c r="IYJ37" s="4"/>
      <c r="IYK37" s="18"/>
      <c r="IYL37" s="7"/>
      <c r="IYM37" s="7"/>
      <c r="IYN37" s="4"/>
      <c r="IYO37" s="4"/>
      <c r="IYP37" s="4"/>
      <c r="IYQ37" s="19"/>
      <c r="IYR37" s="9"/>
      <c r="IYS37" s="7"/>
      <c r="IYT37" s="6"/>
      <c r="IYU37" s="5"/>
      <c r="IYV37" s="6"/>
      <c r="IYW37" s="8"/>
      <c r="IYX37" s="5"/>
      <c r="IYY37" s="4"/>
      <c r="IYZ37" s="4"/>
      <c r="IZA37" s="18"/>
      <c r="IZB37" s="7"/>
      <c r="IZC37" s="7"/>
      <c r="IZD37" s="4"/>
      <c r="IZE37" s="4"/>
      <c r="IZF37" s="4"/>
      <c r="IZG37" s="19"/>
      <c r="IZH37" s="9"/>
      <c r="IZI37" s="7"/>
      <c r="IZJ37" s="6"/>
      <c r="IZK37" s="5"/>
      <c r="IZL37" s="6"/>
      <c r="IZM37" s="8"/>
      <c r="IZN37" s="5"/>
      <c r="IZO37" s="4"/>
      <c r="IZP37" s="4"/>
      <c r="IZQ37" s="18"/>
      <c r="IZR37" s="7"/>
      <c r="IZS37" s="7"/>
      <c r="IZT37" s="4"/>
      <c r="IZU37" s="4"/>
      <c r="IZV37" s="4"/>
      <c r="IZW37" s="19"/>
      <c r="IZX37" s="9"/>
      <c r="IZY37" s="7"/>
      <c r="IZZ37" s="6"/>
      <c r="JAA37" s="5"/>
      <c r="JAB37" s="6"/>
      <c r="JAC37" s="8"/>
      <c r="JAD37" s="5"/>
      <c r="JAE37" s="4"/>
      <c r="JAF37" s="4"/>
      <c r="JAG37" s="18"/>
      <c r="JAH37" s="7"/>
      <c r="JAI37" s="7"/>
      <c r="JAJ37" s="4"/>
      <c r="JAK37" s="4"/>
      <c r="JAL37" s="4"/>
      <c r="JAM37" s="19"/>
      <c r="JAN37" s="9"/>
      <c r="JAO37" s="7"/>
      <c r="JAP37" s="6"/>
      <c r="JAQ37" s="5"/>
      <c r="JAR37" s="6"/>
      <c r="JAS37" s="8"/>
      <c r="JAT37" s="5"/>
      <c r="JAU37" s="4"/>
      <c r="JAV37" s="4"/>
      <c r="JAW37" s="18"/>
      <c r="JAX37" s="7"/>
      <c r="JAY37" s="7"/>
      <c r="JAZ37" s="4"/>
      <c r="JBA37" s="4"/>
      <c r="JBB37" s="4"/>
      <c r="JBC37" s="19"/>
      <c r="JBD37" s="9"/>
      <c r="JBE37" s="7"/>
      <c r="JBF37" s="6"/>
      <c r="JBG37" s="5"/>
      <c r="JBH37" s="6"/>
      <c r="JBI37" s="8"/>
      <c r="JBJ37" s="5"/>
      <c r="JBK37" s="4"/>
      <c r="JBL37" s="4"/>
      <c r="JBM37" s="18"/>
      <c r="JBN37" s="7"/>
      <c r="JBO37" s="7"/>
      <c r="JBP37" s="4"/>
      <c r="JBQ37" s="4"/>
      <c r="JBR37" s="4"/>
      <c r="JBS37" s="19"/>
      <c r="JBT37" s="9"/>
      <c r="JBU37" s="7"/>
      <c r="JBV37" s="6"/>
      <c r="JBW37" s="5"/>
      <c r="JBX37" s="6"/>
      <c r="JBY37" s="8"/>
      <c r="JBZ37" s="5"/>
      <c r="JCA37" s="4"/>
      <c r="JCB37" s="4"/>
      <c r="JCC37" s="18"/>
      <c r="JCD37" s="7"/>
      <c r="JCE37" s="7"/>
      <c r="JCF37" s="4"/>
      <c r="JCG37" s="4"/>
      <c r="JCH37" s="4"/>
      <c r="JCI37" s="19"/>
      <c r="JCJ37" s="9"/>
      <c r="JCK37" s="7"/>
      <c r="JCL37" s="6"/>
      <c r="JCM37" s="5"/>
      <c r="JCN37" s="6"/>
      <c r="JCO37" s="8"/>
      <c r="JCP37" s="5"/>
      <c r="JCQ37" s="4"/>
      <c r="JCR37" s="4"/>
      <c r="JCS37" s="18"/>
      <c r="JCT37" s="7"/>
      <c r="JCU37" s="7"/>
      <c r="JCV37" s="4"/>
      <c r="JCW37" s="4"/>
      <c r="JCX37" s="4"/>
      <c r="JCY37" s="19"/>
      <c r="JCZ37" s="9"/>
      <c r="JDA37" s="7"/>
      <c r="JDB37" s="6"/>
      <c r="JDC37" s="5"/>
      <c r="JDD37" s="6"/>
      <c r="JDE37" s="8"/>
      <c r="JDF37" s="5"/>
      <c r="JDG37" s="4"/>
      <c r="JDH37" s="4"/>
      <c r="JDI37" s="18"/>
      <c r="JDJ37" s="7"/>
      <c r="JDK37" s="7"/>
      <c r="JDL37" s="4"/>
      <c r="JDM37" s="4"/>
      <c r="JDN37" s="4"/>
      <c r="JDO37" s="19"/>
      <c r="JDP37" s="9"/>
      <c r="JDQ37" s="7"/>
      <c r="JDR37" s="6"/>
      <c r="JDS37" s="5"/>
      <c r="JDT37" s="6"/>
      <c r="JDU37" s="8"/>
      <c r="JDV37" s="5"/>
      <c r="JDW37" s="4"/>
      <c r="JDX37" s="4"/>
      <c r="JDY37" s="18"/>
      <c r="JDZ37" s="7"/>
      <c r="JEA37" s="7"/>
      <c r="JEB37" s="4"/>
      <c r="JEC37" s="4"/>
      <c r="JED37" s="4"/>
      <c r="JEE37" s="19"/>
      <c r="JEF37" s="9"/>
      <c r="JEG37" s="7"/>
      <c r="JEH37" s="6"/>
      <c r="JEI37" s="5"/>
      <c r="JEJ37" s="6"/>
      <c r="JEK37" s="8"/>
      <c r="JEL37" s="5"/>
      <c r="JEM37" s="4"/>
      <c r="JEN37" s="4"/>
      <c r="JEO37" s="18"/>
      <c r="JEP37" s="7"/>
      <c r="JEQ37" s="7"/>
      <c r="JER37" s="4"/>
      <c r="JES37" s="4"/>
      <c r="JET37" s="4"/>
      <c r="JEU37" s="19"/>
      <c r="JEV37" s="9"/>
      <c r="JEW37" s="7"/>
      <c r="JEX37" s="6"/>
      <c r="JEY37" s="5"/>
      <c r="JEZ37" s="6"/>
      <c r="JFA37" s="8"/>
      <c r="JFB37" s="5"/>
      <c r="JFC37" s="4"/>
      <c r="JFD37" s="4"/>
      <c r="JFE37" s="18"/>
      <c r="JFF37" s="7"/>
      <c r="JFG37" s="7"/>
      <c r="JFH37" s="4"/>
      <c r="JFI37" s="4"/>
      <c r="JFJ37" s="4"/>
      <c r="JFK37" s="19"/>
      <c r="JFL37" s="9"/>
      <c r="JFM37" s="7"/>
      <c r="JFN37" s="6"/>
      <c r="JFO37" s="5"/>
      <c r="JFP37" s="6"/>
      <c r="JFQ37" s="8"/>
      <c r="JFR37" s="5"/>
      <c r="JFS37" s="4"/>
      <c r="JFT37" s="4"/>
      <c r="JFU37" s="18"/>
      <c r="JFV37" s="7"/>
      <c r="JFW37" s="7"/>
      <c r="JFX37" s="4"/>
      <c r="JFY37" s="4"/>
      <c r="JFZ37" s="4"/>
      <c r="JGA37" s="19"/>
      <c r="JGB37" s="9"/>
      <c r="JGC37" s="7"/>
      <c r="JGD37" s="6"/>
      <c r="JGE37" s="5"/>
      <c r="JGF37" s="6"/>
      <c r="JGG37" s="8"/>
      <c r="JGH37" s="5"/>
      <c r="JGI37" s="4"/>
      <c r="JGJ37" s="4"/>
      <c r="JGK37" s="18"/>
      <c r="JGL37" s="7"/>
      <c r="JGM37" s="7"/>
      <c r="JGN37" s="4"/>
      <c r="JGO37" s="4"/>
      <c r="JGP37" s="4"/>
      <c r="JGQ37" s="19"/>
      <c r="JGR37" s="9"/>
      <c r="JGS37" s="7"/>
      <c r="JGT37" s="6"/>
      <c r="JGU37" s="5"/>
      <c r="JGV37" s="6"/>
      <c r="JGW37" s="8"/>
      <c r="JGX37" s="5"/>
      <c r="JGY37" s="4"/>
      <c r="JGZ37" s="4"/>
      <c r="JHA37" s="18"/>
      <c r="JHB37" s="7"/>
      <c r="JHC37" s="7"/>
      <c r="JHD37" s="4"/>
      <c r="JHE37" s="4"/>
      <c r="JHF37" s="4"/>
      <c r="JHG37" s="19"/>
      <c r="JHH37" s="9"/>
      <c r="JHI37" s="7"/>
      <c r="JHJ37" s="6"/>
      <c r="JHK37" s="5"/>
      <c r="JHL37" s="6"/>
      <c r="JHM37" s="8"/>
      <c r="JHN37" s="5"/>
      <c r="JHO37" s="4"/>
      <c r="JHP37" s="4"/>
      <c r="JHQ37" s="18"/>
      <c r="JHR37" s="7"/>
      <c r="JHS37" s="7"/>
      <c r="JHT37" s="4"/>
      <c r="JHU37" s="4"/>
      <c r="JHV37" s="4"/>
      <c r="JHW37" s="19"/>
      <c r="JHX37" s="9"/>
      <c r="JHY37" s="7"/>
      <c r="JHZ37" s="6"/>
      <c r="JIA37" s="5"/>
      <c r="JIB37" s="6"/>
      <c r="JIC37" s="8"/>
      <c r="JID37" s="5"/>
      <c r="JIE37" s="4"/>
      <c r="JIF37" s="4"/>
      <c r="JIG37" s="18"/>
      <c r="JIH37" s="7"/>
      <c r="JII37" s="7"/>
      <c r="JIJ37" s="4"/>
      <c r="JIK37" s="4"/>
      <c r="JIL37" s="4"/>
      <c r="JIM37" s="19"/>
      <c r="JIN37" s="9"/>
      <c r="JIO37" s="7"/>
      <c r="JIP37" s="6"/>
      <c r="JIQ37" s="5"/>
      <c r="JIR37" s="6"/>
      <c r="JIS37" s="8"/>
      <c r="JIT37" s="5"/>
      <c r="JIU37" s="4"/>
      <c r="JIV37" s="4"/>
      <c r="JIW37" s="18"/>
      <c r="JIX37" s="7"/>
      <c r="JIY37" s="7"/>
      <c r="JIZ37" s="4"/>
      <c r="JJA37" s="4"/>
      <c r="JJB37" s="4"/>
      <c r="JJC37" s="19"/>
      <c r="JJD37" s="9"/>
      <c r="JJE37" s="7"/>
      <c r="JJF37" s="6"/>
      <c r="JJG37" s="5"/>
      <c r="JJH37" s="6"/>
      <c r="JJI37" s="8"/>
      <c r="JJJ37" s="5"/>
      <c r="JJK37" s="4"/>
      <c r="JJL37" s="4"/>
      <c r="JJM37" s="18"/>
      <c r="JJN37" s="7"/>
      <c r="JJO37" s="7"/>
      <c r="JJP37" s="4"/>
      <c r="JJQ37" s="4"/>
      <c r="JJR37" s="4"/>
      <c r="JJS37" s="19"/>
      <c r="JJT37" s="9"/>
      <c r="JJU37" s="7"/>
      <c r="JJV37" s="6"/>
      <c r="JJW37" s="5"/>
      <c r="JJX37" s="6"/>
      <c r="JJY37" s="8"/>
      <c r="JJZ37" s="5"/>
      <c r="JKA37" s="4"/>
      <c r="JKB37" s="4"/>
      <c r="JKC37" s="18"/>
      <c r="JKD37" s="7"/>
      <c r="JKE37" s="7"/>
      <c r="JKF37" s="4"/>
      <c r="JKG37" s="4"/>
      <c r="JKH37" s="4"/>
      <c r="JKI37" s="19"/>
      <c r="JKJ37" s="9"/>
      <c r="JKK37" s="7"/>
      <c r="JKL37" s="6"/>
      <c r="JKM37" s="5"/>
      <c r="JKN37" s="6"/>
      <c r="JKO37" s="8"/>
      <c r="JKP37" s="5"/>
      <c r="JKQ37" s="4"/>
      <c r="JKR37" s="4"/>
      <c r="JKS37" s="18"/>
      <c r="JKT37" s="7"/>
      <c r="JKU37" s="7"/>
      <c r="JKV37" s="4"/>
      <c r="JKW37" s="4"/>
      <c r="JKX37" s="4"/>
      <c r="JKY37" s="19"/>
      <c r="JKZ37" s="9"/>
      <c r="JLA37" s="7"/>
      <c r="JLB37" s="6"/>
      <c r="JLC37" s="5"/>
      <c r="JLD37" s="6"/>
      <c r="JLE37" s="8"/>
      <c r="JLF37" s="5"/>
      <c r="JLG37" s="4"/>
      <c r="JLH37" s="4"/>
      <c r="JLI37" s="18"/>
      <c r="JLJ37" s="7"/>
      <c r="JLK37" s="7"/>
      <c r="JLL37" s="4"/>
      <c r="JLM37" s="4"/>
      <c r="JLN37" s="4"/>
      <c r="JLO37" s="19"/>
      <c r="JLP37" s="9"/>
      <c r="JLQ37" s="7"/>
      <c r="JLR37" s="6"/>
      <c r="JLS37" s="5"/>
      <c r="JLT37" s="6"/>
      <c r="JLU37" s="8"/>
      <c r="JLV37" s="5"/>
      <c r="JLW37" s="4"/>
      <c r="JLX37" s="4"/>
      <c r="JLY37" s="18"/>
      <c r="JLZ37" s="7"/>
      <c r="JMA37" s="7"/>
      <c r="JMB37" s="4"/>
      <c r="JMC37" s="4"/>
      <c r="JMD37" s="4"/>
      <c r="JME37" s="19"/>
      <c r="JMF37" s="9"/>
      <c r="JMG37" s="7"/>
      <c r="JMH37" s="6"/>
      <c r="JMI37" s="5"/>
      <c r="JMJ37" s="6"/>
      <c r="JMK37" s="8"/>
      <c r="JML37" s="5"/>
      <c r="JMM37" s="4"/>
      <c r="JMN37" s="4"/>
      <c r="JMO37" s="18"/>
      <c r="JMP37" s="7"/>
      <c r="JMQ37" s="7"/>
      <c r="JMR37" s="4"/>
      <c r="JMS37" s="4"/>
      <c r="JMT37" s="4"/>
      <c r="JMU37" s="19"/>
      <c r="JMV37" s="9"/>
      <c r="JMW37" s="7"/>
      <c r="JMX37" s="6"/>
      <c r="JMY37" s="5"/>
      <c r="JMZ37" s="6"/>
      <c r="JNA37" s="8"/>
      <c r="JNB37" s="5"/>
      <c r="JNC37" s="4"/>
      <c r="JND37" s="4"/>
      <c r="JNE37" s="18"/>
      <c r="JNF37" s="7"/>
      <c r="JNG37" s="7"/>
      <c r="JNH37" s="4"/>
      <c r="JNI37" s="4"/>
      <c r="JNJ37" s="4"/>
      <c r="JNK37" s="19"/>
      <c r="JNL37" s="9"/>
      <c r="JNM37" s="7"/>
      <c r="JNN37" s="6"/>
      <c r="JNO37" s="5"/>
      <c r="JNP37" s="6"/>
      <c r="JNQ37" s="8"/>
      <c r="JNR37" s="5"/>
      <c r="JNS37" s="4"/>
      <c r="JNT37" s="4"/>
      <c r="JNU37" s="18"/>
      <c r="JNV37" s="7"/>
      <c r="JNW37" s="7"/>
      <c r="JNX37" s="4"/>
      <c r="JNY37" s="4"/>
      <c r="JNZ37" s="4"/>
      <c r="JOA37" s="19"/>
      <c r="JOB37" s="9"/>
      <c r="JOC37" s="7"/>
      <c r="JOD37" s="6"/>
      <c r="JOE37" s="5"/>
      <c r="JOF37" s="6"/>
      <c r="JOG37" s="8"/>
      <c r="JOH37" s="5"/>
      <c r="JOI37" s="4"/>
      <c r="JOJ37" s="4"/>
      <c r="JOK37" s="18"/>
      <c r="JOL37" s="7"/>
      <c r="JOM37" s="7"/>
      <c r="JON37" s="4"/>
      <c r="JOO37" s="4"/>
      <c r="JOP37" s="4"/>
      <c r="JOQ37" s="19"/>
      <c r="JOR37" s="9"/>
      <c r="JOS37" s="7"/>
      <c r="JOT37" s="6"/>
      <c r="JOU37" s="5"/>
      <c r="JOV37" s="6"/>
      <c r="JOW37" s="8"/>
      <c r="JOX37" s="5"/>
      <c r="JOY37" s="4"/>
      <c r="JOZ37" s="4"/>
      <c r="JPA37" s="18"/>
      <c r="JPB37" s="7"/>
      <c r="JPC37" s="7"/>
      <c r="JPD37" s="4"/>
      <c r="JPE37" s="4"/>
      <c r="JPF37" s="4"/>
      <c r="JPG37" s="19"/>
      <c r="JPH37" s="9"/>
      <c r="JPI37" s="7"/>
      <c r="JPJ37" s="6"/>
      <c r="JPK37" s="5"/>
      <c r="JPL37" s="6"/>
      <c r="JPM37" s="8"/>
      <c r="JPN37" s="5"/>
      <c r="JPO37" s="4"/>
      <c r="JPP37" s="4"/>
      <c r="JPQ37" s="18"/>
      <c r="JPR37" s="7"/>
      <c r="JPS37" s="7"/>
      <c r="JPT37" s="4"/>
      <c r="JPU37" s="4"/>
      <c r="JPV37" s="4"/>
      <c r="JPW37" s="19"/>
      <c r="JPX37" s="9"/>
      <c r="JPY37" s="7"/>
      <c r="JPZ37" s="6"/>
      <c r="JQA37" s="5"/>
      <c r="JQB37" s="6"/>
      <c r="JQC37" s="8"/>
      <c r="JQD37" s="5"/>
      <c r="JQE37" s="4"/>
      <c r="JQF37" s="4"/>
      <c r="JQG37" s="18"/>
      <c r="JQH37" s="7"/>
      <c r="JQI37" s="7"/>
      <c r="JQJ37" s="4"/>
      <c r="JQK37" s="4"/>
      <c r="JQL37" s="4"/>
      <c r="JQM37" s="19"/>
      <c r="JQN37" s="9"/>
      <c r="JQO37" s="7"/>
      <c r="JQP37" s="6"/>
      <c r="JQQ37" s="5"/>
      <c r="JQR37" s="6"/>
      <c r="JQS37" s="8"/>
      <c r="JQT37" s="5"/>
      <c r="JQU37" s="4"/>
      <c r="JQV37" s="4"/>
      <c r="JQW37" s="18"/>
      <c r="JQX37" s="7"/>
      <c r="JQY37" s="7"/>
      <c r="JQZ37" s="4"/>
      <c r="JRA37" s="4"/>
      <c r="JRB37" s="4"/>
      <c r="JRC37" s="19"/>
      <c r="JRD37" s="9"/>
      <c r="JRE37" s="7"/>
      <c r="JRF37" s="6"/>
      <c r="JRG37" s="5"/>
      <c r="JRH37" s="6"/>
      <c r="JRI37" s="8"/>
      <c r="JRJ37" s="5"/>
      <c r="JRK37" s="4"/>
      <c r="JRL37" s="4"/>
      <c r="JRM37" s="18"/>
      <c r="JRN37" s="7"/>
      <c r="JRO37" s="7"/>
      <c r="JRP37" s="4"/>
      <c r="JRQ37" s="4"/>
      <c r="JRR37" s="4"/>
      <c r="JRS37" s="19"/>
      <c r="JRT37" s="9"/>
      <c r="JRU37" s="7"/>
      <c r="JRV37" s="6"/>
      <c r="JRW37" s="5"/>
      <c r="JRX37" s="6"/>
      <c r="JRY37" s="8"/>
      <c r="JRZ37" s="5"/>
      <c r="JSA37" s="4"/>
      <c r="JSB37" s="4"/>
      <c r="JSC37" s="18"/>
      <c r="JSD37" s="7"/>
      <c r="JSE37" s="7"/>
      <c r="JSF37" s="4"/>
      <c r="JSG37" s="4"/>
      <c r="JSH37" s="4"/>
      <c r="JSI37" s="19"/>
      <c r="JSJ37" s="9"/>
      <c r="JSK37" s="7"/>
      <c r="JSL37" s="6"/>
      <c r="JSM37" s="5"/>
      <c r="JSN37" s="6"/>
      <c r="JSO37" s="8"/>
      <c r="JSP37" s="5"/>
      <c r="JSQ37" s="4"/>
      <c r="JSR37" s="4"/>
      <c r="JSS37" s="18"/>
      <c r="JST37" s="7"/>
      <c r="JSU37" s="7"/>
      <c r="JSV37" s="4"/>
      <c r="JSW37" s="4"/>
      <c r="JSX37" s="4"/>
      <c r="JSY37" s="19"/>
      <c r="JSZ37" s="9"/>
      <c r="JTA37" s="7"/>
      <c r="JTB37" s="6"/>
      <c r="JTC37" s="5"/>
      <c r="JTD37" s="6"/>
      <c r="JTE37" s="8"/>
      <c r="JTF37" s="5"/>
      <c r="JTG37" s="4"/>
      <c r="JTH37" s="4"/>
      <c r="JTI37" s="18"/>
      <c r="JTJ37" s="7"/>
      <c r="JTK37" s="7"/>
      <c r="JTL37" s="4"/>
      <c r="JTM37" s="4"/>
      <c r="JTN37" s="4"/>
      <c r="JTO37" s="19"/>
      <c r="JTP37" s="9"/>
      <c r="JTQ37" s="7"/>
      <c r="JTR37" s="6"/>
      <c r="JTS37" s="5"/>
      <c r="JTT37" s="6"/>
      <c r="JTU37" s="8"/>
      <c r="JTV37" s="5"/>
      <c r="JTW37" s="4"/>
      <c r="JTX37" s="4"/>
      <c r="JTY37" s="18"/>
      <c r="JTZ37" s="7"/>
      <c r="JUA37" s="7"/>
      <c r="JUB37" s="4"/>
      <c r="JUC37" s="4"/>
      <c r="JUD37" s="4"/>
      <c r="JUE37" s="19"/>
      <c r="JUF37" s="9"/>
      <c r="JUG37" s="7"/>
      <c r="JUH37" s="6"/>
      <c r="JUI37" s="5"/>
      <c r="JUJ37" s="6"/>
      <c r="JUK37" s="8"/>
      <c r="JUL37" s="5"/>
      <c r="JUM37" s="4"/>
      <c r="JUN37" s="4"/>
      <c r="JUO37" s="18"/>
      <c r="JUP37" s="7"/>
      <c r="JUQ37" s="7"/>
      <c r="JUR37" s="4"/>
      <c r="JUS37" s="4"/>
      <c r="JUT37" s="4"/>
      <c r="JUU37" s="19"/>
      <c r="JUV37" s="9"/>
      <c r="JUW37" s="7"/>
      <c r="JUX37" s="6"/>
      <c r="JUY37" s="5"/>
      <c r="JUZ37" s="6"/>
      <c r="JVA37" s="8"/>
      <c r="JVB37" s="5"/>
      <c r="JVC37" s="4"/>
      <c r="JVD37" s="4"/>
      <c r="JVE37" s="18"/>
      <c r="JVF37" s="7"/>
      <c r="JVG37" s="7"/>
      <c r="JVH37" s="4"/>
      <c r="JVI37" s="4"/>
      <c r="JVJ37" s="4"/>
      <c r="JVK37" s="19"/>
      <c r="JVL37" s="9"/>
      <c r="JVM37" s="7"/>
      <c r="JVN37" s="6"/>
      <c r="JVO37" s="5"/>
      <c r="JVP37" s="6"/>
      <c r="JVQ37" s="8"/>
      <c r="JVR37" s="5"/>
      <c r="JVS37" s="4"/>
      <c r="JVT37" s="4"/>
      <c r="JVU37" s="18"/>
      <c r="JVV37" s="7"/>
      <c r="JVW37" s="7"/>
      <c r="JVX37" s="4"/>
      <c r="JVY37" s="4"/>
      <c r="JVZ37" s="4"/>
      <c r="JWA37" s="19"/>
      <c r="JWB37" s="9"/>
      <c r="JWC37" s="7"/>
      <c r="JWD37" s="6"/>
      <c r="JWE37" s="5"/>
      <c r="JWF37" s="6"/>
      <c r="JWG37" s="8"/>
      <c r="JWH37" s="5"/>
      <c r="JWI37" s="4"/>
      <c r="JWJ37" s="4"/>
      <c r="JWK37" s="18"/>
      <c r="JWL37" s="7"/>
      <c r="JWM37" s="7"/>
      <c r="JWN37" s="4"/>
      <c r="JWO37" s="4"/>
      <c r="JWP37" s="4"/>
      <c r="JWQ37" s="19"/>
      <c r="JWR37" s="9"/>
      <c r="JWS37" s="7"/>
      <c r="JWT37" s="6"/>
      <c r="JWU37" s="5"/>
      <c r="JWV37" s="6"/>
      <c r="JWW37" s="8"/>
      <c r="JWX37" s="5"/>
      <c r="JWY37" s="4"/>
      <c r="JWZ37" s="4"/>
      <c r="JXA37" s="18"/>
      <c r="JXB37" s="7"/>
      <c r="JXC37" s="7"/>
      <c r="JXD37" s="4"/>
      <c r="JXE37" s="4"/>
      <c r="JXF37" s="4"/>
      <c r="JXG37" s="19"/>
      <c r="JXH37" s="9"/>
      <c r="JXI37" s="7"/>
      <c r="JXJ37" s="6"/>
      <c r="JXK37" s="5"/>
      <c r="JXL37" s="6"/>
      <c r="JXM37" s="8"/>
      <c r="JXN37" s="5"/>
      <c r="JXO37" s="4"/>
      <c r="JXP37" s="4"/>
      <c r="JXQ37" s="18"/>
      <c r="JXR37" s="7"/>
      <c r="JXS37" s="7"/>
      <c r="JXT37" s="4"/>
      <c r="JXU37" s="4"/>
      <c r="JXV37" s="4"/>
      <c r="JXW37" s="19"/>
      <c r="JXX37" s="9"/>
      <c r="JXY37" s="7"/>
      <c r="JXZ37" s="6"/>
      <c r="JYA37" s="5"/>
      <c r="JYB37" s="6"/>
      <c r="JYC37" s="8"/>
      <c r="JYD37" s="5"/>
      <c r="JYE37" s="4"/>
      <c r="JYF37" s="4"/>
      <c r="JYG37" s="18"/>
      <c r="JYH37" s="7"/>
      <c r="JYI37" s="7"/>
      <c r="JYJ37" s="4"/>
      <c r="JYK37" s="4"/>
      <c r="JYL37" s="4"/>
      <c r="JYM37" s="19"/>
      <c r="JYN37" s="9"/>
      <c r="JYO37" s="7"/>
      <c r="JYP37" s="6"/>
      <c r="JYQ37" s="5"/>
      <c r="JYR37" s="6"/>
      <c r="JYS37" s="8"/>
      <c r="JYT37" s="5"/>
      <c r="JYU37" s="4"/>
      <c r="JYV37" s="4"/>
      <c r="JYW37" s="18"/>
      <c r="JYX37" s="7"/>
      <c r="JYY37" s="7"/>
      <c r="JYZ37" s="4"/>
      <c r="JZA37" s="4"/>
      <c r="JZB37" s="4"/>
      <c r="JZC37" s="19"/>
      <c r="JZD37" s="9"/>
      <c r="JZE37" s="7"/>
      <c r="JZF37" s="6"/>
      <c r="JZG37" s="5"/>
      <c r="JZH37" s="6"/>
      <c r="JZI37" s="8"/>
      <c r="JZJ37" s="5"/>
      <c r="JZK37" s="4"/>
      <c r="JZL37" s="4"/>
      <c r="JZM37" s="18"/>
      <c r="JZN37" s="7"/>
      <c r="JZO37" s="7"/>
      <c r="JZP37" s="4"/>
      <c r="JZQ37" s="4"/>
      <c r="JZR37" s="4"/>
      <c r="JZS37" s="19"/>
      <c r="JZT37" s="9"/>
      <c r="JZU37" s="7"/>
      <c r="JZV37" s="6"/>
      <c r="JZW37" s="5"/>
      <c r="JZX37" s="6"/>
      <c r="JZY37" s="8"/>
      <c r="JZZ37" s="5"/>
      <c r="KAA37" s="4"/>
      <c r="KAB37" s="4"/>
      <c r="KAC37" s="18"/>
      <c r="KAD37" s="7"/>
      <c r="KAE37" s="7"/>
      <c r="KAF37" s="4"/>
      <c r="KAG37" s="4"/>
      <c r="KAH37" s="4"/>
      <c r="KAI37" s="19"/>
      <c r="KAJ37" s="9"/>
      <c r="KAK37" s="7"/>
      <c r="KAL37" s="6"/>
      <c r="KAM37" s="5"/>
      <c r="KAN37" s="6"/>
      <c r="KAO37" s="8"/>
      <c r="KAP37" s="5"/>
      <c r="KAQ37" s="4"/>
      <c r="KAR37" s="4"/>
      <c r="KAS37" s="18"/>
      <c r="KAT37" s="7"/>
      <c r="KAU37" s="7"/>
      <c r="KAV37" s="4"/>
      <c r="KAW37" s="4"/>
      <c r="KAX37" s="4"/>
      <c r="KAY37" s="19"/>
      <c r="KAZ37" s="9"/>
      <c r="KBA37" s="7"/>
      <c r="KBB37" s="6"/>
      <c r="KBC37" s="5"/>
      <c r="KBD37" s="6"/>
      <c r="KBE37" s="8"/>
      <c r="KBF37" s="5"/>
      <c r="KBG37" s="4"/>
      <c r="KBH37" s="4"/>
      <c r="KBI37" s="18"/>
      <c r="KBJ37" s="7"/>
      <c r="KBK37" s="7"/>
      <c r="KBL37" s="4"/>
      <c r="KBM37" s="4"/>
      <c r="KBN37" s="4"/>
      <c r="KBO37" s="19"/>
      <c r="KBP37" s="9"/>
      <c r="KBQ37" s="7"/>
      <c r="KBR37" s="6"/>
      <c r="KBS37" s="5"/>
      <c r="KBT37" s="6"/>
      <c r="KBU37" s="8"/>
      <c r="KBV37" s="5"/>
      <c r="KBW37" s="4"/>
      <c r="KBX37" s="4"/>
      <c r="KBY37" s="18"/>
      <c r="KBZ37" s="7"/>
      <c r="KCA37" s="7"/>
      <c r="KCB37" s="4"/>
      <c r="KCC37" s="4"/>
      <c r="KCD37" s="4"/>
      <c r="KCE37" s="19"/>
      <c r="KCF37" s="9"/>
      <c r="KCG37" s="7"/>
      <c r="KCH37" s="6"/>
      <c r="KCI37" s="5"/>
      <c r="KCJ37" s="6"/>
      <c r="KCK37" s="8"/>
      <c r="KCL37" s="5"/>
      <c r="KCM37" s="4"/>
      <c r="KCN37" s="4"/>
      <c r="KCO37" s="18"/>
      <c r="KCP37" s="7"/>
      <c r="KCQ37" s="7"/>
      <c r="KCR37" s="4"/>
      <c r="KCS37" s="4"/>
      <c r="KCT37" s="4"/>
      <c r="KCU37" s="19"/>
      <c r="KCV37" s="9"/>
      <c r="KCW37" s="7"/>
      <c r="KCX37" s="6"/>
      <c r="KCY37" s="5"/>
      <c r="KCZ37" s="6"/>
      <c r="KDA37" s="8"/>
      <c r="KDB37" s="5"/>
      <c r="KDC37" s="4"/>
      <c r="KDD37" s="4"/>
      <c r="KDE37" s="18"/>
      <c r="KDF37" s="7"/>
      <c r="KDG37" s="7"/>
      <c r="KDH37" s="4"/>
      <c r="KDI37" s="4"/>
      <c r="KDJ37" s="4"/>
      <c r="KDK37" s="19"/>
      <c r="KDL37" s="9"/>
      <c r="KDM37" s="7"/>
      <c r="KDN37" s="6"/>
      <c r="KDO37" s="5"/>
      <c r="KDP37" s="6"/>
      <c r="KDQ37" s="8"/>
      <c r="KDR37" s="5"/>
      <c r="KDS37" s="4"/>
      <c r="KDT37" s="4"/>
      <c r="KDU37" s="18"/>
      <c r="KDV37" s="7"/>
      <c r="KDW37" s="7"/>
      <c r="KDX37" s="4"/>
      <c r="KDY37" s="4"/>
      <c r="KDZ37" s="4"/>
      <c r="KEA37" s="19"/>
      <c r="KEB37" s="9"/>
      <c r="KEC37" s="7"/>
      <c r="KED37" s="6"/>
      <c r="KEE37" s="5"/>
      <c r="KEF37" s="6"/>
      <c r="KEG37" s="8"/>
      <c r="KEH37" s="5"/>
      <c r="KEI37" s="4"/>
      <c r="KEJ37" s="4"/>
      <c r="KEK37" s="18"/>
      <c r="KEL37" s="7"/>
      <c r="KEM37" s="7"/>
      <c r="KEN37" s="4"/>
      <c r="KEO37" s="4"/>
      <c r="KEP37" s="4"/>
      <c r="KEQ37" s="19"/>
      <c r="KER37" s="9"/>
      <c r="KES37" s="7"/>
      <c r="KET37" s="6"/>
      <c r="KEU37" s="5"/>
      <c r="KEV37" s="6"/>
      <c r="KEW37" s="8"/>
      <c r="KEX37" s="5"/>
      <c r="KEY37" s="4"/>
      <c r="KEZ37" s="4"/>
      <c r="KFA37" s="18"/>
      <c r="KFB37" s="7"/>
      <c r="KFC37" s="7"/>
      <c r="KFD37" s="4"/>
      <c r="KFE37" s="4"/>
      <c r="KFF37" s="4"/>
      <c r="KFG37" s="19"/>
      <c r="KFH37" s="9"/>
      <c r="KFI37" s="7"/>
      <c r="KFJ37" s="6"/>
      <c r="KFK37" s="5"/>
      <c r="KFL37" s="6"/>
      <c r="KFM37" s="8"/>
      <c r="KFN37" s="5"/>
      <c r="KFO37" s="4"/>
      <c r="KFP37" s="4"/>
      <c r="KFQ37" s="18"/>
      <c r="KFR37" s="7"/>
      <c r="KFS37" s="7"/>
      <c r="KFT37" s="4"/>
      <c r="KFU37" s="4"/>
      <c r="KFV37" s="4"/>
      <c r="KFW37" s="19"/>
      <c r="KFX37" s="9"/>
      <c r="KFY37" s="7"/>
      <c r="KFZ37" s="6"/>
      <c r="KGA37" s="5"/>
      <c r="KGB37" s="6"/>
      <c r="KGC37" s="8"/>
      <c r="KGD37" s="5"/>
      <c r="KGE37" s="4"/>
      <c r="KGF37" s="4"/>
      <c r="KGG37" s="18"/>
      <c r="KGH37" s="7"/>
      <c r="KGI37" s="7"/>
      <c r="KGJ37" s="4"/>
      <c r="KGK37" s="4"/>
      <c r="KGL37" s="4"/>
      <c r="KGM37" s="19"/>
      <c r="KGN37" s="9"/>
      <c r="KGO37" s="7"/>
      <c r="KGP37" s="6"/>
      <c r="KGQ37" s="5"/>
      <c r="KGR37" s="6"/>
      <c r="KGS37" s="8"/>
      <c r="KGT37" s="5"/>
      <c r="KGU37" s="4"/>
      <c r="KGV37" s="4"/>
      <c r="KGW37" s="18"/>
      <c r="KGX37" s="7"/>
      <c r="KGY37" s="7"/>
      <c r="KGZ37" s="4"/>
      <c r="KHA37" s="4"/>
      <c r="KHB37" s="4"/>
      <c r="KHC37" s="19"/>
      <c r="KHD37" s="9"/>
      <c r="KHE37" s="7"/>
      <c r="KHF37" s="6"/>
      <c r="KHG37" s="5"/>
      <c r="KHH37" s="6"/>
      <c r="KHI37" s="8"/>
      <c r="KHJ37" s="5"/>
      <c r="KHK37" s="4"/>
      <c r="KHL37" s="4"/>
      <c r="KHM37" s="18"/>
      <c r="KHN37" s="7"/>
      <c r="KHO37" s="7"/>
      <c r="KHP37" s="4"/>
      <c r="KHQ37" s="4"/>
      <c r="KHR37" s="4"/>
      <c r="KHS37" s="19"/>
      <c r="KHT37" s="9"/>
      <c r="KHU37" s="7"/>
      <c r="KHV37" s="6"/>
      <c r="KHW37" s="5"/>
      <c r="KHX37" s="6"/>
      <c r="KHY37" s="8"/>
      <c r="KHZ37" s="5"/>
      <c r="KIA37" s="4"/>
      <c r="KIB37" s="4"/>
      <c r="KIC37" s="18"/>
      <c r="KID37" s="7"/>
      <c r="KIE37" s="7"/>
      <c r="KIF37" s="4"/>
      <c r="KIG37" s="4"/>
      <c r="KIH37" s="4"/>
      <c r="KII37" s="19"/>
      <c r="KIJ37" s="9"/>
      <c r="KIK37" s="7"/>
      <c r="KIL37" s="6"/>
      <c r="KIM37" s="5"/>
      <c r="KIN37" s="6"/>
      <c r="KIO37" s="8"/>
      <c r="KIP37" s="5"/>
      <c r="KIQ37" s="4"/>
      <c r="KIR37" s="4"/>
      <c r="KIS37" s="18"/>
      <c r="KIT37" s="7"/>
      <c r="KIU37" s="7"/>
      <c r="KIV37" s="4"/>
      <c r="KIW37" s="4"/>
      <c r="KIX37" s="4"/>
      <c r="KIY37" s="19"/>
      <c r="KIZ37" s="9"/>
      <c r="KJA37" s="7"/>
      <c r="KJB37" s="6"/>
      <c r="KJC37" s="5"/>
      <c r="KJD37" s="6"/>
      <c r="KJE37" s="8"/>
      <c r="KJF37" s="5"/>
      <c r="KJG37" s="4"/>
      <c r="KJH37" s="4"/>
      <c r="KJI37" s="18"/>
      <c r="KJJ37" s="7"/>
      <c r="KJK37" s="7"/>
      <c r="KJL37" s="4"/>
      <c r="KJM37" s="4"/>
      <c r="KJN37" s="4"/>
      <c r="KJO37" s="19"/>
      <c r="KJP37" s="9"/>
      <c r="KJQ37" s="7"/>
      <c r="KJR37" s="6"/>
      <c r="KJS37" s="5"/>
      <c r="KJT37" s="6"/>
      <c r="KJU37" s="8"/>
      <c r="KJV37" s="5"/>
      <c r="KJW37" s="4"/>
      <c r="KJX37" s="4"/>
      <c r="KJY37" s="18"/>
      <c r="KJZ37" s="7"/>
      <c r="KKA37" s="7"/>
      <c r="KKB37" s="4"/>
      <c r="KKC37" s="4"/>
      <c r="KKD37" s="4"/>
      <c r="KKE37" s="19"/>
      <c r="KKF37" s="9"/>
      <c r="KKG37" s="7"/>
      <c r="KKH37" s="6"/>
      <c r="KKI37" s="5"/>
      <c r="KKJ37" s="6"/>
      <c r="KKK37" s="8"/>
      <c r="KKL37" s="5"/>
      <c r="KKM37" s="4"/>
      <c r="KKN37" s="4"/>
      <c r="KKO37" s="18"/>
      <c r="KKP37" s="7"/>
      <c r="KKQ37" s="7"/>
      <c r="KKR37" s="4"/>
      <c r="KKS37" s="4"/>
      <c r="KKT37" s="4"/>
      <c r="KKU37" s="19"/>
      <c r="KKV37" s="9"/>
      <c r="KKW37" s="7"/>
      <c r="KKX37" s="6"/>
      <c r="KKY37" s="5"/>
      <c r="KKZ37" s="6"/>
      <c r="KLA37" s="8"/>
      <c r="KLB37" s="5"/>
      <c r="KLC37" s="4"/>
      <c r="KLD37" s="4"/>
      <c r="KLE37" s="18"/>
      <c r="KLF37" s="7"/>
      <c r="KLG37" s="7"/>
      <c r="KLH37" s="4"/>
      <c r="KLI37" s="4"/>
      <c r="KLJ37" s="4"/>
      <c r="KLK37" s="19"/>
      <c r="KLL37" s="9"/>
      <c r="KLM37" s="7"/>
      <c r="KLN37" s="6"/>
      <c r="KLO37" s="5"/>
      <c r="KLP37" s="6"/>
      <c r="KLQ37" s="8"/>
      <c r="KLR37" s="5"/>
      <c r="KLS37" s="4"/>
      <c r="KLT37" s="4"/>
      <c r="KLU37" s="18"/>
      <c r="KLV37" s="7"/>
      <c r="KLW37" s="7"/>
      <c r="KLX37" s="4"/>
      <c r="KLY37" s="4"/>
      <c r="KLZ37" s="4"/>
      <c r="KMA37" s="19"/>
      <c r="KMB37" s="9"/>
      <c r="KMC37" s="7"/>
      <c r="KMD37" s="6"/>
      <c r="KME37" s="5"/>
      <c r="KMF37" s="6"/>
      <c r="KMG37" s="8"/>
      <c r="KMH37" s="5"/>
      <c r="KMI37" s="4"/>
      <c r="KMJ37" s="4"/>
      <c r="KMK37" s="18"/>
      <c r="KML37" s="7"/>
      <c r="KMM37" s="7"/>
      <c r="KMN37" s="4"/>
      <c r="KMO37" s="4"/>
      <c r="KMP37" s="4"/>
      <c r="KMQ37" s="19"/>
      <c r="KMR37" s="9"/>
      <c r="KMS37" s="7"/>
      <c r="KMT37" s="6"/>
      <c r="KMU37" s="5"/>
      <c r="KMV37" s="6"/>
      <c r="KMW37" s="8"/>
      <c r="KMX37" s="5"/>
      <c r="KMY37" s="4"/>
      <c r="KMZ37" s="4"/>
      <c r="KNA37" s="18"/>
      <c r="KNB37" s="7"/>
      <c r="KNC37" s="7"/>
      <c r="KND37" s="4"/>
      <c r="KNE37" s="4"/>
      <c r="KNF37" s="4"/>
      <c r="KNG37" s="19"/>
      <c r="KNH37" s="9"/>
      <c r="KNI37" s="7"/>
      <c r="KNJ37" s="6"/>
      <c r="KNK37" s="5"/>
      <c r="KNL37" s="6"/>
      <c r="KNM37" s="8"/>
      <c r="KNN37" s="5"/>
      <c r="KNO37" s="4"/>
      <c r="KNP37" s="4"/>
      <c r="KNQ37" s="18"/>
      <c r="KNR37" s="7"/>
      <c r="KNS37" s="7"/>
      <c r="KNT37" s="4"/>
      <c r="KNU37" s="4"/>
      <c r="KNV37" s="4"/>
      <c r="KNW37" s="19"/>
      <c r="KNX37" s="9"/>
      <c r="KNY37" s="7"/>
      <c r="KNZ37" s="6"/>
      <c r="KOA37" s="5"/>
      <c r="KOB37" s="6"/>
      <c r="KOC37" s="8"/>
      <c r="KOD37" s="5"/>
      <c r="KOE37" s="4"/>
      <c r="KOF37" s="4"/>
      <c r="KOG37" s="18"/>
      <c r="KOH37" s="7"/>
      <c r="KOI37" s="7"/>
      <c r="KOJ37" s="4"/>
      <c r="KOK37" s="4"/>
      <c r="KOL37" s="4"/>
      <c r="KOM37" s="19"/>
      <c r="KON37" s="9"/>
      <c r="KOO37" s="7"/>
      <c r="KOP37" s="6"/>
      <c r="KOQ37" s="5"/>
      <c r="KOR37" s="6"/>
      <c r="KOS37" s="8"/>
      <c r="KOT37" s="5"/>
      <c r="KOU37" s="4"/>
      <c r="KOV37" s="4"/>
      <c r="KOW37" s="18"/>
      <c r="KOX37" s="7"/>
      <c r="KOY37" s="7"/>
      <c r="KOZ37" s="4"/>
      <c r="KPA37" s="4"/>
      <c r="KPB37" s="4"/>
      <c r="KPC37" s="19"/>
      <c r="KPD37" s="9"/>
      <c r="KPE37" s="7"/>
      <c r="KPF37" s="6"/>
      <c r="KPG37" s="5"/>
      <c r="KPH37" s="6"/>
      <c r="KPI37" s="8"/>
      <c r="KPJ37" s="5"/>
      <c r="KPK37" s="4"/>
      <c r="KPL37" s="4"/>
      <c r="KPM37" s="18"/>
      <c r="KPN37" s="7"/>
      <c r="KPO37" s="7"/>
      <c r="KPP37" s="4"/>
      <c r="KPQ37" s="4"/>
      <c r="KPR37" s="4"/>
      <c r="KPS37" s="19"/>
      <c r="KPT37" s="9"/>
      <c r="KPU37" s="7"/>
      <c r="KPV37" s="6"/>
      <c r="KPW37" s="5"/>
      <c r="KPX37" s="6"/>
      <c r="KPY37" s="8"/>
      <c r="KPZ37" s="5"/>
      <c r="KQA37" s="4"/>
      <c r="KQB37" s="4"/>
      <c r="KQC37" s="18"/>
      <c r="KQD37" s="7"/>
      <c r="KQE37" s="7"/>
      <c r="KQF37" s="4"/>
      <c r="KQG37" s="4"/>
      <c r="KQH37" s="4"/>
      <c r="KQI37" s="19"/>
      <c r="KQJ37" s="9"/>
      <c r="KQK37" s="7"/>
      <c r="KQL37" s="6"/>
      <c r="KQM37" s="5"/>
      <c r="KQN37" s="6"/>
      <c r="KQO37" s="8"/>
      <c r="KQP37" s="5"/>
      <c r="KQQ37" s="4"/>
      <c r="KQR37" s="4"/>
      <c r="KQS37" s="18"/>
      <c r="KQT37" s="7"/>
      <c r="KQU37" s="7"/>
      <c r="KQV37" s="4"/>
      <c r="KQW37" s="4"/>
      <c r="KQX37" s="4"/>
      <c r="KQY37" s="19"/>
      <c r="KQZ37" s="9"/>
      <c r="KRA37" s="7"/>
      <c r="KRB37" s="6"/>
      <c r="KRC37" s="5"/>
      <c r="KRD37" s="6"/>
      <c r="KRE37" s="8"/>
      <c r="KRF37" s="5"/>
      <c r="KRG37" s="4"/>
      <c r="KRH37" s="4"/>
      <c r="KRI37" s="18"/>
      <c r="KRJ37" s="7"/>
      <c r="KRK37" s="7"/>
      <c r="KRL37" s="4"/>
      <c r="KRM37" s="4"/>
      <c r="KRN37" s="4"/>
      <c r="KRO37" s="19"/>
      <c r="KRP37" s="9"/>
      <c r="KRQ37" s="7"/>
      <c r="KRR37" s="6"/>
      <c r="KRS37" s="5"/>
      <c r="KRT37" s="6"/>
      <c r="KRU37" s="8"/>
      <c r="KRV37" s="5"/>
      <c r="KRW37" s="4"/>
      <c r="KRX37" s="4"/>
      <c r="KRY37" s="18"/>
      <c r="KRZ37" s="7"/>
      <c r="KSA37" s="7"/>
      <c r="KSB37" s="4"/>
      <c r="KSC37" s="4"/>
      <c r="KSD37" s="4"/>
      <c r="KSE37" s="19"/>
      <c r="KSF37" s="9"/>
      <c r="KSG37" s="7"/>
      <c r="KSH37" s="6"/>
      <c r="KSI37" s="5"/>
      <c r="KSJ37" s="6"/>
      <c r="KSK37" s="8"/>
      <c r="KSL37" s="5"/>
      <c r="KSM37" s="4"/>
      <c r="KSN37" s="4"/>
      <c r="KSO37" s="18"/>
      <c r="KSP37" s="7"/>
      <c r="KSQ37" s="7"/>
      <c r="KSR37" s="4"/>
      <c r="KSS37" s="4"/>
      <c r="KST37" s="4"/>
      <c r="KSU37" s="19"/>
      <c r="KSV37" s="9"/>
      <c r="KSW37" s="7"/>
      <c r="KSX37" s="6"/>
      <c r="KSY37" s="5"/>
      <c r="KSZ37" s="6"/>
      <c r="KTA37" s="8"/>
      <c r="KTB37" s="5"/>
      <c r="KTC37" s="4"/>
      <c r="KTD37" s="4"/>
      <c r="KTE37" s="18"/>
      <c r="KTF37" s="7"/>
      <c r="KTG37" s="7"/>
      <c r="KTH37" s="4"/>
      <c r="KTI37" s="4"/>
      <c r="KTJ37" s="4"/>
      <c r="KTK37" s="19"/>
      <c r="KTL37" s="9"/>
      <c r="KTM37" s="7"/>
      <c r="KTN37" s="6"/>
      <c r="KTO37" s="5"/>
      <c r="KTP37" s="6"/>
      <c r="KTQ37" s="8"/>
      <c r="KTR37" s="5"/>
      <c r="KTS37" s="4"/>
      <c r="KTT37" s="4"/>
      <c r="KTU37" s="18"/>
      <c r="KTV37" s="7"/>
      <c r="KTW37" s="7"/>
      <c r="KTX37" s="4"/>
      <c r="KTY37" s="4"/>
      <c r="KTZ37" s="4"/>
      <c r="KUA37" s="19"/>
      <c r="KUB37" s="9"/>
      <c r="KUC37" s="7"/>
      <c r="KUD37" s="6"/>
      <c r="KUE37" s="5"/>
      <c r="KUF37" s="6"/>
      <c r="KUG37" s="8"/>
      <c r="KUH37" s="5"/>
      <c r="KUI37" s="4"/>
      <c r="KUJ37" s="4"/>
      <c r="KUK37" s="18"/>
      <c r="KUL37" s="7"/>
      <c r="KUM37" s="7"/>
      <c r="KUN37" s="4"/>
      <c r="KUO37" s="4"/>
      <c r="KUP37" s="4"/>
      <c r="KUQ37" s="19"/>
      <c r="KUR37" s="9"/>
      <c r="KUS37" s="7"/>
      <c r="KUT37" s="6"/>
      <c r="KUU37" s="5"/>
      <c r="KUV37" s="6"/>
      <c r="KUW37" s="8"/>
      <c r="KUX37" s="5"/>
      <c r="KUY37" s="4"/>
      <c r="KUZ37" s="4"/>
      <c r="KVA37" s="18"/>
      <c r="KVB37" s="7"/>
      <c r="KVC37" s="7"/>
      <c r="KVD37" s="4"/>
      <c r="KVE37" s="4"/>
      <c r="KVF37" s="4"/>
      <c r="KVG37" s="19"/>
      <c r="KVH37" s="9"/>
      <c r="KVI37" s="7"/>
      <c r="KVJ37" s="6"/>
      <c r="KVK37" s="5"/>
      <c r="KVL37" s="6"/>
      <c r="KVM37" s="8"/>
      <c r="KVN37" s="5"/>
      <c r="KVO37" s="4"/>
      <c r="KVP37" s="4"/>
      <c r="KVQ37" s="18"/>
      <c r="KVR37" s="7"/>
      <c r="KVS37" s="7"/>
      <c r="KVT37" s="4"/>
      <c r="KVU37" s="4"/>
      <c r="KVV37" s="4"/>
      <c r="KVW37" s="19"/>
      <c r="KVX37" s="9"/>
      <c r="KVY37" s="7"/>
      <c r="KVZ37" s="6"/>
      <c r="KWA37" s="5"/>
      <c r="KWB37" s="6"/>
      <c r="KWC37" s="8"/>
      <c r="KWD37" s="5"/>
      <c r="KWE37" s="4"/>
      <c r="KWF37" s="4"/>
      <c r="KWG37" s="18"/>
      <c r="KWH37" s="7"/>
      <c r="KWI37" s="7"/>
      <c r="KWJ37" s="4"/>
      <c r="KWK37" s="4"/>
      <c r="KWL37" s="4"/>
      <c r="KWM37" s="19"/>
      <c r="KWN37" s="9"/>
      <c r="KWO37" s="7"/>
      <c r="KWP37" s="6"/>
      <c r="KWQ37" s="5"/>
      <c r="KWR37" s="6"/>
      <c r="KWS37" s="8"/>
      <c r="KWT37" s="5"/>
      <c r="KWU37" s="4"/>
      <c r="KWV37" s="4"/>
      <c r="KWW37" s="18"/>
      <c r="KWX37" s="7"/>
      <c r="KWY37" s="7"/>
      <c r="KWZ37" s="4"/>
      <c r="KXA37" s="4"/>
      <c r="KXB37" s="4"/>
      <c r="KXC37" s="19"/>
      <c r="KXD37" s="9"/>
      <c r="KXE37" s="7"/>
      <c r="KXF37" s="6"/>
      <c r="KXG37" s="5"/>
      <c r="KXH37" s="6"/>
      <c r="KXI37" s="8"/>
      <c r="KXJ37" s="5"/>
      <c r="KXK37" s="4"/>
      <c r="KXL37" s="4"/>
      <c r="KXM37" s="18"/>
      <c r="KXN37" s="7"/>
      <c r="KXO37" s="7"/>
      <c r="KXP37" s="4"/>
      <c r="KXQ37" s="4"/>
      <c r="KXR37" s="4"/>
      <c r="KXS37" s="19"/>
      <c r="KXT37" s="9"/>
      <c r="KXU37" s="7"/>
      <c r="KXV37" s="6"/>
      <c r="KXW37" s="5"/>
      <c r="KXX37" s="6"/>
      <c r="KXY37" s="8"/>
      <c r="KXZ37" s="5"/>
      <c r="KYA37" s="4"/>
      <c r="KYB37" s="4"/>
      <c r="KYC37" s="18"/>
      <c r="KYD37" s="7"/>
      <c r="KYE37" s="7"/>
      <c r="KYF37" s="4"/>
      <c r="KYG37" s="4"/>
      <c r="KYH37" s="4"/>
      <c r="KYI37" s="19"/>
      <c r="KYJ37" s="9"/>
      <c r="KYK37" s="7"/>
      <c r="KYL37" s="6"/>
      <c r="KYM37" s="5"/>
      <c r="KYN37" s="6"/>
      <c r="KYO37" s="8"/>
      <c r="KYP37" s="5"/>
      <c r="KYQ37" s="4"/>
      <c r="KYR37" s="4"/>
      <c r="KYS37" s="18"/>
      <c r="KYT37" s="7"/>
      <c r="KYU37" s="7"/>
      <c r="KYV37" s="4"/>
      <c r="KYW37" s="4"/>
      <c r="KYX37" s="4"/>
      <c r="KYY37" s="19"/>
      <c r="KYZ37" s="9"/>
      <c r="KZA37" s="7"/>
      <c r="KZB37" s="6"/>
      <c r="KZC37" s="5"/>
      <c r="KZD37" s="6"/>
      <c r="KZE37" s="8"/>
      <c r="KZF37" s="5"/>
      <c r="KZG37" s="4"/>
      <c r="KZH37" s="4"/>
      <c r="KZI37" s="18"/>
      <c r="KZJ37" s="7"/>
      <c r="KZK37" s="7"/>
      <c r="KZL37" s="4"/>
      <c r="KZM37" s="4"/>
      <c r="KZN37" s="4"/>
      <c r="KZO37" s="19"/>
      <c r="KZP37" s="9"/>
      <c r="KZQ37" s="7"/>
      <c r="KZR37" s="6"/>
      <c r="KZS37" s="5"/>
      <c r="KZT37" s="6"/>
      <c r="KZU37" s="8"/>
      <c r="KZV37" s="5"/>
      <c r="KZW37" s="4"/>
      <c r="KZX37" s="4"/>
      <c r="KZY37" s="18"/>
      <c r="KZZ37" s="7"/>
      <c r="LAA37" s="7"/>
      <c r="LAB37" s="4"/>
      <c r="LAC37" s="4"/>
      <c r="LAD37" s="4"/>
      <c r="LAE37" s="19"/>
      <c r="LAF37" s="9"/>
      <c r="LAG37" s="7"/>
      <c r="LAH37" s="6"/>
      <c r="LAI37" s="5"/>
      <c r="LAJ37" s="6"/>
      <c r="LAK37" s="8"/>
      <c r="LAL37" s="5"/>
      <c r="LAM37" s="4"/>
      <c r="LAN37" s="4"/>
      <c r="LAO37" s="18"/>
      <c r="LAP37" s="7"/>
      <c r="LAQ37" s="7"/>
      <c r="LAR37" s="4"/>
      <c r="LAS37" s="4"/>
      <c r="LAT37" s="4"/>
      <c r="LAU37" s="19"/>
      <c r="LAV37" s="9"/>
      <c r="LAW37" s="7"/>
      <c r="LAX37" s="6"/>
      <c r="LAY37" s="5"/>
      <c r="LAZ37" s="6"/>
      <c r="LBA37" s="8"/>
      <c r="LBB37" s="5"/>
      <c r="LBC37" s="4"/>
      <c r="LBD37" s="4"/>
      <c r="LBE37" s="18"/>
      <c r="LBF37" s="7"/>
      <c r="LBG37" s="7"/>
      <c r="LBH37" s="4"/>
      <c r="LBI37" s="4"/>
      <c r="LBJ37" s="4"/>
      <c r="LBK37" s="19"/>
      <c r="LBL37" s="9"/>
      <c r="LBM37" s="7"/>
      <c r="LBN37" s="6"/>
      <c r="LBO37" s="5"/>
      <c r="LBP37" s="6"/>
      <c r="LBQ37" s="8"/>
      <c r="LBR37" s="5"/>
      <c r="LBS37" s="4"/>
      <c r="LBT37" s="4"/>
      <c r="LBU37" s="18"/>
      <c r="LBV37" s="7"/>
      <c r="LBW37" s="7"/>
      <c r="LBX37" s="4"/>
      <c r="LBY37" s="4"/>
      <c r="LBZ37" s="4"/>
      <c r="LCA37" s="19"/>
      <c r="LCB37" s="9"/>
      <c r="LCC37" s="7"/>
      <c r="LCD37" s="6"/>
      <c r="LCE37" s="5"/>
      <c r="LCF37" s="6"/>
      <c r="LCG37" s="8"/>
      <c r="LCH37" s="5"/>
      <c r="LCI37" s="4"/>
      <c r="LCJ37" s="4"/>
      <c r="LCK37" s="18"/>
      <c r="LCL37" s="7"/>
      <c r="LCM37" s="7"/>
      <c r="LCN37" s="4"/>
      <c r="LCO37" s="4"/>
      <c r="LCP37" s="4"/>
      <c r="LCQ37" s="19"/>
      <c r="LCR37" s="9"/>
      <c r="LCS37" s="7"/>
      <c r="LCT37" s="6"/>
      <c r="LCU37" s="5"/>
      <c r="LCV37" s="6"/>
      <c r="LCW37" s="8"/>
      <c r="LCX37" s="5"/>
      <c r="LCY37" s="4"/>
      <c r="LCZ37" s="4"/>
      <c r="LDA37" s="18"/>
      <c r="LDB37" s="7"/>
      <c r="LDC37" s="7"/>
      <c r="LDD37" s="4"/>
      <c r="LDE37" s="4"/>
      <c r="LDF37" s="4"/>
      <c r="LDG37" s="19"/>
      <c r="LDH37" s="9"/>
      <c r="LDI37" s="7"/>
      <c r="LDJ37" s="6"/>
      <c r="LDK37" s="5"/>
      <c r="LDL37" s="6"/>
      <c r="LDM37" s="8"/>
      <c r="LDN37" s="5"/>
      <c r="LDO37" s="4"/>
      <c r="LDP37" s="4"/>
      <c r="LDQ37" s="18"/>
      <c r="LDR37" s="7"/>
      <c r="LDS37" s="7"/>
      <c r="LDT37" s="4"/>
      <c r="LDU37" s="4"/>
      <c r="LDV37" s="4"/>
      <c r="LDW37" s="19"/>
      <c r="LDX37" s="9"/>
      <c r="LDY37" s="7"/>
      <c r="LDZ37" s="6"/>
      <c r="LEA37" s="5"/>
      <c r="LEB37" s="6"/>
      <c r="LEC37" s="8"/>
      <c r="LED37" s="5"/>
      <c r="LEE37" s="4"/>
      <c r="LEF37" s="4"/>
      <c r="LEG37" s="18"/>
      <c r="LEH37" s="7"/>
      <c r="LEI37" s="7"/>
      <c r="LEJ37" s="4"/>
      <c r="LEK37" s="4"/>
      <c r="LEL37" s="4"/>
      <c r="LEM37" s="19"/>
      <c r="LEN37" s="9"/>
      <c r="LEO37" s="7"/>
      <c r="LEP37" s="6"/>
      <c r="LEQ37" s="5"/>
      <c r="LER37" s="6"/>
      <c r="LES37" s="8"/>
      <c r="LET37" s="5"/>
      <c r="LEU37" s="4"/>
      <c r="LEV37" s="4"/>
      <c r="LEW37" s="18"/>
      <c r="LEX37" s="7"/>
      <c r="LEY37" s="7"/>
      <c r="LEZ37" s="4"/>
      <c r="LFA37" s="4"/>
      <c r="LFB37" s="4"/>
      <c r="LFC37" s="19"/>
      <c r="LFD37" s="9"/>
      <c r="LFE37" s="7"/>
      <c r="LFF37" s="6"/>
      <c r="LFG37" s="5"/>
      <c r="LFH37" s="6"/>
      <c r="LFI37" s="8"/>
      <c r="LFJ37" s="5"/>
      <c r="LFK37" s="4"/>
      <c r="LFL37" s="4"/>
      <c r="LFM37" s="18"/>
      <c r="LFN37" s="7"/>
      <c r="LFO37" s="7"/>
      <c r="LFP37" s="4"/>
      <c r="LFQ37" s="4"/>
      <c r="LFR37" s="4"/>
      <c r="LFS37" s="19"/>
      <c r="LFT37" s="9"/>
      <c r="LFU37" s="7"/>
      <c r="LFV37" s="6"/>
      <c r="LFW37" s="5"/>
      <c r="LFX37" s="6"/>
      <c r="LFY37" s="8"/>
      <c r="LFZ37" s="5"/>
      <c r="LGA37" s="4"/>
      <c r="LGB37" s="4"/>
      <c r="LGC37" s="18"/>
      <c r="LGD37" s="7"/>
      <c r="LGE37" s="7"/>
      <c r="LGF37" s="4"/>
      <c r="LGG37" s="4"/>
      <c r="LGH37" s="4"/>
      <c r="LGI37" s="19"/>
      <c r="LGJ37" s="9"/>
      <c r="LGK37" s="7"/>
      <c r="LGL37" s="6"/>
      <c r="LGM37" s="5"/>
      <c r="LGN37" s="6"/>
      <c r="LGO37" s="8"/>
      <c r="LGP37" s="5"/>
      <c r="LGQ37" s="4"/>
      <c r="LGR37" s="4"/>
      <c r="LGS37" s="18"/>
      <c r="LGT37" s="7"/>
      <c r="LGU37" s="7"/>
      <c r="LGV37" s="4"/>
      <c r="LGW37" s="4"/>
      <c r="LGX37" s="4"/>
      <c r="LGY37" s="19"/>
      <c r="LGZ37" s="9"/>
      <c r="LHA37" s="7"/>
      <c r="LHB37" s="6"/>
      <c r="LHC37" s="5"/>
      <c r="LHD37" s="6"/>
      <c r="LHE37" s="8"/>
      <c r="LHF37" s="5"/>
      <c r="LHG37" s="4"/>
      <c r="LHH37" s="4"/>
      <c r="LHI37" s="18"/>
      <c r="LHJ37" s="7"/>
      <c r="LHK37" s="7"/>
      <c r="LHL37" s="4"/>
      <c r="LHM37" s="4"/>
      <c r="LHN37" s="4"/>
      <c r="LHO37" s="19"/>
      <c r="LHP37" s="9"/>
      <c r="LHQ37" s="7"/>
      <c r="LHR37" s="6"/>
      <c r="LHS37" s="5"/>
      <c r="LHT37" s="6"/>
      <c r="LHU37" s="8"/>
      <c r="LHV37" s="5"/>
      <c r="LHW37" s="4"/>
      <c r="LHX37" s="4"/>
      <c r="LHY37" s="18"/>
      <c r="LHZ37" s="7"/>
      <c r="LIA37" s="7"/>
      <c r="LIB37" s="4"/>
      <c r="LIC37" s="4"/>
      <c r="LID37" s="4"/>
      <c r="LIE37" s="19"/>
      <c r="LIF37" s="9"/>
      <c r="LIG37" s="7"/>
      <c r="LIH37" s="6"/>
      <c r="LII37" s="5"/>
      <c r="LIJ37" s="6"/>
      <c r="LIK37" s="8"/>
      <c r="LIL37" s="5"/>
      <c r="LIM37" s="4"/>
      <c r="LIN37" s="4"/>
      <c r="LIO37" s="18"/>
      <c r="LIP37" s="7"/>
      <c r="LIQ37" s="7"/>
      <c r="LIR37" s="4"/>
      <c r="LIS37" s="4"/>
      <c r="LIT37" s="4"/>
      <c r="LIU37" s="19"/>
      <c r="LIV37" s="9"/>
      <c r="LIW37" s="7"/>
      <c r="LIX37" s="6"/>
      <c r="LIY37" s="5"/>
      <c r="LIZ37" s="6"/>
      <c r="LJA37" s="8"/>
      <c r="LJB37" s="5"/>
      <c r="LJC37" s="4"/>
      <c r="LJD37" s="4"/>
      <c r="LJE37" s="18"/>
      <c r="LJF37" s="7"/>
      <c r="LJG37" s="7"/>
      <c r="LJH37" s="4"/>
      <c r="LJI37" s="4"/>
      <c r="LJJ37" s="4"/>
      <c r="LJK37" s="19"/>
      <c r="LJL37" s="9"/>
      <c r="LJM37" s="7"/>
      <c r="LJN37" s="6"/>
      <c r="LJO37" s="5"/>
      <c r="LJP37" s="6"/>
      <c r="LJQ37" s="8"/>
      <c r="LJR37" s="5"/>
      <c r="LJS37" s="4"/>
      <c r="LJT37" s="4"/>
      <c r="LJU37" s="18"/>
      <c r="LJV37" s="7"/>
      <c r="LJW37" s="7"/>
      <c r="LJX37" s="4"/>
      <c r="LJY37" s="4"/>
      <c r="LJZ37" s="4"/>
      <c r="LKA37" s="19"/>
      <c r="LKB37" s="9"/>
      <c r="LKC37" s="7"/>
      <c r="LKD37" s="6"/>
      <c r="LKE37" s="5"/>
      <c r="LKF37" s="6"/>
      <c r="LKG37" s="8"/>
      <c r="LKH37" s="5"/>
      <c r="LKI37" s="4"/>
      <c r="LKJ37" s="4"/>
      <c r="LKK37" s="18"/>
      <c r="LKL37" s="7"/>
      <c r="LKM37" s="7"/>
      <c r="LKN37" s="4"/>
      <c r="LKO37" s="4"/>
      <c r="LKP37" s="4"/>
      <c r="LKQ37" s="19"/>
      <c r="LKR37" s="9"/>
      <c r="LKS37" s="7"/>
      <c r="LKT37" s="6"/>
      <c r="LKU37" s="5"/>
      <c r="LKV37" s="6"/>
      <c r="LKW37" s="8"/>
      <c r="LKX37" s="5"/>
      <c r="LKY37" s="4"/>
      <c r="LKZ37" s="4"/>
      <c r="LLA37" s="18"/>
      <c r="LLB37" s="7"/>
      <c r="LLC37" s="7"/>
      <c r="LLD37" s="4"/>
      <c r="LLE37" s="4"/>
      <c r="LLF37" s="4"/>
      <c r="LLG37" s="19"/>
      <c r="LLH37" s="9"/>
      <c r="LLI37" s="7"/>
      <c r="LLJ37" s="6"/>
      <c r="LLK37" s="5"/>
      <c r="LLL37" s="6"/>
      <c r="LLM37" s="8"/>
      <c r="LLN37" s="5"/>
      <c r="LLO37" s="4"/>
      <c r="LLP37" s="4"/>
      <c r="LLQ37" s="18"/>
      <c r="LLR37" s="7"/>
      <c r="LLS37" s="7"/>
      <c r="LLT37" s="4"/>
      <c r="LLU37" s="4"/>
      <c r="LLV37" s="4"/>
      <c r="LLW37" s="19"/>
      <c r="LLX37" s="9"/>
      <c r="LLY37" s="7"/>
      <c r="LLZ37" s="6"/>
      <c r="LMA37" s="5"/>
      <c r="LMB37" s="6"/>
      <c r="LMC37" s="8"/>
      <c r="LMD37" s="5"/>
      <c r="LME37" s="4"/>
      <c r="LMF37" s="4"/>
      <c r="LMG37" s="18"/>
      <c r="LMH37" s="7"/>
      <c r="LMI37" s="7"/>
      <c r="LMJ37" s="4"/>
      <c r="LMK37" s="4"/>
      <c r="LML37" s="4"/>
      <c r="LMM37" s="19"/>
      <c r="LMN37" s="9"/>
      <c r="LMO37" s="7"/>
      <c r="LMP37" s="6"/>
      <c r="LMQ37" s="5"/>
      <c r="LMR37" s="6"/>
      <c r="LMS37" s="8"/>
      <c r="LMT37" s="5"/>
      <c r="LMU37" s="4"/>
      <c r="LMV37" s="4"/>
      <c r="LMW37" s="18"/>
      <c r="LMX37" s="7"/>
      <c r="LMY37" s="7"/>
      <c r="LMZ37" s="4"/>
      <c r="LNA37" s="4"/>
      <c r="LNB37" s="4"/>
      <c r="LNC37" s="19"/>
      <c r="LND37" s="9"/>
      <c r="LNE37" s="7"/>
      <c r="LNF37" s="6"/>
      <c r="LNG37" s="5"/>
      <c r="LNH37" s="6"/>
      <c r="LNI37" s="8"/>
      <c r="LNJ37" s="5"/>
      <c r="LNK37" s="4"/>
      <c r="LNL37" s="4"/>
      <c r="LNM37" s="18"/>
      <c r="LNN37" s="7"/>
      <c r="LNO37" s="7"/>
      <c r="LNP37" s="4"/>
      <c r="LNQ37" s="4"/>
      <c r="LNR37" s="4"/>
      <c r="LNS37" s="19"/>
      <c r="LNT37" s="9"/>
      <c r="LNU37" s="7"/>
      <c r="LNV37" s="6"/>
      <c r="LNW37" s="5"/>
      <c r="LNX37" s="6"/>
      <c r="LNY37" s="8"/>
      <c r="LNZ37" s="5"/>
      <c r="LOA37" s="4"/>
      <c r="LOB37" s="4"/>
      <c r="LOC37" s="18"/>
      <c r="LOD37" s="7"/>
      <c r="LOE37" s="7"/>
      <c r="LOF37" s="4"/>
      <c r="LOG37" s="4"/>
      <c r="LOH37" s="4"/>
      <c r="LOI37" s="19"/>
      <c r="LOJ37" s="9"/>
      <c r="LOK37" s="7"/>
      <c r="LOL37" s="6"/>
      <c r="LOM37" s="5"/>
      <c r="LON37" s="6"/>
      <c r="LOO37" s="8"/>
      <c r="LOP37" s="5"/>
      <c r="LOQ37" s="4"/>
      <c r="LOR37" s="4"/>
      <c r="LOS37" s="18"/>
      <c r="LOT37" s="7"/>
      <c r="LOU37" s="7"/>
      <c r="LOV37" s="4"/>
      <c r="LOW37" s="4"/>
      <c r="LOX37" s="4"/>
      <c r="LOY37" s="19"/>
      <c r="LOZ37" s="9"/>
      <c r="LPA37" s="7"/>
      <c r="LPB37" s="6"/>
      <c r="LPC37" s="5"/>
      <c r="LPD37" s="6"/>
      <c r="LPE37" s="8"/>
      <c r="LPF37" s="5"/>
      <c r="LPG37" s="4"/>
      <c r="LPH37" s="4"/>
      <c r="LPI37" s="18"/>
      <c r="LPJ37" s="7"/>
      <c r="LPK37" s="7"/>
      <c r="LPL37" s="4"/>
      <c r="LPM37" s="4"/>
      <c r="LPN37" s="4"/>
      <c r="LPO37" s="19"/>
      <c r="LPP37" s="9"/>
      <c r="LPQ37" s="7"/>
      <c r="LPR37" s="6"/>
      <c r="LPS37" s="5"/>
      <c r="LPT37" s="6"/>
      <c r="LPU37" s="8"/>
      <c r="LPV37" s="5"/>
      <c r="LPW37" s="4"/>
      <c r="LPX37" s="4"/>
      <c r="LPY37" s="18"/>
      <c r="LPZ37" s="7"/>
      <c r="LQA37" s="7"/>
      <c r="LQB37" s="4"/>
      <c r="LQC37" s="4"/>
      <c r="LQD37" s="4"/>
      <c r="LQE37" s="19"/>
      <c r="LQF37" s="9"/>
      <c r="LQG37" s="7"/>
      <c r="LQH37" s="6"/>
      <c r="LQI37" s="5"/>
      <c r="LQJ37" s="6"/>
      <c r="LQK37" s="8"/>
      <c r="LQL37" s="5"/>
      <c r="LQM37" s="4"/>
      <c r="LQN37" s="4"/>
      <c r="LQO37" s="18"/>
      <c r="LQP37" s="7"/>
      <c r="LQQ37" s="7"/>
      <c r="LQR37" s="4"/>
      <c r="LQS37" s="4"/>
      <c r="LQT37" s="4"/>
      <c r="LQU37" s="19"/>
      <c r="LQV37" s="9"/>
      <c r="LQW37" s="7"/>
      <c r="LQX37" s="6"/>
      <c r="LQY37" s="5"/>
      <c r="LQZ37" s="6"/>
      <c r="LRA37" s="8"/>
      <c r="LRB37" s="5"/>
      <c r="LRC37" s="4"/>
      <c r="LRD37" s="4"/>
      <c r="LRE37" s="18"/>
      <c r="LRF37" s="7"/>
      <c r="LRG37" s="7"/>
      <c r="LRH37" s="4"/>
      <c r="LRI37" s="4"/>
      <c r="LRJ37" s="4"/>
      <c r="LRK37" s="19"/>
      <c r="LRL37" s="9"/>
      <c r="LRM37" s="7"/>
      <c r="LRN37" s="6"/>
      <c r="LRO37" s="5"/>
      <c r="LRP37" s="6"/>
      <c r="LRQ37" s="8"/>
      <c r="LRR37" s="5"/>
      <c r="LRS37" s="4"/>
      <c r="LRT37" s="4"/>
      <c r="LRU37" s="18"/>
      <c r="LRV37" s="7"/>
      <c r="LRW37" s="7"/>
      <c r="LRX37" s="4"/>
      <c r="LRY37" s="4"/>
      <c r="LRZ37" s="4"/>
      <c r="LSA37" s="19"/>
      <c r="LSB37" s="9"/>
      <c r="LSC37" s="7"/>
      <c r="LSD37" s="6"/>
      <c r="LSE37" s="5"/>
      <c r="LSF37" s="6"/>
      <c r="LSG37" s="8"/>
      <c r="LSH37" s="5"/>
      <c r="LSI37" s="4"/>
      <c r="LSJ37" s="4"/>
      <c r="LSK37" s="18"/>
      <c r="LSL37" s="7"/>
      <c r="LSM37" s="7"/>
      <c r="LSN37" s="4"/>
      <c r="LSO37" s="4"/>
      <c r="LSP37" s="4"/>
      <c r="LSQ37" s="19"/>
      <c r="LSR37" s="9"/>
      <c r="LSS37" s="7"/>
      <c r="LST37" s="6"/>
      <c r="LSU37" s="5"/>
      <c r="LSV37" s="6"/>
      <c r="LSW37" s="8"/>
      <c r="LSX37" s="5"/>
      <c r="LSY37" s="4"/>
      <c r="LSZ37" s="4"/>
      <c r="LTA37" s="18"/>
      <c r="LTB37" s="7"/>
      <c r="LTC37" s="7"/>
      <c r="LTD37" s="4"/>
      <c r="LTE37" s="4"/>
      <c r="LTF37" s="4"/>
      <c r="LTG37" s="19"/>
      <c r="LTH37" s="9"/>
      <c r="LTI37" s="7"/>
      <c r="LTJ37" s="6"/>
      <c r="LTK37" s="5"/>
      <c r="LTL37" s="6"/>
      <c r="LTM37" s="8"/>
      <c r="LTN37" s="5"/>
      <c r="LTO37" s="4"/>
      <c r="LTP37" s="4"/>
      <c r="LTQ37" s="18"/>
      <c r="LTR37" s="7"/>
      <c r="LTS37" s="7"/>
      <c r="LTT37" s="4"/>
      <c r="LTU37" s="4"/>
      <c r="LTV37" s="4"/>
      <c r="LTW37" s="19"/>
      <c r="LTX37" s="9"/>
      <c r="LTY37" s="7"/>
      <c r="LTZ37" s="6"/>
      <c r="LUA37" s="5"/>
      <c r="LUB37" s="6"/>
      <c r="LUC37" s="8"/>
      <c r="LUD37" s="5"/>
      <c r="LUE37" s="4"/>
      <c r="LUF37" s="4"/>
      <c r="LUG37" s="18"/>
      <c r="LUH37" s="7"/>
      <c r="LUI37" s="7"/>
      <c r="LUJ37" s="4"/>
      <c r="LUK37" s="4"/>
      <c r="LUL37" s="4"/>
      <c r="LUM37" s="19"/>
      <c r="LUN37" s="9"/>
      <c r="LUO37" s="7"/>
      <c r="LUP37" s="6"/>
      <c r="LUQ37" s="5"/>
      <c r="LUR37" s="6"/>
      <c r="LUS37" s="8"/>
      <c r="LUT37" s="5"/>
      <c r="LUU37" s="4"/>
      <c r="LUV37" s="4"/>
      <c r="LUW37" s="18"/>
      <c r="LUX37" s="7"/>
      <c r="LUY37" s="7"/>
      <c r="LUZ37" s="4"/>
      <c r="LVA37" s="4"/>
      <c r="LVB37" s="4"/>
      <c r="LVC37" s="19"/>
      <c r="LVD37" s="9"/>
      <c r="LVE37" s="7"/>
      <c r="LVF37" s="6"/>
      <c r="LVG37" s="5"/>
      <c r="LVH37" s="6"/>
      <c r="LVI37" s="8"/>
      <c r="LVJ37" s="5"/>
      <c r="LVK37" s="4"/>
      <c r="LVL37" s="4"/>
      <c r="LVM37" s="18"/>
      <c r="LVN37" s="7"/>
      <c r="LVO37" s="7"/>
      <c r="LVP37" s="4"/>
      <c r="LVQ37" s="4"/>
      <c r="LVR37" s="4"/>
      <c r="LVS37" s="19"/>
      <c r="LVT37" s="9"/>
      <c r="LVU37" s="7"/>
      <c r="LVV37" s="6"/>
      <c r="LVW37" s="5"/>
      <c r="LVX37" s="6"/>
      <c r="LVY37" s="8"/>
      <c r="LVZ37" s="5"/>
      <c r="LWA37" s="4"/>
      <c r="LWB37" s="4"/>
      <c r="LWC37" s="18"/>
      <c r="LWD37" s="7"/>
      <c r="LWE37" s="7"/>
      <c r="LWF37" s="4"/>
      <c r="LWG37" s="4"/>
      <c r="LWH37" s="4"/>
      <c r="LWI37" s="19"/>
      <c r="LWJ37" s="9"/>
      <c r="LWK37" s="7"/>
      <c r="LWL37" s="6"/>
      <c r="LWM37" s="5"/>
      <c r="LWN37" s="6"/>
      <c r="LWO37" s="8"/>
      <c r="LWP37" s="5"/>
      <c r="LWQ37" s="4"/>
      <c r="LWR37" s="4"/>
      <c r="LWS37" s="18"/>
      <c r="LWT37" s="7"/>
      <c r="LWU37" s="7"/>
      <c r="LWV37" s="4"/>
      <c r="LWW37" s="4"/>
      <c r="LWX37" s="4"/>
      <c r="LWY37" s="19"/>
      <c r="LWZ37" s="9"/>
      <c r="LXA37" s="7"/>
      <c r="LXB37" s="6"/>
      <c r="LXC37" s="5"/>
      <c r="LXD37" s="6"/>
      <c r="LXE37" s="8"/>
      <c r="LXF37" s="5"/>
      <c r="LXG37" s="4"/>
      <c r="LXH37" s="4"/>
      <c r="LXI37" s="18"/>
      <c r="LXJ37" s="7"/>
      <c r="LXK37" s="7"/>
      <c r="LXL37" s="4"/>
      <c r="LXM37" s="4"/>
      <c r="LXN37" s="4"/>
      <c r="LXO37" s="19"/>
      <c r="LXP37" s="9"/>
      <c r="LXQ37" s="7"/>
      <c r="LXR37" s="6"/>
      <c r="LXS37" s="5"/>
      <c r="LXT37" s="6"/>
      <c r="LXU37" s="8"/>
      <c r="LXV37" s="5"/>
      <c r="LXW37" s="4"/>
      <c r="LXX37" s="4"/>
      <c r="LXY37" s="18"/>
      <c r="LXZ37" s="7"/>
      <c r="LYA37" s="7"/>
      <c r="LYB37" s="4"/>
      <c r="LYC37" s="4"/>
      <c r="LYD37" s="4"/>
      <c r="LYE37" s="19"/>
      <c r="LYF37" s="9"/>
      <c r="LYG37" s="7"/>
      <c r="LYH37" s="6"/>
      <c r="LYI37" s="5"/>
      <c r="LYJ37" s="6"/>
      <c r="LYK37" s="8"/>
      <c r="LYL37" s="5"/>
      <c r="LYM37" s="4"/>
      <c r="LYN37" s="4"/>
      <c r="LYO37" s="18"/>
      <c r="LYP37" s="7"/>
      <c r="LYQ37" s="7"/>
      <c r="LYR37" s="4"/>
      <c r="LYS37" s="4"/>
      <c r="LYT37" s="4"/>
      <c r="LYU37" s="19"/>
      <c r="LYV37" s="9"/>
      <c r="LYW37" s="7"/>
      <c r="LYX37" s="6"/>
      <c r="LYY37" s="5"/>
      <c r="LYZ37" s="6"/>
      <c r="LZA37" s="8"/>
      <c r="LZB37" s="5"/>
      <c r="LZC37" s="4"/>
      <c r="LZD37" s="4"/>
      <c r="LZE37" s="18"/>
      <c r="LZF37" s="7"/>
      <c r="LZG37" s="7"/>
      <c r="LZH37" s="4"/>
      <c r="LZI37" s="4"/>
      <c r="LZJ37" s="4"/>
      <c r="LZK37" s="19"/>
      <c r="LZL37" s="9"/>
      <c r="LZM37" s="7"/>
      <c r="LZN37" s="6"/>
      <c r="LZO37" s="5"/>
      <c r="LZP37" s="6"/>
      <c r="LZQ37" s="8"/>
      <c r="LZR37" s="5"/>
      <c r="LZS37" s="4"/>
      <c r="LZT37" s="4"/>
      <c r="LZU37" s="18"/>
      <c r="LZV37" s="7"/>
      <c r="LZW37" s="7"/>
      <c r="LZX37" s="4"/>
      <c r="LZY37" s="4"/>
      <c r="LZZ37" s="4"/>
      <c r="MAA37" s="19"/>
      <c r="MAB37" s="9"/>
      <c r="MAC37" s="7"/>
      <c r="MAD37" s="6"/>
      <c r="MAE37" s="5"/>
      <c r="MAF37" s="6"/>
      <c r="MAG37" s="8"/>
      <c r="MAH37" s="5"/>
      <c r="MAI37" s="4"/>
      <c r="MAJ37" s="4"/>
      <c r="MAK37" s="18"/>
      <c r="MAL37" s="7"/>
      <c r="MAM37" s="7"/>
      <c r="MAN37" s="4"/>
      <c r="MAO37" s="4"/>
      <c r="MAP37" s="4"/>
      <c r="MAQ37" s="19"/>
      <c r="MAR37" s="9"/>
      <c r="MAS37" s="7"/>
      <c r="MAT37" s="6"/>
      <c r="MAU37" s="5"/>
      <c r="MAV37" s="6"/>
      <c r="MAW37" s="8"/>
      <c r="MAX37" s="5"/>
      <c r="MAY37" s="4"/>
      <c r="MAZ37" s="4"/>
      <c r="MBA37" s="18"/>
      <c r="MBB37" s="7"/>
      <c r="MBC37" s="7"/>
      <c r="MBD37" s="4"/>
      <c r="MBE37" s="4"/>
      <c r="MBF37" s="4"/>
      <c r="MBG37" s="19"/>
      <c r="MBH37" s="9"/>
      <c r="MBI37" s="7"/>
      <c r="MBJ37" s="6"/>
      <c r="MBK37" s="5"/>
      <c r="MBL37" s="6"/>
      <c r="MBM37" s="8"/>
      <c r="MBN37" s="5"/>
      <c r="MBO37" s="4"/>
      <c r="MBP37" s="4"/>
      <c r="MBQ37" s="18"/>
      <c r="MBR37" s="7"/>
      <c r="MBS37" s="7"/>
      <c r="MBT37" s="4"/>
      <c r="MBU37" s="4"/>
      <c r="MBV37" s="4"/>
      <c r="MBW37" s="19"/>
      <c r="MBX37" s="9"/>
      <c r="MBY37" s="7"/>
      <c r="MBZ37" s="6"/>
      <c r="MCA37" s="5"/>
      <c r="MCB37" s="6"/>
      <c r="MCC37" s="8"/>
      <c r="MCD37" s="5"/>
      <c r="MCE37" s="4"/>
      <c r="MCF37" s="4"/>
      <c r="MCG37" s="18"/>
      <c r="MCH37" s="7"/>
      <c r="MCI37" s="7"/>
      <c r="MCJ37" s="4"/>
      <c r="MCK37" s="4"/>
      <c r="MCL37" s="4"/>
      <c r="MCM37" s="19"/>
      <c r="MCN37" s="9"/>
      <c r="MCO37" s="7"/>
      <c r="MCP37" s="6"/>
      <c r="MCQ37" s="5"/>
      <c r="MCR37" s="6"/>
      <c r="MCS37" s="8"/>
      <c r="MCT37" s="5"/>
      <c r="MCU37" s="4"/>
      <c r="MCV37" s="4"/>
      <c r="MCW37" s="18"/>
      <c r="MCX37" s="7"/>
      <c r="MCY37" s="7"/>
      <c r="MCZ37" s="4"/>
      <c r="MDA37" s="4"/>
      <c r="MDB37" s="4"/>
      <c r="MDC37" s="19"/>
      <c r="MDD37" s="9"/>
      <c r="MDE37" s="7"/>
      <c r="MDF37" s="6"/>
      <c r="MDG37" s="5"/>
      <c r="MDH37" s="6"/>
      <c r="MDI37" s="8"/>
      <c r="MDJ37" s="5"/>
      <c r="MDK37" s="4"/>
      <c r="MDL37" s="4"/>
      <c r="MDM37" s="18"/>
      <c r="MDN37" s="7"/>
      <c r="MDO37" s="7"/>
      <c r="MDP37" s="4"/>
      <c r="MDQ37" s="4"/>
      <c r="MDR37" s="4"/>
      <c r="MDS37" s="19"/>
      <c r="MDT37" s="9"/>
      <c r="MDU37" s="7"/>
      <c r="MDV37" s="6"/>
      <c r="MDW37" s="5"/>
      <c r="MDX37" s="6"/>
      <c r="MDY37" s="8"/>
      <c r="MDZ37" s="5"/>
      <c r="MEA37" s="4"/>
      <c r="MEB37" s="4"/>
      <c r="MEC37" s="18"/>
      <c r="MED37" s="7"/>
      <c r="MEE37" s="7"/>
      <c r="MEF37" s="4"/>
      <c r="MEG37" s="4"/>
      <c r="MEH37" s="4"/>
      <c r="MEI37" s="19"/>
      <c r="MEJ37" s="9"/>
      <c r="MEK37" s="7"/>
      <c r="MEL37" s="6"/>
      <c r="MEM37" s="5"/>
      <c r="MEN37" s="6"/>
      <c r="MEO37" s="8"/>
      <c r="MEP37" s="5"/>
      <c r="MEQ37" s="4"/>
      <c r="MER37" s="4"/>
      <c r="MES37" s="18"/>
      <c r="MET37" s="7"/>
      <c r="MEU37" s="7"/>
      <c r="MEV37" s="4"/>
      <c r="MEW37" s="4"/>
      <c r="MEX37" s="4"/>
      <c r="MEY37" s="19"/>
      <c r="MEZ37" s="9"/>
      <c r="MFA37" s="7"/>
      <c r="MFB37" s="6"/>
      <c r="MFC37" s="5"/>
      <c r="MFD37" s="6"/>
      <c r="MFE37" s="8"/>
      <c r="MFF37" s="5"/>
      <c r="MFG37" s="4"/>
      <c r="MFH37" s="4"/>
      <c r="MFI37" s="18"/>
      <c r="MFJ37" s="7"/>
      <c r="MFK37" s="7"/>
      <c r="MFL37" s="4"/>
      <c r="MFM37" s="4"/>
      <c r="MFN37" s="4"/>
      <c r="MFO37" s="19"/>
      <c r="MFP37" s="9"/>
      <c r="MFQ37" s="7"/>
      <c r="MFR37" s="6"/>
      <c r="MFS37" s="5"/>
      <c r="MFT37" s="6"/>
      <c r="MFU37" s="8"/>
      <c r="MFV37" s="5"/>
      <c r="MFW37" s="4"/>
      <c r="MFX37" s="4"/>
      <c r="MFY37" s="18"/>
      <c r="MFZ37" s="7"/>
      <c r="MGA37" s="7"/>
      <c r="MGB37" s="4"/>
      <c r="MGC37" s="4"/>
      <c r="MGD37" s="4"/>
      <c r="MGE37" s="19"/>
      <c r="MGF37" s="9"/>
      <c r="MGG37" s="7"/>
      <c r="MGH37" s="6"/>
      <c r="MGI37" s="5"/>
      <c r="MGJ37" s="6"/>
      <c r="MGK37" s="8"/>
      <c r="MGL37" s="5"/>
      <c r="MGM37" s="4"/>
      <c r="MGN37" s="4"/>
      <c r="MGO37" s="18"/>
      <c r="MGP37" s="7"/>
      <c r="MGQ37" s="7"/>
      <c r="MGR37" s="4"/>
      <c r="MGS37" s="4"/>
      <c r="MGT37" s="4"/>
      <c r="MGU37" s="19"/>
      <c r="MGV37" s="9"/>
      <c r="MGW37" s="7"/>
      <c r="MGX37" s="6"/>
      <c r="MGY37" s="5"/>
      <c r="MGZ37" s="6"/>
      <c r="MHA37" s="8"/>
      <c r="MHB37" s="5"/>
      <c r="MHC37" s="4"/>
      <c r="MHD37" s="4"/>
      <c r="MHE37" s="18"/>
      <c r="MHF37" s="7"/>
      <c r="MHG37" s="7"/>
      <c r="MHH37" s="4"/>
      <c r="MHI37" s="4"/>
      <c r="MHJ37" s="4"/>
      <c r="MHK37" s="19"/>
      <c r="MHL37" s="9"/>
      <c r="MHM37" s="7"/>
      <c r="MHN37" s="6"/>
      <c r="MHO37" s="5"/>
      <c r="MHP37" s="6"/>
      <c r="MHQ37" s="8"/>
      <c r="MHR37" s="5"/>
      <c r="MHS37" s="4"/>
      <c r="MHT37" s="4"/>
      <c r="MHU37" s="18"/>
      <c r="MHV37" s="7"/>
      <c r="MHW37" s="7"/>
      <c r="MHX37" s="4"/>
      <c r="MHY37" s="4"/>
      <c r="MHZ37" s="4"/>
      <c r="MIA37" s="19"/>
      <c r="MIB37" s="9"/>
      <c r="MIC37" s="7"/>
      <c r="MID37" s="6"/>
      <c r="MIE37" s="5"/>
      <c r="MIF37" s="6"/>
      <c r="MIG37" s="8"/>
      <c r="MIH37" s="5"/>
      <c r="MII37" s="4"/>
      <c r="MIJ37" s="4"/>
      <c r="MIK37" s="18"/>
      <c r="MIL37" s="7"/>
      <c r="MIM37" s="7"/>
      <c r="MIN37" s="4"/>
      <c r="MIO37" s="4"/>
      <c r="MIP37" s="4"/>
      <c r="MIQ37" s="19"/>
      <c r="MIR37" s="9"/>
      <c r="MIS37" s="7"/>
      <c r="MIT37" s="6"/>
      <c r="MIU37" s="5"/>
      <c r="MIV37" s="6"/>
      <c r="MIW37" s="8"/>
      <c r="MIX37" s="5"/>
      <c r="MIY37" s="4"/>
      <c r="MIZ37" s="4"/>
      <c r="MJA37" s="18"/>
      <c r="MJB37" s="7"/>
      <c r="MJC37" s="7"/>
      <c r="MJD37" s="4"/>
      <c r="MJE37" s="4"/>
      <c r="MJF37" s="4"/>
      <c r="MJG37" s="19"/>
      <c r="MJH37" s="9"/>
      <c r="MJI37" s="7"/>
      <c r="MJJ37" s="6"/>
      <c r="MJK37" s="5"/>
      <c r="MJL37" s="6"/>
      <c r="MJM37" s="8"/>
      <c r="MJN37" s="5"/>
      <c r="MJO37" s="4"/>
      <c r="MJP37" s="4"/>
      <c r="MJQ37" s="18"/>
      <c r="MJR37" s="7"/>
      <c r="MJS37" s="7"/>
      <c r="MJT37" s="4"/>
      <c r="MJU37" s="4"/>
      <c r="MJV37" s="4"/>
      <c r="MJW37" s="19"/>
      <c r="MJX37" s="9"/>
      <c r="MJY37" s="7"/>
      <c r="MJZ37" s="6"/>
      <c r="MKA37" s="5"/>
      <c r="MKB37" s="6"/>
      <c r="MKC37" s="8"/>
      <c r="MKD37" s="5"/>
      <c r="MKE37" s="4"/>
      <c r="MKF37" s="4"/>
      <c r="MKG37" s="18"/>
      <c r="MKH37" s="7"/>
      <c r="MKI37" s="7"/>
      <c r="MKJ37" s="4"/>
      <c r="MKK37" s="4"/>
      <c r="MKL37" s="4"/>
      <c r="MKM37" s="19"/>
      <c r="MKN37" s="9"/>
      <c r="MKO37" s="7"/>
      <c r="MKP37" s="6"/>
      <c r="MKQ37" s="5"/>
      <c r="MKR37" s="6"/>
      <c r="MKS37" s="8"/>
      <c r="MKT37" s="5"/>
      <c r="MKU37" s="4"/>
      <c r="MKV37" s="4"/>
      <c r="MKW37" s="18"/>
      <c r="MKX37" s="7"/>
      <c r="MKY37" s="7"/>
      <c r="MKZ37" s="4"/>
      <c r="MLA37" s="4"/>
      <c r="MLB37" s="4"/>
      <c r="MLC37" s="19"/>
      <c r="MLD37" s="9"/>
      <c r="MLE37" s="7"/>
      <c r="MLF37" s="6"/>
      <c r="MLG37" s="5"/>
      <c r="MLH37" s="6"/>
      <c r="MLI37" s="8"/>
      <c r="MLJ37" s="5"/>
      <c r="MLK37" s="4"/>
      <c r="MLL37" s="4"/>
      <c r="MLM37" s="18"/>
      <c r="MLN37" s="7"/>
      <c r="MLO37" s="7"/>
      <c r="MLP37" s="4"/>
      <c r="MLQ37" s="4"/>
      <c r="MLR37" s="4"/>
      <c r="MLS37" s="19"/>
      <c r="MLT37" s="9"/>
      <c r="MLU37" s="7"/>
      <c r="MLV37" s="6"/>
      <c r="MLW37" s="5"/>
      <c r="MLX37" s="6"/>
      <c r="MLY37" s="8"/>
      <c r="MLZ37" s="5"/>
      <c r="MMA37" s="4"/>
      <c r="MMB37" s="4"/>
      <c r="MMC37" s="18"/>
      <c r="MMD37" s="7"/>
      <c r="MME37" s="7"/>
      <c r="MMF37" s="4"/>
      <c r="MMG37" s="4"/>
      <c r="MMH37" s="4"/>
      <c r="MMI37" s="19"/>
      <c r="MMJ37" s="9"/>
      <c r="MMK37" s="7"/>
      <c r="MML37" s="6"/>
      <c r="MMM37" s="5"/>
      <c r="MMN37" s="6"/>
      <c r="MMO37" s="8"/>
      <c r="MMP37" s="5"/>
      <c r="MMQ37" s="4"/>
      <c r="MMR37" s="4"/>
      <c r="MMS37" s="18"/>
      <c r="MMT37" s="7"/>
      <c r="MMU37" s="7"/>
      <c r="MMV37" s="4"/>
      <c r="MMW37" s="4"/>
      <c r="MMX37" s="4"/>
      <c r="MMY37" s="19"/>
      <c r="MMZ37" s="9"/>
      <c r="MNA37" s="7"/>
      <c r="MNB37" s="6"/>
      <c r="MNC37" s="5"/>
      <c r="MND37" s="6"/>
      <c r="MNE37" s="8"/>
      <c r="MNF37" s="5"/>
      <c r="MNG37" s="4"/>
      <c r="MNH37" s="4"/>
      <c r="MNI37" s="18"/>
      <c r="MNJ37" s="7"/>
      <c r="MNK37" s="7"/>
      <c r="MNL37" s="4"/>
      <c r="MNM37" s="4"/>
      <c r="MNN37" s="4"/>
      <c r="MNO37" s="19"/>
      <c r="MNP37" s="9"/>
      <c r="MNQ37" s="7"/>
      <c r="MNR37" s="6"/>
      <c r="MNS37" s="5"/>
      <c r="MNT37" s="6"/>
      <c r="MNU37" s="8"/>
      <c r="MNV37" s="5"/>
      <c r="MNW37" s="4"/>
      <c r="MNX37" s="4"/>
      <c r="MNY37" s="18"/>
      <c r="MNZ37" s="7"/>
      <c r="MOA37" s="7"/>
      <c r="MOB37" s="4"/>
      <c r="MOC37" s="4"/>
      <c r="MOD37" s="4"/>
      <c r="MOE37" s="19"/>
      <c r="MOF37" s="9"/>
      <c r="MOG37" s="7"/>
      <c r="MOH37" s="6"/>
      <c r="MOI37" s="5"/>
      <c r="MOJ37" s="6"/>
      <c r="MOK37" s="8"/>
      <c r="MOL37" s="5"/>
      <c r="MOM37" s="4"/>
      <c r="MON37" s="4"/>
      <c r="MOO37" s="18"/>
      <c r="MOP37" s="7"/>
      <c r="MOQ37" s="7"/>
      <c r="MOR37" s="4"/>
      <c r="MOS37" s="4"/>
      <c r="MOT37" s="4"/>
      <c r="MOU37" s="19"/>
      <c r="MOV37" s="9"/>
      <c r="MOW37" s="7"/>
      <c r="MOX37" s="6"/>
      <c r="MOY37" s="5"/>
      <c r="MOZ37" s="6"/>
      <c r="MPA37" s="8"/>
      <c r="MPB37" s="5"/>
      <c r="MPC37" s="4"/>
      <c r="MPD37" s="4"/>
      <c r="MPE37" s="18"/>
      <c r="MPF37" s="7"/>
      <c r="MPG37" s="7"/>
      <c r="MPH37" s="4"/>
      <c r="MPI37" s="4"/>
      <c r="MPJ37" s="4"/>
      <c r="MPK37" s="19"/>
      <c r="MPL37" s="9"/>
      <c r="MPM37" s="7"/>
      <c r="MPN37" s="6"/>
      <c r="MPO37" s="5"/>
      <c r="MPP37" s="6"/>
      <c r="MPQ37" s="8"/>
      <c r="MPR37" s="5"/>
      <c r="MPS37" s="4"/>
      <c r="MPT37" s="4"/>
      <c r="MPU37" s="18"/>
      <c r="MPV37" s="7"/>
      <c r="MPW37" s="7"/>
      <c r="MPX37" s="4"/>
      <c r="MPY37" s="4"/>
      <c r="MPZ37" s="4"/>
      <c r="MQA37" s="19"/>
      <c r="MQB37" s="9"/>
      <c r="MQC37" s="7"/>
      <c r="MQD37" s="6"/>
      <c r="MQE37" s="5"/>
      <c r="MQF37" s="6"/>
      <c r="MQG37" s="8"/>
      <c r="MQH37" s="5"/>
      <c r="MQI37" s="4"/>
      <c r="MQJ37" s="4"/>
      <c r="MQK37" s="18"/>
      <c r="MQL37" s="7"/>
      <c r="MQM37" s="7"/>
      <c r="MQN37" s="4"/>
      <c r="MQO37" s="4"/>
      <c r="MQP37" s="4"/>
      <c r="MQQ37" s="19"/>
      <c r="MQR37" s="9"/>
      <c r="MQS37" s="7"/>
      <c r="MQT37" s="6"/>
      <c r="MQU37" s="5"/>
      <c r="MQV37" s="6"/>
      <c r="MQW37" s="8"/>
      <c r="MQX37" s="5"/>
      <c r="MQY37" s="4"/>
      <c r="MQZ37" s="4"/>
      <c r="MRA37" s="18"/>
      <c r="MRB37" s="7"/>
      <c r="MRC37" s="7"/>
      <c r="MRD37" s="4"/>
      <c r="MRE37" s="4"/>
      <c r="MRF37" s="4"/>
      <c r="MRG37" s="19"/>
      <c r="MRH37" s="9"/>
      <c r="MRI37" s="7"/>
      <c r="MRJ37" s="6"/>
      <c r="MRK37" s="5"/>
      <c r="MRL37" s="6"/>
      <c r="MRM37" s="8"/>
      <c r="MRN37" s="5"/>
      <c r="MRO37" s="4"/>
      <c r="MRP37" s="4"/>
      <c r="MRQ37" s="18"/>
      <c r="MRR37" s="7"/>
      <c r="MRS37" s="7"/>
      <c r="MRT37" s="4"/>
      <c r="MRU37" s="4"/>
      <c r="MRV37" s="4"/>
      <c r="MRW37" s="19"/>
      <c r="MRX37" s="9"/>
      <c r="MRY37" s="7"/>
      <c r="MRZ37" s="6"/>
      <c r="MSA37" s="5"/>
      <c r="MSB37" s="6"/>
      <c r="MSC37" s="8"/>
      <c r="MSD37" s="5"/>
      <c r="MSE37" s="4"/>
      <c r="MSF37" s="4"/>
      <c r="MSG37" s="18"/>
      <c r="MSH37" s="7"/>
      <c r="MSI37" s="7"/>
      <c r="MSJ37" s="4"/>
      <c r="MSK37" s="4"/>
      <c r="MSL37" s="4"/>
      <c r="MSM37" s="19"/>
      <c r="MSN37" s="9"/>
      <c r="MSO37" s="7"/>
      <c r="MSP37" s="6"/>
      <c r="MSQ37" s="5"/>
      <c r="MSR37" s="6"/>
      <c r="MSS37" s="8"/>
      <c r="MST37" s="5"/>
      <c r="MSU37" s="4"/>
      <c r="MSV37" s="4"/>
      <c r="MSW37" s="18"/>
      <c r="MSX37" s="7"/>
      <c r="MSY37" s="7"/>
      <c r="MSZ37" s="4"/>
      <c r="MTA37" s="4"/>
      <c r="MTB37" s="4"/>
      <c r="MTC37" s="19"/>
      <c r="MTD37" s="9"/>
      <c r="MTE37" s="7"/>
      <c r="MTF37" s="6"/>
      <c r="MTG37" s="5"/>
      <c r="MTH37" s="6"/>
      <c r="MTI37" s="8"/>
      <c r="MTJ37" s="5"/>
      <c r="MTK37" s="4"/>
      <c r="MTL37" s="4"/>
      <c r="MTM37" s="18"/>
      <c r="MTN37" s="7"/>
      <c r="MTO37" s="7"/>
      <c r="MTP37" s="4"/>
      <c r="MTQ37" s="4"/>
      <c r="MTR37" s="4"/>
      <c r="MTS37" s="19"/>
      <c r="MTT37" s="9"/>
      <c r="MTU37" s="7"/>
      <c r="MTV37" s="6"/>
      <c r="MTW37" s="5"/>
      <c r="MTX37" s="6"/>
      <c r="MTY37" s="8"/>
      <c r="MTZ37" s="5"/>
      <c r="MUA37" s="4"/>
      <c r="MUB37" s="4"/>
      <c r="MUC37" s="18"/>
      <c r="MUD37" s="7"/>
      <c r="MUE37" s="7"/>
      <c r="MUF37" s="4"/>
      <c r="MUG37" s="4"/>
      <c r="MUH37" s="4"/>
      <c r="MUI37" s="19"/>
      <c r="MUJ37" s="9"/>
      <c r="MUK37" s="7"/>
      <c r="MUL37" s="6"/>
      <c r="MUM37" s="5"/>
      <c r="MUN37" s="6"/>
      <c r="MUO37" s="8"/>
      <c r="MUP37" s="5"/>
      <c r="MUQ37" s="4"/>
      <c r="MUR37" s="4"/>
      <c r="MUS37" s="18"/>
      <c r="MUT37" s="7"/>
      <c r="MUU37" s="7"/>
      <c r="MUV37" s="4"/>
      <c r="MUW37" s="4"/>
      <c r="MUX37" s="4"/>
      <c r="MUY37" s="19"/>
      <c r="MUZ37" s="9"/>
      <c r="MVA37" s="7"/>
      <c r="MVB37" s="6"/>
      <c r="MVC37" s="5"/>
      <c r="MVD37" s="6"/>
      <c r="MVE37" s="8"/>
      <c r="MVF37" s="5"/>
      <c r="MVG37" s="4"/>
      <c r="MVH37" s="4"/>
      <c r="MVI37" s="18"/>
      <c r="MVJ37" s="7"/>
      <c r="MVK37" s="7"/>
      <c r="MVL37" s="4"/>
      <c r="MVM37" s="4"/>
      <c r="MVN37" s="4"/>
      <c r="MVO37" s="19"/>
      <c r="MVP37" s="9"/>
      <c r="MVQ37" s="7"/>
      <c r="MVR37" s="6"/>
      <c r="MVS37" s="5"/>
      <c r="MVT37" s="6"/>
      <c r="MVU37" s="8"/>
      <c r="MVV37" s="5"/>
      <c r="MVW37" s="4"/>
      <c r="MVX37" s="4"/>
      <c r="MVY37" s="18"/>
      <c r="MVZ37" s="7"/>
      <c r="MWA37" s="7"/>
      <c r="MWB37" s="4"/>
      <c r="MWC37" s="4"/>
      <c r="MWD37" s="4"/>
      <c r="MWE37" s="19"/>
      <c r="MWF37" s="9"/>
      <c r="MWG37" s="7"/>
      <c r="MWH37" s="6"/>
      <c r="MWI37" s="5"/>
      <c r="MWJ37" s="6"/>
      <c r="MWK37" s="8"/>
      <c r="MWL37" s="5"/>
      <c r="MWM37" s="4"/>
      <c r="MWN37" s="4"/>
      <c r="MWO37" s="18"/>
      <c r="MWP37" s="7"/>
      <c r="MWQ37" s="7"/>
      <c r="MWR37" s="4"/>
      <c r="MWS37" s="4"/>
      <c r="MWT37" s="4"/>
      <c r="MWU37" s="19"/>
      <c r="MWV37" s="9"/>
      <c r="MWW37" s="7"/>
      <c r="MWX37" s="6"/>
      <c r="MWY37" s="5"/>
      <c r="MWZ37" s="6"/>
      <c r="MXA37" s="8"/>
      <c r="MXB37" s="5"/>
      <c r="MXC37" s="4"/>
      <c r="MXD37" s="4"/>
      <c r="MXE37" s="18"/>
      <c r="MXF37" s="7"/>
      <c r="MXG37" s="7"/>
      <c r="MXH37" s="4"/>
      <c r="MXI37" s="4"/>
      <c r="MXJ37" s="4"/>
      <c r="MXK37" s="19"/>
      <c r="MXL37" s="9"/>
      <c r="MXM37" s="7"/>
      <c r="MXN37" s="6"/>
      <c r="MXO37" s="5"/>
      <c r="MXP37" s="6"/>
      <c r="MXQ37" s="8"/>
      <c r="MXR37" s="5"/>
      <c r="MXS37" s="4"/>
      <c r="MXT37" s="4"/>
      <c r="MXU37" s="18"/>
      <c r="MXV37" s="7"/>
      <c r="MXW37" s="7"/>
      <c r="MXX37" s="4"/>
      <c r="MXY37" s="4"/>
      <c r="MXZ37" s="4"/>
      <c r="MYA37" s="19"/>
      <c r="MYB37" s="9"/>
      <c r="MYC37" s="7"/>
      <c r="MYD37" s="6"/>
      <c r="MYE37" s="5"/>
      <c r="MYF37" s="6"/>
      <c r="MYG37" s="8"/>
      <c r="MYH37" s="5"/>
      <c r="MYI37" s="4"/>
      <c r="MYJ37" s="4"/>
      <c r="MYK37" s="18"/>
      <c r="MYL37" s="7"/>
      <c r="MYM37" s="7"/>
      <c r="MYN37" s="4"/>
      <c r="MYO37" s="4"/>
      <c r="MYP37" s="4"/>
      <c r="MYQ37" s="19"/>
      <c r="MYR37" s="9"/>
      <c r="MYS37" s="7"/>
      <c r="MYT37" s="6"/>
      <c r="MYU37" s="5"/>
      <c r="MYV37" s="6"/>
      <c r="MYW37" s="8"/>
      <c r="MYX37" s="5"/>
      <c r="MYY37" s="4"/>
      <c r="MYZ37" s="4"/>
      <c r="MZA37" s="18"/>
      <c r="MZB37" s="7"/>
      <c r="MZC37" s="7"/>
      <c r="MZD37" s="4"/>
      <c r="MZE37" s="4"/>
      <c r="MZF37" s="4"/>
      <c r="MZG37" s="19"/>
      <c r="MZH37" s="9"/>
      <c r="MZI37" s="7"/>
      <c r="MZJ37" s="6"/>
      <c r="MZK37" s="5"/>
      <c r="MZL37" s="6"/>
      <c r="MZM37" s="8"/>
      <c r="MZN37" s="5"/>
      <c r="MZO37" s="4"/>
      <c r="MZP37" s="4"/>
      <c r="MZQ37" s="18"/>
      <c r="MZR37" s="7"/>
      <c r="MZS37" s="7"/>
      <c r="MZT37" s="4"/>
      <c r="MZU37" s="4"/>
      <c r="MZV37" s="4"/>
      <c r="MZW37" s="19"/>
      <c r="MZX37" s="9"/>
      <c r="MZY37" s="7"/>
      <c r="MZZ37" s="6"/>
      <c r="NAA37" s="5"/>
      <c r="NAB37" s="6"/>
      <c r="NAC37" s="8"/>
      <c r="NAD37" s="5"/>
      <c r="NAE37" s="4"/>
      <c r="NAF37" s="4"/>
      <c r="NAG37" s="18"/>
      <c r="NAH37" s="7"/>
      <c r="NAI37" s="7"/>
      <c r="NAJ37" s="4"/>
      <c r="NAK37" s="4"/>
      <c r="NAL37" s="4"/>
      <c r="NAM37" s="19"/>
      <c r="NAN37" s="9"/>
      <c r="NAO37" s="7"/>
      <c r="NAP37" s="6"/>
      <c r="NAQ37" s="5"/>
      <c r="NAR37" s="6"/>
      <c r="NAS37" s="8"/>
      <c r="NAT37" s="5"/>
      <c r="NAU37" s="4"/>
      <c r="NAV37" s="4"/>
      <c r="NAW37" s="18"/>
      <c r="NAX37" s="7"/>
      <c r="NAY37" s="7"/>
      <c r="NAZ37" s="4"/>
      <c r="NBA37" s="4"/>
      <c r="NBB37" s="4"/>
      <c r="NBC37" s="19"/>
      <c r="NBD37" s="9"/>
      <c r="NBE37" s="7"/>
      <c r="NBF37" s="6"/>
      <c r="NBG37" s="5"/>
      <c r="NBH37" s="6"/>
      <c r="NBI37" s="8"/>
      <c r="NBJ37" s="5"/>
      <c r="NBK37" s="4"/>
      <c r="NBL37" s="4"/>
      <c r="NBM37" s="18"/>
      <c r="NBN37" s="7"/>
      <c r="NBO37" s="7"/>
      <c r="NBP37" s="4"/>
      <c r="NBQ37" s="4"/>
      <c r="NBR37" s="4"/>
      <c r="NBS37" s="19"/>
      <c r="NBT37" s="9"/>
      <c r="NBU37" s="7"/>
      <c r="NBV37" s="6"/>
      <c r="NBW37" s="5"/>
      <c r="NBX37" s="6"/>
      <c r="NBY37" s="8"/>
      <c r="NBZ37" s="5"/>
      <c r="NCA37" s="4"/>
      <c r="NCB37" s="4"/>
      <c r="NCC37" s="18"/>
      <c r="NCD37" s="7"/>
      <c r="NCE37" s="7"/>
      <c r="NCF37" s="4"/>
      <c r="NCG37" s="4"/>
      <c r="NCH37" s="4"/>
      <c r="NCI37" s="19"/>
      <c r="NCJ37" s="9"/>
      <c r="NCK37" s="7"/>
      <c r="NCL37" s="6"/>
      <c r="NCM37" s="5"/>
      <c r="NCN37" s="6"/>
      <c r="NCO37" s="8"/>
      <c r="NCP37" s="5"/>
      <c r="NCQ37" s="4"/>
      <c r="NCR37" s="4"/>
      <c r="NCS37" s="18"/>
      <c r="NCT37" s="7"/>
      <c r="NCU37" s="7"/>
      <c r="NCV37" s="4"/>
      <c r="NCW37" s="4"/>
      <c r="NCX37" s="4"/>
      <c r="NCY37" s="19"/>
      <c r="NCZ37" s="9"/>
      <c r="NDA37" s="7"/>
      <c r="NDB37" s="6"/>
      <c r="NDC37" s="5"/>
      <c r="NDD37" s="6"/>
      <c r="NDE37" s="8"/>
      <c r="NDF37" s="5"/>
      <c r="NDG37" s="4"/>
      <c r="NDH37" s="4"/>
      <c r="NDI37" s="18"/>
      <c r="NDJ37" s="7"/>
      <c r="NDK37" s="7"/>
      <c r="NDL37" s="4"/>
      <c r="NDM37" s="4"/>
      <c r="NDN37" s="4"/>
      <c r="NDO37" s="19"/>
      <c r="NDP37" s="9"/>
      <c r="NDQ37" s="7"/>
      <c r="NDR37" s="6"/>
      <c r="NDS37" s="5"/>
      <c r="NDT37" s="6"/>
      <c r="NDU37" s="8"/>
      <c r="NDV37" s="5"/>
      <c r="NDW37" s="4"/>
      <c r="NDX37" s="4"/>
      <c r="NDY37" s="18"/>
      <c r="NDZ37" s="7"/>
      <c r="NEA37" s="7"/>
      <c r="NEB37" s="4"/>
      <c r="NEC37" s="4"/>
      <c r="NED37" s="4"/>
      <c r="NEE37" s="19"/>
      <c r="NEF37" s="9"/>
      <c r="NEG37" s="7"/>
      <c r="NEH37" s="6"/>
      <c r="NEI37" s="5"/>
      <c r="NEJ37" s="6"/>
      <c r="NEK37" s="8"/>
      <c r="NEL37" s="5"/>
      <c r="NEM37" s="4"/>
      <c r="NEN37" s="4"/>
      <c r="NEO37" s="18"/>
      <c r="NEP37" s="7"/>
      <c r="NEQ37" s="7"/>
      <c r="NER37" s="4"/>
      <c r="NES37" s="4"/>
      <c r="NET37" s="4"/>
      <c r="NEU37" s="19"/>
      <c r="NEV37" s="9"/>
      <c r="NEW37" s="7"/>
      <c r="NEX37" s="6"/>
      <c r="NEY37" s="5"/>
      <c r="NEZ37" s="6"/>
      <c r="NFA37" s="8"/>
      <c r="NFB37" s="5"/>
      <c r="NFC37" s="4"/>
      <c r="NFD37" s="4"/>
      <c r="NFE37" s="18"/>
      <c r="NFF37" s="7"/>
      <c r="NFG37" s="7"/>
      <c r="NFH37" s="4"/>
      <c r="NFI37" s="4"/>
      <c r="NFJ37" s="4"/>
      <c r="NFK37" s="19"/>
      <c r="NFL37" s="9"/>
      <c r="NFM37" s="7"/>
      <c r="NFN37" s="6"/>
      <c r="NFO37" s="5"/>
      <c r="NFP37" s="6"/>
      <c r="NFQ37" s="8"/>
      <c r="NFR37" s="5"/>
      <c r="NFS37" s="4"/>
      <c r="NFT37" s="4"/>
      <c r="NFU37" s="18"/>
      <c r="NFV37" s="7"/>
      <c r="NFW37" s="7"/>
      <c r="NFX37" s="4"/>
      <c r="NFY37" s="4"/>
      <c r="NFZ37" s="4"/>
      <c r="NGA37" s="19"/>
      <c r="NGB37" s="9"/>
      <c r="NGC37" s="7"/>
      <c r="NGD37" s="6"/>
      <c r="NGE37" s="5"/>
      <c r="NGF37" s="6"/>
      <c r="NGG37" s="8"/>
      <c r="NGH37" s="5"/>
      <c r="NGI37" s="4"/>
      <c r="NGJ37" s="4"/>
      <c r="NGK37" s="18"/>
      <c r="NGL37" s="7"/>
      <c r="NGM37" s="7"/>
      <c r="NGN37" s="4"/>
      <c r="NGO37" s="4"/>
      <c r="NGP37" s="4"/>
      <c r="NGQ37" s="19"/>
      <c r="NGR37" s="9"/>
      <c r="NGS37" s="7"/>
      <c r="NGT37" s="6"/>
      <c r="NGU37" s="5"/>
      <c r="NGV37" s="6"/>
      <c r="NGW37" s="8"/>
      <c r="NGX37" s="5"/>
      <c r="NGY37" s="4"/>
      <c r="NGZ37" s="4"/>
      <c r="NHA37" s="18"/>
      <c r="NHB37" s="7"/>
      <c r="NHC37" s="7"/>
      <c r="NHD37" s="4"/>
      <c r="NHE37" s="4"/>
      <c r="NHF37" s="4"/>
      <c r="NHG37" s="19"/>
      <c r="NHH37" s="9"/>
      <c r="NHI37" s="7"/>
      <c r="NHJ37" s="6"/>
      <c r="NHK37" s="5"/>
      <c r="NHL37" s="6"/>
      <c r="NHM37" s="8"/>
      <c r="NHN37" s="5"/>
      <c r="NHO37" s="4"/>
      <c r="NHP37" s="4"/>
      <c r="NHQ37" s="18"/>
      <c r="NHR37" s="7"/>
      <c r="NHS37" s="7"/>
      <c r="NHT37" s="4"/>
      <c r="NHU37" s="4"/>
      <c r="NHV37" s="4"/>
      <c r="NHW37" s="19"/>
      <c r="NHX37" s="9"/>
      <c r="NHY37" s="7"/>
      <c r="NHZ37" s="6"/>
      <c r="NIA37" s="5"/>
      <c r="NIB37" s="6"/>
      <c r="NIC37" s="8"/>
      <c r="NID37" s="5"/>
      <c r="NIE37" s="4"/>
      <c r="NIF37" s="4"/>
      <c r="NIG37" s="18"/>
      <c r="NIH37" s="7"/>
      <c r="NII37" s="7"/>
      <c r="NIJ37" s="4"/>
      <c r="NIK37" s="4"/>
      <c r="NIL37" s="4"/>
      <c r="NIM37" s="19"/>
      <c r="NIN37" s="9"/>
      <c r="NIO37" s="7"/>
      <c r="NIP37" s="6"/>
      <c r="NIQ37" s="5"/>
      <c r="NIR37" s="6"/>
      <c r="NIS37" s="8"/>
      <c r="NIT37" s="5"/>
      <c r="NIU37" s="4"/>
      <c r="NIV37" s="4"/>
      <c r="NIW37" s="18"/>
      <c r="NIX37" s="7"/>
      <c r="NIY37" s="7"/>
      <c r="NIZ37" s="4"/>
      <c r="NJA37" s="4"/>
      <c r="NJB37" s="4"/>
      <c r="NJC37" s="19"/>
      <c r="NJD37" s="9"/>
      <c r="NJE37" s="7"/>
      <c r="NJF37" s="6"/>
      <c r="NJG37" s="5"/>
      <c r="NJH37" s="6"/>
      <c r="NJI37" s="8"/>
      <c r="NJJ37" s="5"/>
      <c r="NJK37" s="4"/>
      <c r="NJL37" s="4"/>
      <c r="NJM37" s="18"/>
      <c r="NJN37" s="7"/>
      <c r="NJO37" s="7"/>
      <c r="NJP37" s="4"/>
      <c r="NJQ37" s="4"/>
      <c r="NJR37" s="4"/>
      <c r="NJS37" s="19"/>
      <c r="NJT37" s="9"/>
      <c r="NJU37" s="7"/>
      <c r="NJV37" s="6"/>
      <c r="NJW37" s="5"/>
      <c r="NJX37" s="6"/>
      <c r="NJY37" s="8"/>
      <c r="NJZ37" s="5"/>
      <c r="NKA37" s="4"/>
      <c r="NKB37" s="4"/>
      <c r="NKC37" s="18"/>
      <c r="NKD37" s="7"/>
      <c r="NKE37" s="7"/>
      <c r="NKF37" s="4"/>
      <c r="NKG37" s="4"/>
      <c r="NKH37" s="4"/>
      <c r="NKI37" s="19"/>
      <c r="NKJ37" s="9"/>
      <c r="NKK37" s="7"/>
      <c r="NKL37" s="6"/>
      <c r="NKM37" s="5"/>
      <c r="NKN37" s="6"/>
      <c r="NKO37" s="8"/>
      <c r="NKP37" s="5"/>
      <c r="NKQ37" s="4"/>
      <c r="NKR37" s="4"/>
      <c r="NKS37" s="18"/>
      <c r="NKT37" s="7"/>
      <c r="NKU37" s="7"/>
      <c r="NKV37" s="4"/>
      <c r="NKW37" s="4"/>
      <c r="NKX37" s="4"/>
      <c r="NKY37" s="19"/>
      <c r="NKZ37" s="9"/>
      <c r="NLA37" s="7"/>
      <c r="NLB37" s="6"/>
      <c r="NLC37" s="5"/>
      <c r="NLD37" s="6"/>
      <c r="NLE37" s="8"/>
      <c r="NLF37" s="5"/>
      <c r="NLG37" s="4"/>
      <c r="NLH37" s="4"/>
      <c r="NLI37" s="18"/>
      <c r="NLJ37" s="7"/>
      <c r="NLK37" s="7"/>
      <c r="NLL37" s="4"/>
      <c r="NLM37" s="4"/>
      <c r="NLN37" s="4"/>
      <c r="NLO37" s="19"/>
      <c r="NLP37" s="9"/>
      <c r="NLQ37" s="7"/>
      <c r="NLR37" s="6"/>
      <c r="NLS37" s="5"/>
      <c r="NLT37" s="6"/>
      <c r="NLU37" s="8"/>
      <c r="NLV37" s="5"/>
      <c r="NLW37" s="4"/>
      <c r="NLX37" s="4"/>
      <c r="NLY37" s="18"/>
      <c r="NLZ37" s="7"/>
      <c r="NMA37" s="7"/>
      <c r="NMB37" s="4"/>
      <c r="NMC37" s="4"/>
      <c r="NMD37" s="4"/>
      <c r="NME37" s="19"/>
      <c r="NMF37" s="9"/>
      <c r="NMG37" s="7"/>
      <c r="NMH37" s="6"/>
      <c r="NMI37" s="5"/>
      <c r="NMJ37" s="6"/>
      <c r="NMK37" s="8"/>
      <c r="NML37" s="5"/>
      <c r="NMM37" s="4"/>
      <c r="NMN37" s="4"/>
      <c r="NMO37" s="18"/>
      <c r="NMP37" s="7"/>
      <c r="NMQ37" s="7"/>
      <c r="NMR37" s="4"/>
      <c r="NMS37" s="4"/>
      <c r="NMT37" s="4"/>
      <c r="NMU37" s="19"/>
      <c r="NMV37" s="9"/>
      <c r="NMW37" s="7"/>
      <c r="NMX37" s="6"/>
      <c r="NMY37" s="5"/>
      <c r="NMZ37" s="6"/>
      <c r="NNA37" s="8"/>
      <c r="NNB37" s="5"/>
      <c r="NNC37" s="4"/>
      <c r="NND37" s="4"/>
      <c r="NNE37" s="18"/>
      <c r="NNF37" s="7"/>
      <c r="NNG37" s="7"/>
      <c r="NNH37" s="4"/>
      <c r="NNI37" s="4"/>
      <c r="NNJ37" s="4"/>
      <c r="NNK37" s="19"/>
      <c r="NNL37" s="9"/>
      <c r="NNM37" s="7"/>
      <c r="NNN37" s="6"/>
      <c r="NNO37" s="5"/>
      <c r="NNP37" s="6"/>
      <c r="NNQ37" s="8"/>
      <c r="NNR37" s="5"/>
      <c r="NNS37" s="4"/>
      <c r="NNT37" s="4"/>
      <c r="NNU37" s="18"/>
      <c r="NNV37" s="7"/>
      <c r="NNW37" s="7"/>
      <c r="NNX37" s="4"/>
      <c r="NNY37" s="4"/>
      <c r="NNZ37" s="4"/>
      <c r="NOA37" s="19"/>
      <c r="NOB37" s="9"/>
      <c r="NOC37" s="7"/>
      <c r="NOD37" s="6"/>
      <c r="NOE37" s="5"/>
      <c r="NOF37" s="6"/>
      <c r="NOG37" s="8"/>
      <c r="NOH37" s="5"/>
      <c r="NOI37" s="4"/>
      <c r="NOJ37" s="4"/>
      <c r="NOK37" s="18"/>
      <c r="NOL37" s="7"/>
      <c r="NOM37" s="7"/>
      <c r="NON37" s="4"/>
      <c r="NOO37" s="4"/>
      <c r="NOP37" s="4"/>
      <c r="NOQ37" s="19"/>
      <c r="NOR37" s="9"/>
      <c r="NOS37" s="7"/>
      <c r="NOT37" s="6"/>
      <c r="NOU37" s="5"/>
      <c r="NOV37" s="6"/>
      <c r="NOW37" s="8"/>
      <c r="NOX37" s="5"/>
      <c r="NOY37" s="4"/>
      <c r="NOZ37" s="4"/>
      <c r="NPA37" s="18"/>
      <c r="NPB37" s="7"/>
      <c r="NPC37" s="7"/>
      <c r="NPD37" s="4"/>
      <c r="NPE37" s="4"/>
      <c r="NPF37" s="4"/>
      <c r="NPG37" s="19"/>
      <c r="NPH37" s="9"/>
      <c r="NPI37" s="7"/>
      <c r="NPJ37" s="6"/>
      <c r="NPK37" s="5"/>
      <c r="NPL37" s="6"/>
      <c r="NPM37" s="8"/>
      <c r="NPN37" s="5"/>
      <c r="NPO37" s="4"/>
      <c r="NPP37" s="4"/>
      <c r="NPQ37" s="18"/>
      <c r="NPR37" s="7"/>
      <c r="NPS37" s="7"/>
      <c r="NPT37" s="4"/>
      <c r="NPU37" s="4"/>
      <c r="NPV37" s="4"/>
      <c r="NPW37" s="19"/>
      <c r="NPX37" s="9"/>
      <c r="NPY37" s="7"/>
      <c r="NPZ37" s="6"/>
      <c r="NQA37" s="5"/>
      <c r="NQB37" s="6"/>
      <c r="NQC37" s="8"/>
      <c r="NQD37" s="5"/>
      <c r="NQE37" s="4"/>
      <c r="NQF37" s="4"/>
      <c r="NQG37" s="18"/>
      <c r="NQH37" s="7"/>
      <c r="NQI37" s="7"/>
      <c r="NQJ37" s="4"/>
      <c r="NQK37" s="4"/>
      <c r="NQL37" s="4"/>
      <c r="NQM37" s="19"/>
      <c r="NQN37" s="9"/>
      <c r="NQO37" s="7"/>
      <c r="NQP37" s="6"/>
      <c r="NQQ37" s="5"/>
      <c r="NQR37" s="6"/>
      <c r="NQS37" s="8"/>
      <c r="NQT37" s="5"/>
      <c r="NQU37" s="4"/>
      <c r="NQV37" s="4"/>
      <c r="NQW37" s="18"/>
      <c r="NQX37" s="7"/>
      <c r="NQY37" s="7"/>
      <c r="NQZ37" s="4"/>
      <c r="NRA37" s="4"/>
      <c r="NRB37" s="4"/>
      <c r="NRC37" s="19"/>
      <c r="NRD37" s="9"/>
      <c r="NRE37" s="7"/>
      <c r="NRF37" s="6"/>
      <c r="NRG37" s="5"/>
      <c r="NRH37" s="6"/>
      <c r="NRI37" s="8"/>
      <c r="NRJ37" s="5"/>
      <c r="NRK37" s="4"/>
      <c r="NRL37" s="4"/>
      <c r="NRM37" s="18"/>
      <c r="NRN37" s="7"/>
      <c r="NRO37" s="7"/>
      <c r="NRP37" s="4"/>
      <c r="NRQ37" s="4"/>
      <c r="NRR37" s="4"/>
      <c r="NRS37" s="19"/>
      <c r="NRT37" s="9"/>
      <c r="NRU37" s="7"/>
      <c r="NRV37" s="6"/>
      <c r="NRW37" s="5"/>
      <c r="NRX37" s="6"/>
      <c r="NRY37" s="8"/>
      <c r="NRZ37" s="5"/>
      <c r="NSA37" s="4"/>
      <c r="NSB37" s="4"/>
      <c r="NSC37" s="18"/>
      <c r="NSD37" s="7"/>
      <c r="NSE37" s="7"/>
      <c r="NSF37" s="4"/>
      <c r="NSG37" s="4"/>
      <c r="NSH37" s="4"/>
      <c r="NSI37" s="19"/>
      <c r="NSJ37" s="9"/>
      <c r="NSK37" s="7"/>
      <c r="NSL37" s="6"/>
      <c r="NSM37" s="5"/>
      <c r="NSN37" s="6"/>
      <c r="NSO37" s="8"/>
      <c r="NSP37" s="5"/>
      <c r="NSQ37" s="4"/>
      <c r="NSR37" s="4"/>
      <c r="NSS37" s="18"/>
      <c r="NST37" s="7"/>
      <c r="NSU37" s="7"/>
      <c r="NSV37" s="4"/>
      <c r="NSW37" s="4"/>
      <c r="NSX37" s="4"/>
      <c r="NSY37" s="19"/>
      <c r="NSZ37" s="9"/>
      <c r="NTA37" s="7"/>
      <c r="NTB37" s="6"/>
      <c r="NTC37" s="5"/>
      <c r="NTD37" s="6"/>
      <c r="NTE37" s="8"/>
      <c r="NTF37" s="5"/>
      <c r="NTG37" s="4"/>
      <c r="NTH37" s="4"/>
      <c r="NTI37" s="18"/>
      <c r="NTJ37" s="7"/>
      <c r="NTK37" s="7"/>
      <c r="NTL37" s="4"/>
      <c r="NTM37" s="4"/>
      <c r="NTN37" s="4"/>
      <c r="NTO37" s="19"/>
      <c r="NTP37" s="9"/>
      <c r="NTQ37" s="7"/>
      <c r="NTR37" s="6"/>
      <c r="NTS37" s="5"/>
      <c r="NTT37" s="6"/>
      <c r="NTU37" s="8"/>
      <c r="NTV37" s="5"/>
      <c r="NTW37" s="4"/>
      <c r="NTX37" s="4"/>
      <c r="NTY37" s="18"/>
      <c r="NTZ37" s="7"/>
      <c r="NUA37" s="7"/>
      <c r="NUB37" s="4"/>
      <c r="NUC37" s="4"/>
      <c r="NUD37" s="4"/>
      <c r="NUE37" s="19"/>
      <c r="NUF37" s="9"/>
      <c r="NUG37" s="7"/>
      <c r="NUH37" s="6"/>
      <c r="NUI37" s="5"/>
      <c r="NUJ37" s="6"/>
      <c r="NUK37" s="8"/>
      <c r="NUL37" s="5"/>
      <c r="NUM37" s="4"/>
      <c r="NUN37" s="4"/>
      <c r="NUO37" s="18"/>
      <c r="NUP37" s="7"/>
      <c r="NUQ37" s="7"/>
      <c r="NUR37" s="4"/>
      <c r="NUS37" s="4"/>
      <c r="NUT37" s="4"/>
      <c r="NUU37" s="19"/>
      <c r="NUV37" s="9"/>
      <c r="NUW37" s="7"/>
      <c r="NUX37" s="6"/>
      <c r="NUY37" s="5"/>
      <c r="NUZ37" s="6"/>
      <c r="NVA37" s="8"/>
      <c r="NVB37" s="5"/>
      <c r="NVC37" s="4"/>
      <c r="NVD37" s="4"/>
      <c r="NVE37" s="18"/>
      <c r="NVF37" s="7"/>
      <c r="NVG37" s="7"/>
      <c r="NVH37" s="4"/>
      <c r="NVI37" s="4"/>
      <c r="NVJ37" s="4"/>
      <c r="NVK37" s="19"/>
      <c r="NVL37" s="9"/>
      <c r="NVM37" s="7"/>
      <c r="NVN37" s="6"/>
      <c r="NVO37" s="5"/>
      <c r="NVP37" s="6"/>
      <c r="NVQ37" s="8"/>
      <c r="NVR37" s="5"/>
      <c r="NVS37" s="4"/>
      <c r="NVT37" s="4"/>
      <c r="NVU37" s="18"/>
      <c r="NVV37" s="7"/>
      <c r="NVW37" s="7"/>
      <c r="NVX37" s="4"/>
      <c r="NVY37" s="4"/>
      <c r="NVZ37" s="4"/>
      <c r="NWA37" s="19"/>
      <c r="NWB37" s="9"/>
      <c r="NWC37" s="7"/>
      <c r="NWD37" s="6"/>
      <c r="NWE37" s="5"/>
      <c r="NWF37" s="6"/>
      <c r="NWG37" s="8"/>
      <c r="NWH37" s="5"/>
      <c r="NWI37" s="4"/>
      <c r="NWJ37" s="4"/>
      <c r="NWK37" s="18"/>
      <c r="NWL37" s="7"/>
      <c r="NWM37" s="7"/>
      <c r="NWN37" s="4"/>
      <c r="NWO37" s="4"/>
      <c r="NWP37" s="4"/>
      <c r="NWQ37" s="19"/>
      <c r="NWR37" s="9"/>
      <c r="NWS37" s="7"/>
      <c r="NWT37" s="6"/>
      <c r="NWU37" s="5"/>
      <c r="NWV37" s="6"/>
      <c r="NWW37" s="8"/>
      <c r="NWX37" s="5"/>
      <c r="NWY37" s="4"/>
      <c r="NWZ37" s="4"/>
      <c r="NXA37" s="18"/>
      <c r="NXB37" s="7"/>
      <c r="NXC37" s="7"/>
      <c r="NXD37" s="4"/>
      <c r="NXE37" s="4"/>
      <c r="NXF37" s="4"/>
      <c r="NXG37" s="19"/>
      <c r="NXH37" s="9"/>
      <c r="NXI37" s="7"/>
      <c r="NXJ37" s="6"/>
      <c r="NXK37" s="5"/>
      <c r="NXL37" s="6"/>
      <c r="NXM37" s="8"/>
      <c r="NXN37" s="5"/>
      <c r="NXO37" s="4"/>
      <c r="NXP37" s="4"/>
      <c r="NXQ37" s="18"/>
      <c r="NXR37" s="7"/>
      <c r="NXS37" s="7"/>
      <c r="NXT37" s="4"/>
      <c r="NXU37" s="4"/>
      <c r="NXV37" s="4"/>
      <c r="NXW37" s="19"/>
      <c r="NXX37" s="9"/>
      <c r="NXY37" s="7"/>
      <c r="NXZ37" s="6"/>
      <c r="NYA37" s="5"/>
      <c r="NYB37" s="6"/>
      <c r="NYC37" s="8"/>
      <c r="NYD37" s="5"/>
      <c r="NYE37" s="4"/>
      <c r="NYF37" s="4"/>
      <c r="NYG37" s="18"/>
      <c r="NYH37" s="7"/>
      <c r="NYI37" s="7"/>
      <c r="NYJ37" s="4"/>
      <c r="NYK37" s="4"/>
      <c r="NYL37" s="4"/>
      <c r="NYM37" s="19"/>
      <c r="NYN37" s="9"/>
      <c r="NYO37" s="7"/>
      <c r="NYP37" s="6"/>
      <c r="NYQ37" s="5"/>
      <c r="NYR37" s="6"/>
      <c r="NYS37" s="8"/>
      <c r="NYT37" s="5"/>
      <c r="NYU37" s="4"/>
      <c r="NYV37" s="4"/>
      <c r="NYW37" s="18"/>
      <c r="NYX37" s="7"/>
      <c r="NYY37" s="7"/>
      <c r="NYZ37" s="4"/>
      <c r="NZA37" s="4"/>
      <c r="NZB37" s="4"/>
      <c r="NZC37" s="19"/>
      <c r="NZD37" s="9"/>
      <c r="NZE37" s="7"/>
      <c r="NZF37" s="6"/>
      <c r="NZG37" s="5"/>
      <c r="NZH37" s="6"/>
      <c r="NZI37" s="8"/>
      <c r="NZJ37" s="5"/>
      <c r="NZK37" s="4"/>
      <c r="NZL37" s="4"/>
      <c r="NZM37" s="18"/>
      <c r="NZN37" s="7"/>
      <c r="NZO37" s="7"/>
      <c r="NZP37" s="4"/>
      <c r="NZQ37" s="4"/>
      <c r="NZR37" s="4"/>
      <c r="NZS37" s="19"/>
      <c r="NZT37" s="9"/>
      <c r="NZU37" s="7"/>
      <c r="NZV37" s="6"/>
      <c r="NZW37" s="5"/>
      <c r="NZX37" s="6"/>
      <c r="NZY37" s="8"/>
      <c r="NZZ37" s="5"/>
      <c r="OAA37" s="4"/>
      <c r="OAB37" s="4"/>
      <c r="OAC37" s="18"/>
      <c r="OAD37" s="7"/>
      <c r="OAE37" s="7"/>
      <c r="OAF37" s="4"/>
      <c r="OAG37" s="4"/>
      <c r="OAH37" s="4"/>
      <c r="OAI37" s="19"/>
      <c r="OAJ37" s="9"/>
      <c r="OAK37" s="7"/>
      <c r="OAL37" s="6"/>
      <c r="OAM37" s="5"/>
      <c r="OAN37" s="6"/>
      <c r="OAO37" s="8"/>
      <c r="OAP37" s="5"/>
      <c r="OAQ37" s="4"/>
      <c r="OAR37" s="4"/>
      <c r="OAS37" s="18"/>
      <c r="OAT37" s="7"/>
      <c r="OAU37" s="7"/>
      <c r="OAV37" s="4"/>
      <c r="OAW37" s="4"/>
      <c r="OAX37" s="4"/>
      <c r="OAY37" s="19"/>
      <c r="OAZ37" s="9"/>
      <c r="OBA37" s="7"/>
      <c r="OBB37" s="6"/>
      <c r="OBC37" s="5"/>
      <c r="OBD37" s="6"/>
      <c r="OBE37" s="8"/>
      <c r="OBF37" s="5"/>
      <c r="OBG37" s="4"/>
      <c r="OBH37" s="4"/>
      <c r="OBI37" s="18"/>
      <c r="OBJ37" s="7"/>
      <c r="OBK37" s="7"/>
      <c r="OBL37" s="4"/>
      <c r="OBM37" s="4"/>
      <c r="OBN37" s="4"/>
      <c r="OBO37" s="19"/>
      <c r="OBP37" s="9"/>
      <c r="OBQ37" s="7"/>
      <c r="OBR37" s="6"/>
      <c r="OBS37" s="5"/>
      <c r="OBT37" s="6"/>
      <c r="OBU37" s="8"/>
      <c r="OBV37" s="5"/>
      <c r="OBW37" s="4"/>
      <c r="OBX37" s="4"/>
      <c r="OBY37" s="18"/>
      <c r="OBZ37" s="7"/>
      <c r="OCA37" s="7"/>
      <c r="OCB37" s="4"/>
      <c r="OCC37" s="4"/>
      <c r="OCD37" s="4"/>
      <c r="OCE37" s="19"/>
      <c r="OCF37" s="9"/>
      <c r="OCG37" s="7"/>
      <c r="OCH37" s="6"/>
      <c r="OCI37" s="5"/>
      <c r="OCJ37" s="6"/>
      <c r="OCK37" s="8"/>
      <c r="OCL37" s="5"/>
      <c r="OCM37" s="4"/>
      <c r="OCN37" s="4"/>
      <c r="OCO37" s="18"/>
      <c r="OCP37" s="7"/>
      <c r="OCQ37" s="7"/>
      <c r="OCR37" s="4"/>
      <c r="OCS37" s="4"/>
      <c r="OCT37" s="4"/>
      <c r="OCU37" s="19"/>
      <c r="OCV37" s="9"/>
      <c r="OCW37" s="7"/>
      <c r="OCX37" s="6"/>
      <c r="OCY37" s="5"/>
      <c r="OCZ37" s="6"/>
      <c r="ODA37" s="8"/>
      <c r="ODB37" s="5"/>
      <c r="ODC37" s="4"/>
      <c r="ODD37" s="4"/>
      <c r="ODE37" s="18"/>
      <c r="ODF37" s="7"/>
      <c r="ODG37" s="7"/>
      <c r="ODH37" s="4"/>
      <c r="ODI37" s="4"/>
      <c r="ODJ37" s="4"/>
      <c r="ODK37" s="19"/>
      <c r="ODL37" s="9"/>
      <c r="ODM37" s="7"/>
      <c r="ODN37" s="6"/>
      <c r="ODO37" s="5"/>
      <c r="ODP37" s="6"/>
      <c r="ODQ37" s="8"/>
      <c r="ODR37" s="5"/>
      <c r="ODS37" s="4"/>
      <c r="ODT37" s="4"/>
      <c r="ODU37" s="18"/>
      <c r="ODV37" s="7"/>
      <c r="ODW37" s="7"/>
      <c r="ODX37" s="4"/>
      <c r="ODY37" s="4"/>
      <c r="ODZ37" s="4"/>
      <c r="OEA37" s="19"/>
      <c r="OEB37" s="9"/>
      <c r="OEC37" s="7"/>
      <c r="OED37" s="6"/>
      <c r="OEE37" s="5"/>
      <c r="OEF37" s="6"/>
      <c r="OEG37" s="8"/>
      <c r="OEH37" s="5"/>
      <c r="OEI37" s="4"/>
      <c r="OEJ37" s="4"/>
      <c r="OEK37" s="18"/>
      <c r="OEL37" s="7"/>
      <c r="OEM37" s="7"/>
      <c r="OEN37" s="4"/>
      <c r="OEO37" s="4"/>
      <c r="OEP37" s="4"/>
      <c r="OEQ37" s="19"/>
      <c r="OER37" s="9"/>
      <c r="OES37" s="7"/>
      <c r="OET37" s="6"/>
      <c r="OEU37" s="5"/>
      <c r="OEV37" s="6"/>
      <c r="OEW37" s="8"/>
      <c r="OEX37" s="5"/>
      <c r="OEY37" s="4"/>
      <c r="OEZ37" s="4"/>
      <c r="OFA37" s="18"/>
      <c r="OFB37" s="7"/>
      <c r="OFC37" s="7"/>
      <c r="OFD37" s="4"/>
      <c r="OFE37" s="4"/>
      <c r="OFF37" s="4"/>
      <c r="OFG37" s="19"/>
      <c r="OFH37" s="9"/>
      <c r="OFI37" s="7"/>
      <c r="OFJ37" s="6"/>
      <c r="OFK37" s="5"/>
      <c r="OFL37" s="6"/>
      <c r="OFM37" s="8"/>
      <c r="OFN37" s="5"/>
      <c r="OFO37" s="4"/>
      <c r="OFP37" s="4"/>
      <c r="OFQ37" s="18"/>
      <c r="OFR37" s="7"/>
      <c r="OFS37" s="7"/>
      <c r="OFT37" s="4"/>
      <c r="OFU37" s="4"/>
      <c r="OFV37" s="4"/>
      <c r="OFW37" s="19"/>
      <c r="OFX37" s="9"/>
      <c r="OFY37" s="7"/>
      <c r="OFZ37" s="6"/>
      <c r="OGA37" s="5"/>
      <c r="OGB37" s="6"/>
      <c r="OGC37" s="8"/>
      <c r="OGD37" s="5"/>
      <c r="OGE37" s="4"/>
      <c r="OGF37" s="4"/>
      <c r="OGG37" s="18"/>
      <c r="OGH37" s="7"/>
      <c r="OGI37" s="7"/>
      <c r="OGJ37" s="4"/>
      <c r="OGK37" s="4"/>
      <c r="OGL37" s="4"/>
      <c r="OGM37" s="19"/>
      <c r="OGN37" s="9"/>
      <c r="OGO37" s="7"/>
      <c r="OGP37" s="6"/>
      <c r="OGQ37" s="5"/>
      <c r="OGR37" s="6"/>
      <c r="OGS37" s="8"/>
      <c r="OGT37" s="5"/>
      <c r="OGU37" s="4"/>
      <c r="OGV37" s="4"/>
      <c r="OGW37" s="18"/>
      <c r="OGX37" s="7"/>
      <c r="OGY37" s="7"/>
      <c r="OGZ37" s="4"/>
      <c r="OHA37" s="4"/>
      <c r="OHB37" s="4"/>
      <c r="OHC37" s="19"/>
      <c r="OHD37" s="9"/>
      <c r="OHE37" s="7"/>
      <c r="OHF37" s="6"/>
      <c r="OHG37" s="5"/>
      <c r="OHH37" s="6"/>
      <c r="OHI37" s="8"/>
      <c r="OHJ37" s="5"/>
      <c r="OHK37" s="4"/>
      <c r="OHL37" s="4"/>
      <c r="OHM37" s="18"/>
      <c r="OHN37" s="7"/>
      <c r="OHO37" s="7"/>
      <c r="OHP37" s="4"/>
      <c r="OHQ37" s="4"/>
      <c r="OHR37" s="4"/>
      <c r="OHS37" s="19"/>
      <c r="OHT37" s="9"/>
      <c r="OHU37" s="7"/>
      <c r="OHV37" s="6"/>
      <c r="OHW37" s="5"/>
      <c r="OHX37" s="6"/>
      <c r="OHY37" s="8"/>
      <c r="OHZ37" s="5"/>
      <c r="OIA37" s="4"/>
      <c r="OIB37" s="4"/>
      <c r="OIC37" s="18"/>
      <c r="OID37" s="7"/>
      <c r="OIE37" s="7"/>
      <c r="OIF37" s="4"/>
      <c r="OIG37" s="4"/>
      <c r="OIH37" s="4"/>
      <c r="OII37" s="19"/>
      <c r="OIJ37" s="9"/>
      <c r="OIK37" s="7"/>
      <c r="OIL37" s="6"/>
      <c r="OIM37" s="5"/>
      <c r="OIN37" s="6"/>
      <c r="OIO37" s="8"/>
      <c r="OIP37" s="5"/>
      <c r="OIQ37" s="4"/>
      <c r="OIR37" s="4"/>
      <c r="OIS37" s="18"/>
      <c r="OIT37" s="7"/>
      <c r="OIU37" s="7"/>
      <c r="OIV37" s="4"/>
      <c r="OIW37" s="4"/>
      <c r="OIX37" s="4"/>
      <c r="OIY37" s="19"/>
      <c r="OIZ37" s="9"/>
      <c r="OJA37" s="7"/>
      <c r="OJB37" s="6"/>
      <c r="OJC37" s="5"/>
      <c r="OJD37" s="6"/>
      <c r="OJE37" s="8"/>
      <c r="OJF37" s="5"/>
      <c r="OJG37" s="4"/>
      <c r="OJH37" s="4"/>
      <c r="OJI37" s="18"/>
      <c r="OJJ37" s="7"/>
      <c r="OJK37" s="7"/>
      <c r="OJL37" s="4"/>
      <c r="OJM37" s="4"/>
      <c r="OJN37" s="4"/>
      <c r="OJO37" s="19"/>
      <c r="OJP37" s="9"/>
      <c r="OJQ37" s="7"/>
      <c r="OJR37" s="6"/>
      <c r="OJS37" s="5"/>
      <c r="OJT37" s="6"/>
      <c r="OJU37" s="8"/>
      <c r="OJV37" s="5"/>
      <c r="OJW37" s="4"/>
      <c r="OJX37" s="4"/>
      <c r="OJY37" s="18"/>
      <c r="OJZ37" s="7"/>
      <c r="OKA37" s="7"/>
      <c r="OKB37" s="4"/>
      <c r="OKC37" s="4"/>
      <c r="OKD37" s="4"/>
      <c r="OKE37" s="19"/>
      <c r="OKF37" s="9"/>
      <c r="OKG37" s="7"/>
      <c r="OKH37" s="6"/>
      <c r="OKI37" s="5"/>
      <c r="OKJ37" s="6"/>
      <c r="OKK37" s="8"/>
      <c r="OKL37" s="5"/>
      <c r="OKM37" s="4"/>
      <c r="OKN37" s="4"/>
      <c r="OKO37" s="18"/>
      <c r="OKP37" s="7"/>
      <c r="OKQ37" s="7"/>
      <c r="OKR37" s="4"/>
      <c r="OKS37" s="4"/>
      <c r="OKT37" s="4"/>
      <c r="OKU37" s="19"/>
      <c r="OKV37" s="9"/>
      <c r="OKW37" s="7"/>
      <c r="OKX37" s="6"/>
      <c r="OKY37" s="5"/>
      <c r="OKZ37" s="6"/>
      <c r="OLA37" s="8"/>
      <c r="OLB37" s="5"/>
      <c r="OLC37" s="4"/>
      <c r="OLD37" s="4"/>
      <c r="OLE37" s="18"/>
      <c r="OLF37" s="7"/>
      <c r="OLG37" s="7"/>
      <c r="OLH37" s="4"/>
      <c r="OLI37" s="4"/>
      <c r="OLJ37" s="4"/>
      <c r="OLK37" s="19"/>
      <c r="OLL37" s="9"/>
      <c r="OLM37" s="7"/>
      <c r="OLN37" s="6"/>
      <c r="OLO37" s="5"/>
      <c r="OLP37" s="6"/>
      <c r="OLQ37" s="8"/>
      <c r="OLR37" s="5"/>
      <c r="OLS37" s="4"/>
      <c r="OLT37" s="4"/>
      <c r="OLU37" s="18"/>
      <c r="OLV37" s="7"/>
      <c r="OLW37" s="7"/>
      <c r="OLX37" s="4"/>
      <c r="OLY37" s="4"/>
      <c r="OLZ37" s="4"/>
      <c r="OMA37" s="19"/>
      <c r="OMB37" s="9"/>
      <c r="OMC37" s="7"/>
      <c r="OMD37" s="6"/>
      <c r="OME37" s="5"/>
      <c r="OMF37" s="6"/>
      <c r="OMG37" s="8"/>
      <c r="OMH37" s="5"/>
      <c r="OMI37" s="4"/>
      <c r="OMJ37" s="4"/>
      <c r="OMK37" s="18"/>
      <c r="OML37" s="7"/>
      <c r="OMM37" s="7"/>
      <c r="OMN37" s="4"/>
      <c r="OMO37" s="4"/>
      <c r="OMP37" s="4"/>
      <c r="OMQ37" s="19"/>
      <c r="OMR37" s="9"/>
      <c r="OMS37" s="7"/>
      <c r="OMT37" s="6"/>
      <c r="OMU37" s="5"/>
      <c r="OMV37" s="6"/>
      <c r="OMW37" s="8"/>
      <c r="OMX37" s="5"/>
      <c r="OMY37" s="4"/>
      <c r="OMZ37" s="4"/>
      <c r="ONA37" s="18"/>
      <c r="ONB37" s="7"/>
      <c r="ONC37" s="7"/>
      <c r="OND37" s="4"/>
      <c r="ONE37" s="4"/>
      <c r="ONF37" s="4"/>
      <c r="ONG37" s="19"/>
      <c r="ONH37" s="9"/>
      <c r="ONI37" s="7"/>
      <c r="ONJ37" s="6"/>
      <c r="ONK37" s="5"/>
      <c r="ONL37" s="6"/>
      <c r="ONM37" s="8"/>
      <c r="ONN37" s="5"/>
      <c r="ONO37" s="4"/>
      <c r="ONP37" s="4"/>
      <c r="ONQ37" s="18"/>
      <c r="ONR37" s="7"/>
      <c r="ONS37" s="7"/>
      <c r="ONT37" s="4"/>
      <c r="ONU37" s="4"/>
      <c r="ONV37" s="4"/>
      <c r="ONW37" s="19"/>
      <c r="ONX37" s="9"/>
      <c r="ONY37" s="7"/>
      <c r="ONZ37" s="6"/>
      <c r="OOA37" s="5"/>
      <c r="OOB37" s="6"/>
      <c r="OOC37" s="8"/>
      <c r="OOD37" s="5"/>
      <c r="OOE37" s="4"/>
      <c r="OOF37" s="4"/>
      <c r="OOG37" s="18"/>
      <c r="OOH37" s="7"/>
      <c r="OOI37" s="7"/>
      <c r="OOJ37" s="4"/>
      <c r="OOK37" s="4"/>
      <c r="OOL37" s="4"/>
      <c r="OOM37" s="19"/>
      <c r="OON37" s="9"/>
      <c r="OOO37" s="7"/>
      <c r="OOP37" s="6"/>
      <c r="OOQ37" s="5"/>
      <c r="OOR37" s="6"/>
      <c r="OOS37" s="8"/>
      <c r="OOT37" s="5"/>
      <c r="OOU37" s="4"/>
      <c r="OOV37" s="4"/>
      <c r="OOW37" s="18"/>
      <c r="OOX37" s="7"/>
      <c r="OOY37" s="7"/>
      <c r="OOZ37" s="4"/>
      <c r="OPA37" s="4"/>
      <c r="OPB37" s="4"/>
      <c r="OPC37" s="19"/>
      <c r="OPD37" s="9"/>
      <c r="OPE37" s="7"/>
      <c r="OPF37" s="6"/>
      <c r="OPG37" s="5"/>
      <c r="OPH37" s="6"/>
      <c r="OPI37" s="8"/>
      <c r="OPJ37" s="5"/>
      <c r="OPK37" s="4"/>
      <c r="OPL37" s="4"/>
      <c r="OPM37" s="18"/>
      <c r="OPN37" s="7"/>
      <c r="OPO37" s="7"/>
      <c r="OPP37" s="4"/>
      <c r="OPQ37" s="4"/>
      <c r="OPR37" s="4"/>
      <c r="OPS37" s="19"/>
      <c r="OPT37" s="9"/>
      <c r="OPU37" s="7"/>
      <c r="OPV37" s="6"/>
      <c r="OPW37" s="5"/>
      <c r="OPX37" s="6"/>
      <c r="OPY37" s="8"/>
      <c r="OPZ37" s="5"/>
      <c r="OQA37" s="4"/>
      <c r="OQB37" s="4"/>
      <c r="OQC37" s="18"/>
      <c r="OQD37" s="7"/>
      <c r="OQE37" s="7"/>
      <c r="OQF37" s="4"/>
      <c r="OQG37" s="4"/>
      <c r="OQH37" s="4"/>
      <c r="OQI37" s="19"/>
      <c r="OQJ37" s="9"/>
      <c r="OQK37" s="7"/>
      <c r="OQL37" s="6"/>
      <c r="OQM37" s="5"/>
      <c r="OQN37" s="6"/>
      <c r="OQO37" s="8"/>
      <c r="OQP37" s="5"/>
      <c r="OQQ37" s="4"/>
      <c r="OQR37" s="4"/>
      <c r="OQS37" s="18"/>
      <c r="OQT37" s="7"/>
      <c r="OQU37" s="7"/>
      <c r="OQV37" s="4"/>
      <c r="OQW37" s="4"/>
      <c r="OQX37" s="4"/>
      <c r="OQY37" s="19"/>
      <c r="OQZ37" s="9"/>
      <c r="ORA37" s="7"/>
      <c r="ORB37" s="6"/>
      <c r="ORC37" s="5"/>
      <c r="ORD37" s="6"/>
      <c r="ORE37" s="8"/>
      <c r="ORF37" s="5"/>
      <c r="ORG37" s="4"/>
      <c r="ORH37" s="4"/>
      <c r="ORI37" s="18"/>
      <c r="ORJ37" s="7"/>
      <c r="ORK37" s="7"/>
      <c r="ORL37" s="4"/>
      <c r="ORM37" s="4"/>
      <c r="ORN37" s="4"/>
      <c r="ORO37" s="19"/>
      <c r="ORP37" s="9"/>
      <c r="ORQ37" s="7"/>
      <c r="ORR37" s="6"/>
      <c r="ORS37" s="5"/>
      <c r="ORT37" s="6"/>
      <c r="ORU37" s="8"/>
      <c r="ORV37" s="5"/>
      <c r="ORW37" s="4"/>
      <c r="ORX37" s="4"/>
      <c r="ORY37" s="18"/>
      <c r="ORZ37" s="7"/>
      <c r="OSA37" s="7"/>
      <c r="OSB37" s="4"/>
      <c r="OSC37" s="4"/>
      <c r="OSD37" s="4"/>
      <c r="OSE37" s="19"/>
      <c r="OSF37" s="9"/>
      <c r="OSG37" s="7"/>
      <c r="OSH37" s="6"/>
      <c r="OSI37" s="5"/>
      <c r="OSJ37" s="6"/>
      <c r="OSK37" s="8"/>
      <c r="OSL37" s="5"/>
      <c r="OSM37" s="4"/>
      <c r="OSN37" s="4"/>
      <c r="OSO37" s="18"/>
      <c r="OSP37" s="7"/>
      <c r="OSQ37" s="7"/>
      <c r="OSR37" s="4"/>
      <c r="OSS37" s="4"/>
      <c r="OST37" s="4"/>
      <c r="OSU37" s="19"/>
      <c r="OSV37" s="9"/>
      <c r="OSW37" s="7"/>
      <c r="OSX37" s="6"/>
      <c r="OSY37" s="5"/>
      <c r="OSZ37" s="6"/>
      <c r="OTA37" s="8"/>
      <c r="OTB37" s="5"/>
      <c r="OTC37" s="4"/>
      <c r="OTD37" s="4"/>
      <c r="OTE37" s="18"/>
      <c r="OTF37" s="7"/>
      <c r="OTG37" s="7"/>
      <c r="OTH37" s="4"/>
      <c r="OTI37" s="4"/>
      <c r="OTJ37" s="4"/>
      <c r="OTK37" s="19"/>
      <c r="OTL37" s="9"/>
      <c r="OTM37" s="7"/>
      <c r="OTN37" s="6"/>
      <c r="OTO37" s="5"/>
      <c r="OTP37" s="6"/>
      <c r="OTQ37" s="8"/>
      <c r="OTR37" s="5"/>
      <c r="OTS37" s="4"/>
      <c r="OTT37" s="4"/>
      <c r="OTU37" s="18"/>
      <c r="OTV37" s="7"/>
      <c r="OTW37" s="7"/>
      <c r="OTX37" s="4"/>
      <c r="OTY37" s="4"/>
      <c r="OTZ37" s="4"/>
      <c r="OUA37" s="19"/>
      <c r="OUB37" s="9"/>
      <c r="OUC37" s="7"/>
      <c r="OUD37" s="6"/>
      <c r="OUE37" s="5"/>
      <c r="OUF37" s="6"/>
      <c r="OUG37" s="8"/>
      <c r="OUH37" s="5"/>
      <c r="OUI37" s="4"/>
      <c r="OUJ37" s="4"/>
      <c r="OUK37" s="18"/>
      <c r="OUL37" s="7"/>
      <c r="OUM37" s="7"/>
      <c r="OUN37" s="4"/>
      <c r="OUO37" s="4"/>
      <c r="OUP37" s="4"/>
      <c r="OUQ37" s="19"/>
      <c r="OUR37" s="9"/>
      <c r="OUS37" s="7"/>
      <c r="OUT37" s="6"/>
      <c r="OUU37" s="5"/>
      <c r="OUV37" s="6"/>
      <c r="OUW37" s="8"/>
      <c r="OUX37" s="5"/>
      <c r="OUY37" s="4"/>
      <c r="OUZ37" s="4"/>
      <c r="OVA37" s="18"/>
      <c r="OVB37" s="7"/>
      <c r="OVC37" s="7"/>
      <c r="OVD37" s="4"/>
      <c r="OVE37" s="4"/>
      <c r="OVF37" s="4"/>
      <c r="OVG37" s="19"/>
      <c r="OVH37" s="9"/>
      <c r="OVI37" s="7"/>
      <c r="OVJ37" s="6"/>
      <c r="OVK37" s="5"/>
      <c r="OVL37" s="6"/>
      <c r="OVM37" s="8"/>
      <c r="OVN37" s="5"/>
      <c r="OVO37" s="4"/>
      <c r="OVP37" s="4"/>
      <c r="OVQ37" s="18"/>
      <c r="OVR37" s="7"/>
      <c r="OVS37" s="7"/>
      <c r="OVT37" s="4"/>
      <c r="OVU37" s="4"/>
      <c r="OVV37" s="4"/>
      <c r="OVW37" s="19"/>
      <c r="OVX37" s="9"/>
      <c r="OVY37" s="7"/>
      <c r="OVZ37" s="6"/>
      <c r="OWA37" s="5"/>
      <c r="OWB37" s="6"/>
      <c r="OWC37" s="8"/>
      <c r="OWD37" s="5"/>
      <c r="OWE37" s="4"/>
      <c r="OWF37" s="4"/>
      <c r="OWG37" s="18"/>
      <c r="OWH37" s="7"/>
      <c r="OWI37" s="7"/>
      <c r="OWJ37" s="4"/>
      <c r="OWK37" s="4"/>
      <c r="OWL37" s="4"/>
      <c r="OWM37" s="19"/>
      <c r="OWN37" s="9"/>
      <c r="OWO37" s="7"/>
      <c r="OWP37" s="6"/>
      <c r="OWQ37" s="5"/>
      <c r="OWR37" s="6"/>
      <c r="OWS37" s="8"/>
      <c r="OWT37" s="5"/>
      <c r="OWU37" s="4"/>
      <c r="OWV37" s="4"/>
      <c r="OWW37" s="18"/>
      <c r="OWX37" s="7"/>
      <c r="OWY37" s="7"/>
      <c r="OWZ37" s="4"/>
      <c r="OXA37" s="4"/>
      <c r="OXB37" s="4"/>
      <c r="OXC37" s="19"/>
      <c r="OXD37" s="9"/>
      <c r="OXE37" s="7"/>
      <c r="OXF37" s="6"/>
      <c r="OXG37" s="5"/>
      <c r="OXH37" s="6"/>
      <c r="OXI37" s="8"/>
      <c r="OXJ37" s="5"/>
      <c r="OXK37" s="4"/>
      <c r="OXL37" s="4"/>
      <c r="OXM37" s="18"/>
      <c r="OXN37" s="7"/>
      <c r="OXO37" s="7"/>
      <c r="OXP37" s="4"/>
      <c r="OXQ37" s="4"/>
      <c r="OXR37" s="4"/>
      <c r="OXS37" s="19"/>
      <c r="OXT37" s="9"/>
      <c r="OXU37" s="7"/>
      <c r="OXV37" s="6"/>
      <c r="OXW37" s="5"/>
      <c r="OXX37" s="6"/>
      <c r="OXY37" s="8"/>
      <c r="OXZ37" s="5"/>
      <c r="OYA37" s="4"/>
      <c r="OYB37" s="4"/>
      <c r="OYC37" s="18"/>
      <c r="OYD37" s="7"/>
      <c r="OYE37" s="7"/>
      <c r="OYF37" s="4"/>
      <c r="OYG37" s="4"/>
      <c r="OYH37" s="4"/>
      <c r="OYI37" s="19"/>
      <c r="OYJ37" s="9"/>
      <c r="OYK37" s="7"/>
      <c r="OYL37" s="6"/>
      <c r="OYM37" s="5"/>
      <c r="OYN37" s="6"/>
      <c r="OYO37" s="8"/>
      <c r="OYP37" s="5"/>
      <c r="OYQ37" s="4"/>
      <c r="OYR37" s="4"/>
      <c r="OYS37" s="18"/>
      <c r="OYT37" s="7"/>
      <c r="OYU37" s="7"/>
      <c r="OYV37" s="4"/>
      <c r="OYW37" s="4"/>
      <c r="OYX37" s="4"/>
      <c r="OYY37" s="19"/>
      <c r="OYZ37" s="9"/>
      <c r="OZA37" s="7"/>
      <c r="OZB37" s="6"/>
      <c r="OZC37" s="5"/>
      <c r="OZD37" s="6"/>
      <c r="OZE37" s="8"/>
      <c r="OZF37" s="5"/>
      <c r="OZG37" s="4"/>
      <c r="OZH37" s="4"/>
      <c r="OZI37" s="18"/>
      <c r="OZJ37" s="7"/>
      <c r="OZK37" s="7"/>
      <c r="OZL37" s="4"/>
      <c r="OZM37" s="4"/>
      <c r="OZN37" s="4"/>
      <c r="OZO37" s="19"/>
      <c r="OZP37" s="9"/>
      <c r="OZQ37" s="7"/>
      <c r="OZR37" s="6"/>
      <c r="OZS37" s="5"/>
      <c r="OZT37" s="6"/>
      <c r="OZU37" s="8"/>
      <c r="OZV37" s="5"/>
      <c r="OZW37" s="4"/>
      <c r="OZX37" s="4"/>
      <c r="OZY37" s="18"/>
      <c r="OZZ37" s="7"/>
      <c r="PAA37" s="7"/>
      <c r="PAB37" s="4"/>
      <c r="PAC37" s="4"/>
      <c r="PAD37" s="4"/>
      <c r="PAE37" s="19"/>
      <c r="PAF37" s="9"/>
      <c r="PAG37" s="7"/>
      <c r="PAH37" s="6"/>
      <c r="PAI37" s="5"/>
      <c r="PAJ37" s="6"/>
      <c r="PAK37" s="8"/>
      <c r="PAL37" s="5"/>
      <c r="PAM37" s="4"/>
      <c r="PAN37" s="4"/>
      <c r="PAO37" s="18"/>
      <c r="PAP37" s="7"/>
      <c r="PAQ37" s="7"/>
      <c r="PAR37" s="4"/>
      <c r="PAS37" s="4"/>
      <c r="PAT37" s="4"/>
      <c r="PAU37" s="19"/>
      <c r="PAV37" s="9"/>
      <c r="PAW37" s="7"/>
      <c r="PAX37" s="6"/>
      <c r="PAY37" s="5"/>
      <c r="PAZ37" s="6"/>
      <c r="PBA37" s="8"/>
      <c r="PBB37" s="5"/>
      <c r="PBC37" s="4"/>
      <c r="PBD37" s="4"/>
      <c r="PBE37" s="18"/>
      <c r="PBF37" s="7"/>
      <c r="PBG37" s="7"/>
      <c r="PBH37" s="4"/>
      <c r="PBI37" s="4"/>
      <c r="PBJ37" s="4"/>
      <c r="PBK37" s="19"/>
      <c r="PBL37" s="9"/>
      <c r="PBM37" s="7"/>
      <c r="PBN37" s="6"/>
      <c r="PBO37" s="5"/>
      <c r="PBP37" s="6"/>
      <c r="PBQ37" s="8"/>
      <c r="PBR37" s="5"/>
      <c r="PBS37" s="4"/>
      <c r="PBT37" s="4"/>
      <c r="PBU37" s="18"/>
      <c r="PBV37" s="7"/>
      <c r="PBW37" s="7"/>
      <c r="PBX37" s="4"/>
      <c r="PBY37" s="4"/>
      <c r="PBZ37" s="4"/>
      <c r="PCA37" s="19"/>
      <c r="PCB37" s="9"/>
      <c r="PCC37" s="7"/>
      <c r="PCD37" s="6"/>
      <c r="PCE37" s="5"/>
      <c r="PCF37" s="6"/>
      <c r="PCG37" s="8"/>
      <c r="PCH37" s="5"/>
      <c r="PCI37" s="4"/>
      <c r="PCJ37" s="4"/>
      <c r="PCK37" s="18"/>
      <c r="PCL37" s="7"/>
      <c r="PCM37" s="7"/>
      <c r="PCN37" s="4"/>
      <c r="PCO37" s="4"/>
      <c r="PCP37" s="4"/>
      <c r="PCQ37" s="19"/>
      <c r="PCR37" s="9"/>
      <c r="PCS37" s="7"/>
      <c r="PCT37" s="6"/>
      <c r="PCU37" s="5"/>
      <c r="PCV37" s="6"/>
      <c r="PCW37" s="8"/>
      <c r="PCX37" s="5"/>
      <c r="PCY37" s="4"/>
      <c r="PCZ37" s="4"/>
      <c r="PDA37" s="18"/>
      <c r="PDB37" s="7"/>
      <c r="PDC37" s="7"/>
      <c r="PDD37" s="4"/>
      <c r="PDE37" s="4"/>
      <c r="PDF37" s="4"/>
      <c r="PDG37" s="19"/>
      <c r="PDH37" s="9"/>
      <c r="PDI37" s="7"/>
      <c r="PDJ37" s="6"/>
      <c r="PDK37" s="5"/>
      <c r="PDL37" s="6"/>
      <c r="PDM37" s="8"/>
      <c r="PDN37" s="5"/>
      <c r="PDO37" s="4"/>
      <c r="PDP37" s="4"/>
      <c r="PDQ37" s="18"/>
      <c r="PDR37" s="7"/>
      <c r="PDS37" s="7"/>
      <c r="PDT37" s="4"/>
      <c r="PDU37" s="4"/>
      <c r="PDV37" s="4"/>
      <c r="PDW37" s="19"/>
      <c r="PDX37" s="9"/>
      <c r="PDY37" s="7"/>
      <c r="PDZ37" s="6"/>
      <c r="PEA37" s="5"/>
      <c r="PEB37" s="6"/>
      <c r="PEC37" s="8"/>
      <c r="PED37" s="5"/>
      <c r="PEE37" s="4"/>
      <c r="PEF37" s="4"/>
      <c r="PEG37" s="18"/>
      <c r="PEH37" s="7"/>
      <c r="PEI37" s="7"/>
      <c r="PEJ37" s="4"/>
      <c r="PEK37" s="4"/>
      <c r="PEL37" s="4"/>
      <c r="PEM37" s="19"/>
      <c r="PEN37" s="9"/>
      <c r="PEO37" s="7"/>
      <c r="PEP37" s="6"/>
      <c r="PEQ37" s="5"/>
      <c r="PER37" s="6"/>
      <c r="PES37" s="8"/>
      <c r="PET37" s="5"/>
      <c r="PEU37" s="4"/>
      <c r="PEV37" s="4"/>
      <c r="PEW37" s="18"/>
      <c r="PEX37" s="7"/>
      <c r="PEY37" s="7"/>
      <c r="PEZ37" s="4"/>
      <c r="PFA37" s="4"/>
      <c r="PFB37" s="4"/>
      <c r="PFC37" s="19"/>
      <c r="PFD37" s="9"/>
      <c r="PFE37" s="7"/>
      <c r="PFF37" s="6"/>
      <c r="PFG37" s="5"/>
      <c r="PFH37" s="6"/>
      <c r="PFI37" s="8"/>
      <c r="PFJ37" s="5"/>
      <c r="PFK37" s="4"/>
      <c r="PFL37" s="4"/>
      <c r="PFM37" s="18"/>
      <c r="PFN37" s="7"/>
      <c r="PFO37" s="7"/>
      <c r="PFP37" s="4"/>
      <c r="PFQ37" s="4"/>
      <c r="PFR37" s="4"/>
      <c r="PFS37" s="19"/>
      <c r="PFT37" s="9"/>
      <c r="PFU37" s="7"/>
      <c r="PFV37" s="6"/>
      <c r="PFW37" s="5"/>
      <c r="PFX37" s="6"/>
      <c r="PFY37" s="8"/>
      <c r="PFZ37" s="5"/>
      <c r="PGA37" s="4"/>
      <c r="PGB37" s="4"/>
      <c r="PGC37" s="18"/>
      <c r="PGD37" s="7"/>
      <c r="PGE37" s="7"/>
      <c r="PGF37" s="4"/>
      <c r="PGG37" s="4"/>
      <c r="PGH37" s="4"/>
      <c r="PGI37" s="19"/>
      <c r="PGJ37" s="9"/>
      <c r="PGK37" s="7"/>
      <c r="PGL37" s="6"/>
      <c r="PGM37" s="5"/>
      <c r="PGN37" s="6"/>
      <c r="PGO37" s="8"/>
      <c r="PGP37" s="5"/>
      <c r="PGQ37" s="4"/>
      <c r="PGR37" s="4"/>
      <c r="PGS37" s="18"/>
      <c r="PGT37" s="7"/>
      <c r="PGU37" s="7"/>
      <c r="PGV37" s="4"/>
      <c r="PGW37" s="4"/>
      <c r="PGX37" s="4"/>
      <c r="PGY37" s="19"/>
      <c r="PGZ37" s="9"/>
      <c r="PHA37" s="7"/>
      <c r="PHB37" s="6"/>
      <c r="PHC37" s="5"/>
      <c r="PHD37" s="6"/>
      <c r="PHE37" s="8"/>
      <c r="PHF37" s="5"/>
      <c r="PHG37" s="4"/>
      <c r="PHH37" s="4"/>
      <c r="PHI37" s="18"/>
      <c r="PHJ37" s="7"/>
      <c r="PHK37" s="7"/>
      <c r="PHL37" s="4"/>
      <c r="PHM37" s="4"/>
      <c r="PHN37" s="4"/>
      <c r="PHO37" s="19"/>
      <c r="PHP37" s="9"/>
      <c r="PHQ37" s="7"/>
      <c r="PHR37" s="6"/>
      <c r="PHS37" s="5"/>
      <c r="PHT37" s="6"/>
      <c r="PHU37" s="8"/>
      <c r="PHV37" s="5"/>
      <c r="PHW37" s="4"/>
      <c r="PHX37" s="4"/>
      <c r="PHY37" s="18"/>
      <c r="PHZ37" s="7"/>
      <c r="PIA37" s="7"/>
      <c r="PIB37" s="4"/>
      <c r="PIC37" s="4"/>
      <c r="PID37" s="4"/>
      <c r="PIE37" s="19"/>
      <c r="PIF37" s="9"/>
      <c r="PIG37" s="7"/>
      <c r="PIH37" s="6"/>
      <c r="PII37" s="5"/>
      <c r="PIJ37" s="6"/>
      <c r="PIK37" s="8"/>
      <c r="PIL37" s="5"/>
      <c r="PIM37" s="4"/>
      <c r="PIN37" s="4"/>
      <c r="PIO37" s="18"/>
      <c r="PIP37" s="7"/>
      <c r="PIQ37" s="7"/>
      <c r="PIR37" s="4"/>
      <c r="PIS37" s="4"/>
      <c r="PIT37" s="4"/>
      <c r="PIU37" s="19"/>
      <c r="PIV37" s="9"/>
      <c r="PIW37" s="7"/>
      <c r="PIX37" s="6"/>
      <c r="PIY37" s="5"/>
      <c r="PIZ37" s="6"/>
      <c r="PJA37" s="8"/>
      <c r="PJB37" s="5"/>
      <c r="PJC37" s="4"/>
      <c r="PJD37" s="4"/>
      <c r="PJE37" s="18"/>
      <c r="PJF37" s="7"/>
      <c r="PJG37" s="7"/>
      <c r="PJH37" s="4"/>
      <c r="PJI37" s="4"/>
      <c r="PJJ37" s="4"/>
      <c r="PJK37" s="19"/>
      <c r="PJL37" s="9"/>
      <c r="PJM37" s="7"/>
      <c r="PJN37" s="6"/>
      <c r="PJO37" s="5"/>
      <c r="PJP37" s="6"/>
      <c r="PJQ37" s="8"/>
      <c r="PJR37" s="5"/>
      <c r="PJS37" s="4"/>
      <c r="PJT37" s="4"/>
      <c r="PJU37" s="18"/>
      <c r="PJV37" s="7"/>
      <c r="PJW37" s="7"/>
      <c r="PJX37" s="4"/>
      <c r="PJY37" s="4"/>
      <c r="PJZ37" s="4"/>
      <c r="PKA37" s="19"/>
      <c r="PKB37" s="9"/>
      <c r="PKC37" s="7"/>
      <c r="PKD37" s="6"/>
      <c r="PKE37" s="5"/>
      <c r="PKF37" s="6"/>
      <c r="PKG37" s="8"/>
      <c r="PKH37" s="5"/>
      <c r="PKI37" s="4"/>
      <c r="PKJ37" s="4"/>
      <c r="PKK37" s="18"/>
      <c r="PKL37" s="7"/>
      <c r="PKM37" s="7"/>
      <c r="PKN37" s="4"/>
      <c r="PKO37" s="4"/>
      <c r="PKP37" s="4"/>
      <c r="PKQ37" s="19"/>
      <c r="PKR37" s="9"/>
      <c r="PKS37" s="7"/>
      <c r="PKT37" s="6"/>
      <c r="PKU37" s="5"/>
      <c r="PKV37" s="6"/>
      <c r="PKW37" s="8"/>
      <c r="PKX37" s="5"/>
      <c r="PKY37" s="4"/>
      <c r="PKZ37" s="4"/>
      <c r="PLA37" s="18"/>
      <c r="PLB37" s="7"/>
      <c r="PLC37" s="7"/>
      <c r="PLD37" s="4"/>
      <c r="PLE37" s="4"/>
      <c r="PLF37" s="4"/>
      <c r="PLG37" s="19"/>
      <c r="PLH37" s="9"/>
      <c r="PLI37" s="7"/>
      <c r="PLJ37" s="6"/>
      <c r="PLK37" s="5"/>
      <c r="PLL37" s="6"/>
      <c r="PLM37" s="8"/>
      <c r="PLN37" s="5"/>
      <c r="PLO37" s="4"/>
      <c r="PLP37" s="4"/>
      <c r="PLQ37" s="18"/>
      <c r="PLR37" s="7"/>
      <c r="PLS37" s="7"/>
      <c r="PLT37" s="4"/>
      <c r="PLU37" s="4"/>
      <c r="PLV37" s="4"/>
      <c r="PLW37" s="19"/>
      <c r="PLX37" s="9"/>
      <c r="PLY37" s="7"/>
      <c r="PLZ37" s="6"/>
      <c r="PMA37" s="5"/>
      <c r="PMB37" s="6"/>
      <c r="PMC37" s="8"/>
      <c r="PMD37" s="5"/>
      <c r="PME37" s="4"/>
      <c r="PMF37" s="4"/>
      <c r="PMG37" s="18"/>
      <c r="PMH37" s="7"/>
      <c r="PMI37" s="7"/>
      <c r="PMJ37" s="4"/>
      <c r="PMK37" s="4"/>
      <c r="PML37" s="4"/>
      <c r="PMM37" s="19"/>
      <c r="PMN37" s="9"/>
      <c r="PMO37" s="7"/>
      <c r="PMP37" s="6"/>
      <c r="PMQ37" s="5"/>
      <c r="PMR37" s="6"/>
      <c r="PMS37" s="8"/>
      <c r="PMT37" s="5"/>
      <c r="PMU37" s="4"/>
      <c r="PMV37" s="4"/>
      <c r="PMW37" s="18"/>
      <c r="PMX37" s="7"/>
      <c r="PMY37" s="7"/>
      <c r="PMZ37" s="4"/>
      <c r="PNA37" s="4"/>
      <c r="PNB37" s="4"/>
      <c r="PNC37" s="19"/>
      <c r="PND37" s="9"/>
      <c r="PNE37" s="7"/>
      <c r="PNF37" s="6"/>
      <c r="PNG37" s="5"/>
      <c r="PNH37" s="6"/>
      <c r="PNI37" s="8"/>
      <c r="PNJ37" s="5"/>
      <c r="PNK37" s="4"/>
      <c r="PNL37" s="4"/>
      <c r="PNM37" s="18"/>
      <c r="PNN37" s="7"/>
      <c r="PNO37" s="7"/>
      <c r="PNP37" s="4"/>
      <c r="PNQ37" s="4"/>
      <c r="PNR37" s="4"/>
      <c r="PNS37" s="19"/>
      <c r="PNT37" s="9"/>
      <c r="PNU37" s="7"/>
      <c r="PNV37" s="6"/>
      <c r="PNW37" s="5"/>
      <c r="PNX37" s="6"/>
      <c r="PNY37" s="8"/>
      <c r="PNZ37" s="5"/>
      <c r="POA37" s="4"/>
      <c r="POB37" s="4"/>
      <c r="POC37" s="18"/>
      <c r="POD37" s="7"/>
      <c r="POE37" s="7"/>
      <c r="POF37" s="4"/>
      <c r="POG37" s="4"/>
      <c r="POH37" s="4"/>
      <c r="POI37" s="19"/>
      <c r="POJ37" s="9"/>
      <c r="POK37" s="7"/>
      <c r="POL37" s="6"/>
      <c r="POM37" s="5"/>
      <c r="PON37" s="6"/>
      <c r="POO37" s="8"/>
      <c r="POP37" s="5"/>
      <c r="POQ37" s="4"/>
      <c r="POR37" s="4"/>
      <c r="POS37" s="18"/>
      <c r="POT37" s="7"/>
      <c r="POU37" s="7"/>
      <c r="POV37" s="4"/>
      <c r="POW37" s="4"/>
      <c r="POX37" s="4"/>
      <c r="POY37" s="19"/>
      <c r="POZ37" s="9"/>
      <c r="PPA37" s="7"/>
      <c r="PPB37" s="6"/>
      <c r="PPC37" s="5"/>
      <c r="PPD37" s="6"/>
      <c r="PPE37" s="8"/>
      <c r="PPF37" s="5"/>
      <c r="PPG37" s="4"/>
      <c r="PPH37" s="4"/>
      <c r="PPI37" s="18"/>
      <c r="PPJ37" s="7"/>
      <c r="PPK37" s="7"/>
      <c r="PPL37" s="4"/>
      <c r="PPM37" s="4"/>
      <c r="PPN37" s="4"/>
      <c r="PPO37" s="19"/>
      <c r="PPP37" s="9"/>
      <c r="PPQ37" s="7"/>
      <c r="PPR37" s="6"/>
      <c r="PPS37" s="5"/>
      <c r="PPT37" s="6"/>
      <c r="PPU37" s="8"/>
      <c r="PPV37" s="5"/>
      <c r="PPW37" s="4"/>
      <c r="PPX37" s="4"/>
      <c r="PPY37" s="18"/>
      <c r="PPZ37" s="7"/>
      <c r="PQA37" s="7"/>
      <c r="PQB37" s="4"/>
      <c r="PQC37" s="4"/>
      <c r="PQD37" s="4"/>
      <c r="PQE37" s="19"/>
      <c r="PQF37" s="9"/>
      <c r="PQG37" s="7"/>
      <c r="PQH37" s="6"/>
      <c r="PQI37" s="5"/>
      <c r="PQJ37" s="6"/>
      <c r="PQK37" s="8"/>
      <c r="PQL37" s="5"/>
      <c r="PQM37" s="4"/>
      <c r="PQN37" s="4"/>
      <c r="PQO37" s="18"/>
      <c r="PQP37" s="7"/>
      <c r="PQQ37" s="7"/>
      <c r="PQR37" s="4"/>
      <c r="PQS37" s="4"/>
      <c r="PQT37" s="4"/>
      <c r="PQU37" s="19"/>
      <c r="PQV37" s="9"/>
      <c r="PQW37" s="7"/>
      <c r="PQX37" s="6"/>
      <c r="PQY37" s="5"/>
      <c r="PQZ37" s="6"/>
      <c r="PRA37" s="8"/>
      <c r="PRB37" s="5"/>
      <c r="PRC37" s="4"/>
      <c r="PRD37" s="4"/>
      <c r="PRE37" s="18"/>
      <c r="PRF37" s="7"/>
      <c r="PRG37" s="7"/>
      <c r="PRH37" s="4"/>
      <c r="PRI37" s="4"/>
      <c r="PRJ37" s="4"/>
      <c r="PRK37" s="19"/>
      <c r="PRL37" s="9"/>
      <c r="PRM37" s="7"/>
      <c r="PRN37" s="6"/>
      <c r="PRO37" s="5"/>
      <c r="PRP37" s="6"/>
      <c r="PRQ37" s="8"/>
      <c r="PRR37" s="5"/>
      <c r="PRS37" s="4"/>
      <c r="PRT37" s="4"/>
      <c r="PRU37" s="18"/>
      <c r="PRV37" s="7"/>
      <c r="PRW37" s="7"/>
      <c r="PRX37" s="4"/>
      <c r="PRY37" s="4"/>
      <c r="PRZ37" s="4"/>
      <c r="PSA37" s="19"/>
      <c r="PSB37" s="9"/>
      <c r="PSC37" s="7"/>
      <c r="PSD37" s="6"/>
      <c r="PSE37" s="5"/>
      <c r="PSF37" s="6"/>
      <c r="PSG37" s="8"/>
      <c r="PSH37" s="5"/>
      <c r="PSI37" s="4"/>
      <c r="PSJ37" s="4"/>
      <c r="PSK37" s="18"/>
      <c r="PSL37" s="7"/>
      <c r="PSM37" s="7"/>
      <c r="PSN37" s="4"/>
      <c r="PSO37" s="4"/>
      <c r="PSP37" s="4"/>
      <c r="PSQ37" s="19"/>
      <c r="PSR37" s="9"/>
      <c r="PSS37" s="7"/>
      <c r="PST37" s="6"/>
      <c r="PSU37" s="5"/>
      <c r="PSV37" s="6"/>
      <c r="PSW37" s="8"/>
      <c r="PSX37" s="5"/>
      <c r="PSY37" s="4"/>
      <c r="PSZ37" s="4"/>
      <c r="PTA37" s="18"/>
      <c r="PTB37" s="7"/>
      <c r="PTC37" s="7"/>
      <c r="PTD37" s="4"/>
      <c r="PTE37" s="4"/>
      <c r="PTF37" s="4"/>
      <c r="PTG37" s="19"/>
      <c r="PTH37" s="9"/>
      <c r="PTI37" s="7"/>
      <c r="PTJ37" s="6"/>
      <c r="PTK37" s="5"/>
      <c r="PTL37" s="6"/>
      <c r="PTM37" s="8"/>
      <c r="PTN37" s="5"/>
      <c r="PTO37" s="4"/>
      <c r="PTP37" s="4"/>
      <c r="PTQ37" s="18"/>
      <c r="PTR37" s="7"/>
      <c r="PTS37" s="7"/>
      <c r="PTT37" s="4"/>
      <c r="PTU37" s="4"/>
      <c r="PTV37" s="4"/>
      <c r="PTW37" s="19"/>
      <c r="PTX37" s="9"/>
      <c r="PTY37" s="7"/>
      <c r="PTZ37" s="6"/>
      <c r="PUA37" s="5"/>
      <c r="PUB37" s="6"/>
      <c r="PUC37" s="8"/>
      <c r="PUD37" s="5"/>
      <c r="PUE37" s="4"/>
      <c r="PUF37" s="4"/>
      <c r="PUG37" s="18"/>
      <c r="PUH37" s="7"/>
      <c r="PUI37" s="7"/>
      <c r="PUJ37" s="4"/>
      <c r="PUK37" s="4"/>
      <c r="PUL37" s="4"/>
      <c r="PUM37" s="19"/>
      <c r="PUN37" s="9"/>
      <c r="PUO37" s="7"/>
      <c r="PUP37" s="6"/>
      <c r="PUQ37" s="5"/>
      <c r="PUR37" s="6"/>
      <c r="PUS37" s="8"/>
      <c r="PUT37" s="5"/>
      <c r="PUU37" s="4"/>
      <c r="PUV37" s="4"/>
      <c r="PUW37" s="18"/>
      <c r="PUX37" s="7"/>
      <c r="PUY37" s="7"/>
      <c r="PUZ37" s="4"/>
      <c r="PVA37" s="4"/>
      <c r="PVB37" s="4"/>
      <c r="PVC37" s="19"/>
      <c r="PVD37" s="9"/>
      <c r="PVE37" s="7"/>
      <c r="PVF37" s="6"/>
      <c r="PVG37" s="5"/>
      <c r="PVH37" s="6"/>
      <c r="PVI37" s="8"/>
      <c r="PVJ37" s="5"/>
      <c r="PVK37" s="4"/>
      <c r="PVL37" s="4"/>
      <c r="PVM37" s="18"/>
      <c r="PVN37" s="7"/>
      <c r="PVO37" s="7"/>
      <c r="PVP37" s="4"/>
      <c r="PVQ37" s="4"/>
      <c r="PVR37" s="4"/>
      <c r="PVS37" s="19"/>
      <c r="PVT37" s="9"/>
      <c r="PVU37" s="7"/>
      <c r="PVV37" s="6"/>
      <c r="PVW37" s="5"/>
      <c r="PVX37" s="6"/>
      <c r="PVY37" s="8"/>
      <c r="PVZ37" s="5"/>
      <c r="PWA37" s="4"/>
      <c r="PWB37" s="4"/>
      <c r="PWC37" s="18"/>
      <c r="PWD37" s="7"/>
      <c r="PWE37" s="7"/>
      <c r="PWF37" s="4"/>
      <c r="PWG37" s="4"/>
      <c r="PWH37" s="4"/>
      <c r="PWI37" s="19"/>
      <c r="PWJ37" s="9"/>
      <c r="PWK37" s="7"/>
      <c r="PWL37" s="6"/>
      <c r="PWM37" s="5"/>
      <c r="PWN37" s="6"/>
      <c r="PWO37" s="8"/>
      <c r="PWP37" s="5"/>
      <c r="PWQ37" s="4"/>
      <c r="PWR37" s="4"/>
      <c r="PWS37" s="18"/>
      <c r="PWT37" s="7"/>
      <c r="PWU37" s="7"/>
      <c r="PWV37" s="4"/>
      <c r="PWW37" s="4"/>
      <c r="PWX37" s="4"/>
      <c r="PWY37" s="19"/>
      <c r="PWZ37" s="9"/>
      <c r="PXA37" s="7"/>
      <c r="PXB37" s="6"/>
      <c r="PXC37" s="5"/>
      <c r="PXD37" s="6"/>
      <c r="PXE37" s="8"/>
      <c r="PXF37" s="5"/>
      <c r="PXG37" s="4"/>
      <c r="PXH37" s="4"/>
      <c r="PXI37" s="18"/>
      <c r="PXJ37" s="7"/>
      <c r="PXK37" s="7"/>
      <c r="PXL37" s="4"/>
      <c r="PXM37" s="4"/>
      <c r="PXN37" s="4"/>
      <c r="PXO37" s="19"/>
      <c r="PXP37" s="9"/>
      <c r="PXQ37" s="7"/>
      <c r="PXR37" s="6"/>
      <c r="PXS37" s="5"/>
      <c r="PXT37" s="6"/>
      <c r="PXU37" s="8"/>
      <c r="PXV37" s="5"/>
      <c r="PXW37" s="4"/>
      <c r="PXX37" s="4"/>
      <c r="PXY37" s="18"/>
      <c r="PXZ37" s="7"/>
      <c r="PYA37" s="7"/>
      <c r="PYB37" s="4"/>
      <c r="PYC37" s="4"/>
      <c r="PYD37" s="4"/>
      <c r="PYE37" s="19"/>
      <c r="PYF37" s="9"/>
      <c r="PYG37" s="7"/>
      <c r="PYH37" s="6"/>
      <c r="PYI37" s="5"/>
      <c r="PYJ37" s="6"/>
      <c r="PYK37" s="8"/>
      <c r="PYL37" s="5"/>
      <c r="PYM37" s="4"/>
      <c r="PYN37" s="4"/>
      <c r="PYO37" s="18"/>
      <c r="PYP37" s="7"/>
      <c r="PYQ37" s="7"/>
      <c r="PYR37" s="4"/>
      <c r="PYS37" s="4"/>
      <c r="PYT37" s="4"/>
      <c r="PYU37" s="19"/>
      <c r="PYV37" s="9"/>
      <c r="PYW37" s="7"/>
      <c r="PYX37" s="6"/>
      <c r="PYY37" s="5"/>
      <c r="PYZ37" s="6"/>
      <c r="PZA37" s="8"/>
      <c r="PZB37" s="5"/>
      <c r="PZC37" s="4"/>
      <c r="PZD37" s="4"/>
      <c r="PZE37" s="18"/>
      <c r="PZF37" s="7"/>
      <c r="PZG37" s="7"/>
      <c r="PZH37" s="4"/>
      <c r="PZI37" s="4"/>
      <c r="PZJ37" s="4"/>
      <c r="PZK37" s="19"/>
      <c r="PZL37" s="9"/>
      <c r="PZM37" s="7"/>
      <c r="PZN37" s="6"/>
      <c r="PZO37" s="5"/>
      <c r="PZP37" s="6"/>
      <c r="PZQ37" s="8"/>
      <c r="PZR37" s="5"/>
      <c r="PZS37" s="4"/>
      <c r="PZT37" s="4"/>
      <c r="PZU37" s="18"/>
      <c r="PZV37" s="7"/>
      <c r="PZW37" s="7"/>
      <c r="PZX37" s="4"/>
      <c r="PZY37" s="4"/>
      <c r="PZZ37" s="4"/>
      <c r="QAA37" s="19"/>
      <c r="QAB37" s="9"/>
      <c r="QAC37" s="7"/>
      <c r="QAD37" s="6"/>
      <c r="QAE37" s="5"/>
      <c r="QAF37" s="6"/>
      <c r="QAG37" s="8"/>
      <c r="QAH37" s="5"/>
      <c r="QAI37" s="4"/>
      <c r="QAJ37" s="4"/>
      <c r="QAK37" s="18"/>
      <c r="QAL37" s="7"/>
      <c r="QAM37" s="7"/>
      <c r="QAN37" s="4"/>
      <c r="QAO37" s="4"/>
      <c r="QAP37" s="4"/>
      <c r="QAQ37" s="19"/>
      <c r="QAR37" s="9"/>
      <c r="QAS37" s="7"/>
      <c r="QAT37" s="6"/>
      <c r="QAU37" s="5"/>
      <c r="QAV37" s="6"/>
      <c r="QAW37" s="8"/>
      <c r="QAX37" s="5"/>
      <c r="QAY37" s="4"/>
      <c r="QAZ37" s="4"/>
      <c r="QBA37" s="18"/>
      <c r="QBB37" s="7"/>
      <c r="QBC37" s="7"/>
      <c r="QBD37" s="4"/>
      <c r="QBE37" s="4"/>
      <c r="QBF37" s="4"/>
      <c r="QBG37" s="19"/>
      <c r="QBH37" s="9"/>
      <c r="QBI37" s="7"/>
      <c r="QBJ37" s="6"/>
      <c r="QBK37" s="5"/>
      <c r="QBL37" s="6"/>
      <c r="QBM37" s="8"/>
      <c r="QBN37" s="5"/>
      <c r="QBO37" s="4"/>
      <c r="QBP37" s="4"/>
      <c r="QBQ37" s="18"/>
      <c r="QBR37" s="7"/>
      <c r="QBS37" s="7"/>
      <c r="QBT37" s="4"/>
      <c r="QBU37" s="4"/>
      <c r="QBV37" s="4"/>
      <c r="QBW37" s="19"/>
      <c r="QBX37" s="9"/>
      <c r="QBY37" s="7"/>
      <c r="QBZ37" s="6"/>
      <c r="QCA37" s="5"/>
      <c r="QCB37" s="6"/>
      <c r="QCC37" s="8"/>
      <c r="QCD37" s="5"/>
      <c r="QCE37" s="4"/>
      <c r="QCF37" s="4"/>
      <c r="QCG37" s="18"/>
      <c r="QCH37" s="7"/>
      <c r="QCI37" s="7"/>
      <c r="QCJ37" s="4"/>
      <c r="QCK37" s="4"/>
      <c r="QCL37" s="4"/>
      <c r="QCM37" s="19"/>
      <c r="QCN37" s="9"/>
      <c r="QCO37" s="7"/>
      <c r="QCP37" s="6"/>
      <c r="QCQ37" s="5"/>
      <c r="QCR37" s="6"/>
      <c r="QCS37" s="8"/>
      <c r="QCT37" s="5"/>
      <c r="QCU37" s="4"/>
      <c r="QCV37" s="4"/>
      <c r="QCW37" s="18"/>
      <c r="QCX37" s="7"/>
      <c r="QCY37" s="7"/>
      <c r="QCZ37" s="4"/>
      <c r="QDA37" s="4"/>
      <c r="QDB37" s="4"/>
      <c r="QDC37" s="19"/>
      <c r="QDD37" s="9"/>
      <c r="QDE37" s="7"/>
      <c r="QDF37" s="6"/>
      <c r="QDG37" s="5"/>
      <c r="QDH37" s="6"/>
      <c r="QDI37" s="8"/>
      <c r="QDJ37" s="5"/>
      <c r="QDK37" s="4"/>
      <c r="QDL37" s="4"/>
      <c r="QDM37" s="18"/>
      <c r="QDN37" s="7"/>
      <c r="QDO37" s="7"/>
      <c r="QDP37" s="4"/>
      <c r="QDQ37" s="4"/>
      <c r="QDR37" s="4"/>
      <c r="QDS37" s="19"/>
      <c r="QDT37" s="9"/>
      <c r="QDU37" s="7"/>
      <c r="QDV37" s="6"/>
      <c r="QDW37" s="5"/>
      <c r="QDX37" s="6"/>
      <c r="QDY37" s="8"/>
      <c r="QDZ37" s="5"/>
      <c r="QEA37" s="4"/>
      <c r="QEB37" s="4"/>
      <c r="QEC37" s="18"/>
      <c r="QED37" s="7"/>
      <c r="QEE37" s="7"/>
      <c r="QEF37" s="4"/>
      <c r="QEG37" s="4"/>
      <c r="QEH37" s="4"/>
      <c r="QEI37" s="19"/>
      <c r="QEJ37" s="9"/>
      <c r="QEK37" s="7"/>
      <c r="QEL37" s="6"/>
      <c r="QEM37" s="5"/>
      <c r="QEN37" s="6"/>
      <c r="QEO37" s="8"/>
      <c r="QEP37" s="5"/>
      <c r="QEQ37" s="4"/>
      <c r="QER37" s="4"/>
      <c r="QES37" s="18"/>
      <c r="QET37" s="7"/>
      <c r="QEU37" s="7"/>
      <c r="QEV37" s="4"/>
      <c r="QEW37" s="4"/>
      <c r="QEX37" s="4"/>
      <c r="QEY37" s="19"/>
      <c r="QEZ37" s="9"/>
      <c r="QFA37" s="7"/>
      <c r="QFB37" s="6"/>
      <c r="QFC37" s="5"/>
      <c r="QFD37" s="6"/>
      <c r="QFE37" s="8"/>
      <c r="QFF37" s="5"/>
      <c r="QFG37" s="4"/>
      <c r="QFH37" s="4"/>
      <c r="QFI37" s="18"/>
      <c r="QFJ37" s="7"/>
      <c r="QFK37" s="7"/>
      <c r="QFL37" s="4"/>
      <c r="QFM37" s="4"/>
      <c r="QFN37" s="4"/>
      <c r="QFO37" s="19"/>
      <c r="QFP37" s="9"/>
      <c r="QFQ37" s="7"/>
      <c r="QFR37" s="6"/>
      <c r="QFS37" s="5"/>
      <c r="QFT37" s="6"/>
      <c r="QFU37" s="8"/>
      <c r="QFV37" s="5"/>
      <c r="QFW37" s="4"/>
      <c r="QFX37" s="4"/>
      <c r="QFY37" s="18"/>
      <c r="QFZ37" s="7"/>
      <c r="QGA37" s="7"/>
      <c r="QGB37" s="4"/>
      <c r="QGC37" s="4"/>
      <c r="QGD37" s="4"/>
      <c r="QGE37" s="19"/>
      <c r="QGF37" s="9"/>
      <c r="QGG37" s="7"/>
      <c r="QGH37" s="6"/>
      <c r="QGI37" s="5"/>
      <c r="QGJ37" s="6"/>
      <c r="QGK37" s="8"/>
      <c r="QGL37" s="5"/>
      <c r="QGM37" s="4"/>
      <c r="QGN37" s="4"/>
      <c r="QGO37" s="18"/>
      <c r="QGP37" s="7"/>
      <c r="QGQ37" s="7"/>
      <c r="QGR37" s="4"/>
      <c r="QGS37" s="4"/>
      <c r="QGT37" s="4"/>
      <c r="QGU37" s="19"/>
      <c r="QGV37" s="9"/>
      <c r="QGW37" s="7"/>
      <c r="QGX37" s="6"/>
      <c r="QGY37" s="5"/>
      <c r="QGZ37" s="6"/>
      <c r="QHA37" s="8"/>
      <c r="QHB37" s="5"/>
      <c r="QHC37" s="4"/>
      <c r="QHD37" s="4"/>
      <c r="QHE37" s="18"/>
      <c r="QHF37" s="7"/>
      <c r="QHG37" s="7"/>
      <c r="QHH37" s="4"/>
      <c r="QHI37" s="4"/>
      <c r="QHJ37" s="4"/>
      <c r="QHK37" s="19"/>
      <c r="QHL37" s="9"/>
      <c r="QHM37" s="7"/>
      <c r="QHN37" s="6"/>
      <c r="QHO37" s="5"/>
      <c r="QHP37" s="6"/>
      <c r="QHQ37" s="8"/>
      <c r="QHR37" s="5"/>
      <c r="QHS37" s="4"/>
      <c r="QHT37" s="4"/>
      <c r="QHU37" s="18"/>
      <c r="QHV37" s="7"/>
      <c r="QHW37" s="7"/>
      <c r="QHX37" s="4"/>
      <c r="QHY37" s="4"/>
      <c r="QHZ37" s="4"/>
      <c r="QIA37" s="19"/>
      <c r="QIB37" s="9"/>
      <c r="QIC37" s="7"/>
      <c r="QID37" s="6"/>
      <c r="QIE37" s="5"/>
      <c r="QIF37" s="6"/>
      <c r="QIG37" s="8"/>
      <c r="QIH37" s="5"/>
      <c r="QII37" s="4"/>
      <c r="QIJ37" s="4"/>
      <c r="QIK37" s="18"/>
      <c r="QIL37" s="7"/>
      <c r="QIM37" s="7"/>
      <c r="QIN37" s="4"/>
      <c r="QIO37" s="4"/>
      <c r="QIP37" s="4"/>
      <c r="QIQ37" s="19"/>
      <c r="QIR37" s="9"/>
      <c r="QIS37" s="7"/>
      <c r="QIT37" s="6"/>
      <c r="QIU37" s="5"/>
      <c r="QIV37" s="6"/>
      <c r="QIW37" s="8"/>
      <c r="QIX37" s="5"/>
      <c r="QIY37" s="4"/>
      <c r="QIZ37" s="4"/>
      <c r="QJA37" s="18"/>
      <c r="QJB37" s="7"/>
      <c r="QJC37" s="7"/>
      <c r="QJD37" s="4"/>
      <c r="QJE37" s="4"/>
      <c r="QJF37" s="4"/>
      <c r="QJG37" s="19"/>
      <c r="QJH37" s="9"/>
      <c r="QJI37" s="7"/>
      <c r="QJJ37" s="6"/>
      <c r="QJK37" s="5"/>
      <c r="QJL37" s="6"/>
      <c r="QJM37" s="8"/>
      <c r="QJN37" s="5"/>
      <c r="QJO37" s="4"/>
      <c r="QJP37" s="4"/>
      <c r="QJQ37" s="18"/>
      <c r="QJR37" s="7"/>
      <c r="QJS37" s="7"/>
      <c r="QJT37" s="4"/>
      <c r="QJU37" s="4"/>
      <c r="QJV37" s="4"/>
      <c r="QJW37" s="19"/>
      <c r="QJX37" s="9"/>
      <c r="QJY37" s="7"/>
      <c r="QJZ37" s="6"/>
      <c r="QKA37" s="5"/>
      <c r="QKB37" s="6"/>
      <c r="QKC37" s="8"/>
      <c r="QKD37" s="5"/>
      <c r="QKE37" s="4"/>
      <c r="QKF37" s="4"/>
      <c r="QKG37" s="18"/>
      <c r="QKH37" s="7"/>
      <c r="QKI37" s="7"/>
      <c r="QKJ37" s="4"/>
      <c r="QKK37" s="4"/>
      <c r="QKL37" s="4"/>
      <c r="QKM37" s="19"/>
      <c r="QKN37" s="9"/>
      <c r="QKO37" s="7"/>
      <c r="QKP37" s="6"/>
      <c r="QKQ37" s="5"/>
      <c r="QKR37" s="6"/>
      <c r="QKS37" s="8"/>
      <c r="QKT37" s="5"/>
      <c r="QKU37" s="4"/>
      <c r="QKV37" s="4"/>
      <c r="QKW37" s="18"/>
      <c r="QKX37" s="7"/>
      <c r="QKY37" s="7"/>
      <c r="QKZ37" s="4"/>
      <c r="QLA37" s="4"/>
      <c r="QLB37" s="4"/>
      <c r="QLC37" s="19"/>
      <c r="QLD37" s="9"/>
      <c r="QLE37" s="7"/>
      <c r="QLF37" s="6"/>
      <c r="QLG37" s="5"/>
      <c r="QLH37" s="6"/>
      <c r="QLI37" s="8"/>
      <c r="QLJ37" s="5"/>
      <c r="QLK37" s="4"/>
      <c r="QLL37" s="4"/>
      <c r="QLM37" s="18"/>
      <c r="QLN37" s="7"/>
      <c r="QLO37" s="7"/>
      <c r="QLP37" s="4"/>
      <c r="QLQ37" s="4"/>
      <c r="QLR37" s="4"/>
      <c r="QLS37" s="19"/>
      <c r="QLT37" s="9"/>
      <c r="QLU37" s="7"/>
      <c r="QLV37" s="6"/>
      <c r="QLW37" s="5"/>
      <c r="QLX37" s="6"/>
      <c r="QLY37" s="8"/>
      <c r="QLZ37" s="5"/>
      <c r="QMA37" s="4"/>
      <c r="QMB37" s="4"/>
      <c r="QMC37" s="18"/>
      <c r="QMD37" s="7"/>
      <c r="QME37" s="7"/>
      <c r="QMF37" s="4"/>
      <c r="QMG37" s="4"/>
      <c r="QMH37" s="4"/>
      <c r="QMI37" s="19"/>
      <c r="QMJ37" s="9"/>
      <c r="QMK37" s="7"/>
      <c r="QML37" s="6"/>
      <c r="QMM37" s="5"/>
      <c r="QMN37" s="6"/>
      <c r="QMO37" s="8"/>
      <c r="QMP37" s="5"/>
      <c r="QMQ37" s="4"/>
      <c r="QMR37" s="4"/>
      <c r="QMS37" s="18"/>
      <c r="QMT37" s="7"/>
      <c r="QMU37" s="7"/>
      <c r="QMV37" s="4"/>
      <c r="QMW37" s="4"/>
      <c r="QMX37" s="4"/>
      <c r="QMY37" s="19"/>
      <c r="QMZ37" s="9"/>
      <c r="QNA37" s="7"/>
      <c r="QNB37" s="6"/>
      <c r="QNC37" s="5"/>
      <c r="QND37" s="6"/>
      <c r="QNE37" s="8"/>
      <c r="QNF37" s="5"/>
      <c r="QNG37" s="4"/>
      <c r="QNH37" s="4"/>
      <c r="QNI37" s="18"/>
      <c r="QNJ37" s="7"/>
      <c r="QNK37" s="7"/>
      <c r="QNL37" s="4"/>
      <c r="QNM37" s="4"/>
      <c r="QNN37" s="4"/>
      <c r="QNO37" s="19"/>
      <c r="QNP37" s="9"/>
      <c r="QNQ37" s="7"/>
      <c r="QNR37" s="6"/>
      <c r="QNS37" s="5"/>
      <c r="QNT37" s="6"/>
      <c r="QNU37" s="8"/>
      <c r="QNV37" s="5"/>
      <c r="QNW37" s="4"/>
      <c r="QNX37" s="4"/>
      <c r="QNY37" s="18"/>
      <c r="QNZ37" s="7"/>
      <c r="QOA37" s="7"/>
      <c r="QOB37" s="4"/>
      <c r="QOC37" s="4"/>
      <c r="QOD37" s="4"/>
      <c r="QOE37" s="19"/>
      <c r="QOF37" s="9"/>
      <c r="QOG37" s="7"/>
      <c r="QOH37" s="6"/>
      <c r="QOI37" s="5"/>
      <c r="QOJ37" s="6"/>
      <c r="QOK37" s="8"/>
      <c r="QOL37" s="5"/>
      <c r="QOM37" s="4"/>
      <c r="QON37" s="4"/>
      <c r="QOO37" s="18"/>
      <c r="QOP37" s="7"/>
      <c r="QOQ37" s="7"/>
      <c r="QOR37" s="4"/>
      <c r="QOS37" s="4"/>
      <c r="QOT37" s="4"/>
      <c r="QOU37" s="19"/>
      <c r="QOV37" s="9"/>
      <c r="QOW37" s="7"/>
      <c r="QOX37" s="6"/>
      <c r="QOY37" s="5"/>
      <c r="QOZ37" s="6"/>
      <c r="QPA37" s="8"/>
      <c r="QPB37" s="5"/>
      <c r="QPC37" s="4"/>
      <c r="QPD37" s="4"/>
      <c r="QPE37" s="18"/>
      <c r="QPF37" s="7"/>
      <c r="QPG37" s="7"/>
      <c r="QPH37" s="4"/>
      <c r="QPI37" s="4"/>
      <c r="QPJ37" s="4"/>
      <c r="QPK37" s="19"/>
      <c r="QPL37" s="9"/>
      <c r="QPM37" s="7"/>
      <c r="QPN37" s="6"/>
      <c r="QPO37" s="5"/>
      <c r="QPP37" s="6"/>
      <c r="QPQ37" s="8"/>
      <c r="QPR37" s="5"/>
      <c r="QPS37" s="4"/>
      <c r="QPT37" s="4"/>
      <c r="QPU37" s="18"/>
      <c r="QPV37" s="7"/>
      <c r="QPW37" s="7"/>
      <c r="QPX37" s="4"/>
      <c r="QPY37" s="4"/>
      <c r="QPZ37" s="4"/>
      <c r="QQA37" s="19"/>
      <c r="QQB37" s="9"/>
      <c r="QQC37" s="7"/>
      <c r="QQD37" s="6"/>
      <c r="QQE37" s="5"/>
      <c r="QQF37" s="6"/>
      <c r="QQG37" s="8"/>
      <c r="QQH37" s="5"/>
      <c r="QQI37" s="4"/>
      <c r="QQJ37" s="4"/>
      <c r="QQK37" s="18"/>
      <c r="QQL37" s="7"/>
      <c r="QQM37" s="7"/>
      <c r="QQN37" s="4"/>
      <c r="QQO37" s="4"/>
      <c r="QQP37" s="4"/>
      <c r="QQQ37" s="19"/>
      <c r="QQR37" s="9"/>
      <c r="QQS37" s="7"/>
      <c r="QQT37" s="6"/>
      <c r="QQU37" s="5"/>
      <c r="QQV37" s="6"/>
      <c r="QQW37" s="8"/>
      <c r="QQX37" s="5"/>
      <c r="QQY37" s="4"/>
      <c r="QQZ37" s="4"/>
      <c r="QRA37" s="18"/>
      <c r="QRB37" s="7"/>
      <c r="QRC37" s="7"/>
      <c r="QRD37" s="4"/>
      <c r="QRE37" s="4"/>
      <c r="QRF37" s="4"/>
      <c r="QRG37" s="19"/>
      <c r="QRH37" s="9"/>
      <c r="QRI37" s="7"/>
      <c r="QRJ37" s="6"/>
      <c r="QRK37" s="5"/>
      <c r="QRL37" s="6"/>
      <c r="QRM37" s="8"/>
      <c r="QRN37" s="5"/>
      <c r="QRO37" s="4"/>
      <c r="QRP37" s="4"/>
      <c r="QRQ37" s="18"/>
      <c r="QRR37" s="7"/>
      <c r="QRS37" s="7"/>
      <c r="QRT37" s="4"/>
      <c r="QRU37" s="4"/>
      <c r="QRV37" s="4"/>
      <c r="QRW37" s="19"/>
      <c r="QRX37" s="9"/>
      <c r="QRY37" s="7"/>
      <c r="QRZ37" s="6"/>
      <c r="QSA37" s="5"/>
      <c r="QSB37" s="6"/>
      <c r="QSC37" s="8"/>
      <c r="QSD37" s="5"/>
      <c r="QSE37" s="4"/>
      <c r="QSF37" s="4"/>
      <c r="QSG37" s="18"/>
      <c r="QSH37" s="7"/>
      <c r="QSI37" s="7"/>
      <c r="QSJ37" s="4"/>
      <c r="QSK37" s="4"/>
      <c r="QSL37" s="4"/>
      <c r="QSM37" s="19"/>
      <c r="QSN37" s="9"/>
      <c r="QSO37" s="7"/>
      <c r="QSP37" s="6"/>
      <c r="QSQ37" s="5"/>
      <c r="QSR37" s="6"/>
      <c r="QSS37" s="8"/>
      <c r="QST37" s="5"/>
      <c r="QSU37" s="4"/>
      <c r="QSV37" s="4"/>
      <c r="QSW37" s="18"/>
      <c r="QSX37" s="7"/>
      <c r="QSY37" s="7"/>
      <c r="QSZ37" s="4"/>
      <c r="QTA37" s="4"/>
      <c r="QTB37" s="4"/>
      <c r="QTC37" s="19"/>
      <c r="QTD37" s="9"/>
      <c r="QTE37" s="7"/>
      <c r="QTF37" s="6"/>
      <c r="QTG37" s="5"/>
      <c r="QTH37" s="6"/>
      <c r="QTI37" s="8"/>
      <c r="QTJ37" s="5"/>
      <c r="QTK37" s="4"/>
      <c r="QTL37" s="4"/>
      <c r="QTM37" s="18"/>
      <c r="QTN37" s="7"/>
      <c r="QTO37" s="7"/>
      <c r="QTP37" s="4"/>
      <c r="QTQ37" s="4"/>
      <c r="QTR37" s="4"/>
      <c r="QTS37" s="19"/>
      <c r="QTT37" s="9"/>
      <c r="QTU37" s="7"/>
      <c r="QTV37" s="6"/>
      <c r="QTW37" s="5"/>
      <c r="QTX37" s="6"/>
      <c r="QTY37" s="8"/>
      <c r="QTZ37" s="5"/>
      <c r="QUA37" s="4"/>
      <c r="QUB37" s="4"/>
      <c r="QUC37" s="18"/>
      <c r="QUD37" s="7"/>
      <c r="QUE37" s="7"/>
      <c r="QUF37" s="4"/>
      <c r="QUG37" s="4"/>
      <c r="QUH37" s="4"/>
      <c r="QUI37" s="19"/>
      <c r="QUJ37" s="9"/>
      <c r="QUK37" s="7"/>
      <c r="QUL37" s="6"/>
      <c r="QUM37" s="5"/>
      <c r="QUN37" s="6"/>
      <c r="QUO37" s="8"/>
      <c r="QUP37" s="5"/>
      <c r="QUQ37" s="4"/>
      <c r="QUR37" s="4"/>
      <c r="QUS37" s="18"/>
      <c r="QUT37" s="7"/>
      <c r="QUU37" s="7"/>
      <c r="QUV37" s="4"/>
      <c r="QUW37" s="4"/>
      <c r="QUX37" s="4"/>
      <c r="QUY37" s="19"/>
      <c r="QUZ37" s="9"/>
      <c r="QVA37" s="7"/>
      <c r="QVB37" s="6"/>
      <c r="QVC37" s="5"/>
      <c r="QVD37" s="6"/>
      <c r="QVE37" s="8"/>
      <c r="QVF37" s="5"/>
      <c r="QVG37" s="4"/>
      <c r="QVH37" s="4"/>
      <c r="QVI37" s="18"/>
      <c r="QVJ37" s="7"/>
      <c r="QVK37" s="7"/>
      <c r="QVL37" s="4"/>
      <c r="QVM37" s="4"/>
      <c r="QVN37" s="4"/>
      <c r="QVO37" s="19"/>
      <c r="QVP37" s="9"/>
      <c r="QVQ37" s="7"/>
      <c r="QVR37" s="6"/>
      <c r="QVS37" s="5"/>
      <c r="QVT37" s="6"/>
      <c r="QVU37" s="8"/>
      <c r="QVV37" s="5"/>
      <c r="QVW37" s="4"/>
      <c r="QVX37" s="4"/>
      <c r="QVY37" s="18"/>
      <c r="QVZ37" s="7"/>
      <c r="QWA37" s="7"/>
      <c r="QWB37" s="4"/>
      <c r="QWC37" s="4"/>
      <c r="QWD37" s="4"/>
      <c r="QWE37" s="19"/>
      <c r="QWF37" s="9"/>
      <c r="QWG37" s="7"/>
      <c r="QWH37" s="6"/>
      <c r="QWI37" s="5"/>
      <c r="QWJ37" s="6"/>
      <c r="QWK37" s="8"/>
      <c r="QWL37" s="5"/>
      <c r="QWM37" s="4"/>
      <c r="QWN37" s="4"/>
      <c r="QWO37" s="18"/>
      <c r="QWP37" s="7"/>
      <c r="QWQ37" s="7"/>
      <c r="QWR37" s="4"/>
      <c r="QWS37" s="4"/>
      <c r="QWT37" s="4"/>
      <c r="QWU37" s="19"/>
      <c r="QWV37" s="9"/>
      <c r="QWW37" s="7"/>
      <c r="QWX37" s="6"/>
      <c r="QWY37" s="5"/>
      <c r="QWZ37" s="6"/>
      <c r="QXA37" s="8"/>
      <c r="QXB37" s="5"/>
      <c r="QXC37" s="4"/>
      <c r="QXD37" s="4"/>
      <c r="QXE37" s="18"/>
      <c r="QXF37" s="7"/>
      <c r="QXG37" s="7"/>
      <c r="QXH37" s="4"/>
      <c r="QXI37" s="4"/>
      <c r="QXJ37" s="4"/>
      <c r="QXK37" s="19"/>
      <c r="QXL37" s="9"/>
      <c r="QXM37" s="7"/>
      <c r="QXN37" s="6"/>
      <c r="QXO37" s="5"/>
      <c r="QXP37" s="6"/>
      <c r="QXQ37" s="8"/>
      <c r="QXR37" s="5"/>
      <c r="QXS37" s="4"/>
      <c r="QXT37" s="4"/>
      <c r="QXU37" s="18"/>
      <c r="QXV37" s="7"/>
      <c r="QXW37" s="7"/>
      <c r="QXX37" s="4"/>
      <c r="QXY37" s="4"/>
      <c r="QXZ37" s="4"/>
      <c r="QYA37" s="19"/>
      <c r="QYB37" s="9"/>
      <c r="QYC37" s="7"/>
      <c r="QYD37" s="6"/>
      <c r="QYE37" s="5"/>
      <c r="QYF37" s="6"/>
      <c r="QYG37" s="8"/>
      <c r="QYH37" s="5"/>
      <c r="QYI37" s="4"/>
      <c r="QYJ37" s="4"/>
      <c r="QYK37" s="18"/>
      <c r="QYL37" s="7"/>
      <c r="QYM37" s="7"/>
      <c r="QYN37" s="4"/>
      <c r="QYO37" s="4"/>
      <c r="QYP37" s="4"/>
      <c r="QYQ37" s="19"/>
      <c r="QYR37" s="9"/>
      <c r="QYS37" s="7"/>
      <c r="QYT37" s="6"/>
      <c r="QYU37" s="5"/>
      <c r="QYV37" s="6"/>
      <c r="QYW37" s="8"/>
      <c r="QYX37" s="5"/>
      <c r="QYY37" s="4"/>
      <c r="QYZ37" s="4"/>
      <c r="QZA37" s="18"/>
      <c r="QZB37" s="7"/>
      <c r="QZC37" s="7"/>
      <c r="QZD37" s="4"/>
      <c r="QZE37" s="4"/>
      <c r="QZF37" s="4"/>
      <c r="QZG37" s="19"/>
      <c r="QZH37" s="9"/>
      <c r="QZI37" s="7"/>
      <c r="QZJ37" s="6"/>
      <c r="QZK37" s="5"/>
      <c r="QZL37" s="6"/>
      <c r="QZM37" s="8"/>
      <c r="QZN37" s="5"/>
      <c r="QZO37" s="4"/>
      <c r="QZP37" s="4"/>
      <c r="QZQ37" s="18"/>
      <c r="QZR37" s="7"/>
      <c r="QZS37" s="7"/>
      <c r="QZT37" s="4"/>
      <c r="QZU37" s="4"/>
      <c r="QZV37" s="4"/>
      <c r="QZW37" s="19"/>
      <c r="QZX37" s="9"/>
      <c r="QZY37" s="7"/>
      <c r="QZZ37" s="6"/>
      <c r="RAA37" s="5"/>
      <c r="RAB37" s="6"/>
      <c r="RAC37" s="8"/>
      <c r="RAD37" s="5"/>
      <c r="RAE37" s="4"/>
      <c r="RAF37" s="4"/>
      <c r="RAG37" s="18"/>
      <c r="RAH37" s="7"/>
      <c r="RAI37" s="7"/>
      <c r="RAJ37" s="4"/>
      <c r="RAK37" s="4"/>
      <c r="RAL37" s="4"/>
      <c r="RAM37" s="19"/>
      <c r="RAN37" s="9"/>
      <c r="RAO37" s="7"/>
      <c r="RAP37" s="6"/>
      <c r="RAQ37" s="5"/>
      <c r="RAR37" s="6"/>
      <c r="RAS37" s="8"/>
      <c r="RAT37" s="5"/>
      <c r="RAU37" s="4"/>
      <c r="RAV37" s="4"/>
      <c r="RAW37" s="18"/>
      <c r="RAX37" s="7"/>
      <c r="RAY37" s="7"/>
      <c r="RAZ37" s="4"/>
      <c r="RBA37" s="4"/>
      <c r="RBB37" s="4"/>
      <c r="RBC37" s="19"/>
      <c r="RBD37" s="9"/>
      <c r="RBE37" s="7"/>
      <c r="RBF37" s="6"/>
      <c r="RBG37" s="5"/>
      <c r="RBH37" s="6"/>
      <c r="RBI37" s="8"/>
      <c r="RBJ37" s="5"/>
      <c r="RBK37" s="4"/>
      <c r="RBL37" s="4"/>
      <c r="RBM37" s="18"/>
      <c r="RBN37" s="7"/>
      <c r="RBO37" s="7"/>
      <c r="RBP37" s="4"/>
      <c r="RBQ37" s="4"/>
      <c r="RBR37" s="4"/>
      <c r="RBS37" s="19"/>
      <c r="RBT37" s="9"/>
      <c r="RBU37" s="7"/>
      <c r="RBV37" s="6"/>
      <c r="RBW37" s="5"/>
      <c r="RBX37" s="6"/>
      <c r="RBY37" s="8"/>
      <c r="RBZ37" s="5"/>
      <c r="RCA37" s="4"/>
      <c r="RCB37" s="4"/>
      <c r="RCC37" s="18"/>
      <c r="RCD37" s="7"/>
      <c r="RCE37" s="7"/>
      <c r="RCF37" s="4"/>
      <c r="RCG37" s="4"/>
      <c r="RCH37" s="4"/>
      <c r="RCI37" s="19"/>
      <c r="RCJ37" s="9"/>
      <c r="RCK37" s="7"/>
      <c r="RCL37" s="6"/>
      <c r="RCM37" s="5"/>
      <c r="RCN37" s="6"/>
      <c r="RCO37" s="8"/>
      <c r="RCP37" s="5"/>
      <c r="RCQ37" s="4"/>
      <c r="RCR37" s="4"/>
      <c r="RCS37" s="18"/>
      <c r="RCT37" s="7"/>
      <c r="RCU37" s="7"/>
      <c r="RCV37" s="4"/>
      <c r="RCW37" s="4"/>
      <c r="RCX37" s="4"/>
      <c r="RCY37" s="19"/>
      <c r="RCZ37" s="9"/>
      <c r="RDA37" s="7"/>
      <c r="RDB37" s="6"/>
      <c r="RDC37" s="5"/>
      <c r="RDD37" s="6"/>
      <c r="RDE37" s="8"/>
      <c r="RDF37" s="5"/>
      <c r="RDG37" s="4"/>
      <c r="RDH37" s="4"/>
      <c r="RDI37" s="18"/>
      <c r="RDJ37" s="7"/>
      <c r="RDK37" s="7"/>
      <c r="RDL37" s="4"/>
      <c r="RDM37" s="4"/>
      <c r="RDN37" s="4"/>
      <c r="RDO37" s="19"/>
      <c r="RDP37" s="9"/>
      <c r="RDQ37" s="7"/>
      <c r="RDR37" s="6"/>
      <c r="RDS37" s="5"/>
      <c r="RDT37" s="6"/>
      <c r="RDU37" s="8"/>
      <c r="RDV37" s="5"/>
      <c r="RDW37" s="4"/>
      <c r="RDX37" s="4"/>
      <c r="RDY37" s="18"/>
      <c r="RDZ37" s="7"/>
      <c r="REA37" s="7"/>
      <c r="REB37" s="4"/>
      <c r="REC37" s="4"/>
      <c r="RED37" s="4"/>
      <c r="REE37" s="19"/>
      <c r="REF37" s="9"/>
      <c r="REG37" s="7"/>
      <c r="REH37" s="6"/>
      <c r="REI37" s="5"/>
      <c r="REJ37" s="6"/>
      <c r="REK37" s="8"/>
      <c r="REL37" s="5"/>
      <c r="REM37" s="4"/>
      <c r="REN37" s="4"/>
      <c r="REO37" s="18"/>
      <c r="REP37" s="7"/>
      <c r="REQ37" s="7"/>
      <c r="RER37" s="4"/>
      <c r="RES37" s="4"/>
      <c r="RET37" s="4"/>
      <c r="REU37" s="19"/>
      <c r="REV37" s="9"/>
      <c r="REW37" s="7"/>
      <c r="REX37" s="6"/>
      <c r="REY37" s="5"/>
      <c r="REZ37" s="6"/>
      <c r="RFA37" s="8"/>
      <c r="RFB37" s="5"/>
      <c r="RFC37" s="4"/>
      <c r="RFD37" s="4"/>
      <c r="RFE37" s="18"/>
      <c r="RFF37" s="7"/>
      <c r="RFG37" s="7"/>
      <c r="RFH37" s="4"/>
      <c r="RFI37" s="4"/>
      <c r="RFJ37" s="4"/>
      <c r="RFK37" s="19"/>
      <c r="RFL37" s="9"/>
      <c r="RFM37" s="7"/>
      <c r="RFN37" s="6"/>
      <c r="RFO37" s="5"/>
      <c r="RFP37" s="6"/>
      <c r="RFQ37" s="8"/>
      <c r="RFR37" s="5"/>
      <c r="RFS37" s="4"/>
      <c r="RFT37" s="4"/>
      <c r="RFU37" s="18"/>
      <c r="RFV37" s="7"/>
      <c r="RFW37" s="7"/>
      <c r="RFX37" s="4"/>
      <c r="RFY37" s="4"/>
      <c r="RFZ37" s="4"/>
      <c r="RGA37" s="19"/>
      <c r="RGB37" s="9"/>
      <c r="RGC37" s="7"/>
      <c r="RGD37" s="6"/>
      <c r="RGE37" s="5"/>
      <c r="RGF37" s="6"/>
      <c r="RGG37" s="8"/>
      <c r="RGH37" s="5"/>
      <c r="RGI37" s="4"/>
      <c r="RGJ37" s="4"/>
      <c r="RGK37" s="18"/>
      <c r="RGL37" s="7"/>
      <c r="RGM37" s="7"/>
      <c r="RGN37" s="4"/>
      <c r="RGO37" s="4"/>
      <c r="RGP37" s="4"/>
      <c r="RGQ37" s="19"/>
      <c r="RGR37" s="9"/>
      <c r="RGS37" s="7"/>
      <c r="RGT37" s="6"/>
      <c r="RGU37" s="5"/>
      <c r="RGV37" s="6"/>
      <c r="RGW37" s="8"/>
      <c r="RGX37" s="5"/>
      <c r="RGY37" s="4"/>
      <c r="RGZ37" s="4"/>
      <c r="RHA37" s="18"/>
      <c r="RHB37" s="7"/>
      <c r="RHC37" s="7"/>
      <c r="RHD37" s="4"/>
      <c r="RHE37" s="4"/>
      <c r="RHF37" s="4"/>
      <c r="RHG37" s="19"/>
      <c r="RHH37" s="9"/>
      <c r="RHI37" s="7"/>
      <c r="RHJ37" s="6"/>
      <c r="RHK37" s="5"/>
      <c r="RHL37" s="6"/>
      <c r="RHM37" s="8"/>
      <c r="RHN37" s="5"/>
      <c r="RHO37" s="4"/>
      <c r="RHP37" s="4"/>
      <c r="RHQ37" s="18"/>
      <c r="RHR37" s="7"/>
      <c r="RHS37" s="7"/>
      <c r="RHT37" s="4"/>
      <c r="RHU37" s="4"/>
      <c r="RHV37" s="4"/>
      <c r="RHW37" s="19"/>
      <c r="RHX37" s="9"/>
      <c r="RHY37" s="7"/>
      <c r="RHZ37" s="6"/>
      <c r="RIA37" s="5"/>
      <c r="RIB37" s="6"/>
      <c r="RIC37" s="8"/>
      <c r="RID37" s="5"/>
      <c r="RIE37" s="4"/>
      <c r="RIF37" s="4"/>
      <c r="RIG37" s="18"/>
      <c r="RIH37" s="7"/>
      <c r="RII37" s="7"/>
      <c r="RIJ37" s="4"/>
      <c r="RIK37" s="4"/>
      <c r="RIL37" s="4"/>
      <c r="RIM37" s="19"/>
      <c r="RIN37" s="9"/>
      <c r="RIO37" s="7"/>
      <c r="RIP37" s="6"/>
      <c r="RIQ37" s="5"/>
      <c r="RIR37" s="6"/>
      <c r="RIS37" s="8"/>
      <c r="RIT37" s="5"/>
      <c r="RIU37" s="4"/>
      <c r="RIV37" s="4"/>
      <c r="RIW37" s="18"/>
      <c r="RIX37" s="7"/>
      <c r="RIY37" s="7"/>
      <c r="RIZ37" s="4"/>
      <c r="RJA37" s="4"/>
      <c r="RJB37" s="4"/>
      <c r="RJC37" s="19"/>
      <c r="RJD37" s="9"/>
      <c r="RJE37" s="7"/>
      <c r="RJF37" s="6"/>
      <c r="RJG37" s="5"/>
      <c r="RJH37" s="6"/>
      <c r="RJI37" s="8"/>
      <c r="RJJ37" s="5"/>
      <c r="RJK37" s="4"/>
      <c r="RJL37" s="4"/>
      <c r="RJM37" s="18"/>
      <c r="RJN37" s="7"/>
      <c r="RJO37" s="7"/>
      <c r="RJP37" s="4"/>
      <c r="RJQ37" s="4"/>
      <c r="RJR37" s="4"/>
      <c r="RJS37" s="19"/>
      <c r="RJT37" s="9"/>
      <c r="RJU37" s="7"/>
      <c r="RJV37" s="6"/>
      <c r="RJW37" s="5"/>
      <c r="RJX37" s="6"/>
      <c r="RJY37" s="8"/>
      <c r="RJZ37" s="5"/>
      <c r="RKA37" s="4"/>
      <c r="RKB37" s="4"/>
      <c r="RKC37" s="18"/>
      <c r="RKD37" s="7"/>
      <c r="RKE37" s="7"/>
      <c r="RKF37" s="4"/>
      <c r="RKG37" s="4"/>
      <c r="RKH37" s="4"/>
      <c r="RKI37" s="19"/>
      <c r="RKJ37" s="9"/>
      <c r="RKK37" s="7"/>
      <c r="RKL37" s="6"/>
      <c r="RKM37" s="5"/>
      <c r="RKN37" s="6"/>
      <c r="RKO37" s="8"/>
      <c r="RKP37" s="5"/>
      <c r="RKQ37" s="4"/>
      <c r="RKR37" s="4"/>
      <c r="RKS37" s="18"/>
      <c r="RKT37" s="7"/>
      <c r="RKU37" s="7"/>
      <c r="RKV37" s="4"/>
      <c r="RKW37" s="4"/>
      <c r="RKX37" s="4"/>
      <c r="RKY37" s="19"/>
      <c r="RKZ37" s="9"/>
      <c r="RLA37" s="7"/>
      <c r="RLB37" s="6"/>
      <c r="RLC37" s="5"/>
      <c r="RLD37" s="6"/>
      <c r="RLE37" s="8"/>
      <c r="RLF37" s="5"/>
      <c r="RLG37" s="4"/>
      <c r="RLH37" s="4"/>
      <c r="RLI37" s="18"/>
      <c r="RLJ37" s="7"/>
      <c r="RLK37" s="7"/>
      <c r="RLL37" s="4"/>
      <c r="RLM37" s="4"/>
      <c r="RLN37" s="4"/>
      <c r="RLO37" s="19"/>
      <c r="RLP37" s="9"/>
      <c r="RLQ37" s="7"/>
      <c r="RLR37" s="6"/>
      <c r="RLS37" s="5"/>
      <c r="RLT37" s="6"/>
      <c r="RLU37" s="8"/>
      <c r="RLV37" s="5"/>
      <c r="RLW37" s="4"/>
      <c r="RLX37" s="4"/>
      <c r="RLY37" s="18"/>
      <c r="RLZ37" s="7"/>
      <c r="RMA37" s="7"/>
      <c r="RMB37" s="4"/>
      <c r="RMC37" s="4"/>
      <c r="RMD37" s="4"/>
      <c r="RME37" s="19"/>
      <c r="RMF37" s="9"/>
      <c r="RMG37" s="7"/>
      <c r="RMH37" s="6"/>
      <c r="RMI37" s="5"/>
      <c r="RMJ37" s="6"/>
      <c r="RMK37" s="8"/>
      <c r="RML37" s="5"/>
      <c r="RMM37" s="4"/>
      <c r="RMN37" s="4"/>
      <c r="RMO37" s="18"/>
      <c r="RMP37" s="7"/>
      <c r="RMQ37" s="7"/>
      <c r="RMR37" s="4"/>
      <c r="RMS37" s="4"/>
      <c r="RMT37" s="4"/>
      <c r="RMU37" s="19"/>
      <c r="RMV37" s="9"/>
      <c r="RMW37" s="7"/>
      <c r="RMX37" s="6"/>
      <c r="RMY37" s="5"/>
      <c r="RMZ37" s="6"/>
      <c r="RNA37" s="8"/>
      <c r="RNB37" s="5"/>
      <c r="RNC37" s="4"/>
      <c r="RND37" s="4"/>
      <c r="RNE37" s="18"/>
      <c r="RNF37" s="7"/>
      <c r="RNG37" s="7"/>
      <c r="RNH37" s="4"/>
      <c r="RNI37" s="4"/>
      <c r="RNJ37" s="4"/>
      <c r="RNK37" s="19"/>
      <c r="RNL37" s="9"/>
      <c r="RNM37" s="7"/>
      <c r="RNN37" s="6"/>
      <c r="RNO37" s="5"/>
      <c r="RNP37" s="6"/>
      <c r="RNQ37" s="8"/>
      <c r="RNR37" s="5"/>
      <c r="RNS37" s="4"/>
      <c r="RNT37" s="4"/>
      <c r="RNU37" s="18"/>
      <c r="RNV37" s="7"/>
      <c r="RNW37" s="7"/>
      <c r="RNX37" s="4"/>
      <c r="RNY37" s="4"/>
      <c r="RNZ37" s="4"/>
      <c r="ROA37" s="19"/>
      <c r="ROB37" s="9"/>
      <c r="ROC37" s="7"/>
      <c r="ROD37" s="6"/>
      <c r="ROE37" s="5"/>
      <c r="ROF37" s="6"/>
      <c r="ROG37" s="8"/>
      <c r="ROH37" s="5"/>
      <c r="ROI37" s="4"/>
      <c r="ROJ37" s="4"/>
      <c r="ROK37" s="18"/>
      <c r="ROL37" s="7"/>
      <c r="ROM37" s="7"/>
      <c r="RON37" s="4"/>
      <c r="ROO37" s="4"/>
      <c r="ROP37" s="4"/>
      <c r="ROQ37" s="19"/>
      <c r="ROR37" s="9"/>
      <c r="ROS37" s="7"/>
      <c r="ROT37" s="6"/>
      <c r="ROU37" s="5"/>
      <c r="ROV37" s="6"/>
      <c r="ROW37" s="8"/>
      <c r="ROX37" s="5"/>
      <c r="ROY37" s="4"/>
      <c r="ROZ37" s="4"/>
      <c r="RPA37" s="18"/>
      <c r="RPB37" s="7"/>
      <c r="RPC37" s="7"/>
      <c r="RPD37" s="4"/>
      <c r="RPE37" s="4"/>
      <c r="RPF37" s="4"/>
      <c r="RPG37" s="19"/>
      <c r="RPH37" s="9"/>
      <c r="RPI37" s="7"/>
      <c r="RPJ37" s="6"/>
      <c r="RPK37" s="5"/>
      <c r="RPL37" s="6"/>
      <c r="RPM37" s="8"/>
      <c r="RPN37" s="5"/>
      <c r="RPO37" s="4"/>
      <c r="RPP37" s="4"/>
      <c r="RPQ37" s="18"/>
      <c r="RPR37" s="7"/>
      <c r="RPS37" s="7"/>
      <c r="RPT37" s="4"/>
      <c r="RPU37" s="4"/>
      <c r="RPV37" s="4"/>
      <c r="RPW37" s="19"/>
      <c r="RPX37" s="9"/>
      <c r="RPY37" s="7"/>
      <c r="RPZ37" s="6"/>
      <c r="RQA37" s="5"/>
      <c r="RQB37" s="6"/>
      <c r="RQC37" s="8"/>
      <c r="RQD37" s="5"/>
      <c r="RQE37" s="4"/>
      <c r="RQF37" s="4"/>
      <c r="RQG37" s="18"/>
      <c r="RQH37" s="7"/>
      <c r="RQI37" s="7"/>
      <c r="RQJ37" s="4"/>
      <c r="RQK37" s="4"/>
      <c r="RQL37" s="4"/>
      <c r="RQM37" s="19"/>
      <c r="RQN37" s="9"/>
      <c r="RQO37" s="7"/>
      <c r="RQP37" s="6"/>
      <c r="RQQ37" s="5"/>
      <c r="RQR37" s="6"/>
      <c r="RQS37" s="8"/>
      <c r="RQT37" s="5"/>
      <c r="RQU37" s="4"/>
      <c r="RQV37" s="4"/>
      <c r="RQW37" s="18"/>
      <c r="RQX37" s="7"/>
      <c r="RQY37" s="7"/>
      <c r="RQZ37" s="4"/>
      <c r="RRA37" s="4"/>
      <c r="RRB37" s="4"/>
      <c r="RRC37" s="19"/>
      <c r="RRD37" s="9"/>
      <c r="RRE37" s="7"/>
      <c r="RRF37" s="6"/>
      <c r="RRG37" s="5"/>
      <c r="RRH37" s="6"/>
      <c r="RRI37" s="8"/>
      <c r="RRJ37" s="5"/>
      <c r="RRK37" s="4"/>
      <c r="RRL37" s="4"/>
      <c r="RRM37" s="18"/>
      <c r="RRN37" s="7"/>
      <c r="RRO37" s="7"/>
      <c r="RRP37" s="4"/>
      <c r="RRQ37" s="4"/>
      <c r="RRR37" s="4"/>
      <c r="RRS37" s="19"/>
      <c r="RRT37" s="9"/>
      <c r="RRU37" s="7"/>
      <c r="RRV37" s="6"/>
      <c r="RRW37" s="5"/>
      <c r="RRX37" s="6"/>
      <c r="RRY37" s="8"/>
      <c r="RRZ37" s="5"/>
      <c r="RSA37" s="4"/>
      <c r="RSB37" s="4"/>
      <c r="RSC37" s="18"/>
      <c r="RSD37" s="7"/>
      <c r="RSE37" s="7"/>
      <c r="RSF37" s="4"/>
      <c r="RSG37" s="4"/>
      <c r="RSH37" s="4"/>
      <c r="RSI37" s="19"/>
      <c r="RSJ37" s="9"/>
      <c r="RSK37" s="7"/>
      <c r="RSL37" s="6"/>
      <c r="RSM37" s="5"/>
      <c r="RSN37" s="6"/>
      <c r="RSO37" s="8"/>
      <c r="RSP37" s="5"/>
      <c r="RSQ37" s="4"/>
      <c r="RSR37" s="4"/>
      <c r="RSS37" s="18"/>
      <c r="RST37" s="7"/>
      <c r="RSU37" s="7"/>
      <c r="RSV37" s="4"/>
      <c r="RSW37" s="4"/>
      <c r="RSX37" s="4"/>
      <c r="RSY37" s="19"/>
      <c r="RSZ37" s="9"/>
      <c r="RTA37" s="7"/>
      <c r="RTB37" s="6"/>
      <c r="RTC37" s="5"/>
      <c r="RTD37" s="6"/>
      <c r="RTE37" s="8"/>
      <c r="RTF37" s="5"/>
      <c r="RTG37" s="4"/>
      <c r="RTH37" s="4"/>
      <c r="RTI37" s="18"/>
      <c r="RTJ37" s="7"/>
      <c r="RTK37" s="7"/>
      <c r="RTL37" s="4"/>
      <c r="RTM37" s="4"/>
      <c r="RTN37" s="4"/>
      <c r="RTO37" s="19"/>
      <c r="RTP37" s="9"/>
      <c r="RTQ37" s="7"/>
      <c r="RTR37" s="6"/>
      <c r="RTS37" s="5"/>
      <c r="RTT37" s="6"/>
      <c r="RTU37" s="8"/>
      <c r="RTV37" s="5"/>
      <c r="RTW37" s="4"/>
      <c r="RTX37" s="4"/>
      <c r="RTY37" s="18"/>
      <c r="RTZ37" s="7"/>
      <c r="RUA37" s="7"/>
      <c r="RUB37" s="4"/>
      <c r="RUC37" s="4"/>
      <c r="RUD37" s="4"/>
      <c r="RUE37" s="19"/>
      <c r="RUF37" s="9"/>
      <c r="RUG37" s="7"/>
      <c r="RUH37" s="6"/>
      <c r="RUI37" s="5"/>
      <c r="RUJ37" s="6"/>
      <c r="RUK37" s="8"/>
      <c r="RUL37" s="5"/>
      <c r="RUM37" s="4"/>
      <c r="RUN37" s="4"/>
      <c r="RUO37" s="18"/>
      <c r="RUP37" s="7"/>
      <c r="RUQ37" s="7"/>
      <c r="RUR37" s="4"/>
      <c r="RUS37" s="4"/>
      <c r="RUT37" s="4"/>
      <c r="RUU37" s="19"/>
      <c r="RUV37" s="9"/>
      <c r="RUW37" s="7"/>
      <c r="RUX37" s="6"/>
      <c r="RUY37" s="5"/>
      <c r="RUZ37" s="6"/>
      <c r="RVA37" s="8"/>
      <c r="RVB37" s="5"/>
      <c r="RVC37" s="4"/>
      <c r="RVD37" s="4"/>
      <c r="RVE37" s="18"/>
      <c r="RVF37" s="7"/>
      <c r="RVG37" s="7"/>
      <c r="RVH37" s="4"/>
      <c r="RVI37" s="4"/>
      <c r="RVJ37" s="4"/>
      <c r="RVK37" s="19"/>
      <c r="RVL37" s="9"/>
      <c r="RVM37" s="7"/>
      <c r="RVN37" s="6"/>
      <c r="RVO37" s="5"/>
      <c r="RVP37" s="6"/>
      <c r="RVQ37" s="8"/>
      <c r="RVR37" s="5"/>
      <c r="RVS37" s="4"/>
      <c r="RVT37" s="4"/>
      <c r="RVU37" s="18"/>
      <c r="RVV37" s="7"/>
      <c r="RVW37" s="7"/>
      <c r="RVX37" s="4"/>
      <c r="RVY37" s="4"/>
      <c r="RVZ37" s="4"/>
      <c r="RWA37" s="19"/>
      <c r="RWB37" s="9"/>
      <c r="RWC37" s="7"/>
      <c r="RWD37" s="6"/>
      <c r="RWE37" s="5"/>
      <c r="RWF37" s="6"/>
      <c r="RWG37" s="8"/>
      <c r="RWH37" s="5"/>
      <c r="RWI37" s="4"/>
      <c r="RWJ37" s="4"/>
      <c r="RWK37" s="18"/>
      <c r="RWL37" s="7"/>
      <c r="RWM37" s="7"/>
      <c r="RWN37" s="4"/>
      <c r="RWO37" s="4"/>
      <c r="RWP37" s="4"/>
      <c r="RWQ37" s="19"/>
      <c r="RWR37" s="9"/>
      <c r="RWS37" s="7"/>
      <c r="RWT37" s="6"/>
      <c r="RWU37" s="5"/>
      <c r="RWV37" s="6"/>
      <c r="RWW37" s="8"/>
      <c r="RWX37" s="5"/>
      <c r="RWY37" s="4"/>
      <c r="RWZ37" s="4"/>
      <c r="RXA37" s="18"/>
      <c r="RXB37" s="7"/>
      <c r="RXC37" s="7"/>
      <c r="RXD37" s="4"/>
      <c r="RXE37" s="4"/>
      <c r="RXF37" s="4"/>
      <c r="RXG37" s="19"/>
      <c r="RXH37" s="9"/>
      <c r="RXI37" s="7"/>
      <c r="RXJ37" s="6"/>
      <c r="RXK37" s="5"/>
      <c r="RXL37" s="6"/>
      <c r="RXM37" s="8"/>
      <c r="RXN37" s="5"/>
      <c r="RXO37" s="4"/>
      <c r="RXP37" s="4"/>
      <c r="RXQ37" s="18"/>
      <c r="RXR37" s="7"/>
      <c r="RXS37" s="7"/>
      <c r="RXT37" s="4"/>
      <c r="RXU37" s="4"/>
      <c r="RXV37" s="4"/>
      <c r="RXW37" s="19"/>
      <c r="RXX37" s="9"/>
      <c r="RXY37" s="7"/>
      <c r="RXZ37" s="6"/>
      <c r="RYA37" s="5"/>
      <c r="RYB37" s="6"/>
      <c r="RYC37" s="8"/>
      <c r="RYD37" s="5"/>
      <c r="RYE37" s="4"/>
      <c r="RYF37" s="4"/>
      <c r="RYG37" s="18"/>
      <c r="RYH37" s="7"/>
      <c r="RYI37" s="7"/>
      <c r="RYJ37" s="4"/>
      <c r="RYK37" s="4"/>
      <c r="RYL37" s="4"/>
      <c r="RYM37" s="19"/>
      <c r="RYN37" s="9"/>
      <c r="RYO37" s="7"/>
      <c r="RYP37" s="6"/>
      <c r="RYQ37" s="5"/>
      <c r="RYR37" s="6"/>
      <c r="RYS37" s="8"/>
      <c r="RYT37" s="5"/>
      <c r="RYU37" s="4"/>
      <c r="RYV37" s="4"/>
      <c r="RYW37" s="18"/>
      <c r="RYX37" s="7"/>
      <c r="RYY37" s="7"/>
      <c r="RYZ37" s="4"/>
      <c r="RZA37" s="4"/>
      <c r="RZB37" s="4"/>
      <c r="RZC37" s="19"/>
      <c r="RZD37" s="9"/>
      <c r="RZE37" s="7"/>
      <c r="RZF37" s="6"/>
      <c r="RZG37" s="5"/>
      <c r="RZH37" s="6"/>
      <c r="RZI37" s="8"/>
      <c r="RZJ37" s="5"/>
      <c r="RZK37" s="4"/>
      <c r="RZL37" s="4"/>
      <c r="RZM37" s="18"/>
      <c r="RZN37" s="7"/>
      <c r="RZO37" s="7"/>
      <c r="RZP37" s="4"/>
      <c r="RZQ37" s="4"/>
      <c r="RZR37" s="4"/>
      <c r="RZS37" s="19"/>
      <c r="RZT37" s="9"/>
      <c r="RZU37" s="7"/>
      <c r="RZV37" s="6"/>
      <c r="RZW37" s="5"/>
      <c r="RZX37" s="6"/>
      <c r="RZY37" s="8"/>
      <c r="RZZ37" s="5"/>
      <c r="SAA37" s="4"/>
      <c r="SAB37" s="4"/>
      <c r="SAC37" s="18"/>
      <c r="SAD37" s="7"/>
      <c r="SAE37" s="7"/>
      <c r="SAF37" s="4"/>
      <c r="SAG37" s="4"/>
      <c r="SAH37" s="4"/>
      <c r="SAI37" s="19"/>
      <c r="SAJ37" s="9"/>
      <c r="SAK37" s="7"/>
      <c r="SAL37" s="6"/>
      <c r="SAM37" s="5"/>
      <c r="SAN37" s="6"/>
      <c r="SAO37" s="8"/>
      <c r="SAP37" s="5"/>
      <c r="SAQ37" s="4"/>
      <c r="SAR37" s="4"/>
      <c r="SAS37" s="18"/>
      <c r="SAT37" s="7"/>
      <c r="SAU37" s="7"/>
      <c r="SAV37" s="4"/>
      <c r="SAW37" s="4"/>
      <c r="SAX37" s="4"/>
      <c r="SAY37" s="19"/>
      <c r="SAZ37" s="9"/>
      <c r="SBA37" s="7"/>
      <c r="SBB37" s="6"/>
      <c r="SBC37" s="5"/>
      <c r="SBD37" s="6"/>
      <c r="SBE37" s="8"/>
      <c r="SBF37" s="5"/>
      <c r="SBG37" s="4"/>
      <c r="SBH37" s="4"/>
      <c r="SBI37" s="18"/>
      <c r="SBJ37" s="7"/>
      <c r="SBK37" s="7"/>
      <c r="SBL37" s="4"/>
      <c r="SBM37" s="4"/>
      <c r="SBN37" s="4"/>
      <c r="SBO37" s="19"/>
      <c r="SBP37" s="9"/>
      <c r="SBQ37" s="7"/>
      <c r="SBR37" s="6"/>
      <c r="SBS37" s="5"/>
      <c r="SBT37" s="6"/>
      <c r="SBU37" s="8"/>
      <c r="SBV37" s="5"/>
      <c r="SBW37" s="4"/>
      <c r="SBX37" s="4"/>
      <c r="SBY37" s="18"/>
      <c r="SBZ37" s="7"/>
      <c r="SCA37" s="7"/>
      <c r="SCB37" s="4"/>
      <c r="SCC37" s="4"/>
      <c r="SCD37" s="4"/>
      <c r="SCE37" s="19"/>
      <c r="SCF37" s="9"/>
      <c r="SCG37" s="7"/>
      <c r="SCH37" s="6"/>
      <c r="SCI37" s="5"/>
      <c r="SCJ37" s="6"/>
      <c r="SCK37" s="8"/>
      <c r="SCL37" s="5"/>
      <c r="SCM37" s="4"/>
      <c r="SCN37" s="4"/>
      <c r="SCO37" s="18"/>
      <c r="SCP37" s="7"/>
      <c r="SCQ37" s="7"/>
      <c r="SCR37" s="4"/>
      <c r="SCS37" s="4"/>
      <c r="SCT37" s="4"/>
      <c r="SCU37" s="19"/>
      <c r="SCV37" s="9"/>
      <c r="SCW37" s="7"/>
      <c r="SCX37" s="6"/>
      <c r="SCY37" s="5"/>
      <c r="SCZ37" s="6"/>
      <c r="SDA37" s="8"/>
      <c r="SDB37" s="5"/>
      <c r="SDC37" s="4"/>
      <c r="SDD37" s="4"/>
      <c r="SDE37" s="18"/>
      <c r="SDF37" s="7"/>
      <c r="SDG37" s="7"/>
      <c r="SDH37" s="4"/>
      <c r="SDI37" s="4"/>
      <c r="SDJ37" s="4"/>
      <c r="SDK37" s="19"/>
      <c r="SDL37" s="9"/>
      <c r="SDM37" s="7"/>
      <c r="SDN37" s="6"/>
      <c r="SDO37" s="5"/>
      <c r="SDP37" s="6"/>
      <c r="SDQ37" s="8"/>
      <c r="SDR37" s="5"/>
      <c r="SDS37" s="4"/>
      <c r="SDT37" s="4"/>
      <c r="SDU37" s="18"/>
      <c r="SDV37" s="7"/>
      <c r="SDW37" s="7"/>
      <c r="SDX37" s="4"/>
      <c r="SDY37" s="4"/>
      <c r="SDZ37" s="4"/>
      <c r="SEA37" s="19"/>
      <c r="SEB37" s="9"/>
      <c r="SEC37" s="7"/>
      <c r="SED37" s="6"/>
      <c r="SEE37" s="5"/>
      <c r="SEF37" s="6"/>
      <c r="SEG37" s="8"/>
      <c r="SEH37" s="5"/>
      <c r="SEI37" s="4"/>
      <c r="SEJ37" s="4"/>
      <c r="SEK37" s="18"/>
      <c r="SEL37" s="7"/>
      <c r="SEM37" s="7"/>
      <c r="SEN37" s="4"/>
      <c r="SEO37" s="4"/>
      <c r="SEP37" s="4"/>
      <c r="SEQ37" s="19"/>
      <c r="SER37" s="9"/>
      <c r="SES37" s="7"/>
      <c r="SET37" s="6"/>
      <c r="SEU37" s="5"/>
      <c r="SEV37" s="6"/>
      <c r="SEW37" s="8"/>
      <c r="SEX37" s="5"/>
      <c r="SEY37" s="4"/>
      <c r="SEZ37" s="4"/>
      <c r="SFA37" s="18"/>
      <c r="SFB37" s="7"/>
      <c r="SFC37" s="7"/>
      <c r="SFD37" s="4"/>
      <c r="SFE37" s="4"/>
      <c r="SFF37" s="4"/>
      <c r="SFG37" s="19"/>
      <c r="SFH37" s="9"/>
      <c r="SFI37" s="7"/>
      <c r="SFJ37" s="6"/>
      <c r="SFK37" s="5"/>
      <c r="SFL37" s="6"/>
      <c r="SFM37" s="8"/>
      <c r="SFN37" s="5"/>
      <c r="SFO37" s="4"/>
      <c r="SFP37" s="4"/>
      <c r="SFQ37" s="18"/>
      <c r="SFR37" s="7"/>
      <c r="SFS37" s="7"/>
      <c r="SFT37" s="4"/>
      <c r="SFU37" s="4"/>
      <c r="SFV37" s="4"/>
      <c r="SFW37" s="19"/>
      <c r="SFX37" s="9"/>
      <c r="SFY37" s="7"/>
      <c r="SFZ37" s="6"/>
      <c r="SGA37" s="5"/>
      <c r="SGB37" s="6"/>
      <c r="SGC37" s="8"/>
      <c r="SGD37" s="5"/>
      <c r="SGE37" s="4"/>
      <c r="SGF37" s="4"/>
      <c r="SGG37" s="18"/>
      <c r="SGH37" s="7"/>
      <c r="SGI37" s="7"/>
      <c r="SGJ37" s="4"/>
      <c r="SGK37" s="4"/>
      <c r="SGL37" s="4"/>
      <c r="SGM37" s="19"/>
      <c r="SGN37" s="9"/>
      <c r="SGO37" s="7"/>
      <c r="SGP37" s="6"/>
      <c r="SGQ37" s="5"/>
      <c r="SGR37" s="6"/>
      <c r="SGS37" s="8"/>
      <c r="SGT37" s="5"/>
      <c r="SGU37" s="4"/>
      <c r="SGV37" s="4"/>
      <c r="SGW37" s="18"/>
      <c r="SGX37" s="7"/>
      <c r="SGY37" s="7"/>
      <c r="SGZ37" s="4"/>
      <c r="SHA37" s="4"/>
      <c r="SHB37" s="4"/>
      <c r="SHC37" s="19"/>
      <c r="SHD37" s="9"/>
      <c r="SHE37" s="7"/>
      <c r="SHF37" s="6"/>
      <c r="SHG37" s="5"/>
      <c r="SHH37" s="6"/>
      <c r="SHI37" s="8"/>
      <c r="SHJ37" s="5"/>
      <c r="SHK37" s="4"/>
      <c r="SHL37" s="4"/>
      <c r="SHM37" s="18"/>
      <c r="SHN37" s="7"/>
      <c r="SHO37" s="7"/>
      <c r="SHP37" s="4"/>
      <c r="SHQ37" s="4"/>
      <c r="SHR37" s="4"/>
      <c r="SHS37" s="19"/>
      <c r="SHT37" s="9"/>
      <c r="SHU37" s="7"/>
      <c r="SHV37" s="6"/>
      <c r="SHW37" s="5"/>
      <c r="SHX37" s="6"/>
      <c r="SHY37" s="8"/>
      <c r="SHZ37" s="5"/>
      <c r="SIA37" s="4"/>
      <c r="SIB37" s="4"/>
      <c r="SIC37" s="18"/>
      <c r="SID37" s="7"/>
      <c r="SIE37" s="7"/>
      <c r="SIF37" s="4"/>
      <c r="SIG37" s="4"/>
      <c r="SIH37" s="4"/>
      <c r="SII37" s="19"/>
      <c r="SIJ37" s="9"/>
      <c r="SIK37" s="7"/>
      <c r="SIL37" s="6"/>
      <c r="SIM37" s="5"/>
      <c r="SIN37" s="6"/>
      <c r="SIO37" s="8"/>
      <c r="SIP37" s="5"/>
      <c r="SIQ37" s="4"/>
      <c r="SIR37" s="4"/>
      <c r="SIS37" s="18"/>
      <c r="SIT37" s="7"/>
      <c r="SIU37" s="7"/>
      <c r="SIV37" s="4"/>
      <c r="SIW37" s="4"/>
      <c r="SIX37" s="4"/>
      <c r="SIY37" s="19"/>
      <c r="SIZ37" s="9"/>
      <c r="SJA37" s="7"/>
      <c r="SJB37" s="6"/>
      <c r="SJC37" s="5"/>
      <c r="SJD37" s="6"/>
      <c r="SJE37" s="8"/>
      <c r="SJF37" s="5"/>
      <c r="SJG37" s="4"/>
      <c r="SJH37" s="4"/>
      <c r="SJI37" s="18"/>
      <c r="SJJ37" s="7"/>
      <c r="SJK37" s="7"/>
      <c r="SJL37" s="4"/>
      <c r="SJM37" s="4"/>
      <c r="SJN37" s="4"/>
      <c r="SJO37" s="19"/>
      <c r="SJP37" s="9"/>
      <c r="SJQ37" s="7"/>
      <c r="SJR37" s="6"/>
      <c r="SJS37" s="5"/>
      <c r="SJT37" s="6"/>
      <c r="SJU37" s="8"/>
      <c r="SJV37" s="5"/>
      <c r="SJW37" s="4"/>
      <c r="SJX37" s="4"/>
      <c r="SJY37" s="18"/>
      <c r="SJZ37" s="7"/>
      <c r="SKA37" s="7"/>
      <c r="SKB37" s="4"/>
      <c r="SKC37" s="4"/>
      <c r="SKD37" s="4"/>
      <c r="SKE37" s="19"/>
      <c r="SKF37" s="9"/>
      <c r="SKG37" s="7"/>
      <c r="SKH37" s="6"/>
      <c r="SKI37" s="5"/>
      <c r="SKJ37" s="6"/>
      <c r="SKK37" s="8"/>
      <c r="SKL37" s="5"/>
      <c r="SKM37" s="4"/>
      <c r="SKN37" s="4"/>
      <c r="SKO37" s="18"/>
      <c r="SKP37" s="7"/>
      <c r="SKQ37" s="7"/>
      <c r="SKR37" s="4"/>
      <c r="SKS37" s="4"/>
      <c r="SKT37" s="4"/>
      <c r="SKU37" s="19"/>
      <c r="SKV37" s="9"/>
      <c r="SKW37" s="7"/>
      <c r="SKX37" s="6"/>
      <c r="SKY37" s="5"/>
      <c r="SKZ37" s="6"/>
      <c r="SLA37" s="8"/>
      <c r="SLB37" s="5"/>
      <c r="SLC37" s="4"/>
      <c r="SLD37" s="4"/>
      <c r="SLE37" s="18"/>
      <c r="SLF37" s="7"/>
      <c r="SLG37" s="7"/>
      <c r="SLH37" s="4"/>
      <c r="SLI37" s="4"/>
      <c r="SLJ37" s="4"/>
      <c r="SLK37" s="19"/>
      <c r="SLL37" s="9"/>
      <c r="SLM37" s="7"/>
      <c r="SLN37" s="6"/>
      <c r="SLO37" s="5"/>
      <c r="SLP37" s="6"/>
      <c r="SLQ37" s="8"/>
      <c r="SLR37" s="5"/>
      <c r="SLS37" s="4"/>
      <c r="SLT37" s="4"/>
      <c r="SLU37" s="18"/>
      <c r="SLV37" s="7"/>
      <c r="SLW37" s="7"/>
      <c r="SLX37" s="4"/>
      <c r="SLY37" s="4"/>
      <c r="SLZ37" s="4"/>
      <c r="SMA37" s="19"/>
      <c r="SMB37" s="9"/>
      <c r="SMC37" s="7"/>
      <c r="SMD37" s="6"/>
      <c r="SME37" s="5"/>
      <c r="SMF37" s="6"/>
      <c r="SMG37" s="8"/>
      <c r="SMH37" s="5"/>
      <c r="SMI37" s="4"/>
      <c r="SMJ37" s="4"/>
      <c r="SMK37" s="18"/>
      <c r="SML37" s="7"/>
      <c r="SMM37" s="7"/>
      <c r="SMN37" s="4"/>
      <c r="SMO37" s="4"/>
      <c r="SMP37" s="4"/>
      <c r="SMQ37" s="19"/>
      <c r="SMR37" s="9"/>
      <c r="SMS37" s="7"/>
      <c r="SMT37" s="6"/>
      <c r="SMU37" s="5"/>
      <c r="SMV37" s="6"/>
      <c r="SMW37" s="8"/>
      <c r="SMX37" s="5"/>
      <c r="SMY37" s="4"/>
      <c r="SMZ37" s="4"/>
      <c r="SNA37" s="18"/>
      <c r="SNB37" s="7"/>
      <c r="SNC37" s="7"/>
      <c r="SND37" s="4"/>
      <c r="SNE37" s="4"/>
      <c r="SNF37" s="4"/>
      <c r="SNG37" s="19"/>
      <c r="SNH37" s="9"/>
      <c r="SNI37" s="7"/>
      <c r="SNJ37" s="6"/>
      <c r="SNK37" s="5"/>
      <c r="SNL37" s="6"/>
      <c r="SNM37" s="8"/>
      <c r="SNN37" s="5"/>
      <c r="SNO37" s="4"/>
      <c r="SNP37" s="4"/>
      <c r="SNQ37" s="18"/>
      <c r="SNR37" s="7"/>
      <c r="SNS37" s="7"/>
      <c r="SNT37" s="4"/>
      <c r="SNU37" s="4"/>
      <c r="SNV37" s="4"/>
      <c r="SNW37" s="19"/>
      <c r="SNX37" s="9"/>
      <c r="SNY37" s="7"/>
      <c r="SNZ37" s="6"/>
      <c r="SOA37" s="5"/>
      <c r="SOB37" s="6"/>
      <c r="SOC37" s="8"/>
      <c r="SOD37" s="5"/>
      <c r="SOE37" s="4"/>
      <c r="SOF37" s="4"/>
      <c r="SOG37" s="18"/>
      <c r="SOH37" s="7"/>
      <c r="SOI37" s="7"/>
      <c r="SOJ37" s="4"/>
      <c r="SOK37" s="4"/>
      <c r="SOL37" s="4"/>
      <c r="SOM37" s="19"/>
      <c r="SON37" s="9"/>
      <c r="SOO37" s="7"/>
      <c r="SOP37" s="6"/>
      <c r="SOQ37" s="5"/>
      <c r="SOR37" s="6"/>
      <c r="SOS37" s="8"/>
      <c r="SOT37" s="5"/>
      <c r="SOU37" s="4"/>
      <c r="SOV37" s="4"/>
      <c r="SOW37" s="18"/>
      <c r="SOX37" s="7"/>
      <c r="SOY37" s="7"/>
      <c r="SOZ37" s="4"/>
      <c r="SPA37" s="4"/>
      <c r="SPB37" s="4"/>
      <c r="SPC37" s="19"/>
      <c r="SPD37" s="9"/>
      <c r="SPE37" s="7"/>
      <c r="SPF37" s="6"/>
      <c r="SPG37" s="5"/>
      <c r="SPH37" s="6"/>
      <c r="SPI37" s="8"/>
      <c r="SPJ37" s="5"/>
      <c r="SPK37" s="4"/>
      <c r="SPL37" s="4"/>
      <c r="SPM37" s="18"/>
      <c r="SPN37" s="7"/>
      <c r="SPO37" s="7"/>
      <c r="SPP37" s="4"/>
      <c r="SPQ37" s="4"/>
      <c r="SPR37" s="4"/>
      <c r="SPS37" s="19"/>
      <c r="SPT37" s="9"/>
      <c r="SPU37" s="7"/>
      <c r="SPV37" s="6"/>
      <c r="SPW37" s="5"/>
      <c r="SPX37" s="6"/>
      <c r="SPY37" s="8"/>
      <c r="SPZ37" s="5"/>
      <c r="SQA37" s="4"/>
      <c r="SQB37" s="4"/>
      <c r="SQC37" s="18"/>
      <c r="SQD37" s="7"/>
      <c r="SQE37" s="7"/>
      <c r="SQF37" s="4"/>
      <c r="SQG37" s="4"/>
      <c r="SQH37" s="4"/>
      <c r="SQI37" s="19"/>
      <c r="SQJ37" s="9"/>
      <c r="SQK37" s="7"/>
      <c r="SQL37" s="6"/>
      <c r="SQM37" s="5"/>
      <c r="SQN37" s="6"/>
      <c r="SQO37" s="8"/>
      <c r="SQP37" s="5"/>
      <c r="SQQ37" s="4"/>
      <c r="SQR37" s="4"/>
      <c r="SQS37" s="18"/>
      <c r="SQT37" s="7"/>
      <c r="SQU37" s="7"/>
      <c r="SQV37" s="4"/>
      <c r="SQW37" s="4"/>
      <c r="SQX37" s="4"/>
      <c r="SQY37" s="19"/>
      <c r="SQZ37" s="9"/>
      <c r="SRA37" s="7"/>
      <c r="SRB37" s="6"/>
      <c r="SRC37" s="5"/>
      <c r="SRD37" s="6"/>
      <c r="SRE37" s="8"/>
      <c r="SRF37" s="5"/>
      <c r="SRG37" s="4"/>
      <c r="SRH37" s="4"/>
      <c r="SRI37" s="18"/>
      <c r="SRJ37" s="7"/>
      <c r="SRK37" s="7"/>
      <c r="SRL37" s="4"/>
      <c r="SRM37" s="4"/>
      <c r="SRN37" s="4"/>
      <c r="SRO37" s="19"/>
      <c r="SRP37" s="9"/>
      <c r="SRQ37" s="7"/>
      <c r="SRR37" s="6"/>
      <c r="SRS37" s="5"/>
      <c r="SRT37" s="6"/>
      <c r="SRU37" s="8"/>
      <c r="SRV37" s="5"/>
      <c r="SRW37" s="4"/>
      <c r="SRX37" s="4"/>
      <c r="SRY37" s="18"/>
      <c r="SRZ37" s="7"/>
      <c r="SSA37" s="7"/>
      <c r="SSB37" s="4"/>
      <c r="SSC37" s="4"/>
      <c r="SSD37" s="4"/>
      <c r="SSE37" s="19"/>
      <c r="SSF37" s="9"/>
      <c r="SSG37" s="7"/>
      <c r="SSH37" s="6"/>
      <c r="SSI37" s="5"/>
      <c r="SSJ37" s="6"/>
      <c r="SSK37" s="8"/>
      <c r="SSL37" s="5"/>
      <c r="SSM37" s="4"/>
      <c r="SSN37" s="4"/>
      <c r="SSO37" s="18"/>
      <c r="SSP37" s="7"/>
      <c r="SSQ37" s="7"/>
      <c r="SSR37" s="4"/>
      <c r="SSS37" s="4"/>
      <c r="SST37" s="4"/>
      <c r="SSU37" s="19"/>
      <c r="SSV37" s="9"/>
      <c r="SSW37" s="7"/>
      <c r="SSX37" s="6"/>
      <c r="SSY37" s="5"/>
      <c r="SSZ37" s="6"/>
      <c r="STA37" s="8"/>
      <c r="STB37" s="5"/>
      <c r="STC37" s="4"/>
      <c r="STD37" s="4"/>
      <c r="STE37" s="18"/>
      <c r="STF37" s="7"/>
      <c r="STG37" s="7"/>
      <c r="STH37" s="4"/>
      <c r="STI37" s="4"/>
      <c r="STJ37" s="4"/>
      <c r="STK37" s="19"/>
      <c r="STL37" s="9"/>
      <c r="STM37" s="7"/>
      <c r="STN37" s="6"/>
      <c r="STO37" s="5"/>
      <c r="STP37" s="6"/>
      <c r="STQ37" s="8"/>
      <c r="STR37" s="5"/>
      <c r="STS37" s="4"/>
      <c r="STT37" s="4"/>
      <c r="STU37" s="18"/>
      <c r="STV37" s="7"/>
      <c r="STW37" s="7"/>
      <c r="STX37" s="4"/>
      <c r="STY37" s="4"/>
      <c r="STZ37" s="4"/>
      <c r="SUA37" s="19"/>
      <c r="SUB37" s="9"/>
      <c r="SUC37" s="7"/>
      <c r="SUD37" s="6"/>
      <c r="SUE37" s="5"/>
      <c r="SUF37" s="6"/>
      <c r="SUG37" s="8"/>
      <c r="SUH37" s="5"/>
      <c r="SUI37" s="4"/>
      <c r="SUJ37" s="4"/>
      <c r="SUK37" s="18"/>
      <c r="SUL37" s="7"/>
      <c r="SUM37" s="7"/>
      <c r="SUN37" s="4"/>
      <c r="SUO37" s="4"/>
      <c r="SUP37" s="4"/>
      <c r="SUQ37" s="19"/>
      <c r="SUR37" s="9"/>
      <c r="SUS37" s="7"/>
      <c r="SUT37" s="6"/>
      <c r="SUU37" s="5"/>
      <c r="SUV37" s="6"/>
      <c r="SUW37" s="8"/>
      <c r="SUX37" s="5"/>
      <c r="SUY37" s="4"/>
      <c r="SUZ37" s="4"/>
      <c r="SVA37" s="18"/>
      <c r="SVB37" s="7"/>
      <c r="SVC37" s="7"/>
      <c r="SVD37" s="4"/>
      <c r="SVE37" s="4"/>
      <c r="SVF37" s="4"/>
      <c r="SVG37" s="19"/>
      <c r="SVH37" s="9"/>
      <c r="SVI37" s="7"/>
      <c r="SVJ37" s="6"/>
      <c r="SVK37" s="5"/>
      <c r="SVL37" s="6"/>
      <c r="SVM37" s="8"/>
      <c r="SVN37" s="5"/>
      <c r="SVO37" s="4"/>
      <c r="SVP37" s="4"/>
      <c r="SVQ37" s="18"/>
      <c r="SVR37" s="7"/>
      <c r="SVS37" s="7"/>
      <c r="SVT37" s="4"/>
      <c r="SVU37" s="4"/>
      <c r="SVV37" s="4"/>
      <c r="SVW37" s="19"/>
      <c r="SVX37" s="9"/>
      <c r="SVY37" s="7"/>
      <c r="SVZ37" s="6"/>
      <c r="SWA37" s="5"/>
      <c r="SWB37" s="6"/>
      <c r="SWC37" s="8"/>
      <c r="SWD37" s="5"/>
      <c r="SWE37" s="4"/>
      <c r="SWF37" s="4"/>
      <c r="SWG37" s="18"/>
      <c r="SWH37" s="7"/>
      <c r="SWI37" s="7"/>
      <c r="SWJ37" s="4"/>
      <c r="SWK37" s="4"/>
      <c r="SWL37" s="4"/>
      <c r="SWM37" s="19"/>
      <c r="SWN37" s="9"/>
      <c r="SWO37" s="7"/>
      <c r="SWP37" s="6"/>
      <c r="SWQ37" s="5"/>
      <c r="SWR37" s="6"/>
      <c r="SWS37" s="8"/>
      <c r="SWT37" s="5"/>
      <c r="SWU37" s="4"/>
      <c r="SWV37" s="4"/>
      <c r="SWW37" s="18"/>
      <c r="SWX37" s="7"/>
      <c r="SWY37" s="7"/>
      <c r="SWZ37" s="4"/>
      <c r="SXA37" s="4"/>
      <c r="SXB37" s="4"/>
      <c r="SXC37" s="19"/>
      <c r="SXD37" s="9"/>
      <c r="SXE37" s="7"/>
      <c r="SXF37" s="6"/>
      <c r="SXG37" s="5"/>
      <c r="SXH37" s="6"/>
      <c r="SXI37" s="8"/>
      <c r="SXJ37" s="5"/>
      <c r="SXK37" s="4"/>
      <c r="SXL37" s="4"/>
      <c r="SXM37" s="18"/>
      <c r="SXN37" s="7"/>
      <c r="SXO37" s="7"/>
      <c r="SXP37" s="4"/>
      <c r="SXQ37" s="4"/>
      <c r="SXR37" s="4"/>
      <c r="SXS37" s="19"/>
      <c r="SXT37" s="9"/>
      <c r="SXU37" s="7"/>
      <c r="SXV37" s="6"/>
      <c r="SXW37" s="5"/>
      <c r="SXX37" s="6"/>
      <c r="SXY37" s="8"/>
      <c r="SXZ37" s="5"/>
      <c r="SYA37" s="4"/>
      <c r="SYB37" s="4"/>
      <c r="SYC37" s="18"/>
      <c r="SYD37" s="7"/>
      <c r="SYE37" s="7"/>
      <c r="SYF37" s="4"/>
      <c r="SYG37" s="4"/>
      <c r="SYH37" s="4"/>
      <c r="SYI37" s="19"/>
      <c r="SYJ37" s="9"/>
      <c r="SYK37" s="7"/>
      <c r="SYL37" s="6"/>
      <c r="SYM37" s="5"/>
      <c r="SYN37" s="6"/>
      <c r="SYO37" s="8"/>
      <c r="SYP37" s="5"/>
      <c r="SYQ37" s="4"/>
      <c r="SYR37" s="4"/>
      <c r="SYS37" s="18"/>
      <c r="SYT37" s="7"/>
      <c r="SYU37" s="7"/>
      <c r="SYV37" s="4"/>
      <c r="SYW37" s="4"/>
      <c r="SYX37" s="4"/>
      <c r="SYY37" s="19"/>
      <c r="SYZ37" s="9"/>
      <c r="SZA37" s="7"/>
      <c r="SZB37" s="6"/>
      <c r="SZC37" s="5"/>
      <c r="SZD37" s="6"/>
      <c r="SZE37" s="8"/>
      <c r="SZF37" s="5"/>
      <c r="SZG37" s="4"/>
      <c r="SZH37" s="4"/>
      <c r="SZI37" s="18"/>
      <c r="SZJ37" s="7"/>
      <c r="SZK37" s="7"/>
      <c r="SZL37" s="4"/>
      <c r="SZM37" s="4"/>
      <c r="SZN37" s="4"/>
      <c r="SZO37" s="19"/>
      <c r="SZP37" s="9"/>
      <c r="SZQ37" s="7"/>
      <c r="SZR37" s="6"/>
      <c r="SZS37" s="5"/>
      <c r="SZT37" s="6"/>
      <c r="SZU37" s="8"/>
      <c r="SZV37" s="5"/>
      <c r="SZW37" s="4"/>
      <c r="SZX37" s="4"/>
      <c r="SZY37" s="18"/>
      <c r="SZZ37" s="7"/>
      <c r="TAA37" s="7"/>
      <c r="TAB37" s="4"/>
      <c r="TAC37" s="4"/>
      <c r="TAD37" s="4"/>
      <c r="TAE37" s="19"/>
      <c r="TAF37" s="9"/>
      <c r="TAG37" s="7"/>
      <c r="TAH37" s="6"/>
      <c r="TAI37" s="5"/>
      <c r="TAJ37" s="6"/>
      <c r="TAK37" s="8"/>
      <c r="TAL37" s="5"/>
      <c r="TAM37" s="4"/>
      <c r="TAN37" s="4"/>
      <c r="TAO37" s="18"/>
      <c r="TAP37" s="7"/>
      <c r="TAQ37" s="7"/>
      <c r="TAR37" s="4"/>
      <c r="TAS37" s="4"/>
      <c r="TAT37" s="4"/>
      <c r="TAU37" s="19"/>
      <c r="TAV37" s="9"/>
      <c r="TAW37" s="7"/>
      <c r="TAX37" s="6"/>
      <c r="TAY37" s="5"/>
      <c r="TAZ37" s="6"/>
      <c r="TBA37" s="8"/>
      <c r="TBB37" s="5"/>
      <c r="TBC37" s="4"/>
      <c r="TBD37" s="4"/>
      <c r="TBE37" s="18"/>
      <c r="TBF37" s="7"/>
      <c r="TBG37" s="7"/>
      <c r="TBH37" s="4"/>
      <c r="TBI37" s="4"/>
      <c r="TBJ37" s="4"/>
      <c r="TBK37" s="19"/>
      <c r="TBL37" s="9"/>
      <c r="TBM37" s="7"/>
      <c r="TBN37" s="6"/>
      <c r="TBO37" s="5"/>
      <c r="TBP37" s="6"/>
      <c r="TBQ37" s="8"/>
      <c r="TBR37" s="5"/>
      <c r="TBS37" s="4"/>
      <c r="TBT37" s="4"/>
      <c r="TBU37" s="18"/>
      <c r="TBV37" s="7"/>
      <c r="TBW37" s="7"/>
      <c r="TBX37" s="4"/>
      <c r="TBY37" s="4"/>
      <c r="TBZ37" s="4"/>
      <c r="TCA37" s="19"/>
      <c r="TCB37" s="9"/>
      <c r="TCC37" s="7"/>
      <c r="TCD37" s="6"/>
      <c r="TCE37" s="5"/>
      <c r="TCF37" s="6"/>
      <c r="TCG37" s="8"/>
      <c r="TCH37" s="5"/>
      <c r="TCI37" s="4"/>
      <c r="TCJ37" s="4"/>
      <c r="TCK37" s="18"/>
      <c r="TCL37" s="7"/>
      <c r="TCM37" s="7"/>
      <c r="TCN37" s="4"/>
      <c r="TCO37" s="4"/>
      <c r="TCP37" s="4"/>
      <c r="TCQ37" s="19"/>
      <c r="TCR37" s="9"/>
      <c r="TCS37" s="7"/>
      <c r="TCT37" s="6"/>
      <c r="TCU37" s="5"/>
      <c r="TCV37" s="6"/>
      <c r="TCW37" s="8"/>
      <c r="TCX37" s="5"/>
      <c r="TCY37" s="4"/>
      <c r="TCZ37" s="4"/>
      <c r="TDA37" s="18"/>
      <c r="TDB37" s="7"/>
      <c r="TDC37" s="7"/>
      <c r="TDD37" s="4"/>
      <c r="TDE37" s="4"/>
      <c r="TDF37" s="4"/>
      <c r="TDG37" s="19"/>
      <c r="TDH37" s="9"/>
      <c r="TDI37" s="7"/>
      <c r="TDJ37" s="6"/>
      <c r="TDK37" s="5"/>
      <c r="TDL37" s="6"/>
      <c r="TDM37" s="8"/>
      <c r="TDN37" s="5"/>
      <c r="TDO37" s="4"/>
      <c r="TDP37" s="4"/>
      <c r="TDQ37" s="18"/>
      <c r="TDR37" s="7"/>
      <c r="TDS37" s="7"/>
      <c r="TDT37" s="4"/>
      <c r="TDU37" s="4"/>
      <c r="TDV37" s="4"/>
      <c r="TDW37" s="19"/>
      <c r="TDX37" s="9"/>
      <c r="TDY37" s="7"/>
      <c r="TDZ37" s="6"/>
      <c r="TEA37" s="5"/>
      <c r="TEB37" s="6"/>
      <c r="TEC37" s="8"/>
      <c r="TED37" s="5"/>
      <c r="TEE37" s="4"/>
      <c r="TEF37" s="4"/>
      <c r="TEG37" s="18"/>
      <c r="TEH37" s="7"/>
      <c r="TEI37" s="7"/>
      <c r="TEJ37" s="4"/>
      <c r="TEK37" s="4"/>
      <c r="TEL37" s="4"/>
      <c r="TEM37" s="19"/>
      <c r="TEN37" s="9"/>
      <c r="TEO37" s="7"/>
      <c r="TEP37" s="6"/>
      <c r="TEQ37" s="5"/>
      <c r="TER37" s="6"/>
      <c r="TES37" s="8"/>
      <c r="TET37" s="5"/>
      <c r="TEU37" s="4"/>
      <c r="TEV37" s="4"/>
      <c r="TEW37" s="18"/>
      <c r="TEX37" s="7"/>
      <c r="TEY37" s="7"/>
      <c r="TEZ37" s="4"/>
      <c r="TFA37" s="4"/>
      <c r="TFB37" s="4"/>
      <c r="TFC37" s="19"/>
      <c r="TFD37" s="9"/>
      <c r="TFE37" s="7"/>
      <c r="TFF37" s="6"/>
      <c r="TFG37" s="5"/>
      <c r="TFH37" s="6"/>
      <c r="TFI37" s="8"/>
      <c r="TFJ37" s="5"/>
      <c r="TFK37" s="4"/>
      <c r="TFL37" s="4"/>
      <c r="TFM37" s="18"/>
      <c r="TFN37" s="7"/>
      <c r="TFO37" s="7"/>
      <c r="TFP37" s="4"/>
      <c r="TFQ37" s="4"/>
      <c r="TFR37" s="4"/>
      <c r="TFS37" s="19"/>
      <c r="TFT37" s="9"/>
      <c r="TFU37" s="7"/>
      <c r="TFV37" s="6"/>
      <c r="TFW37" s="5"/>
      <c r="TFX37" s="6"/>
      <c r="TFY37" s="8"/>
      <c r="TFZ37" s="5"/>
      <c r="TGA37" s="4"/>
      <c r="TGB37" s="4"/>
      <c r="TGC37" s="18"/>
      <c r="TGD37" s="7"/>
      <c r="TGE37" s="7"/>
      <c r="TGF37" s="4"/>
      <c r="TGG37" s="4"/>
      <c r="TGH37" s="4"/>
      <c r="TGI37" s="19"/>
      <c r="TGJ37" s="9"/>
      <c r="TGK37" s="7"/>
      <c r="TGL37" s="6"/>
      <c r="TGM37" s="5"/>
      <c r="TGN37" s="6"/>
      <c r="TGO37" s="8"/>
      <c r="TGP37" s="5"/>
      <c r="TGQ37" s="4"/>
      <c r="TGR37" s="4"/>
      <c r="TGS37" s="18"/>
      <c r="TGT37" s="7"/>
      <c r="TGU37" s="7"/>
      <c r="TGV37" s="4"/>
      <c r="TGW37" s="4"/>
      <c r="TGX37" s="4"/>
      <c r="TGY37" s="19"/>
      <c r="TGZ37" s="9"/>
      <c r="THA37" s="7"/>
      <c r="THB37" s="6"/>
      <c r="THC37" s="5"/>
      <c r="THD37" s="6"/>
      <c r="THE37" s="8"/>
      <c r="THF37" s="5"/>
      <c r="THG37" s="4"/>
      <c r="THH37" s="4"/>
      <c r="THI37" s="18"/>
      <c r="THJ37" s="7"/>
      <c r="THK37" s="7"/>
      <c r="THL37" s="4"/>
      <c r="THM37" s="4"/>
      <c r="THN37" s="4"/>
      <c r="THO37" s="19"/>
      <c r="THP37" s="9"/>
      <c r="THQ37" s="7"/>
      <c r="THR37" s="6"/>
      <c r="THS37" s="5"/>
      <c r="THT37" s="6"/>
      <c r="THU37" s="8"/>
      <c r="THV37" s="5"/>
      <c r="THW37" s="4"/>
      <c r="THX37" s="4"/>
      <c r="THY37" s="18"/>
      <c r="THZ37" s="7"/>
      <c r="TIA37" s="7"/>
      <c r="TIB37" s="4"/>
      <c r="TIC37" s="4"/>
      <c r="TID37" s="4"/>
      <c r="TIE37" s="19"/>
      <c r="TIF37" s="9"/>
      <c r="TIG37" s="7"/>
      <c r="TIH37" s="6"/>
      <c r="TII37" s="5"/>
      <c r="TIJ37" s="6"/>
      <c r="TIK37" s="8"/>
      <c r="TIL37" s="5"/>
      <c r="TIM37" s="4"/>
      <c r="TIN37" s="4"/>
      <c r="TIO37" s="18"/>
      <c r="TIP37" s="7"/>
      <c r="TIQ37" s="7"/>
      <c r="TIR37" s="4"/>
      <c r="TIS37" s="4"/>
      <c r="TIT37" s="4"/>
      <c r="TIU37" s="19"/>
      <c r="TIV37" s="9"/>
      <c r="TIW37" s="7"/>
      <c r="TIX37" s="6"/>
      <c r="TIY37" s="5"/>
      <c r="TIZ37" s="6"/>
      <c r="TJA37" s="8"/>
      <c r="TJB37" s="5"/>
      <c r="TJC37" s="4"/>
      <c r="TJD37" s="4"/>
      <c r="TJE37" s="18"/>
      <c r="TJF37" s="7"/>
      <c r="TJG37" s="7"/>
      <c r="TJH37" s="4"/>
      <c r="TJI37" s="4"/>
      <c r="TJJ37" s="4"/>
      <c r="TJK37" s="19"/>
      <c r="TJL37" s="9"/>
      <c r="TJM37" s="7"/>
      <c r="TJN37" s="6"/>
      <c r="TJO37" s="5"/>
      <c r="TJP37" s="6"/>
      <c r="TJQ37" s="8"/>
      <c r="TJR37" s="5"/>
      <c r="TJS37" s="4"/>
      <c r="TJT37" s="4"/>
      <c r="TJU37" s="18"/>
      <c r="TJV37" s="7"/>
      <c r="TJW37" s="7"/>
      <c r="TJX37" s="4"/>
      <c r="TJY37" s="4"/>
      <c r="TJZ37" s="4"/>
      <c r="TKA37" s="19"/>
      <c r="TKB37" s="9"/>
      <c r="TKC37" s="7"/>
      <c r="TKD37" s="6"/>
      <c r="TKE37" s="5"/>
      <c r="TKF37" s="6"/>
      <c r="TKG37" s="8"/>
      <c r="TKH37" s="5"/>
      <c r="TKI37" s="4"/>
      <c r="TKJ37" s="4"/>
      <c r="TKK37" s="18"/>
      <c r="TKL37" s="7"/>
      <c r="TKM37" s="7"/>
      <c r="TKN37" s="4"/>
      <c r="TKO37" s="4"/>
      <c r="TKP37" s="4"/>
      <c r="TKQ37" s="19"/>
      <c r="TKR37" s="9"/>
      <c r="TKS37" s="7"/>
      <c r="TKT37" s="6"/>
      <c r="TKU37" s="5"/>
      <c r="TKV37" s="6"/>
      <c r="TKW37" s="8"/>
      <c r="TKX37" s="5"/>
      <c r="TKY37" s="4"/>
      <c r="TKZ37" s="4"/>
      <c r="TLA37" s="18"/>
      <c r="TLB37" s="7"/>
      <c r="TLC37" s="7"/>
      <c r="TLD37" s="4"/>
      <c r="TLE37" s="4"/>
      <c r="TLF37" s="4"/>
      <c r="TLG37" s="19"/>
      <c r="TLH37" s="9"/>
      <c r="TLI37" s="7"/>
      <c r="TLJ37" s="6"/>
      <c r="TLK37" s="5"/>
      <c r="TLL37" s="6"/>
      <c r="TLM37" s="8"/>
      <c r="TLN37" s="5"/>
      <c r="TLO37" s="4"/>
      <c r="TLP37" s="4"/>
      <c r="TLQ37" s="18"/>
      <c r="TLR37" s="7"/>
      <c r="TLS37" s="7"/>
      <c r="TLT37" s="4"/>
      <c r="TLU37" s="4"/>
      <c r="TLV37" s="4"/>
      <c r="TLW37" s="19"/>
      <c r="TLX37" s="9"/>
      <c r="TLY37" s="7"/>
      <c r="TLZ37" s="6"/>
      <c r="TMA37" s="5"/>
      <c r="TMB37" s="6"/>
      <c r="TMC37" s="8"/>
      <c r="TMD37" s="5"/>
      <c r="TME37" s="4"/>
      <c r="TMF37" s="4"/>
      <c r="TMG37" s="18"/>
      <c r="TMH37" s="7"/>
      <c r="TMI37" s="7"/>
      <c r="TMJ37" s="4"/>
      <c r="TMK37" s="4"/>
      <c r="TML37" s="4"/>
      <c r="TMM37" s="19"/>
      <c r="TMN37" s="9"/>
      <c r="TMO37" s="7"/>
      <c r="TMP37" s="6"/>
      <c r="TMQ37" s="5"/>
      <c r="TMR37" s="6"/>
      <c r="TMS37" s="8"/>
      <c r="TMT37" s="5"/>
      <c r="TMU37" s="4"/>
      <c r="TMV37" s="4"/>
      <c r="TMW37" s="18"/>
      <c r="TMX37" s="7"/>
      <c r="TMY37" s="7"/>
      <c r="TMZ37" s="4"/>
      <c r="TNA37" s="4"/>
      <c r="TNB37" s="4"/>
      <c r="TNC37" s="19"/>
      <c r="TND37" s="9"/>
      <c r="TNE37" s="7"/>
      <c r="TNF37" s="6"/>
      <c r="TNG37" s="5"/>
      <c r="TNH37" s="6"/>
      <c r="TNI37" s="8"/>
      <c r="TNJ37" s="5"/>
      <c r="TNK37" s="4"/>
      <c r="TNL37" s="4"/>
      <c r="TNM37" s="18"/>
      <c r="TNN37" s="7"/>
      <c r="TNO37" s="7"/>
      <c r="TNP37" s="4"/>
      <c r="TNQ37" s="4"/>
      <c r="TNR37" s="4"/>
      <c r="TNS37" s="19"/>
      <c r="TNT37" s="9"/>
      <c r="TNU37" s="7"/>
      <c r="TNV37" s="6"/>
      <c r="TNW37" s="5"/>
      <c r="TNX37" s="6"/>
      <c r="TNY37" s="8"/>
      <c r="TNZ37" s="5"/>
      <c r="TOA37" s="4"/>
      <c r="TOB37" s="4"/>
      <c r="TOC37" s="18"/>
      <c r="TOD37" s="7"/>
      <c r="TOE37" s="7"/>
      <c r="TOF37" s="4"/>
      <c r="TOG37" s="4"/>
      <c r="TOH37" s="4"/>
      <c r="TOI37" s="19"/>
      <c r="TOJ37" s="9"/>
      <c r="TOK37" s="7"/>
      <c r="TOL37" s="6"/>
      <c r="TOM37" s="5"/>
      <c r="TON37" s="6"/>
      <c r="TOO37" s="8"/>
      <c r="TOP37" s="5"/>
      <c r="TOQ37" s="4"/>
      <c r="TOR37" s="4"/>
      <c r="TOS37" s="18"/>
      <c r="TOT37" s="7"/>
      <c r="TOU37" s="7"/>
      <c r="TOV37" s="4"/>
      <c r="TOW37" s="4"/>
      <c r="TOX37" s="4"/>
      <c r="TOY37" s="19"/>
      <c r="TOZ37" s="9"/>
      <c r="TPA37" s="7"/>
      <c r="TPB37" s="6"/>
      <c r="TPC37" s="5"/>
      <c r="TPD37" s="6"/>
      <c r="TPE37" s="8"/>
      <c r="TPF37" s="5"/>
      <c r="TPG37" s="4"/>
      <c r="TPH37" s="4"/>
      <c r="TPI37" s="18"/>
      <c r="TPJ37" s="7"/>
      <c r="TPK37" s="7"/>
      <c r="TPL37" s="4"/>
      <c r="TPM37" s="4"/>
      <c r="TPN37" s="4"/>
      <c r="TPO37" s="19"/>
      <c r="TPP37" s="9"/>
      <c r="TPQ37" s="7"/>
      <c r="TPR37" s="6"/>
      <c r="TPS37" s="5"/>
      <c r="TPT37" s="6"/>
      <c r="TPU37" s="8"/>
      <c r="TPV37" s="5"/>
      <c r="TPW37" s="4"/>
      <c r="TPX37" s="4"/>
      <c r="TPY37" s="18"/>
      <c r="TPZ37" s="7"/>
      <c r="TQA37" s="7"/>
      <c r="TQB37" s="4"/>
      <c r="TQC37" s="4"/>
      <c r="TQD37" s="4"/>
      <c r="TQE37" s="19"/>
      <c r="TQF37" s="9"/>
      <c r="TQG37" s="7"/>
      <c r="TQH37" s="6"/>
      <c r="TQI37" s="5"/>
      <c r="TQJ37" s="6"/>
      <c r="TQK37" s="8"/>
      <c r="TQL37" s="5"/>
      <c r="TQM37" s="4"/>
      <c r="TQN37" s="4"/>
      <c r="TQO37" s="18"/>
      <c r="TQP37" s="7"/>
      <c r="TQQ37" s="7"/>
      <c r="TQR37" s="4"/>
      <c r="TQS37" s="4"/>
      <c r="TQT37" s="4"/>
      <c r="TQU37" s="19"/>
      <c r="TQV37" s="9"/>
      <c r="TQW37" s="7"/>
      <c r="TQX37" s="6"/>
      <c r="TQY37" s="5"/>
      <c r="TQZ37" s="6"/>
      <c r="TRA37" s="8"/>
      <c r="TRB37" s="5"/>
      <c r="TRC37" s="4"/>
      <c r="TRD37" s="4"/>
      <c r="TRE37" s="18"/>
      <c r="TRF37" s="7"/>
      <c r="TRG37" s="7"/>
      <c r="TRH37" s="4"/>
      <c r="TRI37" s="4"/>
      <c r="TRJ37" s="4"/>
      <c r="TRK37" s="19"/>
      <c r="TRL37" s="9"/>
      <c r="TRM37" s="7"/>
      <c r="TRN37" s="6"/>
      <c r="TRO37" s="5"/>
      <c r="TRP37" s="6"/>
      <c r="TRQ37" s="8"/>
      <c r="TRR37" s="5"/>
      <c r="TRS37" s="4"/>
      <c r="TRT37" s="4"/>
      <c r="TRU37" s="18"/>
      <c r="TRV37" s="7"/>
      <c r="TRW37" s="7"/>
      <c r="TRX37" s="4"/>
      <c r="TRY37" s="4"/>
      <c r="TRZ37" s="4"/>
      <c r="TSA37" s="19"/>
      <c r="TSB37" s="9"/>
      <c r="TSC37" s="7"/>
      <c r="TSD37" s="6"/>
      <c r="TSE37" s="5"/>
      <c r="TSF37" s="6"/>
      <c r="TSG37" s="8"/>
      <c r="TSH37" s="5"/>
      <c r="TSI37" s="4"/>
      <c r="TSJ37" s="4"/>
      <c r="TSK37" s="18"/>
      <c r="TSL37" s="7"/>
      <c r="TSM37" s="7"/>
      <c r="TSN37" s="4"/>
      <c r="TSO37" s="4"/>
      <c r="TSP37" s="4"/>
      <c r="TSQ37" s="19"/>
      <c r="TSR37" s="9"/>
      <c r="TSS37" s="7"/>
      <c r="TST37" s="6"/>
      <c r="TSU37" s="5"/>
      <c r="TSV37" s="6"/>
      <c r="TSW37" s="8"/>
      <c r="TSX37" s="5"/>
      <c r="TSY37" s="4"/>
      <c r="TSZ37" s="4"/>
      <c r="TTA37" s="18"/>
      <c r="TTB37" s="7"/>
      <c r="TTC37" s="7"/>
      <c r="TTD37" s="4"/>
      <c r="TTE37" s="4"/>
      <c r="TTF37" s="4"/>
      <c r="TTG37" s="19"/>
      <c r="TTH37" s="9"/>
      <c r="TTI37" s="7"/>
      <c r="TTJ37" s="6"/>
      <c r="TTK37" s="5"/>
      <c r="TTL37" s="6"/>
      <c r="TTM37" s="8"/>
      <c r="TTN37" s="5"/>
      <c r="TTO37" s="4"/>
      <c r="TTP37" s="4"/>
      <c r="TTQ37" s="18"/>
      <c r="TTR37" s="7"/>
      <c r="TTS37" s="7"/>
      <c r="TTT37" s="4"/>
      <c r="TTU37" s="4"/>
      <c r="TTV37" s="4"/>
      <c r="TTW37" s="19"/>
      <c r="TTX37" s="9"/>
      <c r="TTY37" s="7"/>
      <c r="TTZ37" s="6"/>
      <c r="TUA37" s="5"/>
      <c r="TUB37" s="6"/>
      <c r="TUC37" s="8"/>
      <c r="TUD37" s="5"/>
      <c r="TUE37" s="4"/>
      <c r="TUF37" s="4"/>
      <c r="TUG37" s="18"/>
      <c r="TUH37" s="7"/>
      <c r="TUI37" s="7"/>
      <c r="TUJ37" s="4"/>
      <c r="TUK37" s="4"/>
      <c r="TUL37" s="4"/>
      <c r="TUM37" s="19"/>
      <c r="TUN37" s="9"/>
      <c r="TUO37" s="7"/>
      <c r="TUP37" s="6"/>
      <c r="TUQ37" s="5"/>
      <c r="TUR37" s="6"/>
      <c r="TUS37" s="8"/>
      <c r="TUT37" s="5"/>
      <c r="TUU37" s="4"/>
      <c r="TUV37" s="4"/>
      <c r="TUW37" s="18"/>
      <c r="TUX37" s="7"/>
      <c r="TUY37" s="7"/>
      <c r="TUZ37" s="4"/>
      <c r="TVA37" s="4"/>
      <c r="TVB37" s="4"/>
      <c r="TVC37" s="19"/>
      <c r="TVD37" s="9"/>
      <c r="TVE37" s="7"/>
      <c r="TVF37" s="6"/>
      <c r="TVG37" s="5"/>
      <c r="TVH37" s="6"/>
      <c r="TVI37" s="8"/>
      <c r="TVJ37" s="5"/>
      <c r="TVK37" s="4"/>
      <c r="TVL37" s="4"/>
      <c r="TVM37" s="18"/>
      <c r="TVN37" s="7"/>
      <c r="TVO37" s="7"/>
      <c r="TVP37" s="4"/>
      <c r="TVQ37" s="4"/>
      <c r="TVR37" s="4"/>
      <c r="TVS37" s="19"/>
      <c r="TVT37" s="9"/>
      <c r="TVU37" s="7"/>
      <c r="TVV37" s="6"/>
      <c r="TVW37" s="5"/>
      <c r="TVX37" s="6"/>
      <c r="TVY37" s="8"/>
      <c r="TVZ37" s="5"/>
      <c r="TWA37" s="4"/>
      <c r="TWB37" s="4"/>
      <c r="TWC37" s="18"/>
      <c r="TWD37" s="7"/>
      <c r="TWE37" s="7"/>
      <c r="TWF37" s="4"/>
      <c r="TWG37" s="4"/>
      <c r="TWH37" s="4"/>
      <c r="TWI37" s="19"/>
      <c r="TWJ37" s="9"/>
      <c r="TWK37" s="7"/>
      <c r="TWL37" s="6"/>
      <c r="TWM37" s="5"/>
      <c r="TWN37" s="6"/>
      <c r="TWO37" s="8"/>
      <c r="TWP37" s="5"/>
      <c r="TWQ37" s="4"/>
      <c r="TWR37" s="4"/>
      <c r="TWS37" s="18"/>
      <c r="TWT37" s="7"/>
      <c r="TWU37" s="7"/>
      <c r="TWV37" s="4"/>
      <c r="TWW37" s="4"/>
      <c r="TWX37" s="4"/>
      <c r="TWY37" s="19"/>
      <c r="TWZ37" s="9"/>
      <c r="TXA37" s="7"/>
      <c r="TXB37" s="6"/>
      <c r="TXC37" s="5"/>
      <c r="TXD37" s="6"/>
      <c r="TXE37" s="8"/>
      <c r="TXF37" s="5"/>
      <c r="TXG37" s="4"/>
      <c r="TXH37" s="4"/>
      <c r="TXI37" s="18"/>
      <c r="TXJ37" s="7"/>
      <c r="TXK37" s="7"/>
      <c r="TXL37" s="4"/>
      <c r="TXM37" s="4"/>
      <c r="TXN37" s="4"/>
      <c r="TXO37" s="19"/>
      <c r="TXP37" s="9"/>
      <c r="TXQ37" s="7"/>
      <c r="TXR37" s="6"/>
      <c r="TXS37" s="5"/>
      <c r="TXT37" s="6"/>
      <c r="TXU37" s="8"/>
      <c r="TXV37" s="5"/>
      <c r="TXW37" s="4"/>
      <c r="TXX37" s="4"/>
      <c r="TXY37" s="18"/>
      <c r="TXZ37" s="7"/>
      <c r="TYA37" s="7"/>
      <c r="TYB37" s="4"/>
      <c r="TYC37" s="4"/>
      <c r="TYD37" s="4"/>
      <c r="TYE37" s="19"/>
      <c r="TYF37" s="9"/>
      <c r="TYG37" s="7"/>
      <c r="TYH37" s="6"/>
      <c r="TYI37" s="5"/>
      <c r="TYJ37" s="6"/>
      <c r="TYK37" s="8"/>
      <c r="TYL37" s="5"/>
      <c r="TYM37" s="4"/>
      <c r="TYN37" s="4"/>
      <c r="TYO37" s="18"/>
      <c r="TYP37" s="7"/>
      <c r="TYQ37" s="7"/>
      <c r="TYR37" s="4"/>
      <c r="TYS37" s="4"/>
      <c r="TYT37" s="4"/>
      <c r="TYU37" s="19"/>
      <c r="TYV37" s="9"/>
      <c r="TYW37" s="7"/>
      <c r="TYX37" s="6"/>
      <c r="TYY37" s="5"/>
      <c r="TYZ37" s="6"/>
      <c r="TZA37" s="8"/>
      <c r="TZB37" s="5"/>
      <c r="TZC37" s="4"/>
      <c r="TZD37" s="4"/>
      <c r="TZE37" s="18"/>
      <c r="TZF37" s="7"/>
      <c r="TZG37" s="7"/>
      <c r="TZH37" s="4"/>
      <c r="TZI37" s="4"/>
      <c r="TZJ37" s="4"/>
      <c r="TZK37" s="19"/>
      <c r="TZL37" s="9"/>
      <c r="TZM37" s="7"/>
      <c r="TZN37" s="6"/>
      <c r="TZO37" s="5"/>
      <c r="TZP37" s="6"/>
      <c r="TZQ37" s="8"/>
      <c r="TZR37" s="5"/>
      <c r="TZS37" s="4"/>
      <c r="TZT37" s="4"/>
      <c r="TZU37" s="18"/>
      <c r="TZV37" s="7"/>
      <c r="TZW37" s="7"/>
      <c r="TZX37" s="4"/>
      <c r="TZY37" s="4"/>
      <c r="TZZ37" s="4"/>
      <c r="UAA37" s="19"/>
      <c r="UAB37" s="9"/>
      <c r="UAC37" s="7"/>
      <c r="UAD37" s="6"/>
      <c r="UAE37" s="5"/>
      <c r="UAF37" s="6"/>
      <c r="UAG37" s="8"/>
      <c r="UAH37" s="5"/>
      <c r="UAI37" s="4"/>
      <c r="UAJ37" s="4"/>
      <c r="UAK37" s="18"/>
      <c r="UAL37" s="7"/>
      <c r="UAM37" s="7"/>
      <c r="UAN37" s="4"/>
      <c r="UAO37" s="4"/>
      <c r="UAP37" s="4"/>
      <c r="UAQ37" s="19"/>
      <c r="UAR37" s="9"/>
      <c r="UAS37" s="7"/>
      <c r="UAT37" s="6"/>
      <c r="UAU37" s="5"/>
      <c r="UAV37" s="6"/>
      <c r="UAW37" s="8"/>
      <c r="UAX37" s="5"/>
      <c r="UAY37" s="4"/>
      <c r="UAZ37" s="4"/>
      <c r="UBA37" s="18"/>
      <c r="UBB37" s="7"/>
      <c r="UBC37" s="7"/>
      <c r="UBD37" s="4"/>
      <c r="UBE37" s="4"/>
      <c r="UBF37" s="4"/>
      <c r="UBG37" s="19"/>
      <c r="UBH37" s="9"/>
      <c r="UBI37" s="7"/>
      <c r="UBJ37" s="6"/>
      <c r="UBK37" s="5"/>
      <c r="UBL37" s="6"/>
      <c r="UBM37" s="8"/>
      <c r="UBN37" s="5"/>
      <c r="UBO37" s="4"/>
      <c r="UBP37" s="4"/>
      <c r="UBQ37" s="18"/>
      <c r="UBR37" s="7"/>
      <c r="UBS37" s="7"/>
      <c r="UBT37" s="4"/>
      <c r="UBU37" s="4"/>
      <c r="UBV37" s="4"/>
      <c r="UBW37" s="19"/>
      <c r="UBX37" s="9"/>
      <c r="UBY37" s="7"/>
      <c r="UBZ37" s="6"/>
      <c r="UCA37" s="5"/>
      <c r="UCB37" s="6"/>
      <c r="UCC37" s="8"/>
      <c r="UCD37" s="5"/>
      <c r="UCE37" s="4"/>
      <c r="UCF37" s="4"/>
      <c r="UCG37" s="18"/>
      <c r="UCH37" s="7"/>
      <c r="UCI37" s="7"/>
      <c r="UCJ37" s="4"/>
      <c r="UCK37" s="4"/>
      <c r="UCL37" s="4"/>
      <c r="UCM37" s="19"/>
      <c r="UCN37" s="9"/>
      <c r="UCO37" s="7"/>
      <c r="UCP37" s="6"/>
      <c r="UCQ37" s="5"/>
      <c r="UCR37" s="6"/>
      <c r="UCS37" s="8"/>
      <c r="UCT37" s="5"/>
      <c r="UCU37" s="4"/>
      <c r="UCV37" s="4"/>
      <c r="UCW37" s="18"/>
      <c r="UCX37" s="7"/>
      <c r="UCY37" s="7"/>
      <c r="UCZ37" s="4"/>
      <c r="UDA37" s="4"/>
      <c r="UDB37" s="4"/>
      <c r="UDC37" s="19"/>
      <c r="UDD37" s="9"/>
      <c r="UDE37" s="7"/>
      <c r="UDF37" s="6"/>
      <c r="UDG37" s="5"/>
      <c r="UDH37" s="6"/>
      <c r="UDI37" s="8"/>
      <c r="UDJ37" s="5"/>
      <c r="UDK37" s="4"/>
      <c r="UDL37" s="4"/>
      <c r="UDM37" s="18"/>
      <c r="UDN37" s="7"/>
      <c r="UDO37" s="7"/>
      <c r="UDP37" s="4"/>
      <c r="UDQ37" s="4"/>
      <c r="UDR37" s="4"/>
      <c r="UDS37" s="19"/>
      <c r="UDT37" s="9"/>
      <c r="UDU37" s="7"/>
      <c r="UDV37" s="6"/>
      <c r="UDW37" s="5"/>
      <c r="UDX37" s="6"/>
      <c r="UDY37" s="8"/>
      <c r="UDZ37" s="5"/>
      <c r="UEA37" s="4"/>
      <c r="UEB37" s="4"/>
      <c r="UEC37" s="18"/>
      <c r="UED37" s="7"/>
      <c r="UEE37" s="7"/>
      <c r="UEF37" s="4"/>
      <c r="UEG37" s="4"/>
      <c r="UEH37" s="4"/>
      <c r="UEI37" s="19"/>
      <c r="UEJ37" s="9"/>
      <c r="UEK37" s="7"/>
      <c r="UEL37" s="6"/>
      <c r="UEM37" s="5"/>
      <c r="UEN37" s="6"/>
      <c r="UEO37" s="8"/>
      <c r="UEP37" s="5"/>
      <c r="UEQ37" s="4"/>
      <c r="UER37" s="4"/>
      <c r="UES37" s="18"/>
      <c r="UET37" s="7"/>
      <c r="UEU37" s="7"/>
      <c r="UEV37" s="4"/>
      <c r="UEW37" s="4"/>
      <c r="UEX37" s="4"/>
      <c r="UEY37" s="19"/>
      <c r="UEZ37" s="9"/>
      <c r="UFA37" s="7"/>
      <c r="UFB37" s="6"/>
      <c r="UFC37" s="5"/>
      <c r="UFD37" s="6"/>
      <c r="UFE37" s="8"/>
      <c r="UFF37" s="5"/>
      <c r="UFG37" s="4"/>
      <c r="UFH37" s="4"/>
      <c r="UFI37" s="18"/>
      <c r="UFJ37" s="7"/>
      <c r="UFK37" s="7"/>
      <c r="UFL37" s="4"/>
      <c r="UFM37" s="4"/>
      <c r="UFN37" s="4"/>
      <c r="UFO37" s="19"/>
      <c r="UFP37" s="9"/>
      <c r="UFQ37" s="7"/>
      <c r="UFR37" s="6"/>
      <c r="UFS37" s="5"/>
      <c r="UFT37" s="6"/>
      <c r="UFU37" s="8"/>
      <c r="UFV37" s="5"/>
      <c r="UFW37" s="4"/>
      <c r="UFX37" s="4"/>
      <c r="UFY37" s="18"/>
      <c r="UFZ37" s="7"/>
      <c r="UGA37" s="7"/>
      <c r="UGB37" s="4"/>
      <c r="UGC37" s="4"/>
      <c r="UGD37" s="4"/>
      <c r="UGE37" s="19"/>
      <c r="UGF37" s="9"/>
      <c r="UGG37" s="7"/>
      <c r="UGH37" s="6"/>
      <c r="UGI37" s="5"/>
      <c r="UGJ37" s="6"/>
      <c r="UGK37" s="8"/>
      <c r="UGL37" s="5"/>
      <c r="UGM37" s="4"/>
      <c r="UGN37" s="4"/>
      <c r="UGO37" s="18"/>
      <c r="UGP37" s="7"/>
      <c r="UGQ37" s="7"/>
      <c r="UGR37" s="4"/>
      <c r="UGS37" s="4"/>
      <c r="UGT37" s="4"/>
      <c r="UGU37" s="19"/>
      <c r="UGV37" s="9"/>
      <c r="UGW37" s="7"/>
      <c r="UGX37" s="6"/>
      <c r="UGY37" s="5"/>
      <c r="UGZ37" s="6"/>
      <c r="UHA37" s="8"/>
      <c r="UHB37" s="5"/>
      <c r="UHC37" s="4"/>
      <c r="UHD37" s="4"/>
      <c r="UHE37" s="18"/>
      <c r="UHF37" s="7"/>
      <c r="UHG37" s="7"/>
      <c r="UHH37" s="4"/>
      <c r="UHI37" s="4"/>
      <c r="UHJ37" s="4"/>
      <c r="UHK37" s="19"/>
      <c r="UHL37" s="9"/>
      <c r="UHM37" s="7"/>
      <c r="UHN37" s="6"/>
      <c r="UHO37" s="5"/>
      <c r="UHP37" s="6"/>
      <c r="UHQ37" s="8"/>
      <c r="UHR37" s="5"/>
      <c r="UHS37" s="4"/>
      <c r="UHT37" s="4"/>
      <c r="UHU37" s="18"/>
      <c r="UHV37" s="7"/>
      <c r="UHW37" s="7"/>
      <c r="UHX37" s="4"/>
      <c r="UHY37" s="4"/>
      <c r="UHZ37" s="4"/>
      <c r="UIA37" s="19"/>
      <c r="UIB37" s="9"/>
      <c r="UIC37" s="7"/>
      <c r="UID37" s="6"/>
      <c r="UIE37" s="5"/>
      <c r="UIF37" s="6"/>
      <c r="UIG37" s="8"/>
      <c r="UIH37" s="5"/>
      <c r="UII37" s="4"/>
      <c r="UIJ37" s="4"/>
      <c r="UIK37" s="18"/>
      <c r="UIL37" s="7"/>
      <c r="UIM37" s="7"/>
      <c r="UIN37" s="4"/>
      <c r="UIO37" s="4"/>
      <c r="UIP37" s="4"/>
      <c r="UIQ37" s="19"/>
      <c r="UIR37" s="9"/>
      <c r="UIS37" s="7"/>
      <c r="UIT37" s="6"/>
      <c r="UIU37" s="5"/>
      <c r="UIV37" s="6"/>
      <c r="UIW37" s="8"/>
      <c r="UIX37" s="5"/>
      <c r="UIY37" s="4"/>
      <c r="UIZ37" s="4"/>
      <c r="UJA37" s="18"/>
      <c r="UJB37" s="7"/>
      <c r="UJC37" s="7"/>
      <c r="UJD37" s="4"/>
      <c r="UJE37" s="4"/>
      <c r="UJF37" s="4"/>
      <c r="UJG37" s="19"/>
      <c r="UJH37" s="9"/>
      <c r="UJI37" s="7"/>
      <c r="UJJ37" s="6"/>
      <c r="UJK37" s="5"/>
      <c r="UJL37" s="6"/>
      <c r="UJM37" s="8"/>
      <c r="UJN37" s="5"/>
      <c r="UJO37" s="4"/>
      <c r="UJP37" s="4"/>
      <c r="UJQ37" s="18"/>
      <c r="UJR37" s="7"/>
      <c r="UJS37" s="7"/>
      <c r="UJT37" s="4"/>
      <c r="UJU37" s="4"/>
      <c r="UJV37" s="4"/>
      <c r="UJW37" s="19"/>
      <c r="UJX37" s="9"/>
      <c r="UJY37" s="7"/>
      <c r="UJZ37" s="6"/>
      <c r="UKA37" s="5"/>
      <c r="UKB37" s="6"/>
      <c r="UKC37" s="8"/>
      <c r="UKD37" s="5"/>
      <c r="UKE37" s="4"/>
      <c r="UKF37" s="4"/>
      <c r="UKG37" s="18"/>
      <c r="UKH37" s="7"/>
      <c r="UKI37" s="7"/>
      <c r="UKJ37" s="4"/>
      <c r="UKK37" s="4"/>
      <c r="UKL37" s="4"/>
      <c r="UKM37" s="19"/>
      <c r="UKN37" s="9"/>
      <c r="UKO37" s="7"/>
      <c r="UKP37" s="6"/>
      <c r="UKQ37" s="5"/>
      <c r="UKR37" s="6"/>
      <c r="UKS37" s="8"/>
      <c r="UKT37" s="5"/>
      <c r="UKU37" s="4"/>
      <c r="UKV37" s="4"/>
      <c r="UKW37" s="18"/>
      <c r="UKX37" s="7"/>
      <c r="UKY37" s="7"/>
      <c r="UKZ37" s="4"/>
      <c r="ULA37" s="4"/>
      <c r="ULB37" s="4"/>
      <c r="ULC37" s="19"/>
      <c r="ULD37" s="9"/>
      <c r="ULE37" s="7"/>
      <c r="ULF37" s="6"/>
      <c r="ULG37" s="5"/>
      <c r="ULH37" s="6"/>
      <c r="ULI37" s="8"/>
      <c r="ULJ37" s="5"/>
      <c r="ULK37" s="4"/>
      <c r="ULL37" s="4"/>
      <c r="ULM37" s="18"/>
      <c r="ULN37" s="7"/>
      <c r="ULO37" s="7"/>
      <c r="ULP37" s="4"/>
      <c r="ULQ37" s="4"/>
      <c r="ULR37" s="4"/>
      <c r="ULS37" s="19"/>
      <c r="ULT37" s="9"/>
      <c r="ULU37" s="7"/>
      <c r="ULV37" s="6"/>
      <c r="ULW37" s="5"/>
      <c r="ULX37" s="6"/>
      <c r="ULY37" s="8"/>
      <c r="ULZ37" s="5"/>
      <c r="UMA37" s="4"/>
      <c r="UMB37" s="4"/>
      <c r="UMC37" s="18"/>
      <c r="UMD37" s="7"/>
      <c r="UME37" s="7"/>
      <c r="UMF37" s="4"/>
      <c r="UMG37" s="4"/>
      <c r="UMH37" s="4"/>
      <c r="UMI37" s="19"/>
      <c r="UMJ37" s="9"/>
      <c r="UMK37" s="7"/>
      <c r="UML37" s="6"/>
      <c r="UMM37" s="5"/>
      <c r="UMN37" s="6"/>
      <c r="UMO37" s="8"/>
      <c r="UMP37" s="5"/>
      <c r="UMQ37" s="4"/>
      <c r="UMR37" s="4"/>
      <c r="UMS37" s="18"/>
      <c r="UMT37" s="7"/>
      <c r="UMU37" s="7"/>
      <c r="UMV37" s="4"/>
      <c r="UMW37" s="4"/>
      <c r="UMX37" s="4"/>
      <c r="UMY37" s="19"/>
      <c r="UMZ37" s="9"/>
      <c r="UNA37" s="7"/>
      <c r="UNB37" s="6"/>
      <c r="UNC37" s="5"/>
      <c r="UND37" s="6"/>
      <c r="UNE37" s="8"/>
      <c r="UNF37" s="5"/>
      <c r="UNG37" s="4"/>
      <c r="UNH37" s="4"/>
      <c r="UNI37" s="18"/>
      <c r="UNJ37" s="7"/>
      <c r="UNK37" s="7"/>
      <c r="UNL37" s="4"/>
      <c r="UNM37" s="4"/>
      <c r="UNN37" s="4"/>
      <c r="UNO37" s="19"/>
      <c r="UNP37" s="9"/>
      <c r="UNQ37" s="7"/>
      <c r="UNR37" s="6"/>
      <c r="UNS37" s="5"/>
      <c r="UNT37" s="6"/>
      <c r="UNU37" s="8"/>
      <c r="UNV37" s="5"/>
      <c r="UNW37" s="4"/>
      <c r="UNX37" s="4"/>
      <c r="UNY37" s="18"/>
      <c r="UNZ37" s="7"/>
      <c r="UOA37" s="7"/>
      <c r="UOB37" s="4"/>
      <c r="UOC37" s="4"/>
      <c r="UOD37" s="4"/>
      <c r="UOE37" s="19"/>
      <c r="UOF37" s="9"/>
      <c r="UOG37" s="7"/>
      <c r="UOH37" s="6"/>
      <c r="UOI37" s="5"/>
      <c r="UOJ37" s="6"/>
      <c r="UOK37" s="8"/>
      <c r="UOL37" s="5"/>
      <c r="UOM37" s="4"/>
      <c r="UON37" s="4"/>
      <c r="UOO37" s="18"/>
      <c r="UOP37" s="7"/>
      <c r="UOQ37" s="7"/>
      <c r="UOR37" s="4"/>
      <c r="UOS37" s="4"/>
      <c r="UOT37" s="4"/>
      <c r="UOU37" s="19"/>
      <c r="UOV37" s="9"/>
      <c r="UOW37" s="7"/>
      <c r="UOX37" s="6"/>
      <c r="UOY37" s="5"/>
      <c r="UOZ37" s="6"/>
      <c r="UPA37" s="8"/>
      <c r="UPB37" s="5"/>
      <c r="UPC37" s="4"/>
      <c r="UPD37" s="4"/>
      <c r="UPE37" s="18"/>
      <c r="UPF37" s="7"/>
      <c r="UPG37" s="7"/>
      <c r="UPH37" s="4"/>
      <c r="UPI37" s="4"/>
      <c r="UPJ37" s="4"/>
      <c r="UPK37" s="19"/>
      <c r="UPL37" s="9"/>
      <c r="UPM37" s="7"/>
      <c r="UPN37" s="6"/>
      <c r="UPO37" s="5"/>
      <c r="UPP37" s="6"/>
      <c r="UPQ37" s="8"/>
      <c r="UPR37" s="5"/>
      <c r="UPS37" s="4"/>
      <c r="UPT37" s="4"/>
      <c r="UPU37" s="18"/>
      <c r="UPV37" s="7"/>
      <c r="UPW37" s="7"/>
      <c r="UPX37" s="4"/>
      <c r="UPY37" s="4"/>
      <c r="UPZ37" s="4"/>
      <c r="UQA37" s="19"/>
      <c r="UQB37" s="9"/>
      <c r="UQC37" s="7"/>
      <c r="UQD37" s="6"/>
      <c r="UQE37" s="5"/>
      <c r="UQF37" s="6"/>
      <c r="UQG37" s="8"/>
      <c r="UQH37" s="5"/>
      <c r="UQI37" s="4"/>
      <c r="UQJ37" s="4"/>
      <c r="UQK37" s="18"/>
      <c r="UQL37" s="7"/>
      <c r="UQM37" s="7"/>
      <c r="UQN37" s="4"/>
      <c r="UQO37" s="4"/>
      <c r="UQP37" s="4"/>
      <c r="UQQ37" s="19"/>
      <c r="UQR37" s="9"/>
      <c r="UQS37" s="7"/>
      <c r="UQT37" s="6"/>
      <c r="UQU37" s="5"/>
      <c r="UQV37" s="6"/>
      <c r="UQW37" s="8"/>
      <c r="UQX37" s="5"/>
      <c r="UQY37" s="4"/>
      <c r="UQZ37" s="4"/>
      <c r="URA37" s="18"/>
      <c r="URB37" s="7"/>
      <c r="URC37" s="7"/>
      <c r="URD37" s="4"/>
      <c r="URE37" s="4"/>
      <c r="URF37" s="4"/>
      <c r="URG37" s="19"/>
      <c r="URH37" s="9"/>
      <c r="URI37" s="7"/>
      <c r="URJ37" s="6"/>
      <c r="URK37" s="5"/>
      <c r="URL37" s="6"/>
      <c r="URM37" s="8"/>
      <c r="URN37" s="5"/>
      <c r="URO37" s="4"/>
      <c r="URP37" s="4"/>
      <c r="URQ37" s="18"/>
      <c r="URR37" s="7"/>
      <c r="URS37" s="7"/>
      <c r="URT37" s="4"/>
      <c r="URU37" s="4"/>
      <c r="URV37" s="4"/>
      <c r="URW37" s="19"/>
      <c r="URX37" s="9"/>
      <c r="URY37" s="7"/>
      <c r="URZ37" s="6"/>
      <c r="USA37" s="5"/>
      <c r="USB37" s="6"/>
      <c r="USC37" s="8"/>
      <c r="USD37" s="5"/>
      <c r="USE37" s="4"/>
      <c r="USF37" s="4"/>
      <c r="USG37" s="18"/>
      <c r="USH37" s="7"/>
      <c r="USI37" s="7"/>
      <c r="USJ37" s="4"/>
      <c r="USK37" s="4"/>
      <c r="USL37" s="4"/>
      <c r="USM37" s="19"/>
      <c r="USN37" s="9"/>
      <c r="USO37" s="7"/>
      <c r="USP37" s="6"/>
      <c r="USQ37" s="5"/>
      <c r="USR37" s="6"/>
      <c r="USS37" s="8"/>
      <c r="UST37" s="5"/>
      <c r="USU37" s="4"/>
      <c r="USV37" s="4"/>
      <c r="USW37" s="18"/>
      <c r="USX37" s="7"/>
      <c r="USY37" s="7"/>
      <c r="USZ37" s="4"/>
      <c r="UTA37" s="4"/>
      <c r="UTB37" s="4"/>
      <c r="UTC37" s="19"/>
      <c r="UTD37" s="9"/>
      <c r="UTE37" s="7"/>
      <c r="UTF37" s="6"/>
      <c r="UTG37" s="5"/>
      <c r="UTH37" s="6"/>
      <c r="UTI37" s="8"/>
      <c r="UTJ37" s="5"/>
      <c r="UTK37" s="4"/>
      <c r="UTL37" s="4"/>
      <c r="UTM37" s="18"/>
      <c r="UTN37" s="7"/>
      <c r="UTO37" s="7"/>
      <c r="UTP37" s="4"/>
      <c r="UTQ37" s="4"/>
      <c r="UTR37" s="4"/>
      <c r="UTS37" s="19"/>
      <c r="UTT37" s="9"/>
      <c r="UTU37" s="7"/>
      <c r="UTV37" s="6"/>
      <c r="UTW37" s="5"/>
      <c r="UTX37" s="6"/>
      <c r="UTY37" s="8"/>
      <c r="UTZ37" s="5"/>
      <c r="UUA37" s="4"/>
      <c r="UUB37" s="4"/>
      <c r="UUC37" s="18"/>
      <c r="UUD37" s="7"/>
      <c r="UUE37" s="7"/>
      <c r="UUF37" s="4"/>
      <c r="UUG37" s="4"/>
      <c r="UUH37" s="4"/>
      <c r="UUI37" s="19"/>
      <c r="UUJ37" s="9"/>
      <c r="UUK37" s="7"/>
      <c r="UUL37" s="6"/>
      <c r="UUM37" s="5"/>
      <c r="UUN37" s="6"/>
      <c r="UUO37" s="8"/>
      <c r="UUP37" s="5"/>
      <c r="UUQ37" s="4"/>
      <c r="UUR37" s="4"/>
      <c r="UUS37" s="18"/>
      <c r="UUT37" s="7"/>
      <c r="UUU37" s="7"/>
      <c r="UUV37" s="4"/>
      <c r="UUW37" s="4"/>
      <c r="UUX37" s="4"/>
      <c r="UUY37" s="19"/>
      <c r="UUZ37" s="9"/>
      <c r="UVA37" s="7"/>
      <c r="UVB37" s="6"/>
      <c r="UVC37" s="5"/>
      <c r="UVD37" s="6"/>
      <c r="UVE37" s="8"/>
      <c r="UVF37" s="5"/>
      <c r="UVG37" s="4"/>
      <c r="UVH37" s="4"/>
      <c r="UVI37" s="18"/>
      <c r="UVJ37" s="7"/>
      <c r="UVK37" s="7"/>
      <c r="UVL37" s="4"/>
      <c r="UVM37" s="4"/>
      <c r="UVN37" s="4"/>
      <c r="UVO37" s="19"/>
      <c r="UVP37" s="9"/>
      <c r="UVQ37" s="7"/>
      <c r="UVR37" s="6"/>
      <c r="UVS37" s="5"/>
      <c r="UVT37" s="6"/>
      <c r="UVU37" s="8"/>
      <c r="UVV37" s="5"/>
      <c r="UVW37" s="4"/>
      <c r="UVX37" s="4"/>
      <c r="UVY37" s="18"/>
      <c r="UVZ37" s="7"/>
      <c r="UWA37" s="7"/>
      <c r="UWB37" s="4"/>
      <c r="UWC37" s="4"/>
      <c r="UWD37" s="4"/>
      <c r="UWE37" s="19"/>
      <c r="UWF37" s="9"/>
      <c r="UWG37" s="7"/>
      <c r="UWH37" s="6"/>
      <c r="UWI37" s="5"/>
      <c r="UWJ37" s="6"/>
      <c r="UWK37" s="8"/>
      <c r="UWL37" s="5"/>
      <c r="UWM37" s="4"/>
      <c r="UWN37" s="4"/>
      <c r="UWO37" s="18"/>
      <c r="UWP37" s="7"/>
      <c r="UWQ37" s="7"/>
      <c r="UWR37" s="4"/>
      <c r="UWS37" s="4"/>
      <c r="UWT37" s="4"/>
      <c r="UWU37" s="19"/>
      <c r="UWV37" s="9"/>
      <c r="UWW37" s="7"/>
      <c r="UWX37" s="6"/>
      <c r="UWY37" s="5"/>
      <c r="UWZ37" s="6"/>
      <c r="UXA37" s="8"/>
      <c r="UXB37" s="5"/>
      <c r="UXC37" s="4"/>
      <c r="UXD37" s="4"/>
      <c r="UXE37" s="18"/>
      <c r="UXF37" s="7"/>
      <c r="UXG37" s="7"/>
      <c r="UXH37" s="4"/>
      <c r="UXI37" s="4"/>
      <c r="UXJ37" s="4"/>
      <c r="UXK37" s="19"/>
      <c r="UXL37" s="9"/>
      <c r="UXM37" s="7"/>
      <c r="UXN37" s="6"/>
      <c r="UXO37" s="5"/>
      <c r="UXP37" s="6"/>
      <c r="UXQ37" s="8"/>
      <c r="UXR37" s="5"/>
      <c r="UXS37" s="4"/>
      <c r="UXT37" s="4"/>
      <c r="UXU37" s="18"/>
      <c r="UXV37" s="7"/>
      <c r="UXW37" s="7"/>
      <c r="UXX37" s="4"/>
      <c r="UXY37" s="4"/>
      <c r="UXZ37" s="4"/>
      <c r="UYA37" s="19"/>
      <c r="UYB37" s="9"/>
      <c r="UYC37" s="7"/>
      <c r="UYD37" s="6"/>
      <c r="UYE37" s="5"/>
      <c r="UYF37" s="6"/>
      <c r="UYG37" s="8"/>
      <c r="UYH37" s="5"/>
      <c r="UYI37" s="4"/>
      <c r="UYJ37" s="4"/>
      <c r="UYK37" s="18"/>
      <c r="UYL37" s="7"/>
      <c r="UYM37" s="7"/>
      <c r="UYN37" s="4"/>
      <c r="UYO37" s="4"/>
      <c r="UYP37" s="4"/>
      <c r="UYQ37" s="19"/>
      <c r="UYR37" s="9"/>
      <c r="UYS37" s="7"/>
      <c r="UYT37" s="6"/>
      <c r="UYU37" s="5"/>
      <c r="UYV37" s="6"/>
      <c r="UYW37" s="8"/>
      <c r="UYX37" s="5"/>
      <c r="UYY37" s="4"/>
      <c r="UYZ37" s="4"/>
      <c r="UZA37" s="18"/>
      <c r="UZB37" s="7"/>
      <c r="UZC37" s="7"/>
      <c r="UZD37" s="4"/>
      <c r="UZE37" s="4"/>
      <c r="UZF37" s="4"/>
      <c r="UZG37" s="19"/>
      <c r="UZH37" s="9"/>
      <c r="UZI37" s="7"/>
      <c r="UZJ37" s="6"/>
      <c r="UZK37" s="5"/>
      <c r="UZL37" s="6"/>
      <c r="UZM37" s="8"/>
      <c r="UZN37" s="5"/>
      <c r="UZO37" s="4"/>
      <c r="UZP37" s="4"/>
      <c r="UZQ37" s="18"/>
      <c r="UZR37" s="7"/>
      <c r="UZS37" s="7"/>
      <c r="UZT37" s="4"/>
      <c r="UZU37" s="4"/>
      <c r="UZV37" s="4"/>
      <c r="UZW37" s="19"/>
      <c r="UZX37" s="9"/>
      <c r="UZY37" s="7"/>
      <c r="UZZ37" s="6"/>
      <c r="VAA37" s="5"/>
      <c r="VAB37" s="6"/>
      <c r="VAC37" s="8"/>
      <c r="VAD37" s="5"/>
      <c r="VAE37" s="4"/>
      <c r="VAF37" s="4"/>
      <c r="VAG37" s="18"/>
      <c r="VAH37" s="7"/>
      <c r="VAI37" s="7"/>
      <c r="VAJ37" s="4"/>
      <c r="VAK37" s="4"/>
      <c r="VAL37" s="4"/>
      <c r="VAM37" s="19"/>
      <c r="VAN37" s="9"/>
      <c r="VAO37" s="7"/>
      <c r="VAP37" s="6"/>
      <c r="VAQ37" s="5"/>
      <c r="VAR37" s="6"/>
      <c r="VAS37" s="8"/>
      <c r="VAT37" s="5"/>
      <c r="VAU37" s="4"/>
      <c r="VAV37" s="4"/>
      <c r="VAW37" s="18"/>
      <c r="VAX37" s="7"/>
      <c r="VAY37" s="7"/>
      <c r="VAZ37" s="4"/>
      <c r="VBA37" s="4"/>
      <c r="VBB37" s="4"/>
      <c r="VBC37" s="19"/>
      <c r="VBD37" s="9"/>
      <c r="VBE37" s="7"/>
      <c r="VBF37" s="6"/>
      <c r="VBG37" s="5"/>
      <c r="VBH37" s="6"/>
      <c r="VBI37" s="8"/>
      <c r="VBJ37" s="5"/>
      <c r="VBK37" s="4"/>
      <c r="VBL37" s="4"/>
      <c r="VBM37" s="18"/>
      <c r="VBN37" s="7"/>
      <c r="VBO37" s="7"/>
      <c r="VBP37" s="4"/>
      <c r="VBQ37" s="4"/>
      <c r="VBR37" s="4"/>
      <c r="VBS37" s="19"/>
      <c r="VBT37" s="9"/>
      <c r="VBU37" s="7"/>
      <c r="VBV37" s="6"/>
      <c r="VBW37" s="5"/>
      <c r="VBX37" s="6"/>
      <c r="VBY37" s="8"/>
      <c r="VBZ37" s="5"/>
      <c r="VCA37" s="4"/>
      <c r="VCB37" s="4"/>
      <c r="VCC37" s="18"/>
      <c r="VCD37" s="7"/>
      <c r="VCE37" s="7"/>
      <c r="VCF37" s="4"/>
      <c r="VCG37" s="4"/>
      <c r="VCH37" s="4"/>
      <c r="VCI37" s="19"/>
      <c r="VCJ37" s="9"/>
      <c r="VCK37" s="7"/>
      <c r="VCL37" s="6"/>
      <c r="VCM37" s="5"/>
      <c r="VCN37" s="6"/>
      <c r="VCO37" s="8"/>
      <c r="VCP37" s="5"/>
      <c r="VCQ37" s="4"/>
      <c r="VCR37" s="4"/>
      <c r="VCS37" s="18"/>
      <c r="VCT37" s="7"/>
      <c r="VCU37" s="7"/>
      <c r="VCV37" s="4"/>
      <c r="VCW37" s="4"/>
      <c r="VCX37" s="4"/>
      <c r="VCY37" s="19"/>
      <c r="VCZ37" s="9"/>
      <c r="VDA37" s="7"/>
      <c r="VDB37" s="6"/>
      <c r="VDC37" s="5"/>
      <c r="VDD37" s="6"/>
      <c r="VDE37" s="8"/>
      <c r="VDF37" s="5"/>
      <c r="VDG37" s="4"/>
      <c r="VDH37" s="4"/>
      <c r="VDI37" s="18"/>
      <c r="VDJ37" s="7"/>
      <c r="VDK37" s="7"/>
      <c r="VDL37" s="4"/>
      <c r="VDM37" s="4"/>
      <c r="VDN37" s="4"/>
      <c r="VDO37" s="19"/>
      <c r="VDP37" s="9"/>
      <c r="VDQ37" s="7"/>
      <c r="VDR37" s="6"/>
      <c r="VDS37" s="5"/>
      <c r="VDT37" s="6"/>
      <c r="VDU37" s="8"/>
      <c r="VDV37" s="5"/>
      <c r="VDW37" s="4"/>
      <c r="VDX37" s="4"/>
      <c r="VDY37" s="18"/>
      <c r="VDZ37" s="7"/>
      <c r="VEA37" s="7"/>
      <c r="VEB37" s="4"/>
      <c r="VEC37" s="4"/>
      <c r="VED37" s="4"/>
      <c r="VEE37" s="19"/>
      <c r="VEF37" s="9"/>
      <c r="VEG37" s="7"/>
      <c r="VEH37" s="6"/>
      <c r="VEI37" s="5"/>
      <c r="VEJ37" s="6"/>
      <c r="VEK37" s="8"/>
      <c r="VEL37" s="5"/>
      <c r="VEM37" s="4"/>
      <c r="VEN37" s="4"/>
      <c r="VEO37" s="18"/>
      <c r="VEP37" s="7"/>
      <c r="VEQ37" s="7"/>
      <c r="VER37" s="4"/>
      <c r="VES37" s="4"/>
      <c r="VET37" s="4"/>
      <c r="VEU37" s="19"/>
      <c r="VEV37" s="9"/>
      <c r="VEW37" s="7"/>
      <c r="VEX37" s="6"/>
      <c r="VEY37" s="5"/>
      <c r="VEZ37" s="6"/>
      <c r="VFA37" s="8"/>
      <c r="VFB37" s="5"/>
      <c r="VFC37" s="4"/>
      <c r="VFD37" s="4"/>
      <c r="VFE37" s="18"/>
      <c r="VFF37" s="7"/>
      <c r="VFG37" s="7"/>
      <c r="VFH37" s="4"/>
      <c r="VFI37" s="4"/>
      <c r="VFJ37" s="4"/>
      <c r="VFK37" s="19"/>
      <c r="VFL37" s="9"/>
      <c r="VFM37" s="7"/>
      <c r="VFN37" s="6"/>
      <c r="VFO37" s="5"/>
      <c r="VFP37" s="6"/>
      <c r="VFQ37" s="8"/>
      <c r="VFR37" s="5"/>
      <c r="VFS37" s="4"/>
      <c r="VFT37" s="4"/>
      <c r="VFU37" s="18"/>
      <c r="VFV37" s="7"/>
      <c r="VFW37" s="7"/>
      <c r="VFX37" s="4"/>
      <c r="VFY37" s="4"/>
      <c r="VFZ37" s="4"/>
      <c r="VGA37" s="19"/>
      <c r="VGB37" s="9"/>
      <c r="VGC37" s="7"/>
      <c r="VGD37" s="6"/>
      <c r="VGE37" s="5"/>
      <c r="VGF37" s="6"/>
      <c r="VGG37" s="8"/>
      <c r="VGH37" s="5"/>
      <c r="VGI37" s="4"/>
      <c r="VGJ37" s="4"/>
      <c r="VGK37" s="18"/>
      <c r="VGL37" s="7"/>
      <c r="VGM37" s="7"/>
      <c r="VGN37" s="4"/>
      <c r="VGO37" s="4"/>
      <c r="VGP37" s="4"/>
      <c r="VGQ37" s="19"/>
      <c r="VGR37" s="9"/>
      <c r="VGS37" s="7"/>
      <c r="VGT37" s="6"/>
      <c r="VGU37" s="5"/>
      <c r="VGV37" s="6"/>
      <c r="VGW37" s="8"/>
      <c r="VGX37" s="5"/>
      <c r="VGY37" s="4"/>
      <c r="VGZ37" s="4"/>
      <c r="VHA37" s="18"/>
      <c r="VHB37" s="7"/>
      <c r="VHC37" s="7"/>
      <c r="VHD37" s="4"/>
      <c r="VHE37" s="4"/>
      <c r="VHF37" s="4"/>
      <c r="VHG37" s="19"/>
      <c r="VHH37" s="9"/>
      <c r="VHI37" s="7"/>
      <c r="VHJ37" s="6"/>
      <c r="VHK37" s="5"/>
      <c r="VHL37" s="6"/>
      <c r="VHM37" s="8"/>
      <c r="VHN37" s="5"/>
      <c r="VHO37" s="4"/>
      <c r="VHP37" s="4"/>
      <c r="VHQ37" s="18"/>
      <c r="VHR37" s="7"/>
      <c r="VHS37" s="7"/>
      <c r="VHT37" s="4"/>
      <c r="VHU37" s="4"/>
      <c r="VHV37" s="4"/>
      <c r="VHW37" s="19"/>
      <c r="VHX37" s="9"/>
      <c r="VHY37" s="7"/>
      <c r="VHZ37" s="6"/>
      <c r="VIA37" s="5"/>
      <c r="VIB37" s="6"/>
      <c r="VIC37" s="8"/>
      <c r="VID37" s="5"/>
      <c r="VIE37" s="4"/>
      <c r="VIF37" s="4"/>
      <c r="VIG37" s="18"/>
      <c r="VIH37" s="7"/>
      <c r="VII37" s="7"/>
      <c r="VIJ37" s="4"/>
      <c r="VIK37" s="4"/>
      <c r="VIL37" s="4"/>
      <c r="VIM37" s="19"/>
      <c r="VIN37" s="9"/>
      <c r="VIO37" s="7"/>
      <c r="VIP37" s="6"/>
      <c r="VIQ37" s="5"/>
      <c r="VIR37" s="6"/>
      <c r="VIS37" s="8"/>
      <c r="VIT37" s="5"/>
      <c r="VIU37" s="4"/>
      <c r="VIV37" s="4"/>
      <c r="VIW37" s="18"/>
      <c r="VIX37" s="7"/>
      <c r="VIY37" s="7"/>
      <c r="VIZ37" s="4"/>
      <c r="VJA37" s="4"/>
      <c r="VJB37" s="4"/>
      <c r="VJC37" s="19"/>
      <c r="VJD37" s="9"/>
      <c r="VJE37" s="7"/>
      <c r="VJF37" s="6"/>
      <c r="VJG37" s="5"/>
      <c r="VJH37" s="6"/>
      <c r="VJI37" s="8"/>
      <c r="VJJ37" s="5"/>
      <c r="VJK37" s="4"/>
      <c r="VJL37" s="4"/>
      <c r="VJM37" s="18"/>
      <c r="VJN37" s="7"/>
      <c r="VJO37" s="7"/>
      <c r="VJP37" s="4"/>
      <c r="VJQ37" s="4"/>
      <c r="VJR37" s="4"/>
      <c r="VJS37" s="19"/>
      <c r="VJT37" s="9"/>
      <c r="VJU37" s="7"/>
      <c r="VJV37" s="6"/>
      <c r="VJW37" s="5"/>
      <c r="VJX37" s="6"/>
      <c r="VJY37" s="8"/>
      <c r="VJZ37" s="5"/>
      <c r="VKA37" s="4"/>
      <c r="VKB37" s="4"/>
      <c r="VKC37" s="18"/>
      <c r="VKD37" s="7"/>
      <c r="VKE37" s="7"/>
      <c r="VKF37" s="4"/>
      <c r="VKG37" s="4"/>
      <c r="VKH37" s="4"/>
      <c r="VKI37" s="19"/>
      <c r="VKJ37" s="9"/>
      <c r="VKK37" s="7"/>
      <c r="VKL37" s="6"/>
      <c r="VKM37" s="5"/>
      <c r="VKN37" s="6"/>
      <c r="VKO37" s="8"/>
      <c r="VKP37" s="5"/>
      <c r="VKQ37" s="4"/>
      <c r="VKR37" s="4"/>
      <c r="VKS37" s="18"/>
      <c r="VKT37" s="7"/>
      <c r="VKU37" s="7"/>
      <c r="VKV37" s="4"/>
      <c r="VKW37" s="4"/>
      <c r="VKX37" s="4"/>
      <c r="VKY37" s="19"/>
      <c r="VKZ37" s="9"/>
      <c r="VLA37" s="7"/>
      <c r="VLB37" s="6"/>
      <c r="VLC37" s="5"/>
      <c r="VLD37" s="6"/>
      <c r="VLE37" s="8"/>
      <c r="VLF37" s="5"/>
      <c r="VLG37" s="4"/>
      <c r="VLH37" s="4"/>
      <c r="VLI37" s="18"/>
      <c r="VLJ37" s="7"/>
      <c r="VLK37" s="7"/>
      <c r="VLL37" s="4"/>
      <c r="VLM37" s="4"/>
      <c r="VLN37" s="4"/>
      <c r="VLO37" s="19"/>
      <c r="VLP37" s="9"/>
      <c r="VLQ37" s="7"/>
      <c r="VLR37" s="6"/>
      <c r="VLS37" s="5"/>
      <c r="VLT37" s="6"/>
      <c r="VLU37" s="8"/>
      <c r="VLV37" s="5"/>
      <c r="VLW37" s="4"/>
      <c r="VLX37" s="4"/>
      <c r="VLY37" s="18"/>
      <c r="VLZ37" s="7"/>
      <c r="VMA37" s="7"/>
      <c r="VMB37" s="4"/>
      <c r="VMC37" s="4"/>
      <c r="VMD37" s="4"/>
      <c r="VME37" s="19"/>
      <c r="VMF37" s="9"/>
      <c r="VMG37" s="7"/>
      <c r="VMH37" s="6"/>
      <c r="VMI37" s="5"/>
      <c r="VMJ37" s="6"/>
      <c r="VMK37" s="8"/>
      <c r="VML37" s="5"/>
      <c r="VMM37" s="4"/>
      <c r="VMN37" s="4"/>
      <c r="VMO37" s="18"/>
      <c r="VMP37" s="7"/>
      <c r="VMQ37" s="7"/>
      <c r="VMR37" s="4"/>
      <c r="VMS37" s="4"/>
      <c r="VMT37" s="4"/>
      <c r="VMU37" s="19"/>
      <c r="VMV37" s="9"/>
      <c r="VMW37" s="7"/>
      <c r="VMX37" s="6"/>
      <c r="VMY37" s="5"/>
      <c r="VMZ37" s="6"/>
      <c r="VNA37" s="8"/>
      <c r="VNB37" s="5"/>
      <c r="VNC37" s="4"/>
      <c r="VND37" s="4"/>
      <c r="VNE37" s="18"/>
      <c r="VNF37" s="7"/>
      <c r="VNG37" s="7"/>
      <c r="VNH37" s="4"/>
      <c r="VNI37" s="4"/>
      <c r="VNJ37" s="4"/>
      <c r="VNK37" s="19"/>
      <c r="VNL37" s="9"/>
      <c r="VNM37" s="7"/>
      <c r="VNN37" s="6"/>
      <c r="VNO37" s="5"/>
      <c r="VNP37" s="6"/>
      <c r="VNQ37" s="8"/>
      <c r="VNR37" s="5"/>
      <c r="VNS37" s="4"/>
      <c r="VNT37" s="4"/>
      <c r="VNU37" s="18"/>
      <c r="VNV37" s="7"/>
      <c r="VNW37" s="7"/>
      <c r="VNX37" s="4"/>
      <c r="VNY37" s="4"/>
      <c r="VNZ37" s="4"/>
      <c r="VOA37" s="19"/>
      <c r="VOB37" s="9"/>
      <c r="VOC37" s="7"/>
      <c r="VOD37" s="6"/>
      <c r="VOE37" s="5"/>
      <c r="VOF37" s="6"/>
      <c r="VOG37" s="8"/>
      <c r="VOH37" s="5"/>
      <c r="VOI37" s="4"/>
      <c r="VOJ37" s="4"/>
      <c r="VOK37" s="18"/>
      <c r="VOL37" s="7"/>
      <c r="VOM37" s="7"/>
      <c r="VON37" s="4"/>
      <c r="VOO37" s="4"/>
      <c r="VOP37" s="4"/>
      <c r="VOQ37" s="19"/>
      <c r="VOR37" s="9"/>
      <c r="VOS37" s="7"/>
      <c r="VOT37" s="6"/>
      <c r="VOU37" s="5"/>
      <c r="VOV37" s="6"/>
      <c r="VOW37" s="8"/>
      <c r="VOX37" s="5"/>
      <c r="VOY37" s="4"/>
      <c r="VOZ37" s="4"/>
      <c r="VPA37" s="18"/>
      <c r="VPB37" s="7"/>
      <c r="VPC37" s="7"/>
      <c r="VPD37" s="4"/>
      <c r="VPE37" s="4"/>
      <c r="VPF37" s="4"/>
      <c r="VPG37" s="19"/>
      <c r="VPH37" s="9"/>
      <c r="VPI37" s="7"/>
      <c r="VPJ37" s="6"/>
      <c r="VPK37" s="5"/>
      <c r="VPL37" s="6"/>
      <c r="VPM37" s="8"/>
      <c r="VPN37" s="5"/>
      <c r="VPO37" s="4"/>
      <c r="VPP37" s="4"/>
      <c r="VPQ37" s="18"/>
      <c r="VPR37" s="7"/>
      <c r="VPS37" s="7"/>
      <c r="VPT37" s="4"/>
      <c r="VPU37" s="4"/>
      <c r="VPV37" s="4"/>
      <c r="VPW37" s="19"/>
      <c r="VPX37" s="9"/>
      <c r="VPY37" s="7"/>
      <c r="VPZ37" s="6"/>
      <c r="VQA37" s="5"/>
      <c r="VQB37" s="6"/>
      <c r="VQC37" s="8"/>
      <c r="VQD37" s="5"/>
      <c r="VQE37" s="4"/>
      <c r="VQF37" s="4"/>
      <c r="VQG37" s="18"/>
      <c r="VQH37" s="7"/>
      <c r="VQI37" s="7"/>
      <c r="VQJ37" s="4"/>
      <c r="VQK37" s="4"/>
      <c r="VQL37" s="4"/>
      <c r="VQM37" s="19"/>
      <c r="VQN37" s="9"/>
      <c r="VQO37" s="7"/>
      <c r="VQP37" s="6"/>
      <c r="VQQ37" s="5"/>
      <c r="VQR37" s="6"/>
      <c r="VQS37" s="8"/>
      <c r="VQT37" s="5"/>
      <c r="VQU37" s="4"/>
      <c r="VQV37" s="4"/>
      <c r="VQW37" s="18"/>
      <c r="VQX37" s="7"/>
      <c r="VQY37" s="7"/>
      <c r="VQZ37" s="4"/>
      <c r="VRA37" s="4"/>
      <c r="VRB37" s="4"/>
      <c r="VRC37" s="19"/>
      <c r="VRD37" s="9"/>
      <c r="VRE37" s="7"/>
      <c r="VRF37" s="6"/>
      <c r="VRG37" s="5"/>
      <c r="VRH37" s="6"/>
      <c r="VRI37" s="8"/>
      <c r="VRJ37" s="5"/>
      <c r="VRK37" s="4"/>
      <c r="VRL37" s="4"/>
      <c r="VRM37" s="18"/>
      <c r="VRN37" s="7"/>
      <c r="VRO37" s="7"/>
      <c r="VRP37" s="4"/>
      <c r="VRQ37" s="4"/>
      <c r="VRR37" s="4"/>
      <c r="VRS37" s="19"/>
      <c r="VRT37" s="9"/>
      <c r="VRU37" s="7"/>
      <c r="VRV37" s="6"/>
      <c r="VRW37" s="5"/>
      <c r="VRX37" s="6"/>
      <c r="VRY37" s="8"/>
      <c r="VRZ37" s="5"/>
      <c r="VSA37" s="4"/>
      <c r="VSB37" s="4"/>
      <c r="VSC37" s="18"/>
      <c r="VSD37" s="7"/>
      <c r="VSE37" s="7"/>
      <c r="VSF37" s="4"/>
      <c r="VSG37" s="4"/>
      <c r="VSH37" s="4"/>
      <c r="VSI37" s="19"/>
      <c r="VSJ37" s="9"/>
      <c r="VSK37" s="7"/>
      <c r="VSL37" s="6"/>
      <c r="VSM37" s="5"/>
      <c r="VSN37" s="6"/>
      <c r="VSO37" s="8"/>
      <c r="VSP37" s="5"/>
      <c r="VSQ37" s="4"/>
      <c r="VSR37" s="4"/>
      <c r="VSS37" s="18"/>
      <c r="VST37" s="7"/>
      <c r="VSU37" s="7"/>
      <c r="VSV37" s="4"/>
      <c r="VSW37" s="4"/>
      <c r="VSX37" s="4"/>
      <c r="VSY37" s="19"/>
      <c r="VSZ37" s="9"/>
      <c r="VTA37" s="7"/>
      <c r="VTB37" s="6"/>
      <c r="VTC37" s="5"/>
      <c r="VTD37" s="6"/>
      <c r="VTE37" s="8"/>
      <c r="VTF37" s="5"/>
      <c r="VTG37" s="4"/>
      <c r="VTH37" s="4"/>
      <c r="VTI37" s="18"/>
      <c r="VTJ37" s="7"/>
      <c r="VTK37" s="7"/>
      <c r="VTL37" s="4"/>
      <c r="VTM37" s="4"/>
      <c r="VTN37" s="4"/>
      <c r="VTO37" s="19"/>
      <c r="VTP37" s="9"/>
      <c r="VTQ37" s="7"/>
      <c r="VTR37" s="6"/>
      <c r="VTS37" s="5"/>
      <c r="VTT37" s="6"/>
      <c r="VTU37" s="8"/>
      <c r="VTV37" s="5"/>
      <c r="VTW37" s="4"/>
      <c r="VTX37" s="4"/>
      <c r="VTY37" s="18"/>
      <c r="VTZ37" s="7"/>
      <c r="VUA37" s="7"/>
      <c r="VUB37" s="4"/>
      <c r="VUC37" s="4"/>
      <c r="VUD37" s="4"/>
      <c r="VUE37" s="19"/>
      <c r="VUF37" s="9"/>
      <c r="VUG37" s="7"/>
      <c r="VUH37" s="6"/>
      <c r="VUI37" s="5"/>
      <c r="VUJ37" s="6"/>
      <c r="VUK37" s="8"/>
      <c r="VUL37" s="5"/>
      <c r="VUM37" s="4"/>
      <c r="VUN37" s="4"/>
      <c r="VUO37" s="18"/>
      <c r="VUP37" s="7"/>
      <c r="VUQ37" s="7"/>
      <c r="VUR37" s="4"/>
      <c r="VUS37" s="4"/>
      <c r="VUT37" s="4"/>
      <c r="VUU37" s="19"/>
      <c r="VUV37" s="9"/>
      <c r="VUW37" s="7"/>
      <c r="VUX37" s="6"/>
      <c r="VUY37" s="5"/>
      <c r="VUZ37" s="6"/>
      <c r="VVA37" s="8"/>
      <c r="VVB37" s="5"/>
      <c r="VVC37" s="4"/>
      <c r="VVD37" s="4"/>
      <c r="VVE37" s="18"/>
      <c r="VVF37" s="7"/>
      <c r="VVG37" s="7"/>
      <c r="VVH37" s="4"/>
      <c r="VVI37" s="4"/>
      <c r="VVJ37" s="4"/>
      <c r="VVK37" s="19"/>
      <c r="VVL37" s="9"/>
      <c r="VVM37" s="7"/>
      <c r="VVN37" s="6"/>
      <c r="VVO37" s="5"/>
      <c r="VVP37" s="6"/>
      <c r="VVQ37" s="8"/>
      <c r="VVR37" s="5"/>
      <c r="VVS37" s="4"/>
      <c r="VVT37" s="4"/>
      <c r="VVU37" s="18"/>
      <c r="VVV37" s="7"/>
      <c r="VVW37" s="7"/>
      <c r="VVX37" s="4"/>
      <c r="VVY37" s="4"/>
      <c r="VVZ37" s="4"/>
      <c r="VWA37" s="19"/>
      <c r="VWB37" s="9"/>
      <c r="VWC37" s="7"/>
      <c r="VWD37" s="6"/>
      <c r="VWE37" s="5"/>
      <c r="VWF37" s="6"/>
      <c r="VWG37" s="8"/>
      <c r="VWH37" s="5"/>
      <c r="VWI37" s="4"/>
      <c r="VWJ37" s="4"/>
      <c r="VWK37" s="18"/>
      <c r="VWL37" s="7"/>
      <c r="VWM37" s="7"/>
      <c r="VWN37" s="4"/>
      <c r="VWO37" s="4"/>
      <c r="VWP37" s="4"/>
      <c r="VWQ37" s="19"/>
      <c r="VWR37" s="9"/>
      <c r="VWS37" s="7"/>
      <c r="VWT37" s="6"/>
      <c r="VWU37" s="5"/>
      <c r="VWV37" s="6"/>
      <c r="VWW37" s="8"/>
      <c r="VWX37" s="5"/>
      <c r="VWY37" s="4"/>
      <c r="VWZ37" s="4"/>
      <c r="VXA37" s="18"/>
      <c r="VXB37" s="7"/>
      <c r="VXC37" s="7"/>
      <c r="VXD37" s="4"/>
      <c r="VXE37" s="4"/>
      <c r="VXF37" s="4"/>
      <c r="VXG37" s="19"/>
      <c r="VXH37" s="9"/>
      <c r="VXI37" s="7"/>
      <c r="VXJ37" s="6"/>
      <c r="VXK37" s="5"/>
      <c r="VXL37" s="6"/>
      <c r="VXM37" s="8"/>
      <c r="VXN37" s="5"/>
      <c r="VXO37" s="4"/>
      <c r="VXP37" s="4"/>
      <c r="VXQ37" s="18"/>
      <c r="VXR37" s="7"/>
      <c r="VXS37" s="7"/>
      <c r="VXT37" s="4"/>
      <c r="VXU37" s="4"/>
      <c r="VXV37" s="4"/>
      <c r="VXW37" s="19"/>
      <c r="VXX37" s="9"/>
      <c r="VXY37" s="7"/>
      <c r="VXZ37" s="6"/>
      <c r="VYA37" s="5"/>
      <c r="VYB37" s="6"/>
      <c r="VYC37" s="8"/>
      <c r="VYD37" s="5"/>
      <c r="VYE37" s="4"/>
      <c r="VYF37" s="4"/>
      <c r="VYG37" s="18"/>
      <c r="VYH37" s="7"/>
      <c r="VYI37" s="7"/>
      <c r="VYJ37" s="4"/>
      <c r="VYK37" s="4"/>
      <c r="VYL37" s="4"/>
      <c r="VYM37" s="19"/>
      <c r="VYN37" s="9"/>
      <c r="VYO37" s="7"/>
      <c r="VYP37" s="6"/>
      <c r="VYQ37" s="5"/>
      <c r="VYR37" s="6"/>
      <c r="VYS37" s="8"/>
      <c r="VYT37" s="5"/>
      <c r="VYU37" s="4"/>
      <c r="VYV37" s="4"/>
      <c r="VYW37" s="18"/>
      <c r="VYX37" s="7"/>
      <c r="VYY37" s="7"/>
      <c r="VYZ37" s="4"/>
      <c r="VZA37" s="4"/>
      <c r="VZB37" s="4"/>
      <c r="VZC37" s="19"/>
      <c r="VZD37" s="9"/>
      <c r="VZE37" s="7"/>
      <c r="VZF37" s="6"/>
      <c r="VZG37" s="5"/>
      <c r="VZH37" s="6"/>
      <c r="VZI37" s="8"/>
      <c r="VZJ37" s="5"/>
      <c r="VZK37" s="4"/>
      <c r="VZL37" s="4"/>
      <c r="VZM37" s="18"/>
      <c r="VZN37" s="7"/>
      <c r="VZO37" s="7"/>
      <c r="VZP37" s="4"/>
      <c r="VZQ37" s="4"/>
      <c r="VZR37" s="4"/>
      <c r="VZS37" s="19"/>
      <c r="VZT37" s="9"/>
      <c r="VZU37" s="7"/>
      <c r="VZV37" s="6"/>
      <c r="VZW37" s="5"/>
      <c r="VZX37" s="6"/>
      <c r="VZY37" s="8"/>
      <c r="VZZ37" s="5"/>
      <c r="WAA37" s="4"/>
      <c r="WAB37" s="4"/>
      <c r="WAC37" s="18"/>
      <c r="WAD37" s="7"/>
      <c r="WAE37" s="7"/>
      <c r="WAF37" s="4"/>
      <c r="WAG37" s="4"/>
      <c r="WAH37" s="4"/>
      <c r="WAI37" s="19"/>
      <c r="WAJ37" s="9"/>
      <c r="WAK37" s="7"/>
      <c r="WAL37" s="6"/>
      <c r="WAM37" s="5"/>
      <c r="WAN37" s="6"/>
      <c r="WAO37" s="8"/>
      <c r="WAP37" s="5"/>
      <c r="WAQ37" s="4"/>
      <c r="WAR37" s="4"/>
      <c r="WAS37" s="18"/>
      <c r="WAT37" s="7"/>
      <c r="WAU37" s="7"/>
      <c r="WAV37" s="4"/>
      <c r="WAW37" s="4"/>
      <c r="WAX37" s="4"/>
      <c r="WAY37" s="19"/>
      <c r="WAZ37" s="9"/>
      <c r="WBA37" s="7"/>
      <c r="WBB37" s="6"/>
      <c r="WBC37" s="5"/>
      <c r="WBD37" s="6"/>
      <c r="WBE37" s="8"/>
      <c r="WBF37" s="5"/>
      <c r="WBG37" s="4"/>
      <c r="WBH37" s="4"/>
      <c r="WBI37" s="18"/>
      <c r="WBJ37" s="7"/>
      <c r="WBK37" s="7"/>
      <c r="WBL37" s="4"/>
      <c r="WBM37" s="4"/>
      <c r="WBN37" s="4"/>
      <c r="WBO37" s="19"/>
      <c r="WBP37" s="9"/>
      <c r="WBQ37" s="7"/>
      <c r="WBR37" s="6"/>
      <c r="WBS37" s="5"/>
      <c r="WBT37" s="6"/>
      <c r="WBU37" s="8"/>
      <c r="WBV37" s="5"/>
      <c r="WBW37" s="4"/>
      <c r="WBX37" s="4"/>
      <c r="WBY37" s="18"/>
      <c r="WBZ37" s="7"/>
      <c r="WCA37" s="7"/>
      <c r="WCB37" s="4"/>
      <c r="WCC37" s="4"/>
      <c r="WCD37" s="4"/>
      <c r="WCE37" s="19"/>
      <c r="WCF37" s="9"/>
      <c r="WCG37" s="7"/>
      <c r="WCH37" s="6"/>
      <c r="WCI37" s="5"/>
      <c r="WCJ37" s="6"/>
      <c r="WCK37" s="8"/>
      <c r="WCL37" s="5"/>
      <c r="WCM37" s="4"/>
      <c r="WCN37" s="4"/>
      <c r="WCO37" s="18"/>
      <c r="WCP37" s="7"/>
      <c r="WCQ37" s="7"/>
      <c r="WCR37" s="4"/>
      <c r="WCS37" s="4"/>
      <c r="WCT37" s="4"/>
      <c r="WCU37" s="19"/>
      <c r="WCV37" s="9"/>
      <c r="WCW37" s="7"/>
      <c r="WCX37" s="6"/>
      <c r="WCY37" s="5"/>
      <c r="WCZ37" s="6"/>
      <c r="WDA37" s="8"/>
      <c r="WDB37" s="5"/>
      <c r="WDC37" s="4"/>
      <c r="WDD37" s="4"/>
      <c r="WDE37" s="18"/>
      <c r="WDF37" s="7"/>
      <c r="WDG37" s="7"/>
      <c r="WDH37" s="4"/>
      <c r="WDI37" s="4"/>
      <c r="WDJ37" s="4"/>
      <c r="WDK37" s="19"/>
      <c r="WDL37" s="9"/>
      <c r="WDM37" s="7"/>
      <c r="WDN37" s="6"/>
      <c r="WDO37" s="5"/>
      <c r="WDP37" s="6"/>
      <c r="WDQ37" s="8"/>
      <c r="WDR37" s="5"/>
      <c r="WDS37" s="4"/>
      <c r="WDT37" s="4"/>
      <c r="WDU37" s="18"/>
      <c r="WDV37" s="7"/>
      <c r="WDW37" s="7"/>
      <c r="WDX37" s="4"/>
      <c r="WDY37" s="4"/>
      <c r="WDZ37" s="4"/>
      <c r="WEA37" s="19"/>
      <c r="WEB37" s="9"/>
      <c r="WEC37" s="7"/>
      <c r="WED37" s="6"/>
      <c r="WEE37" s="5"/>
      <c r="WEF37" s="6"/>
      <c r="WEG37" s="8"/>
      <c r="WEH37" s="5"/>
      <c r="WEI37" s="4"/>
      <c r="WEJ37" s="4"/>
      <c r="WEK37" s="18"/>
      <c r="WEL37" s="7"/>
      <c r="WEM37" s="7"/>
      <c r="WEN37" s="4"/>
      <c r="WEO37" s="4"/>
      <c r="WEP37" s="4"/>
      <c r="WEQ37" s="19"/>
      <c r="WER37" s="9"/>
      <c r="WES37" s="7"/>
      <c r="WET37" s="6"/>
      <c r="WEU37" s="5"/>
      <c r="WEV37" s="6"/>
      <c r="WEW37" s="8"/>
      <c r="WEX37" s="5"/>
      <c r="WEY37" s="4"/>
      <c r="WEZ37" s="4"/>
      <c r="WFA37" s="18"/>
      <c r="WFB37" s="7"/>
      <c r="WFC37" s="7"/>
      <c r="WFD37" s="4"/>
      <c r="WFE37" s="4"/>
      <c r="WFF37" s="4"/>
      <c r="WFG37" s="19"/>
      <c r="WFH37" s="9"/>
      <c r="WFI37" s="7"/>
      <c r="WFJ37" s="6"/>
      <c r="WFK37" s="5"/>
      <c r="WFL37" s="6"/>
      <c r="WFM37" s="8"/>
      <c r="WFN37" s="5"/>
      <c r="WFO37" s="4"/>
      <c r="WFP37" s="4"/>
      <c r="WFQ37" s="18"/>
      <c r="WFR37" s="7"/>
      <c r="WFS37" s="7"/>
      <c r="WFT37" s="4"/>
      <c r="WFU37" s="4"/>
      <c r="WFV37" s="4"/>
      <c r="WFW37" s="19"/>
      <c r="WFX37" s="9"/>
      <c r="WFY37" s="7"/>
      <c r="WFZ37" s="6"/>
      <c r="WGA37" s="5"/>
      <c r="WGB37" s="6"/>
      <c r="WGC37" s="8"/>
      <c r="WGD37" s="5"/>
      <c r="WGE37" s="4"/>
      <c r="WGF37" s="4"/>
      <c r="WGG37" s="18"/>
      <c r="WGH37" s="7"/>
      <c r="WGI37" s="7"/>
      <c r="WGJ37" s="4"/>
      <c r="WGK37" s="4"/>
      <c r="WGL37" s="4"/>
      <c r="WGM37" s="19"/>
      <c r="WGN37" s="9"/>
      <c r="WGO37" s="7"/>
      <c r="WGP37" s="6"/>
      <c r="WGQ37" s="5"/>
      <c r="WGR37" s="6"/>
      <c r="WGS37" s="8"/>
      <c r="WGT37" s="5"/>
      <c r="WGU37" s="4"/>
      <c r="WGV37" s="4"/>
      <c r="WGW37" s="18"/>
      <c r="WGX37" s="7"/>
      <c r="WGY37" s="7"/>
      <c r="WGZ37" s="4"/>
      <c r="WHA37" s="4"/>
      <c r="WHB37" s="4"/>
      <c r="WHC37" s="19"/>
      <c r="WHD37" s="9"/>
      <c r="WHE37" s="7"/>
      <c r="WHF37" s="6"/>
      <c r="WHG37" s="5"/>
      <c r="WHH37" s="6"/>
      <c r="WHI37" s="8"/>
      <c r="WHJ37" s="5"/>
      <c r="WHK37" s="4"/>
      <c r="WHL37" s="4"/>
      <c r="WHM37" s="18"/>
      <c r="WHN37" s="7"/>
      <c r="WHO37" s="7"/>
      <c r="WHP37" s="4"/>
      <c r="WHQ37" s="4"/>
      <c r="WHR37" s="4"/>
      <c r="WHS37" s="19"/>
      <c r="WHT37" s="9"/>
      <c r="WHU37" s="7"/>
      <c r="WHV37" s="6"/>
      <c r="WHW37" s="5"/>
      <c r="WHX37" s="6"/>
      <c r="WHY37" s="8"/>
      <c r="WHZ37" s="5"/>
      <c r="WIA37" s="4"/>
      <c r="WIB37" s="4"/>
      <c r="WIC37" s="18"/>
      <c r="WID37" s="7"/>
      <c r="WIE37" s="7"/>
      <c r="WIF37" s="4"/>
      <c r="WIG37" s="4"/>
      <c r="WIH37" s="4"/>
      <c r="WII37" s="19"/>
      <c r="WIJ37" s="9"/>
      <c r="WIK37" s="7"/>
      <c r="WIL37" s="6"/>
      <c r="WIM37" s="5"/>
      <c r="WIN37" s="6"/>
      <c r="WIO37" s="8"/>
      <c r="WIP37" s="5"/>
      <c r="WIQ37" s="4"/>
      <c r="WIR37" s="4"/>
      <c r="WIS37" s="18"/>
      <c r="WIT37" s="7"/>
      <c r="WIU37" s="7"/>
      <c r="WIV37" s="4"/>
      <c r="WIW37" s="4"/>
      <c r="WIX37" s="4"/>
      <c r="WIY37" s="19"/>
      <c r="WIZ37" s="9"/>
      <c r="WJA37" s="7"/>
      <c r="WJB37" s="6"/>
      <c r="WJC37" s="5"/>
      <c r="WJD37" s="6"/>
      <c r="WJE37" s="8"/>
      <c r="WJF37" s="5"/>
      <c r="WJG37" s="4"/>
      <c r="WJH37" s="4"/>
      <c r="WJI37" s="18"/>
      <c r="WJJ37" s="7"/>
      <c r="WJK37" s="7"/>
      <c r="WJL37" s="4"/>
      <c r="WJM37" s="4"/>
      <c r="WJN37" s="4"/>
      <c r="WJO37" s="19"/>
      <c r="WJP37" s="9"/>
      <c r="WJQ37" s="7"/>
      <c r="WJR37" s="6"/>
      <c r="WJS37" s="5"/>
      <c r="WJT37" s="6"/>
      <c r="WJU37" s="8"/>
      <c r="WJV37" s="5"/>
      <c r="WJW37" s="4"/>
      <c r="WJX37" s="4"/>
      <c r="WJY37" s="18"/>
      <c r="WJZ37" s="7"/>
      <c r="WKA37" s="7"/>
      <c r="WKB37" s="4"/>
      <c r="WKC37" s="4"/>
      <c r="WKD37" s="4"/>
      <c r="WKE37" s="19"/>
      <c r="WKF37" s="9"/>
      <c r="WKG37" s="7"/>
      <c r="WKH37" s="6"/>
      <c r="WKI37" s="5"/>
      <c r="WKJ37" s="6"/>
      <c r="WKK37" s="8"/>
      <c r="WKL37" s="5"/>
      <c r="WKM37" s="4"/>
      <c r="WKN37" s="4"/>
      <c r="WKO37" s="18"/>
      <c r="WKP37" s="7"/>
      <c r="WKQ37" s="7"/>
      <c r="WKR37" s="4"/>
      <c r="WKS37" s="4"/>
      <c r="WKT37" s="4"/>
      <c r="WKU37" s="19"/>
      <c r="WKV37" s="9"/>
      <c r="WKW37" s="7"/>
      <c r="WKX37" s="6"/>
      <c r="WKY37" s="5"/>
      <c r="WKZ37" s="6"/>
      <c r="WLA37" s="8"/>
      <c r="WLB37" s="5"/>
      <c r="WLC37" s="4"/>
      <c r="WLD37" s="4"/>
      <c r="WLE37" s="18"/>
      <c r="WLF37" s="7"/>
      <c r="WLG37" s="7"/>
      <c r="WLH37" s="4"/>
      <c r="WLI37" s="4"/>
      <c r="WLJ37" s="4"/>
      <c r="WLK37" s="19"/>
      <c r="WLL37" s="9"/>
      <c r="WLM37" s="7"/>
      <c r="WLN37" s="6"/>
      <c r="WLO37" s="5"/>
      <c r="WLP37" s="6"/>
      <c r="WLQ37" s="8"/>
      <c r="WLR37" s="5"/>
      <c r="WLS37" s="4"/>
      <c r="WLT37" s="4"/>
      <c r="WLU37" s="18"/>
      <c r="WLV37" s="7"/>
      <c r="WLW37" s="7"/>
      <c r="WLX37" s="4"/>
      <c r="WLY37" s="4"/>
      <c r="WLZ37" s="4"/>
      <c r="WMA37" s="19"/>
      <c r="WMB37" s="9"/>
      <c r="WMC37" s="7"/>
      <c r="WMD37" s="6"/>
      <c r="WME37" s="5"/>
      <c r="WMF37" s="6"/>
      <c r="WMG37" s="8"/>
      <c r="WMH37" s="5"/>
      <c r="WMI37" s="4"/>
      <c r="WMJ37" s="4"/>
      <c r="WMK37" s="18"/>
      <c r="WML37" s="7"/>
      <c r="WMM37" s="7"/>
      <c r="WMN37" s="4"/>
      <c r="WMO37" s="4"/>
      <c r="WMP37" s="4"/>
      <c r="WMQ37" s="19"/>
      <c r="WMR37" s="9"/>
      <c r="WMS37" s="7"/>
      <c r="WMT37" s="6"/>
      <c r="WMU37" s="5"/>
      <c r="WMV37" s="6"/>
      <c r="WMW37" s="8"/>
      <c r="WMX37" s="5"/>
      <c r="WMY37" s="4"/>
      <c r="WMZ37" s="4"/>
      <c r="WNA37" s="18"/>
      <c r="WNB37" s="7"/>
      <c r="WNC37" s="7"/>
      <c r="WND37" s="4"/>
      <c r="WNE37" s="4"/>
      <c r="WNF37" s="4"/>
      <c r="WNG37" s="19"/>
      <c r="WNH37" s="9"/>
      <c r="WNI37" s="7"/>
      <c r="WNJ37" s="6"/>
      <c r="WNK37" s="5"/>
      <c r="WNL37" s="6"/>
      <c r="WNM37" s="8"/>
      <c r="WNN37" s="5"/>
      <c r="WNO37" s="4"/>
      <c r="WNP37" s="4"/>
      <c r="WNQ37" s="18"/>
      <c r="WNR37" s="7"/>
      <c r="WNS37" s="7"/>
      <c r="WNT37" s="4"/>
      <c r="WNU37" s="4"/>
      <c r="WNV37" s="4"/>
      <c r="WNW37" s="19"/>
      <c r="WNX37" s="9"/>
      <c r="WNY37" s="7"/>
      <c r="WNZ37" s="6"/>
      <c r="WOA37" s="5"/>
      <c r="WOB37" s="6"/>
      <c r="WOC37" s="8"/>
      <c r="WOD37" s="5"/>
      <c r="WOE37" s="4"/>
      <c r="WOF37" s="4"/>
      <c r="WOG37" s="18"/>
      <c r="WOH37" s="7"/>
      <c r="WOI37" s="7"/>
      <c r="WOJ37" s="4"/>
      <c r="WOK37" s="4"/>
      <c r="WOL37" s="4"/>
      <c r="WOM37" s="19"/>
      <c r="WON37" s="9"/>
      <c r="WOO37" s="7"/>
      <c r="WOP37" s="6"/>
      <c r="WOQ37" s="5"/>
      <c r="WOR37" s="6"/>
      <c r="WOS37" s="8"/>
      <c r="WOT37" s="5"/>
      <c r="WOU37" s="4"/>
      <c r="WOV37" s="4"/>
      <c r="WOW37" s="18"/>
      <c r="WOX37" s="7"/>
      <c r="WOY37" s="7"/>
      <c r="WOZ37" s="4"/>
      <c r="WPA37" s="4"/>
      <c r="WPB37" s="4"/>
      <c r="WPC37" s="19"/>
      <c r="WPD37" s="9"/>
      <c r="WPE37" s="7"/>
      <c r="WPF37" s="6"/>
      <c r="WPG37" s="5"/>
      <c r="WPH37" s="6"/>
      <c r="WPI37" s="8"/>
      <c r="WPJ37" s="5"/>
      <c r="WPK37" s="4"/>
      <c r="WPL37" s="4"/>
      <c r="WPM37" s="18"/>
      <c r="WPN37" s="7"/>
      <c r="WPO37" s="7"/>
      <c r="WPP37" s="4"/>
      <c r="WPQ37" s="4"/>
      <c r="WPR37" s="4"/>
      <c r="WPS37" s="19"/>
      <c r="WPT37" s="9"/>
      <c r="WPU37" s="7"/>
      <c r="WPV37" s="6"/>
      <c r="WPW37" s="5"/>
      <c r="WPX37" s="6"/>
      <c r="WPY37" s="8"/>
      <c r="WPZ37" s="5"/>
      <c r="WQA37" s="4"/>
      <c r="WQB37" s="4"/>
      <c r="WQC37" s="18"/>
      <c r="WQD37" s="7"/>
      <c r="WQE37" s="7"/>
      <c r="WQF37" s="4"/>
      <c r="WQG37" s="4"/>
      <c r="WQH37" s="4"/>
      <c r="WQI37" s="19"/>
      <c r="WQJ37" s="9"/>
      <c r="WQK37" s="7"/>
      <c r="WQL37" s="6"/>
      <c r="WQM37" s="5"/>
      <c r="WQN37" s="6"/>
      <c r="WQO37" s="8"/>
      <c r="WQP37" s="5"/>
      <c r="WQQ37" s="4"/>
      <c r="WQR37" s="4"/>
      <c r="WQS37" s="18"/>
      <c r="WQT37" s="7"/>
      <c r="WQU37" s="7"/>
      <c r="WQV37" s="4"/>
      <c r="WQW37" s="4"/>
      <c r="WQX37" s="4"/>
      <c r="WQY37" s="19"/>
      <c r="WQZ37" s="9"/>
      <c r="WRA37" s="7"/>
      <c r="WRB37" s="6"/>
      <c r="WRC37" s="5"/>
      <c r="WRD37" s="6"/>
      <c r="WRE37" s="8"/>
      <c r="WRF37" s="5"/>
      <c r="WRG37" s="4"/>
      <c r="WRH37" s="4"/>
      <c r="WRI37" s="18"/>
      <c r="WRJ37" s="7"/>
      <c r="WRK37" s="7"/>
      <c r="WRL37" s="4"/>
      <c r="WRM37" s="4"/>
      <c r="WRN37" s="4"/>
      <c r="WRO37" s="19"/>
      <c r="WRP37" s="9"/>
      <c r="WRQ37" s="7"/>
      <c r="WRR37" s="6"/>
      <c r="WRS37" s="5"/>
      <c r="WRT37" s="6"/>
      <c r="WRU37" s="8"/>
      <c r="WRV37" s="5"/>
      <c r="WRW37" s="4"/>
      <c r="WRX37" s="4"/>
      <c r="WRY37" s="18"/>
      <c r="WRZ37" s="7"/>
      <c r="WSA37" s="7"/>
      <c r="WSB37" s="4"/>
      <c r="WSC37" s="4"/>
      <c r="WSD37" s="4"/>
      <c r="WSE37" s="19"/>
      <c r="WSF37" s="9"/>
      <c r="WSG37" s="7"/>
      <c r="WSH37" s="6"/>
      <c r="WSI37" s="5"/>
      <c r="WSJ37" s="6"/>
      <c r="WSK37" s="8"/>
      <c r="WSL37" s="5"/>
      <c r="WSM37" s="4"/>
      <c r="WSN37" s="4"/>
      <c r="WSO37" s="18"/>
      <c r="WSP37" s="7"/>
      <c r="WSQ37" s="7"/>
      <c r="WSR37" s="4"/>
      <c r="WSS37" s="4"/>
      <c r="WST37" s="4"/>
      <c r="WSU37" s="19"/>
      <c r="WSV37" s="9"/>
      <c r="WSW37" s="7"/>
      <c r="WSX37" s="6"/>
      <c r="WSY37" s="5"/>
      <c r="WSZ37" s="6"/>
      <c r="WTA37" s="8"/>
      <c r="WTB37" s="5"/>
      <c r="WTC37" s="4"/>
      <c r="WTD37" s="4"/>
      <c r="WTE37" s="18"/>
      <c r="WTF37" s="7"/>
      <c r="WTG37" s="7"/>
      <c r="WTH37" s="4"/>
      <c r="WTI37" s="4"/>
      <c r="WTJ37" s="4"/>
      <c r="WTK37" s="19"/>
      <c r="WTL37" s="9"/>
      <c r="WTM37" s="7"/>
      <c r="WTN37" s="6"/>
      <c r="WTO37" s="5"/>
      <c r="WTP37" s="6"/>
      <c r="WTQ37" s="8"/>
      <c r="WTR37" s="5"/>
      <c r="WTS37" s="4"/>
      <c r="WTT37" s="4"/>
      <c r="WTU37" s="18"/>
      <c r="WTV37" s="7"/>
      <c r="WTW37" s="7"/>
      <c r="WTX37" s="4"/>
      <c r="WTY37" s="4"/>
      <c r="WTZ37" s="4"/>
      <c r="WUA37" s="19"/>
      <c r="WUB37" s="9"/>
      <c r="WUC37" s="7"/>
      <c r="WUD37" s="6"/>
      <c r="WUE37" s="5"/>
      <c r="WUF37" s="6"/>
      <c r="WUG37" s="8"/>
      <c r="WUH37" s="5"/>
      <c r="WUI37" s="4"/>
      <c r="WUJ37" s="4"/>
      <c r="WUK37" s="18"/>
      <c r="WUL37" s="7"/>
      <c r="WUM37" s="7"/>
      <c r="WUN37" s="4"/>
      <c r="WUO37" s="4"/>
      <c r="WUP37" s="4"/>
      <c r="WUQ37" s="19"/>
      <c r="WUR37" s="9"/>
      <c r="WUS37" s="7"/>
      <c r="WUT37" s="6"/>
      <c r="WUU37" s="5"/>
      <c r="WUV37" s="6"/>
      <c r="WUW37" s="8"/>
      <c r="WUX37" s="5"/>
      <c r="WUY37" s="4"/>
      <c r="WUZ37" s="4"/>
      <c r="WVA37" s="18"/>
      <c r="WVB37" s="7"/>
      <c r="WVC37" s="7"/>
      <c r="WVD37" s="4"/>
      <c r="WVE37" s="4"/>
      <c r="WVF37" s="4"/>
      <c r="WVG37" s="19"/>
      <c r="WVH37" s="9"/>
      <c r="WVI37" s="7"/>
      <c r="WVJ37" s="6"/>
      <c r="WVK37" s="5"/>
      <c r="WVL37" s="6"/>
      <c r="WVM37" s="8"/>
      <c r="WVN37" s="5"/>
      <c r="WVO37" s="4"/>
      <c r="WVP37" s="4"/>
      <c r="WVQ37" s="18"/>
      <c r="WVR37" s="7"/>
      <c r="WVS37" s="7"/>
      <c r="WVT37" s="4"/>
      <c r="WVU37" s="4"/>
      <c r="WVV37" s="4"/>
      <c r="WVW37" s="19"/>
      <c r="WVX37" s="9"/>
      <c r="WVY37" s="7"/>
      <c r="WVZ37" s="6"/>
      <c r="WWA37" s="5"/>
      <c r="WWB37" s="6"/>
      <c r="WWC37" s="8"/>
      <c r="WWD37" s="5"/>
      <c r="WWE37" s="4"/>
      <c r="WWF37" s="4"/>
      <c r="WWG37" s="18"/>
      <c r="WWH37" s="7"/>
      <c r="WWI37" s="7"/>
      <c r="WWJ37" s="4"/>
      <c r="WWK37" s="4"/>
      <c r="WWL37" s="4"/>
      <c r="WWM37" s="19"/>
      <c r="WWN37" s="9"/>
      <c r="WWO37" s="7"/>
      <c r="WWP37" s="6"/>
      <c r="WWQ37" s="5"/>
      <c r="WWR37" s="6"/>
      <c r="WWS37" s="8"/>
      <c r="WWT37" s="5"/>
      <c r="WWU37" s="4"/>
      <c r="WWV37" s="4"/>
      <c r="WWW37" s="18"/>
      <c r="WWX37" s="7"/>
      <c r="WWY37" s="7"/>
      <c r="WWZ37" s="4"/>
      <c r="WXA37" s="4"/>
      <c r="WXB37" s="4"/>
      <c r="WXC37" s="19"/>
      <c r="WXD37" s="9"/>
      <c r="WXE37" s="7"/>
      <c r="WXF37" s="6"/>
      <c r="WXG37" s="5"/>
      <c r="WXH37" s="6"/>
      <c r="WXI37" s="8"/>
      <c r="WXJ37" s="5"/>
      <c r="WXK37" s="4"/>
      <c r="WXL37" s="4"/>
      <c r="WXM37" s="18"/>
      <c r="WXN37" s="7"/>
      <c r="WXO37" s="7"/>
      <c r="WXP37" s="4"/>
      <c r="WXQ37" s="4"/>
      <c r="WXR37" s="4"/>
      <c r="WXS37" s="19"/>
      <c r="WXT37" s="9"/>
      <c r="WXU37" s="7"/>
      <c r="WXV37" s="6"/>
      <c r="WXW37" s="5"/>
      <c r="WXX37" s="6"/>
      <c r="WXY37" s="8"/>
      <c r="WXZ37" s="5"/>
      <c r="WYA37" s="4"/>
      <c r="WYB37" s="4"/>
      <c r="WYC37" s="18"/>
      <c r="WYD37" s="7"/>
      <c r="WYE37" s="7"/>
      <c r="WYF37" s="4"/>
      <c r="WYG37" s="4"/>
      <c r="WYH37" s="4"/>
      <c r="WYI37" s="19"/>
      <c r="WYJ37" s="9"/>
      <c r="WYK37" s="7"/>
      <c r="WYL37" s="6"/>
      <c r="WYM37" s="5"/>
      <c r="WYN37" s="6"/>
      <c r="WYO37" s="8"/>
      <c r="WYP37" s="5"/>
      <c r="WYQ37" s="4"/>
      <c r="WYR37" s="4"/>
      <c r="WYS37" s="18"/>
      <c r="WYT37" s="7"/>
      <c r="WYU37" s="7"/>
      <c r="WYV37" s="4"/>
      <c r="WYW37" s="4"/>
      <c r="WYX37" s="4"/>
      <c r="WYY37" s="19"/>
      <c r="WYZ37" s="9"/>
      <c r="WZA37" s="7"/>
      <c r="WZB37" s="6"/>
      <c r="WZC37" s="5"/>
      <c r="WZD37" s="6"/>
      <c r="WZE37" s="8"/>
      <c r="WZF37" s="5"/>
      <c r="WZG37" s="4"/>
      <c r="WZH37" s="4"/>
      <c r="WZI37" s="18"/>
      <c r="WZJ37" s="7"/>
      <c r="WZK37" s="7"/>
      <c r="WZL37" s="4"/>
      <c r="WZM37" s="4"/>
      <c r="WZN37" s="4"/>
      <c r="WZO37" s="19"/>
      <c r="WZP37" s="9"/>
      <c r="WZQ37" s="7"/>
      <c r="WZR37" s="6"/>
      <c r="WZS37" s="5"/>
      <c r="WZT37" s="6"/>
      <c r="WZU37" s="8"/>
      <c r="WZV37" s="5"/>
      <c r="WZW37" s="4"/>
      <c r="WZX37" s="4"/>
      <c r="WZY37" s="18"/>
      <c r="WZZ37" s="7"/>
      <c r="XAA37" s="7"/>
      <c r="XAB37" s="4"/>
      <c r="XAC37" s="4"/>
      <c r="XAD37" s="4"/>
      <c r="XAE37" s="19"/>
      <c r="XAF37" s="9"/>
      <c r="XAG37" s="7"/>
      <c r="XAH37" s="6"/>
      <c r="XAI37" s="5"/>
      <c r="XAJ37" s="6"/>
      <c r="XAK37" s="8"/>
      <c r="XAL37" s="5"/>
      <c r="XAM37" s="4"/>
      <c r="XAN37" s="4"/>
      <c r="XAO37" s="18"/>
      <c r="XAP37" s="7"/>
      <c r="XAQ37" s="7"/>
      <c r="XAR37" s="4"/>
      <c r="XAS37" s="4"/>
      <c r="XAT37" s="4"/>
      <c r="XAU37" s="19"/>
      <c r="XAV37" s="9"/>
      <c r="XAW37" s="7"/>
      <c r="XAX37" s="6"/>
      <c r="XAY37" s="5"/>
      <c r="XAZ37" s="6"/>
      <c r="XBA37" s="8"/>
      <c r="XBB37" s="5"/>
      <c r="XBC37" s="4"/>
      <c r="XBD37" s="4"/>
      <c r="XBE37" s="18"/>
      <c r="XBF37" s="7"/>
      <c r="XBG37" s="7"/>
      <c r="XBH37" s="4"/>
      <c r="XBI37" s="4"/>
      <c r="XBJ37" s="4"/>
      <c r="XBK37" s="19"/>
      <c r="XBL37" s="9"/>
      <c r="XBM37" s="7"/>
      <c r="XBN37" s="6"/>
      <c r="XBO37" s="5"/>
      <c r="XBP37" s="6"/>
      <c r="XBQ37" s="8"/>
      <c r="XBR37" s="5"/>
      <c r="XBS37" s="4"/>
      <c r="XBT37" s="4"/>
      <c r="XBU37" s="18"/>
      <c r="XBV37" s="7"/>
      <c r="XBW37" s="7"/>
      <c r="XBX37" s="4"/>
      <c r="XBY37" s="4"/>
      <c r="XBZ37" s="4"/>
      <c r="XCA37" s="19"/>
      <c r="XCB37" s="9"/>
      <c r="XCC37" s="7"/>
      <c r="XCD37" s="6"/>
      <c r="XCE37" s="5"/>
      <c r="XCF37" s="6"/>
      <c r="XCG37" s="8"/>
      <c r="XCH37" s="5"/>
      <c r="XCI37" s="4"/>
      <c r="XCJ37" s="4"/>
      <c r="XCK37" s="18"/>
      <c r="XCL37" s="7"/>
      <c r="XCM37" s="7"/>
      <c r="XCN37" s="4"/>
      <c r="XCO37" s="4"/>
      <c r="XCP37" s="4"/>
      <c r="XCQ37" s="19"/>
      <c r="XCR37" s="9"/>
      <c r="XCS37" s="7"/>
      <c r="XCT37" s="6"/>
      <c r="XCU37" s="5"/>
      <c r="XCV37" s="6"/>
      <c r="XCW37" s="8"/>
      <c r="XCX37" s="5"/>
      <c r="XCY37" s="4"/>
      <c r="XCZ37" s="4"/>
      <c r="XDA37" s="18"/>
      <c r="XDB37" s="7"/>
      <c r="XDC37" s="7"/>
      <c r="XDD37" s="4"/>
      <c r="XDE37" s="4"/>
      <c r="XDF37" s="4"/>
      <c r="XDG37" s="19"/>
      <c r="XDH37" s="9"/>
      <c r="XDI37" s="7"/>
      <c r="XDJ37" s="6"/>
      <c r="XDK37" s="5"/>
      <c r="XDL37" s="6"/>
      <c r="XDM37" s="8"/>
      <c r="XDN37" s="5"/>
      <c r="XDO37" s="4"/>
      <c r="XDP37" s="4"/>
      <c r="XDQ37" s="18"/>
      <c r="XDR37" s="7"/>
      <c r="XDS37" s="7"/>
      <c r="XDT37" s="4"/>
      <c r="XDU37" s="4"/>
      <c r="XDV37" s="4"/>
      <c r="XDW37" s="19"/>
      <c r="XDX37" s="9"/>
      <c r="XDY37" s="7"/>
      <c r="XDZ37" s="6"/>
      <c r="XEA37" s="5"/>
      <c r="XEB37" s="6"/>
      <c r="XEC37" s="8"/>
      <c r="XED37" s="5"/>
      <c r="XEE37" s="4"/>
      <c r="XEF37" s="4"/>
      <c r="XEG37" s="18"/>
      <c r="XEH37" s="7"/>
      <c r="XEI37" s="7"/>
      <c r="XEJ37" s="4"/>
      <c r="XEK37" s="4"/>
      <c r="XEL37" s="4"/>
      <c r="XEM37" s="19"/>
      <c r="XEN37" s="9"/>
      <c r="XEO37" s="7"/>
      <c r="XEP37" s="6"/>
      <c r="XEQ37" s="5"/>
      <c r="XER37" s="6"/>
      <c r="XES37" s="8"/>
      <c r="XET37" s="5"/>
      <c r="XEU37" s="4"/>
      <c r="XEV37" s="4"/>
      <c r="XEW37" s="18"/>
      <c r="XEX37" s="7"/>
      <c r="XEY37" s="7"/>
      <c r="XEZ37" s="4"/>
      <c r="XFA37" s="4"/>
      <c r="XFB37" s="4"/>
      <c r="XFC37" s="19"/>
    </row>
    <row r="38" spans="1:16383" ht="19.5" customHeight="1" x14ac:dyDescent="0.25">
      <c r="A38" s="50">
        <v>1983</v>
      </c>
      <c r="B38" s="7">
        <f>SUMIF('Cost Database'!F:F,A38,'Cost Database'!D:D)</f>
        <v>558998523</v>
      </c>
      <c r="C38" s="6">
        <f t="shared" si="0"/>
        <v>1.7225694099962201</v>
      </c>
      <c r="D38" s="22">
        <v>1046598523</v>
      </c>
      <c r="E38" s="6">
        <f t="shared" si="1"/>
        <v>2.6465984251229955</v>
      </c>
      <c r="F38" s="22">
        <v>187000000</v>
      </c>
      <c r="G38" s="6">
        <f t="shared" si="2"/>
        <v>0.36</v>
      </c>
      <c r="H38" s="6">
        <f t="shared" si="3"/>
        <v>0.82132594696963857</v>
      </c>
      <c r="I38" s="22">
        <v>174433087.16666666</v>
      </c>
      <c r="J38" s="22">
        <v>31166666.666666668</v>
      </c>
      <c r="K38" s="34">
        <f t="shared" si="4"/>
        <v>0.82132594696963857</v>
      </c>
      <c r="L38" s="4">
        <f t="shared" si="6"/>
        <v>179666079.78166667</v>
      </c>
      <c r="M38" s="4">
        <f t="shared" si="7"/>
        <v>90329674.556083158</v>
      </c>
      <c r="N38" s="34">
        <f t="shared" si="5"/>
        <v>0.49723579060747947</v>
      </c>
      <c r="O38" t="str">
        <f>VLOOKUP(P38,'Cost Database'!B:C,2,FALSE)</f>
        <v>Star Wars Ep. VI: Return of the Jedi</v>
      </c>
      <c r="P38" s="49" cm="1">
        <f t="array" ref="P38">MAX(IF('Cost Database'!F:F='Year Based Data'!A38,'Cost Database'!B:B))</f>
        <v>572705079</v>
      </c>
      <c r="Q38" s="7"/>
      <c r="R38" s="6"/>
      <c r="S38" s="5"/>
      <c r="T38" s="6"/>
      <c r="U38" s="8"/>
      <c r="V38" s="5"/>
      <c r="W38" s="4"/>
      <c r="X38" s="4"/>
      <c r="Y38" s="18"/>
      <c r="Z38" s="7"/>
      <c r="AA38" s="7"/>
      <c r="AB38" s="4"/>
      <c r="AC38" s="4"/>
      <c r="AD38" s="4"/>
      <c r="AE38" s="19"/>
      <c r="AF38" s="9"/>
      <c r="AG38" s="7"/>
      <c r="AH38" s="6"/>
      <c r="AI38" s="5"/>
      <c r="AJ38" s="6"/>
      <c r="AK38" s="8"/>
      <c r="AL38" s="5"/>
      <c r="AM38" s="4"/>
      <c r="AN38" s="4"/>
      <c r="AO38" s="18"/>
      <c r="AP38" s="7"/>
      <c r="AQ38" s="7"/>
      <c r="AR38" s="4"/>
      <c r="AS38" s="4"/>
      <c r="AT38" s="4"/>
      <c r="AU38" s="19"/>
      <c r="AV38" s="9"/>
      <c r="AW38" s="7"/>
      <c r="AX38" s="6"/>
      <c r="AY38" s="5"/>
      <c r="AZ38" s="6"/>
      <c r="BA38" s="8"/>
      <c r="BB38" s="5"/>
      <c r="BC38" s="4"/>
      <c r="BD38" s="4"/>
      <c r="BE38" s="18"/>
      <c r="BF38" s="7"/>
      <c r="BG38" s="7"/>
      <c r="BH38" s="4"/>
      <c r="BI38" s="4"/>
      <c r="BJ38" s="4"/>
      <c r="BK38" s="19"/>
      <c r="BL38" s="9"/>
      <c r="BM38" s="7"/>
      <c r="BN38" s="6"/>
      <c r="BO38" s="5"/>
      <c r="BP38" s="6"/>
      <c r="BQ38" s="8"/>
      <c r="BR38" s="5"/>
      <c r="BS38" s="4"/>
      <c r="BT38" s="4"/>
      <c r="BU38" s="18"/>
      <c r="BV38" s="7"/>
      <c r="BW38" s="7"/>
      <c r="BX38" s="4"/>
      <c r="BY38" s="4"/>
      <c r="BZ38" s="4"/>
      <c r="CA38" s="19"/>
      <c r="CB38" s="9"/>
      <c r="CC38" s="7"/>
      <c r="CD38" s="6"/>
      <c r="CE38" s="5"/>
      <c r="CF38" s="6"/>
      <c r="CG38" s="8"/>
      <c r="CH38" s="5"/>
      <c r="CI38" s="4"/>
      <c r="CJ38" s="4"/>
      <c r="CK38" s="18"/>
      <c r="CL38" s="7"/>
      <c r="CM38" s="7"/>
      <c r="CN38" s="4"/>
      <c r="CO38" s="4"/>
      <c r="CP38" s="4"/>
      <c r="CQ38" s="19"/>
      <c r="CR38" s="9"/>
      <c r="CS38" s="7"/>
      <c r="CT38" s="6"/>
      <c r="CU38" s="5"/>
      <c r="CV38" s="6"/>
      <c r="CW38" s="8"/>
      <c r="CX38" s="5"/>
      <c r="CY38" s="4"/>
      <c r="CZ38" s="4"/>
      <c r="DA38" s="18"/>
      <c r="DB38" s="7"/>
      <c r="DC38" s="7"/>
      <c r="DD38" s="4"/>
      <c r="DE38" s="4"/>
      <c r="DF38" s="4"/>
      <c r="DG38" s="19"/>
      <c r="DH38" s="9"/>
      <c r="DI38" s="7"/>
      <c r="DJ38" s="6"/>
      <c r="DK38" s="5"/>
      <c r="DL38" s="6"/>
      <c r="DM38" s="8"/>
      <c r="DN38" s="5"/>
      <c r="DO38" s="4"/>
      <c r="DP38" s="4"/>
      <c r="DQ38" s="18"/>
      <c r="DR38" s="7"/>
      <c r="DS38" s="7"/>
      <c r="DT38" s="4"/>
      <c r="DU38" s="4"/>
      <c r="DV38" s="4"/>
      <c r="DW38" s="19"/>
      <c r="DX38" s="9"/>
      <c r="DY38" s="7"/>
      <c r="DZ38" s="6"/>
      <c r="EA38" s="5"/>
      <c r="EB38" s="6"/>
      <c r="EC38" s="8"/>
      <c r="ED38" s="5"/>
      <c r="EE38" s="4"/>
      <c r="EF38" s="4"/>
      <c r="EG38" s="18"/>
      <c r="EH38" s="7"/>
      <c r="EI38" s="7"/>
      <c r="EJ38" s="4"/>
      <c r="EK38" s="4"/>
      <c r="EL38" s="4"/>
      <c r="EM38" s="19"/>
      <c r="EN38" s="9"/>
      <c r="EO38" s="7"/>
      <c r="EP38" s="6"/>
      <c r="EQ38" s="5"/>
      <c r="ER38" s="6"/>
      <c r="ES38" s="8"/>
      <c r="ET38" s="5"/>
      <c r="EU38" s="4"/>
      <c r="EV38" s="4"/>
      <c r="EW38" s="18"/>
      <c r="EX38" s="7"/>
      <c r="EY38" s="7"/>
      <c r="EZ38" s="4"/>
      <c r="FA38" s="4"/>
      <c r="FB38" s="4"/>
      <c r="FC38" s="19"/>
      <c r="FD38" s="9"/>
      <c r="FE38" s="7"/>
      <c r="FF38" s="6"/>
      <c r="FG38" s="5"/>
      <c r="FH38" s="6"/>
      <c r="FI38" s="8"/>
      <c r="FJ38" s="5"/>
      <c r="FK38" s="4"/>
      <c r="FL38" s="4"/>
      <c r="FM38" s="18"/>
      <c r="FN38" s="7"/>
      <c r="FO38" s="7"/>
      <c r="FP38" s="4"/>
      <c r="FQ38" s="4"/>
      <c r="FR38" s="4"/>
      <c r="FS38" s="19"/>
      <c r="FT38" s="9"/>
      <c r="FU38" s="7"/>
      <c r="FV38" s="6"/>
      <c r="FW38" s="5"/>
      <c r="FX38" s="6"/>
      <c r="FY38" s="8"/>
      <c r="FZ38" s="5"/>
      <c r="GA38" s="4"/>
      <c r="GB38" s="4"/>
      <c r="GC38" s="18"/>
      <c r="GD38" s="7"/>
      <c r="GE38" s="7"/>
      <c r="GF38" s="4"/>
      <c r="GG38" s="4"/>
      <c r="GH38" s="4"/>
      <c r="GI38" s="19"/>
      <c r="GJ38" s="9"/>
      <c r="GK38" s="7"/>
      <c r="GL38" s="6"/>
      <c r="GM38" s="5"/>
      <c r="GN38" s="6"/>
      <c r="GO38" s="8"/>
      <c r="GP38" s="5"/>
      <c r="GQ38" s="4"/>
      <c r="GR38" s="4"/>
      <c r="GS38" s="18"/>
      <c r="GT38" s="7"/>
      <c r="GU38" s="7"/>
      <c r="GV38" s="4"/>
      <c r="GW38" s="4"/>
      <c r="GX38" s="4"/>
      <c r="GY38" s="19"/>
      <c r="GZ38" s="9"/>
      <c r="HA38" s="7"/>
      <c r="HB38" s="6"/>
      <c r="HC38" s="5"/>
      <c r="HD38" s="6"/>
      <c r="HE38" s="8"/>
      <c r="HF38" s="5"/>
      <c r="HG38" s="4"/>
      <c r="HH38" s="4"/>
      <c r="HI38" s="18"/>
      <c r="HJ38" s="7"/>
      <c r="HK38" s="7"/>
      <c r="HL38" s="4"/>
      <c r="HM38" s="4"/>
      <c r="HN38" s="4"/>
      <c r="HO38" s="19"/>
      <c r="HP38" s="9"/>
      <c r="HQ38" s="7"/>
      <c r="HR38" s="6"/>
      <c r="HS38" s="5"/>
      <c r="HT38" s="6"/>
      <c r="HU38" s="8"/>
      <c r="HV38" s="5"/>
      <c r="HW38" s="4"/>
      <c r="HX38" s="4"/>
      <c r="HY38" s="18"/>
      <c r="HZ38" s="7"/>
      <c r="IA38" s="7"/>
      <c r="IB38" s="4"/>
      <c r="IC38" s="4"/>
      <c r="ID38" s="4"/>
      <c r="IE38" s="19"/>
      <c r="IF38" s="9"/>
      <c r="IG38" s="7"/>
      <c r="IH38" s="6"/>
      <c r="II38" s="5"/>
      <c r="IJ38" s="6"/>
      <c r="IK38" s="8"/>
      <c r="IL38" s="5"/>
      <c r="IM38" s="4"/>
      <c r="IN38" s="4"/>
      <c r="IO38" s="18"/>
      <c r="IP38" s="7"/>
      <c r="IQ38" s="7"/>
      <c r="IR38" s="4"/>
      <c r="IS38" s="4"/>
      <c r="IT38" s="4"/>
      <c r="IU38" s="19"/>
      <c r="IV38" s="9"/>
      <c r="IW38" s="7"/>
      <c r="IX38" s="6"/>
      <c r="IY38" s="5"/>
      <c r="IZ38" s="6"/>
      <c r="JA38" s="8"/>
      <c r="JB38" s="5"/>
      <c r="JC38" s="4"/>
      <c r="JD38" s="4"/>
      <c r="JE38" s="18"/>
      <c r="JF38" s="7"/>
      <c r="JG38" s="7"/>
      <c r="JH38" s="4"/>
      <c r="JI38" s="4"/>
      <c r="JJ38" s="4"/>
      <c r="JK38" s="19"/>
      <c r="JL38" s="9"/>
      <c r="JM38" s="7"/>
      <c r="JN38" s="6"/>
      <c r="JO38" s="5"/>
      <c r="JP38" s="6"/>
      <c r="JQ38" s="8"/>
      <c r="JR38" s="5"/>
      <c r="JS38" s="4"/>
      <c r="JT38" s="4"/>
      <c r="JU38" s="18"/>
      <c r="JV38" s="7"/>
      <c r="JW38" s="7"/>
      <c r="JX38" s="4"/>
      <c r="JY38" s="4"/>
      <c r="JZ38" s="4"/>
      <c r="KA38" s="19"/>
      <c r="KB38" s="9"/>
      <c r="KC38" s="7"/>
      <c r="KD38" s="6"/>
      <c r="KE38" s="5"/>
      <c r="KF38" s="6"/>
      <c r="KG38" s="8"/>
      <c r="KH38" s="5"/>
      <c r="KI38" s="4"/>
      <c r="KJ38" s="4"/>
      <c r="KK38" s="18"/>
      <c r="KL38" s="7"/>
      <c r="KM38" s="7"/>
      <c r="KN38" s="4"/>
      <c r="KO38" s="4"/>
      <c r="KP38" s="4"/>
      <c r="KQ38" s="19"/>
      <c r="KR38" s="9"/>
      <c r="KS38" s="7"/>
      <c r="KT38" s="6"/>
      <c r="KU38" s="5"/>
      <c r="KV38" s="6"/>
      <c r="KW38" s="8"/>
      <c r="KX38" s="5"/>
      <c r="KY38" s="4"/>
      <c r="KZ38" s="4"/>
      <c r="LA38" s="18"/>
      <c r="LB38" s="7"/>
      <c r="LC38" s="7"/>
      <c r="LD38" s="4"/>
      <c r="LE38" s="4"/>
      <c r="LF38" s="4"/>
      <c r="LG38" s="19"/>
      <c r="LH38" s="9"/>
      <c r="LI38" s="7"/>
      <c r="LJ38" s="6"/>
      <c r="LK38" s="5"/>
      <c r="LL38" s="6"/>
      <c r="LM38" s="8"/>
      <c r="LN38" s="5"/>
      <c r="LO38" s="4"/>
      <c r="LP38" s="4"/>
      <c r="LQ38" s="18"/>
      <c r="LR38" s="7"/>
      <c r="LS38" s="7"/>
      <c r="LT38" s="4"/>
      <c r="LU38" s="4"/>
      <c r="LV38" s="4"/>
      <c r="LW38" s="19"/>
      <c r="LX38" s="9"/>
      <c r="LY38" s="7"/>
      <c r="LZ38" s="6"/>
      <c r="MA38" s="5"/>
      <c r="MB38" s="6"/>
      <c r="MC38" s="8"/>
      <c r="MD38" s="5"/>
      <c r="ME38" s="4"/>
      <c r="MF38" s="4"/>
      <c r="MG38" s="18"/>
      <c r="MH38" s="7"/>
      <c r="MI38" s="7"/>
      <c r="MJ38" s="4"/>
      <c r="MK38" s="4"/>
      <c r="ML38" s="4"/>
      <c r="MM38" s="19"/>
      <c r="MN38" s="9"/>
      <c r="MO38" s="7"/>
      <c r="MP38" s="6"/>
      <c r="MQ38" s="5"/>
      <c r="MR38" s="6"/>
      <c r="MS38" s="8"/>
      <c r="MT38" s="5"/>
      <c r="MU38" s="4"/>
      <c r="MV38" s="4"/>
      <c r="MW38" s="18"/>
      <c r="MX38" s="7"/>
      <c r="MY38" s="7"/>
      <c r="MZ38" s="4"/>
      <c r="NA38" s="4"/>
      <c r="NB38" s="4"/>
      <c r="NC38" s="19"/>
      <c r="ND38" s="9"/>
      <c r="NE38" s="7"/>
      <c r="NF38" s="6"/>
      <c r="NG38" s="5"/>
      <c r="NH38" s="6"/>
      <c r="NI38" s="8"/>
      <c r="NJ38" s="5"/>
      <c r="NK38" s="4"/>
      <c r="NL38" s="4"/>
      <c r="NM38" s="18"/>
      <c r="NN38" s="7"/>
      <c r="NO38" s="7"/>
      <c r="NP38" s="4"/>
      <c r="NQ38" s="4"/>
      <c r="NR38" s="4"/>
      <c r="NS38" s="19"/>
      <c r="NT38" s="9"/>
      <c r="NU38" s="7"/>
      <c r="NV38" s="6"/>
      <c r="NW38" s="5"/>
      <c r="NX38" s="6"/>
      <c r="NY38" s="8"/>
      <c r="NZ38" s="5"/>
      <c r="OA38" s="4"/>
      <c r="OB38" s="4"/>
      <c r="OC38" s="18"/>
      <c r="OD38" s="7"/>
      <c r="OE38" s="7"/>
      <c r="OF38" s="4"/>
      <c r="OG38" s="4"/>
      <c r="OH38" s="4"/>
      <c r="OI38" s="19"/>
      <c r="OJ38" s="9"/>
      <c r="OK38" s="7"/>
      <c r="OL38" s="6"/>
      <c r="OM38" s="5"/>
      <c r="ON38" s="6"/>
      <c r="OO38" s="8"/>
      <c r="OP38" s="5"/>
      <c r="OQ38" s="4"/>
      <c r="OR38" s="4"/>
      <c r="OS38" s="18"/>
      <c r="OT38" s="7"/>
      <c r="OU38" s="7"/>
      <c r="OV38" s="4"/>
      <c r="OW38" s="4"/>
      <c r="OX38" s="4"/>
      <c r="OY38" s="19"/>
      <c r="OZ38" s="9"/>
      <c r="PA38" s="7"/>
      <c r="PB38" s="6"/>
      <c r="PC38" s="5"/>
      <c r="PD38" s="6"/>
      <c r="PE38" s="8"/>
      <c r="PF38" s="5"/>
      <c r="PG38" s="4"/>
      <c r="PH38" s="4"/>
      <c r="PI38" s="18"/>
      <c r="PJ38" s="7"/>
      <c r="PK38" s="7"/>
      <c r="PL38" s="4"/>
      <c r="PM38" s="4"/>
      <c r="PN38" s="4"/>
      <c r="PO38" s="19"/>
      <c r="PP38" s="9"/>
      <c r="PQ38" s="7"/>
      <c r="PR38" s="6"/>
      <c r="PS38" s="5"/>
      <c r="PT38" s="6"/>
      <c r="PU38" s="8"/>
      <c r="PV38" s="5"/>
      <c r="PW38" s="4"/>
      <c r="PX38" s="4"/>
      <c r="PY38" s="18"/>
      <c r="PZ38" s="7"/>
      <c r="QA38" s="7"/>
      <c r="QB38" s="4"/>
      <c r="QC38" s="4"/>
      <c r="QD38" s="4"/>
      <c r="QE38" s="19"/>
      <c r="QF38" s="9"/>
      <c r="QG38" s="7"/>
      <c r="QH38" s="6"/>
      <c r="QI38" s="5"/>
      <c r="QJ38" s="6"/>
      <c r="QK38" s="8"/>
      <c r="QL38" s="5"/>
      <c r="QM38" s="4"/>
      <c r="QN38" s="4"/>
      <c r="QO38" s="18"/>
      <c r="QP38" s="7"/>
      <c r="QQ38" s="7"/>
      <c r="QR38" s="4"/>
      <c r="QS38" s="4"/>
      <c r="QT38" s="4"/>
      <c r="QU38" s="19"/>
      <c r="QV38" s="9"/>
      <c r="QW38" s="7"/>
      <c r="QX38" s="6"/>
      <c r="QY38" s="5"/>
      <c r="QZ38" s="6"/>
      <c r="RA38" s="8"/>
      <c r="RB38" s="5"/>
      <c r="RC38" s="4"/>
      <c r="RD38" s="4"/>
      <c r="RE38" s="18"/>
      <c r="RF38" s="7"/>
      <c r="RG38" s="7"/>
      <c r="RH38" s="4"/>
      <c r="RI38" s="4"/>
      <c r="RJ38" s="4"/>
      <c r="RK38" s="19"/>
      <c r="RL38" s="9"/>
      <c r="RM38" s="7"/>
      <c r="RN38" s="6"/>
      <c r="RO38" s="5"/>
      <c r="RP38" s="6"/>
      <c r="RQ38" s="8"/>
      <c r="RR38" s="5"/>
      <c r="RS38" s="4"/>
      <c r="RT38" s="4"/>
      <c r="RU38" s="18"/>
      <c r="RV38" s="7"/>
      <c r="RW38" s="7"/>
      <c r="RX38" s="4"/>
      <c r="RY38" s="4"/>
      <c r="RZ38" s="4"/>
      <c r="SA38" s="19"/>
      <c r="SB38" s="9"/>
      <c r="SC38" s="7"/>
      <c r="SD38" s="6"/>
      <c r="SE38" s="5"/>
      <c r="SF38" s="6"/>
      <c r="SG38" s="8"/>
      <c r="SH38" s="5"/>
      <c r="SI38" s="4"/>
      <c r="SJ38" s="4"/>
      <c r="SK38" s="18"/>
      <c r="SL38" s="7"/>
      <c r="SM38" s="7"/>
      <c r="SN38" s="4"/>
      <c r="SO38" s="4"/>
      <c r="SP38" s="4"/>
      <c r="SQ38" s="19"/>
      <c r="SR38" s="9"/>
      <c r="SS38" s="7"/>
      <c r="ST38" s="6"/>
      <c r="SU38" s="5"/>
      <c r="SV38" s="6"/>
      <c r="SW38" s="8"/>
      <c r="SX38" s="5"/>
      <c r="SY38" s="4"/>
      <c r="SZ38" s="4"/>
      <c r="TA38" s="18"/>
      <c r="TB38" s="7"/>
      <c r="TC38" s="7"/>
      <c r="TD38" s="4"/>
      <c r="TE38" s="4"/>
      <c r="TF38" s="4"/>
      <c r="TG38" s="19"/>
      <c r="TH38" s="9"/>
      <c r="TI38" s="7"/>
      <c r="TJ38" s="6"/>
      <c r="TK38" s="5"/>
      <c r="TL38" s="6"/>
      <c r="TM38" s="8"/>
      <c r="TN38" s="5"/>
      <c r="TO38" s="4"/>
      <c r="TP38" s="4"/>
      <c r="TQ38" s="18"/>
      <c r="TR38" s="7"/>
      <c r="TS38" s="7"/>
      <c r="TT38" s="4"/>
      <c r="TU38" s="4"/>
      <c r="TV38" s="4"/>
      <c r="TW38" s="19"/>
      <c r="TX38" s="9"/>
      <c r="TY38" s="7"/>
      <c r="TZ38" s="6"/>
      <c r="UA38" s="5"/>
      <c r="UB38" s="6"/>
      <c r="UC38" s="8"/>
      <c r="UD38" s="5"/>
      <c r="UE38" s="4"/>
      <c r="UF38" s="4"/>
      <c r="UG38" s="18"/>
      <c r="UH38" s="7"/>
      <c r="UI38" s="7"/>
      <c r="UJ38" s="4"/>
      <c r="UK38" s="4"/>
      <c r="UL38" s="4"/>
      <c r="UM38" s="19"/>
      <c r="UN38" s="9"/>
      <c r="UO38" s="7"/>
      <c r="UP38" s="6"/>
      <c r="UQ38" s="5"/>
      <c r="UR38" s="6"/>
      <c r="US38" s="8"/>
      <c r="UT38" s="5"/>
      <c r="UU38" s="4"/>
      <c r="UV38" s="4"/>
      <c r="UW38" s="18"/>
      <c r="UX38" s="7"/>
      <c r="UY38" s="7"/>
      <c r="UZ38" s="4"/>
      <c r="VA38" s="4"/>
      <c r="VB38" s="4"/>
      <c r="VC38" s="19"/>
      <c r="VD38" s="9"/>
      <c r="VE38" s="7"/>
      <c r="VF38" s="6"/>
      <c r="VG38" s="5"/>
      <c r="VH38" s="6"/>
      <c r="VI38" s="8"/>
      <c r="VJ38" s="5"/>
      <c r="VK38" s="4"/>
      <c r="VL38" s="4"/>
      <c r="VM38" s="18"/>
      <c r="VN38" s="7"/>
      <c r="VO38" s="7"/>
      <c r="VP38" s="4"/>
      <c r="VQ38" s="4"/>
      <c r="VR38" s="4"/>
      <c r="VS38" s="19"/>
      <c r="VT38" s="9"/>
      <c r="VU38" s="7"/>
      <c r="VV38" s="6"/>
      <c r="VW38" s="5"/>
      <c r="VX38" s="6"/>
      <c r="VY38" s="8"/>
      <c r="VZ38" s="5"/>
      <c r="WA38" s="4"/>
      <c r="WB38" s="4"/>
      <c r="WC38" s="18"/>
      <c r="WD38" s="7"/>
      <c r="WE38" s="7"/>
      <c r="WF38" s="4"/>
      <c r="WG38" s="4"/>
      <c r="WH38" s="4"/>
      <c r="WI38" s="19"/>
      <c r="WJ38" s="9"/>
      <c r="WK38" s="7"/>
      <c r="WL38" s="6"/>
      <c r="WM38" s="5"/>
      <c r="WN38" s="6"/>
      <c r="WO38" s="8"/>
      <c r="WP38" s="5"/>
      <c r="WQ38" s="4"/>
      <c r="WR38" s="4"/>
      <c r="WS38" s="18"/>
      <c r="WT38" s="7"/>
      <c r="WU38" s="7"/>
      <c r="WV38" s="4"/>
      <c r="WW38" s="4"/>
      <c r="WX38" s="4"/>
      <c r="WY38" s="19"/>
      <c r="WZ38" s="9"/>
      <c r="XA38" s="7"/>
      <c r="XB38" s="6"/>
      <c r="XC38" s="5"/>
      <c r="XD38" s="6"/>
      <c r="XE38" s="8"/>
      <c r="XF38" s="5"/>
      <c r="XG38" s="4"/>
      <c r="XH38" s="4"/>
      <c r="XI38" s="18"/>
      <c r="XJ38" s="7"/>
      <c r="XK38" s="7"/>
      <c r="XL38" s="4"/>
      <c r="XM38" s="4"/>
      <c r="XN38" s="4"/>
      <c r="XO38" s="19"/>
      <c r="XP38" s="9"/>
      <c r="XQ38" s="7"/>
      <c r="XR38" s="6"/>
      <c r="XS38" s="5"/>
      <c r="XT38" s="6"/>
      <c r="XU38" s="8"/>
      <c r="XV38" s="5"/>
      <c r="XW38" s="4"/>
      <c r="XX38" s="4"/>
      <c r="XY38" s="18"/>
      <c r="XZ38" s="7"/>
      <c r="YA38" s="7"/>
      <c r="YB38" s="4"/>
      <c r="YC38" s="4"/>
      <c r="YD38" s="4"/>
      <c r="YE38" s="19"/>
      <c r="YF38" s="9"/>
      <c r="YG38" s="7"/>
      <c r="YH38" s="6"/>
      <c r="YI38" s="5"/>
      <c r="YJ38" s="6"/>
      <c r="YK38" s="8"/>
      <c r="YL38" s="5"/>
      <c r="YM38" s="4"/>
      <c r="YN38" s="4"/>
      <c r="YO38" s="18"/>
      <c r="YP38" s="7"/>
      <c r="YQ38" s="7"/>
      <c r="YR38" s="4"/>
      <c r="YS38" s="4"/>
      <c r="YT38" s="4"/>
      <c r="YU38" s="19"/>
      <c r="YV38" s="9"/>
      <c r="YW38" s="7"/>
      <c r="YX38" s="6"/>
      <c r="YY38" s="5"/>
      <c r="YZ38" s="6"/>
      <c r="ZA38" s="8"/>
      <c r="ZB38" s="5"/>
      <c r="ZC38" s="4"/>
      <c r="ZD38" s="4"/>
      <c r="ZE38" s="18"/>
      <c r="ZF38" s="7"/>
      <c r="ZG38" s="7"/>
      <c r="ZH38" s="4"/>
      <c r="ZI38" s="4"/>
      <c r="ZJ38" s="4"/>
      <c r="ZK38" s="19"/>
      <c r="ZL38" s="9"/>
      <c r="ZM38" s="7"/>
      <c r="ZN38" s="6"/>
      <c r="ZO38" s="5"/>
      <c r="ZP38" s="6"/>
      <c r="ZQ38" s="8"/>
      <c r="ZR38" s="5"/>
      <c r="ZS38" s="4"/>
      <c r="ZT38" s="4"/>
      <c r="ZU38" s="18"/>
      <c r="ZV38" s="7"/>
      <c r="ZW38" s="7"/>
      <c r="ZX38" s="4"/>
      <c r="ZY38" s="4"/>
      <c r="ZZ38" s="4"/>
      <c r="AAA38" s="19"/>
      <c r="AAB38" s="9"/>
      <c r="AAC38" s="7"/>
      <c r="AAD38" s="6"/>
      <c r="AAE38" s="5"/>
      <c r="AAF38" s="6"/>
      <c r="AAG38" s="8"/>
      <c r="AAH38" s="5"/>
      <c r="AAI38" s="4"/>
      <c r="AAJ38" s="4"/>
      <c r="AAK38" s="18"/>
      <c r="AAL38" s="7"/>
      <c r="AAM38" s="7"/>
      <c r="AAN38" s="4"/>
      <c r="AAO38" s="4"/>
      <c r="AAP38" s="4"/>
      <c r="AAQ38" s="19"/>
      <c r="AAR38" s="9"/>
      <c r="AAS38" s="7"/>
      <c r="AAT38" s="6"/>
      <c r="AAU38" s="5"/>
      <c r="AAV38" s="6"/>
      <c r="AAW38" s="8"/>
      <c r="AAX38" s="5"/>
      <c r="AAY38" s="4"/>
      <c r="AAZ38" s="4"/>
      <c r="ABA38" s="18"/>
      <c r="ABB38" s="7"/>
      <c r="ABC38" s="7"/>
      <c r="ABD38" s="4"/>
      <c r="ABE38" s="4"/>
      <c r="ABF38" s="4"/>
      <c r="ABG38" s="19"/>
      <c r="ABH38" s="9"/>
      <c r="ABI38" s="7"/>
      <c r="ABJ38" s="6"/>
      <c r="ABK38" s="5"/>
      <c r="ABL38" s="6"/>
      <c r="ABM38" s="8"/>
      <c r="ABN38" s="5"/>
      <c r="ABO38" s="4"/>
      <c r="ABP38" s="4"/>
      <c r="ABQ38" s="18"/>
      <c r="ABR38" s="7"/>
      <c r="ABS38" s="7"/>
      <c r="ABT38" s="4"/>
      <c r="ABU38" s="4"/>
      <c r="ABV38" s="4"/>
      <c r="ABW38" s="19"/>
      <c r="ABX38" s="9"/>
      <c r="ABY38" s="7"/>
      <c r="ABZ38" s="6"/>
      <c r="ACA38" s="5"/>
      <c r="ACB38" s="6"/>
      <c r="ACC38" s="8"/>
      <c r="ACD38" s="5"/>
      <c r="ACE38" s="4"/>
      <c r="ACF38" s="4"/>
      <c r="ACG38" s="18"/>
      <c r="ACH38" s="7"/>
      <c r="ACI38" s="7"/>
      <c r="ACJ38" s="4"/>
      <c r="ACK38" s="4"/>
      <c r="ACL38" s="4"/>
      <c r="ACM38" s="19"/>
      <c r="ACN38" s="9"/>
      <c r="ACO38" s="7"/>
      <c r="ACP38" s="6"/>
      <c r="ACQ38" s="5"/>
      <c r="ACR38" s="6"/>
      <c r="ACS38" s="8"/>
      <c r="ACT38" s="5"/>
      <c r="ACU38" s="4"/>
      <c r="ACV38" s="4"/>
      <c r="ACW38" s="18"/>
      <c r="ACX38" s="7"/>
      <c r="ACY38" s="7"/>
      <c r="ACZ38" s="4"/>
      <c r="ADA38" s="4"/>
      <c r="ADB38" s="4"/>
      <c r="ADC38" s="19"/>
      <c r="ADD38" s="9"/>
      <c r="ADE38" s="7"/>
      <c r="ADF38" s="6"/>
      <c r="ADG38" s="5"/>
      <c r="ADH38" s="6"/>
      <c r="ADI38" s="8"/>
      <c r="ADJ38" s="5"/>
      <c r="ADK38" s="4"/>
      <c r="ADL38" s="4"/>
      <c r="ADM38" s="18"/>
      <c r="ADN38" s="7"/>
      <c r="ADO38" s="7"/>
      <c r="ADP38" s="4"/>
      <c r="ADQ38" s="4"/>
      <c r="ADR38" s="4"/>
      <c r="ADS38" s="19"/>
      <c r="ADT38" s="9"/>
      <c r="ADU38" s="7"/>
      <c r="ADV38" s="6"/>
      <c r="ADW38" s="5"/>
      <c r="ADX38" s="6"/>
      <c r="ADY38" s="8"/>
      <c r="ADZ38" s="5"/>
      <c r="AEA38" s="4"/>
      <c r="AEB38" s="4"/>
      <c r="AEC38" s="18"/>
      <c r="AED38" s="7"/>
      <c r="AEE38" s="7"/>
      <c r="AEF38" s="4"/>
      <c r="AEG38" s="4"/>
      <c r="AEH38" s="4"/>
      <c r="AEI38" s="19"/>
      <c r="AEJ38" s="9"/>
      <c r="AEK38" s="7"/>
      <c r="AEL38" s="6"/>
      <c r="AEM38" s="5"/>
      <c r="AEN38" s="6"/>
      <c r="AEO38" s="8"/>
      <c r="AEP38" s="5"/>
      <c r="AEQ38" s="4"/>
      <c r="AER38" s="4"/>
      <c r="AES38" s="18"/>
      <c r="AET38" s="7"/>
      <c r="AEU38" s="7"/>
      <c r="AEV38" s="4"/>
      <c r="AEW38" s="4"/>
      <c r="AEX38" s="4"/>
      <c r="AEY38" s="19"/>
      <c r="AEZ38" s="9"/>
      <c r="AFA38" s="7"/>
      <c r="AFB38" s="6"/>
      <c r="AFC38" s="5"/>
      <c r="AFD38" s="6"/>
      <c r="AFE38" s="8"/>
      <c r="AFF38" s="5"/>
      <c r="AFG38" s="4"/>
      <c r="AFH38" s="4"/>
      <c r="AFI38" s="18"/>
      <c r="AFJ38" s="7"/>
      <c r="AFK38" s="7"/>
      <c r="AFL38" s="4"/>
      <c r="AFM38" s="4"/>
      <c r="AFN38" s="4"/>
      <c r="AFO38" s="19"/>
      <c r="AFP38" s="9"/>
      <c r="AFQ38" s="7"/>
      <c r="AFR38" s="6"/>
      <c r="AFS38" s="5"/>
      <c r="AFT38" s="6"/>
      <c r="AFU38" s="8"/>
      <c r="AFV38" s="5"/>
      <c r="AFW38" s="4"/>
      <c r="AFX38" s="4"/>
      <c r="AFY38" s="18"/>
      <c r="AFZ38" s="7"/>
      <c r="AGA38" s="7"/>
      <c r="AGB38" s="4"/>
      <c r="AGC38" s="4"/>
      <c r="AGD38" s="4"/>
      <c r="AGE38" s="19"/>
      <c r="AGF38" s="9"/>
      <c r="AGG38" s="7"/>
      <c r="AGH38" s="6"/>
      <c r="AGI38" s="5"/>
      <c r="AGJ38" s="6"/>
      <c r="AGK38" s="8"/>
      <c r="AGL38" s="5"/>
      <c r="AGM38" s="4"/>
      <c r="AGN38" s="4"/>
      <c r="AGO38" s="18"/>
      <c r="AGP38" s="7"/>
      <c r="AGQ38" s="7"/>
      <c r="AGR38" s="4"/>
      <c r="AGS38" s="4"/>
      <c r="AGT38" s="4"/>
      <c r="AGU38" s="19"/>
      <c r="AGV38" s="9"/>
      <c r="AGW38" s="7"/>
      <c r="AGX38" s="6"/>
      <c r="AGY38" s="5"/>
      <c r="AGZ38" s="6"/>
      <c r="AHA38" s="8"/>
      <c r="AHB38" s="5"/>
      <c r="AHC38" s="4"/>
      <c r="AHD38" s="4"/>
      <c r="AHE38" s="18"/>
      <c r="AHF38" s="7"/>
      <c r="AHG38" s="7"/>
      <c r="AHH38" s="4"/>
      <c r="AHI38" s="4"/>
      <c r="AHJ38" s="4"/>
      <c r="AHK38" s="19"/>
      <c r="AHL38" s="9"/>
      <c r="AHM38" s="7"/>
      <c r="AHN38" s="6"/>
      <c r="AHO38" s="5"/>
      <c r="AHP38" s="6"/>
      <c r="AHQ38" s="8"/>
      <c r="AHR38" s="5"/>
      <c r="AHS38" s="4"/>
      <c r="AHT38" s="4"/>
      <c r="AHU38" s="18"/>
      <c r="AHV38" s="7"/>
      <c r="AHW38" s="7"/>
      <c r="AHX38" s="4"/>
      <c r="AHY38" s="4"/>
      <c r="AHZ38" s="4"/>
      <c r="AIA38" s="19"/>
      <c r="AIB38" s="9"/>
      <c r="AIC38" s="7"/>
      <c r="AID38" s="6"/>
      <c r="AIE38" s="5"/>
      <c r="AIF38" s="6"/>
      <c r="AIG38" s="8"/>
      <c r="AIH38" s="5"/>
      <c r="AII38" s="4"/>
      <c r="AIJ38" s="4"/>
      <c r="AIK38" s="18"/>
      <c r="AIL38" s="7"/>
      <c r="AIM38" s="7"/>
      <c r="AIN38" s="4"/>
      <c r="AIO38" s="4"/>
      <c r="AIP38" s="4"/>
      <c r="AIQ38" s="19"/>
      <c r="AIR38" s="9"/>
      <c r="AIS38" s="7"/>
      <c r="AIT38" s="6"/>
      <c r="AIU38" s="5"/>
      <c r="AIV38" s="6"/>
      <c r="AIW38" s="8"/>
      <c r="AIX38" s="5"/>
      <c r="AIY38" s="4"/>
      <c r="AIZ38" s="4"/>
      <c r="AJA38" s="18"/>
      <c r="AJB38" s="7"/>
      <c r="AJC38" s="7"/>
      <c r="AJD38" s="4"/>
      <c r="AJE38" s="4"/>
      <c r="AJF38" s="4"/>
      <c r="AJG38" s="19"/>
      <c r="AJH38" s="9"/>
      <c r="AJI38" s="7"/>
      <c r="AJJ38" s="6"/>
      <c r="AJK38" s="5"/>
      <c r="AJL38" s="6"/>
      <c r="AJM38" s="8"/>
      <c r="AJN38" s="5"/>
      <c r="AJO38" s="4"/>
      <c r="AJP38" s="4"/>
      <c r="AJQ38" s="18"/>
      <c r="AJR38" s="7"/>
      <c r="AJS38" s="7"/>
      <c r="AJT38" s="4"/>
      <c r="AJU38" s="4"/>
      <c r="AJV38" s="4"/>
      <c r="AJW38" s="19"/>
      <c r="AJX38" s="9"/>
      <c r="AJY38" s="7"/>
      <c r="AJZ38" s="6"/>
      <c r="AKA38" s="5"/>
      <c r="AKB38" s="6"/>
      <c r="AKC38" s="8"/>
      <c r="AKD38" s="5"/>
      <c r="AKE38" s="4"/>
      <c r="AKF38" s="4"/>
      <c r="AKG38" s="18"/>
      <c r="AKH38" s="7"/>
      <c r="AKI38" s="7"/>
      <c r="AKJ38" s="4"/>
      <c r="AKK38" s="4"/>
      <c r="AKL38" s="4"/>
      <c r="AKM38" s="19"/>
      <c r="AKN38" s="9"/>
      <c r="AKO38" s="7"/>
      <c r="AKP38" s="6"/>
      <c r="AKQ38" s="5"/>
      <c r="AKR38" s="6"/>
      <c r="AKS38" s="8"/>
      <c r="AKT38" s="5"/>
      <c r="AKU38" s="4"/>
      <c r="AKV38" s="4"/>
      <c r="AKW38" s="18"/>
      <c r="AKX38" s="7"/>
      <c r="AKY38" s="7"/>
      <c r="AKZ38" s="4"/>
      <c r="ALA38" s="4"/>
      <c r="ALB38" s="4"/>
      <c r="ALC38" s="19"/>
      <c r="ALD38" s="9"/>
      <c r="ALE38" s="7"/>
      <c r="ALF38" s="6"/>
      <c r="ALG38" s="5"/>
      <c r="ALH38" s="6"/>
      <c r="ALI38" s="8"/>
      <c r="ALJ38" s="5"/>
      <c r="ALK38" s="4"/>
      <c r="ALL38" s="4"/>
      <c r="ALM38" s="18"/>
      <c r="ALN38" s="7"/>
      <c r="ALO38" s="7"/>
      <c r="ALP38" s="4"/>
      <c r="ALQ38" s="4"/>
      <c r="ALR38" s="4"/>
      <c r="ALS38" s="19"/>
      <c r="ALT38" s="9"/>
      <c r="ALU38" s="7"/>
      <c r="ALV38" s="6"/>
      <c r="ALW38" s="5"/>
      <c r="ALX38" s="6"/>
      <c r="ALY38" s="8"/>
      <c r="ALZ38" s="5"/>
      <c r="AMA38" s="4"/>
      <c r="AMB38" s="4"/>
      <c r="AMC38" s="18"/>
      <c r="AMD38" s="7"/>
      <c r="AME38" s="7"/>
      <c r="AMF38" s="4"/>
      <c r="AMG38" s="4"/>
      <c r="AMH38" s="4"/>
      <c r="AMI38" s="19"/>
      <c r="AMJ38" s="9"/>
      <c r="AMK38" s="7"/>
      <c r="AML38" s="6"/>
      <c r="AMM38" s="5"/>
      <c r="AMN38" s="6"/>
      <c r="AMO38" s="8"/>
      <c r="AMP38" s="5"/>
      <c r="AMQ38" s="4"/>
      <c r="AMR38" s="4"/>
      <c r="AMS38" s="18"/>
      <c r="AMT38" s="7"/>
      <c r="AMU38" s="7"/>
      <c r="AMV38" s="4"/>
      <c r="AMW38" s="4"/>
      <c r="AMX38" s="4"/>
      <c r="AMY38" s="19"/>
      <c r="AMZ38" s="9"/>
      <c r="ANA38" s="7"/>
      <c r="ANB38" s="6"/>
      <c r="ANC38" s="5"/>
      <c r="AND38" s="6"/>
      <c r="ANE38" s="8"/>
      <c r="ANF38" s="5"/>
      <c r="ANG38" s="4"/>
      <c r="ANH38" s="4"/>
      <c r="ANI38" s="18"/>
      <c r="ANJ38" s="7"/>
      <c r="ANK38" s="7"/>
      <c r="ANL38" s="4"/>
      <c r="ANM38" s="4"/>
      <c r="ANN38" s="4"/>
      <c r="ANO38" s="19"/>
      <c r="ANP38" s="9"/>
      <c r="ANQ38" s="7"/>
      <c r="ANR38" s="6"/>
      <c r="ANS38" s="5"/>
      <c r="ANT38" s="6"/>
      <c r="ANU38" s="8"/>
      <c r="ANV38" s="5"/>
      <c r="ANW38" s="4"/>
      <c r="ANX38" s="4"/>
      <c r="ANY38" s="18"/>
      <c r="ANZ38" s="7"/>
      <c r="AOA38" s="7"/>
      <c r="AOB38" s="4"/>
      <c r="AOC38" s="4"/>
      <c r="AOD38" s="4"/>
      <c r="AOE38" s="19"/>
      <c r="AOF38" s="9"/>
      <c r="AOG38" s="7"/>
      <c r="AOH38" s="6"/>
      <c r="AOI38" s="5"/>
      <c r="AOJ38" s="6"/>
      <c r="AOK38" s="8"/>
      <c r="AOL38" s="5"/>
      <c r="AOM38" s="4"/>
      <c r="AON38" s="4"/>
      <c r="AOO38" s="18"/>
      <c r="AOP38" s="7"/>
      <c r="AOQ38" s="7"/>
      <c r="AOR38" s="4"/>
      <c r="AOS38" s="4"/>
      <c r="AOT38" s="4"/>
      <c r="AOU38" s="19"/>
      <c r="AOV38" s="9"/>
      <c r="AOW38" s="7"/>
      <c r="AOX38" s="6"/>
      <c r="AOY38" s="5"/>
      <c r="AOZ38" s="6"/>
      <c r="APA38" s="8"/>
      <c r="APB38" s="5"/>
      <c r="APC38" s="4"/>
      <c r="APD38" s="4"/>
      <c r="APE38" s="18"/>
      <c r="APF38" s="7"/>
      <c r="APG38" s="7"/>
      <c r="APH38" s="4"/>
      <c r="API38" s="4"/>
      <c r="APJ38" s="4"/>
      <c r="APK38" s="19"/>
      <c r="APL38" s="9"/>
      <c r="APM38" s="7"/>
      <c r="APN38" s="6"/>
      <c r="APO38" s="5"/>
      <c r="APP38" s="6"/>
      <c r="APQ38" s="8"/>
      <c r="APR38" s="5"/>
      <c r="APS38" s="4"/>
      <c r="APT38" s="4"/>
      <c r="APU38" s="18"/>
      <c r="APV38" s="7"/>
      <c r="APW38" s="7"/>
      <c r="APX38" s="4"/>
      <c r="APY38" s="4"/>
      <c r="APZ38" s="4"/>
      <c r="AQA38" s="19"/>
      <c r="AQB38" s="9"/>
      <c r="AQC38" s="7"/>
      <c r="AQD38" s="6"/>
      <c r="AQE38" s="5"/>
      <c r="AQF38" s="6"/>
      <c r="AQG38" s="8"/>
      <c r="AQH38" s="5"/>
      <c r="AQI38" s="4"/>
      <c r="AQJ38" s="4"/>
      <c r="AQK38" s="18"/>
      <c r="AQL38" s="7"/>
      <c r="AQM38" s="7"/>
      <c r="AQN38" s="4"/>
      <c r="AQO38" s="4"/>
      <c r="AQP38" s="4"/>
      <c r="AQQ38" s="19"/>
      <c r="AQR38" s="9"/>
      <c r="AQS38" s="7"/>
      <c r="AQT38" s="6"/>
      <c r="AQU38" s="5"/>
      <c r="AQV38" s="6"/>
      <c r="AQW38" s="8"/>
      <c r="AQX38" s="5"/>
      <c r="AQY38" s="4"/>
      <c r="AQZ38" s="4"/>
      <c r="ARA38" s="18"/>
      <c r="ARB38" s="7"/>
      <c r="ARC38" s="7"/>
      <c r="ARD38" s="4"/>
      <c r="ARE38" s="4"/>
      <c r="ARF38" s="4"/>
      <c r="ARG38" s="19"/>
      <c r="ARH38" s="9"/>
      <c r="ARI38" s="7"/>
      <c r="ARJ38" s="6"/>
      <c r="ARK38" s="5"/>
      <c r="ARL38" s="6"/>
      <c r="ARM38" s="8"/>
      <c r="ARN38" s="5"/>
      <c r="ARO38" s="4"/>
      <c r="ARP38" s="4"/>
      <c r="ARQ38" s="18"/>
      <c r="ARR38" s="7"/>
      <c r="ARS38" s="7"/>
      <c r="ART38" s="4"/>
      <c r="ARU38" s="4"/>
      <c r="ARV38" s="4"/>
      <c r="ARW38" s="19"/>
      <c r="ARX38" s="9"/>
      <c r="ARY38" s="7"/>
      <c r="ARZ38" s="6"/>
      <c r="ASA38" s="5"/>
      <c r="ASB38" s="6"/>
      <c r="ASC38" s="8"/>
      <c r="ASD38" s="5"/>
      <c r="ASE38" s="4"/>
      <c r="ASF38" s="4"/>
      <c r="ASG38" s="18"/>
      <c r="ASH38" s="7"/>
      <c r="ASI38" s="7"/>
      <c r="ASJ38" s="4"/>
      <c r="ASK38" s="4"/>
      <c r="ASL38" s="4"/>
      <c r="ASM38" s="19"/>
      <c r="ASN38" s="9"/>
      <c r="ASO38" s="7"/>
      <c r="ASP38" s="6"/>
      <c r="ASQ38" s="5"/>
      <c r="ASR38" s="6"/>
      <c r="ASS38" s="8"/>
      <c r="AST38" s="5"/>
      <c r="ASU38" s="4"/>
      <c r="ASV38" s="4"/>
      <c r="ASW38" s="18"/>
      <c r="ASX38" s="7"/>
      <c r="ASY38" s="7"/>
      <c r="ASZ38" s="4"/>
      <c r="ATA38" s="4"/>
      <c r="ATB38" s="4"/>
      <c r="ATC38" s="19"/>
      <c r="ATD38" s="9"/>
      <c r="ATE38" s="7"/>
      <c r="ATF38" s="6"/>
      <c r="ATG38" s="5"/>
      <c r="ATH38" s="6"/>
      <c r="ATI38" s="8"/>
      <c r="ATJ38" s="5"/>
      <c r="ATK38" s="4"/>
      <c r="ATL38" s="4"/>
      <c r="ATM38" s="18"/>
      <c r="ATN38" s="7"/>
      <c r="ATO38" s="7"/>
      <c r="ATP38" s="4"/>
      <c r="ATQ38" s="4"/>
      <c r="ATR38" s="4"/>
      <c r="ATS38" s="19"/>
      <c r="ATT38" s="9"/>
      <c r="ATU38" s="7"/>
      <c r="ATV38" s="6"/>
      <c r="ATW38" s="5"/>
      <c r="ATX38" s="6"/>
      <c r="ATY38" s="8"/>
      <c r="ATZ38" s="5"/>
      <c r="AUA38" s="4"/>
      <c r="AUB38" s="4"/>
      <c r="AUC38" s="18"/>
      <c r="AUD38" s="7"/>
      <c r="AUE38" s="7"/>
      <c r="AUF38" s="4"/>
      <c r="AUG38" s="4"/>
      <c r="AUH38" s="4"/>
      <c r="AUI38" s="19"/>
      <c r="AUJ38" s="9"/>
      <c r="AUK38" s="7"/>
      <c r="AUL38" s="6"/>
      <c r="AUM38" s="5"/>
      <c r="AUN38" s="6"/>
      <c r="AUO38" s="8"/>
      <c r="AUP38" s="5"/>
      <c r="AUQ38" s="4"/>
      <c r="AUR38" s="4"/>
      <c r="AUS38" s="18"/>
      <c r="AUT38" s="7"/>
      <c r="AUU38" s="7"/>
      <c r="AUV38" s="4"/>
      <c r="AUW38" s="4"/>
      <c r="AUX38" s="4"/>
      <c r="AUY38" s="19"/>
      <c r="AUZ38" s="9"/>
      <c r="AVA38" s="7"/>
      <c r="AVB38" s="6"/>
      <c r="AVC38" s="5"/>
      <c r="AVD38" s="6"/>
      <c r="AVE38" s="8"/>
      <c r="AVF38" s="5"/>
      <c r="AVG38" s="4"/>
      <c r="AVH38" s="4"/>
      <c r="AVI38" s="18"/>
      <c r="AVJ38" s="7"/>
      <c r="AVK38" s="7"/>
      <c r="AVL38" s="4"/>
      <c r="AVM38" s="4"/>
      <c r="AVN38" s="4"/>
      <c r="AVO38" s="19"/>
      <c r="AVP38" s="9"/>
      <c r="AVQ38" s="7"/>
      <c r="AVR38" s="6"/>
      <c r="AVS38" s="5"/>
      <c r="AVT38" s="6"/>
      <c r="AVU38" s="8"/>
      <c r="AVV38" s="5"/>
      <c r="AVW38" s="4"/>
      <c r="AVX38" s="4"/>
      <c r="AVY38" s="18"/>
      <c r="AVZ38" s="7"/>
      <c r="AWA38" s="7"/>
      <c r="AWB38" s="4"/>
      <c r="AWC38" s="4"/>
      <c r="AWD38" s="4"/>
      <c r="AWE38" s="19"/>
      <c r="AWF38" s="9"/>
      <c r="AWG38" s="7"/>
      <c r="AWH38" s="6"/>
      <c r="AWI38" s="5"/>
      <c r="AWJ38" s="6"/>
      <c r="AWK38" s="8"/>
      <c r="AWL38" s="5"/>
      <c r="AWM38" s="4"/>
      <c r="AWN38" s="4"/>
      <c r="AWO38" s="18"/>
      <c r="AWP38" s="7"/>
      <c r="AWQ38" s="7"/>
      <c r="AWR38" s="4"/>
      <c r="AWS38" s="4"/>
      <c r="AWT38" s="4"/>
      <c r="AWU38" s="19"/>
      <c r="AWV38" s="9"/>
      <c r="AWW38" s="7"/>
      <c r="AWX38" s="6"/>
      <c r="AWY38" s="5"/>
      <c r="AWZ38" s="6"/>
      <c r="AXA38" s="8"/>
      <c r="AXB38" s="5"/>
      <c r="AXC38" s="4"/>
      <c r="AXD38" s="4"/>
      <c r="AXE38" s="18"/>
      <c r="AXF38" s="7"/>
      <c r="AXG38" s="7"/>
      <c r="AXH38" s="4"/>
      <c r="AXI38" s="4"/>
      <c r="AXJ38" s="4"/>
      <c r="AXK38" s="19"/>
      <c r="AXL38" s="9"/>
      <c r="AXM38" s="7"/>
      <c r="AXN38" s="6"/>
      <c r="AXO38" s="5"/>
      <c r="AXP38" s="6"/>
      <c r="AXQ38" s="8"/>
      <c r="AXR38" s="5"/>
      <c r="AXS38" s="4"/>
      <c r="AXT38" s="4"/>
      <c r="AXU38" s="18"/>
      <c r="AXV38" s="7"/>
      <c r="AXW38" s="7"/>
      <c r="AXX38" s="4"/>
      <c r="AXY38" s="4"/>
      <c r="AXZ38" s="4"/>
      <c r="AYA38" s="19"/>
      <c r="AYB38" s="9"/>
      <c r="AYC38" s="7"/>
      <c r="AYD38" s="6"/>
      <c r="AYE38" s="5"/>
      <c r="AYF38" s="6"/>
      <c r="AYG38" s="8"/>
      <c r="AYH38" s="5"/>
      <c r="AYI38" s="4"/>
      <c r="AYJ38" s="4"/>
      <c r="AYK38" s="18"/>
      <c r="AYL38" s="7"/>
      <c r="AYM38" s="7"/>
      <c r="AYN38" s="4"/>
      <c r="AYO38" s="4"/>
      <c r="AYP38" s="4"/>
      <c r="AYQ38" s="19"/>
      <c r="AYR38" s="9"/>
      <c r="AYS38" s="7"/>
      <c r="AYT38" s="6"/>
      <c r="AYU38" s="5"/>
      <c r="AYV38" s="6"/>
      <c r="AYW38" s="8"/>
      <c r="AYX38" s="5"/>
      <c r="AYY38" s="4"/>
      <c r="AYZ38" s="4"/>
      <c r="AZA38" s="18"/>
      <c r="AZB38" s="7"/>
      <c r="AZC38" s="7"/>
      <c r="AZD38" s="4"/>
      <c r="AZE38" s="4"/>
      <c r="AZF38" s="4"/>
      <c r="AZG38" s="19"/>
      <c r="AZH38" s="9"/>
      <c r="AZI38" s="7"/>
      <c r="AZJ38" s="6"/>
      <c r="AZK38" s="5"/>
      <c r="AZL38" s="6"/>
      <c r="AZM38" s="8"/>
      <c r="AZN38" s="5"/>
      <c r="AZO38" s="4"/>
      <c r="AZP38" s="4"/>
      <c r="AZQ38" s="18"/>
      <c r="AZR38" s="7"/>
      <c r="AZS38" s="7"/>
      <c r="AZT38" s="4"/>
      <c r="AZU38" s="4"/>
      <c r="AZV38" s="4"/>
      <c r="AZW38" s="19"/>
      <c r="AZX38" s="9"/>
      <c r="AZY38" s="7"/>
      <c r="AZZ38" s="6"/>
      <c r="BAA38" s="5"/>
      <c r="BAB38" s="6"/>
      <c r="BAC38" s="8"/>
      <c r="BAD38" s="5"/>
      <c r="BAE38" s="4"/>
      <c r="BAF38" s="4"/>
      <c r="BAG38" s="18"/>
      <c r="BAH38" s="7"/>
      <c r="BAI38" s="7"/>
      <c r="BAJ38" s="4"/>
      <c r="BAK38" s="4"/>
      <c r="BAL38" s="4"/>
      <c r="BAM38" s="19"/>
      <c r="BAN38" s="9"/>
      <c r="BAO38" s="7"/>
      <c r="BAP38" s="6"/>
      <c r="BAQ38" s="5"/>
      <c r="BAR38" s="6"/>
      <c r="BAS38" s="8"/>
      <c r="BAT38" s="5"/>
      <c r="BAU38" s="4"/>
      <c r="BAV38" s="4"/>
      <c r="BAW38" s="18"/>
      <c r="BAX38" s="7"/>
      <c r="BAY38" s="7"/>
      <c r="BAZ38" s="4"/>
      <c r="BBA38" s="4"/>
      <c r="BBB38" s="4"/>
      <c r="BBC38" s="19"/>
      <c r="BBD38" s="9"/>
      <c r="BBE38" s="7"/>
      <c r="BBF38" s="6"/>
      <c r="BBG38" s="5"/>
      <c r="BBH38" s="6"/>
      <c r="BBI38" s="8"/>
      <c r="BBJ38" s="5"/>
      <c r="BBK38" s="4"/>
      <c r="BBL38" s="4"/>
      <c r="BBM38" s="18"/>
      <c r="BBN38" s="7"/>
      <c r="BBO38" s="7"/>
      <c r="BBP38" s="4"/>
      <c r="BBQ38" s="4"/>
      <c r="BBR38" s="4"/>
      <c r="BBS38" s="19"/>
      <c r="BBT38" s="9"/>
      <c r="BBU38" s="7"/>
      <c r="BBV38" s="6"/>
      <c r="BBW38" s="5"/>
      <c r="BBX38" s="6"/>
      <c r="BBY38" s="8"/>
      <c r="BBZ38" s="5"/>
      <c r="BCA38" s="4"/>
      <c r="BCB38" s="4"/>
      <c r="BCC38" s="18"/>
      <c r="BCD38" s="7"/>
      <c r="BCE38" s="7"/>
      <c r="BCF38" s="4"/>
      <c r="BCG38" s="4"/>
      <c r="BCH38" s="4"/>
      <c r="BCI38" s="19"/>
      <c r="BCJ38" s="9"/>
      <c r="BCK38" s="7"/>
      <c r="BCL38" s="6"/>
      <c r="BCM38" s="5"/>
      <c r="BCN38" s="6"/>
      <c r="BCO38" s="8"/>
      <c r="BCP38" s="5"/>
      <c r="BCQ38" s="4"/>
      <c r="BCR38" s="4"/>
      <c r="BCS38" s="18"/>
      <c r="BCT38" s="7"/>
      <c r="BCU38" s="7"/>
      <c r="BCV38" s="4"/>
      <c r="BCW38" s="4"/>
      <c r="BCX38" s="4"/>
      <c r="BCY38" s="19"/>
      <c r="BCZ38" s="9"/>
      <c r="BDA38" s="7"/>
      <c r="BDB38" s="6"/>
      <c r="BDC38" s="5"/>
      <c r="BDD38" s="6"/>
      <c r="BDE38" s="8"/>
      <c r="BDF38" s="5"/>
      <c r="BDG38" s="4"/>
      <c r="BDH38" s="4"/>
      <c r="BDI38" s="18"/>
      <c r="BDJ38" s="7"/>
      <c r="BDK38" s="7"/>
      <c r="BDL38" s="4"/>
      <c r="BDM38" s="4"/>
      <c r="BDN38" s="4"/>
      <c r="BDO38" s="19"/>
      <c r="BDP38" s="9"/>
      <c r="BDQ38" s="7"/>
      <c r="BDR38" s="6"/>
      <c r="BDS38" s="5"/>
      <c r="BDT38" s="6"/>
      <c r="BDU38" s="8"/>
      <c r="BDV38" s="5"/>
      <c r="BDW38" s="4"/>
      <c r="BDX38" s="4"/>
      <c r="BDY38" s="18"/>
      <c r="BDZ38" s="7"/>
      <c r="BEA38" s="7"/>
      <c r="BEB38" s="4"/>
      <c r="BEC38" s="4"/>
      <c r="BED38" s="4"/>
      <c r="BEE38" s="19"/>
      <c r="BEF38" s="9"/>
      <c r="BEG38" s="7"/>
      <c r="BEH38" s="6"/>
      <c r="BEI38" s="5"/>
      <c r="BEJ38" s="6"/>
      <c r="BEK38" s="8"/>
      <c r="BEL38" s="5"/>
      <c r="BEM38" s="4"/>
      <c r="BEN38" s="4"/>
      <c r="BEO38" s="18"/>
      <c r="BEP38" s="7"/>
      <c r="BEQ38" s="7"/>
      <c r="BER38" s="4"/>
      <c r="BES38" s="4"/>
      <c r="BET38" s="4"/>
      <c r="BEU38" s="19"/>
      <c r="BEV38" s="9"/>
      <c r="BEW38" s="7"/>
      <c r="BEX38" s="6"/>
      <c r="BEY38" s="5"/>
      <c r="BEZ38" s="6"/>
      <c r="BFA38" s="8"/>
      <c r="BFB38" s="5"/>
      <c r="BFC38" s="4"/>
      <c r="BFD38" s="4"/>
      <c r="BFE38" s="18"/>
      <c r="BFF38" s="7"/>
      <c r="BFG38" s="7"/>
      <c r="BFH38" s="4"/>
      <c r="BFI38" s="4"/>
      <c r="BFJ38" s="4"/>
      <c r="BFK38" s="19"/>
      <c r="BFL38" s="9"/>
      <c r="BFM38" s="7"/>
      <c r="BFN38" s="6"/>
      <c r="BFO38" s="5"/>
      <c r="BFP38" s="6"/>
      <c r="BFQ38" s="8"/>
      <c r="BFR38" s="5"/>
      <c r="BFS38" s="4"/>
      <c r="BFT38" s="4"/>
      <c r="BFU38" s="18"/>
      <c r="BFV38" s="7"/>
      <c r="BFW38" s="7"/>
      <c r="BFX38" s="4"/>
      <c r="BFY38" s="4"/>
      <c r="BFZ38" s="4"/>
      <c r="BGA38" s="19"/>
      <c r="BGB38" s="9"/>
      <c r="BGC38" s="7"/>
      <c r="BGD38" s="6"/>
      <c r="BGE38" s="5"/>
      <c r="BGF38" s="6"/>
      <c r="BGG38" s="8"/>
      <c r="BGH38" s="5"/>
      <c r="BGI38" s="4"/>
      <c r="BGJ38" s="4"/>
      <c r="BGK38" s="18"/>
      <c r="BGL38" s="7"/>
      <c r="BGM38" s="7"/>
      <c r="BGN38" s="4"/>
      <c r="BGO38" s="4"/>
      <c r="BGP38" s="4"/>
      <c r="BGQ38" s="19"/>
      <c r="BGR38" s="9"/>
      <c r="BGS38" s="7"/>
      <c r="BGT38" s="6"/>
      <c r="BGU38" s="5"/>
      <c r="BGV38" s="6"/>
      <c r="BGW38" s="8"/>
      <c r="BGX38" s="5"/>
      <c r="BGY38" s="4"/>
      <c r="BGZ38" s="4"/>
      <c r="BHA38" s="18"/>
      <c r="BHB38" s="7"/>
      <c r="BHC38" s="7"/>
      <c r="BHD38" s="4"/>
      <c r="BHE38" s="4"/>
      <c r="BHF38" s="4"/>
      <c r="BHG38" s="19"/>
      <c r="BHH38" s="9"/>
      <c r="BHI38" s="7"/>
      <c r="BHJ38" s="6"/>
      <c r="BHK38" s="5"/>
      <c r="BHL38" s="6"/>
      <c r="BHM38" s="8"/>
      <c r="BHN38" s="5"/>
      <c r="BHO38" s="4"/>
      <c r="BHP38" s="4"/>
      <c r="BHQ38" s="18"/>
      <c r="BHR38" s="7"/>
      <c r="BHS38" s="7"/>
      <c r="BHT38" s="4"/>
      <c r="BHU38" s="4"/>
      <c r="BHV38" s="4"/>
      <c r="BHW38" s="19"/>
      <c r="BHX38" s="9"/>
      <c r="BHY38" s="7"/>
      <c r="BHZ38" s="6"/>
      <c r="BIA38" s="5"/>
      <c r="BIB38" s="6"/>
      <c r="BIC38" s="8"/>
      <c r="BID38" s="5"/>
      <c r="BIE38" s="4"/>
      <c r="BIF38" s="4"/>
      <c r="BIG38" s="18"/>
      <c r="BIH38" s="7"/>
      <c r="BII38" s="7"/>
      <c r="BIJ38" s="4"/>
      <c r="BIK38" s="4"/>
      <c r="BIL38" s="4"/>
      <c r="BIM38" s="19"/>
      <c r="BIN38" s="9"/>
      <c r="BIO38" s="7"/>
      <c r="BIP38" s="6"/>
      <c r="BIQ38" s="5"/>
      <c r="BIR38" s="6"/>
      <c r="BIS38" s="8"/>
      <c r="BIT38" s="5"/>
      <c r="BIU38" s="4"/>
      <c r="BIV38" s="4"/>
      <c r="BIW38" s="18"/>
      <c r="BIX38" s="7"/>
      <c r="BIY38" s="7"/>
      <c r="BIZ38" s="4"/>
      <c r="BJA38" s="4"/>
      <c r="BJB38" s="4"/>
      <c r="BJC38" s="19"/>
      <c r="BJD38" s="9"/>
      <c r="BJE38" s="7"/>
      <c r="BJF38" s="6"/>
      <c r="BJG38" s="5"/>
      <c r="BJH38" s="6"/>
      <c r="BJI38" s="8"/>
      <c r="BJJ38" s="5"/>
      <c r="BJK38" s="4"/>
      <c r="BJL38" s="4"/>
      <c r="BJM38" s="18"/>
      <c r="BJN38" s="7"/>
      <c r="BJO38" s="7"/>
      <c r="BJP38" s="4"/>
      <c r="BJQ38" s="4"/>
      <c r="BJR38" s="4"/>
      <c r="BJS38" s="19"/>
      <c r="BJT38" s="9"/>
      <c r="BJU38" s="7"/>
      <c r="BJV38" s="6"/>
      <c r="BJW38" s="5"/>
      <c r="BJX38" s="6"/>
      <c r="BJY38" s="8"/>
      <c r="BJZ38" s="5"/>
      <c r="BKA38" s="4"/>
      <c r="BKB38" s="4"/>
      <c r="BKC38" s="18"/>
      <c r="BKD38" s="7"/>
      <c r="BKE38" s="7"/>
      <c r="BKF38" s="4"/>
      <c r="BKG38" s="4"/>
      <c r="BKH38" s="4"/>
      <c r="BKI38" s="19"/>
      <c r="BKJ38" s="9"/>
      <c r="BKK38" s="7"/>
      <c r="BKL38" s="6"/>
      <c r="BKM38" s="5"/>
      <c r="BKN38" s="6"/>
      <c r="BKO38" s="8"/>
      <c r="BKP38" s="5"/>
      <c r="BKQ38" s="4"/>
      <c r="BKR38" s="4"/>
      <c r="BKS38" s="18"/>
      <c r="BKT38" s="7"/>
      <c r="BKU38" s="7"/>
      <c r="BKV38" s="4"/>
      <c r="BKW38" s="4"/>
      <c r="BKX38" s="4"/>
      <c r="BKY38" s="19"/>
      <c r="BKZ38" s="9"/>
      <c r="BLA38" s="7"/>
      <c r="BLB38" s="6"/>
      <c r="BLC38" s="5"/>
      <c r="BLD38" s="6"/>
      <c r="BLE38" s="8"/>
      <c r="BLF38" s="5"/>
      <c r="BLG38" s="4"/>
      <c r="BLH38" s="4"/>
      <c r="BLI38" s="18"/>
      <c r="BLJ38" s="7"/>
      <c r="BLK38" s="7"/>
      <c r="BLL38" s="4"/>
      <c r="BLM38" s="4"/>
      <c r="BLN38" s="4"/>
      <c r="BLO38" s="19"/>
      <c r="BLP38" s="9"/>
      <c r="BLQ38" s="7"/>
      <c r="BLR38" s="6"/>
      <c r="BLS38" s="5"/>
      <c r="BLT38" s="6"/>
      <c r="BLU38" s="8"/>
      <c r="BLV38" s="5"/>
      <c r="BLW38" s="4"/>
      <c r="BLX38" s="4"/>
      <c r="BLY38" s="18"/>
      <c r="BLZ38" s="7"/>
      <c r="BMA38" s="7"/>
      <c r="BMB38" s="4"/>
      <c r="BMC38" s="4"/>
      <c r="BMD38" s="4"/>
      <c r="BME38" s="19"/>
      <c r="BMF38" s="9"/>
      <c r="BMG38" s="7"/>
      <c r="BMH38" s="6"/>
      <c r="BMI38" s="5"/>
      <c r="BMJ38" s="6"/>
      <c r="BMK38" s="8"/>
      <c r="BML38" s="5"/>
      <c r="BMM38" s="4"/>
      <c r="BMN38" s="4"/>
      <c r="BMO38" s="18"/>
      <c r="BMP38" s="7"/>
      <c r="BMQ38" s="7"/>
      <c r="BMR38" s="4"/>
      <c r="BMS38" s="4"/>
      <c r="BMT38" s="4"/>
      <c r="BMU38" s="19"/>
      <c r="BMV38" s="9"/>
      <c r="BMW38" s="7"/>
      <c r="BMX38" s="6"/>
      <c r="BMY38" s="5"/>
      <c r="BMZ38" s="6"/>
      <c r="BNA38" s="8"/>
      <c r="BNB38" s="5"/>
      <c r="BNC38" s="4"/>
      <c r="BND38" s="4"/>
      <c r="BNE38" s="18"/>
      <c r="BNF38" s="7"/>
      <c r="BNG38" s="7"/>
      <c r="BNH38" s="4"/>
      <c r="BNI38" s="4"/>
      <c r="BNJ38" s="4"/>
      <c r="BNK38" s="19"/>
      <c r="BNL38" s="9"/>
      <c r="BNM38" s="7"/>
      <c r="BNN38" s="6"/>
      <c r="BNO38" s="5"/>
      <c r="BNP38" s="6"/>
      <c r="BNQ38" s="8"/>
      <c r="BNR38" s="5"/>
      <c r="BNS38" s="4"/>
      <c r="BNT38" s="4"/>
      <c r="BNU38" s="18"/>
      <c r="BNV38" s="7"/>
      <c r="BNW38" s="7"/>
      <c r="BNX38" s="4"/>
      <c r="BNY38" s="4"/>
      <c r="BNZ38" s="4"/>
      <c r="BOA38" s="19"/>
      <c r="BOB38" s="9"/>
      <c r="BOC38" s="7"/>
      <c r="BOD38" s="6"/>
      <c r="BOE38" s="5"/>
      <c r="BOF38" s="6"/>
      <c r="BOG38" s="8"/>
      <c r="BOH38" s="5"/>
      <c r="BOI38" s="4"/>
      <c r="BOJ38" s="4"/>
      <c r="BOK38" s="18"/>
      <c r="BOL38" s="7"/>
      <c r="BOM38" s="7"/>
      <c r="BON38" s="4"/>
      <c r="BOO38" s="4"/>
      <c r="BOP38" s="4"/>
      <c r="BOQ38" s="19"/>
      <c r="BOR38" s="9"/>
      <c r="BOS38" s="7"/>
      <c r="BOT38" s="6"/>
      <c r="BOU38" s="5"/>
      <c r="BOV38" s="6"/>
      <c r="BOW38" s="8"/>
      <c r="BOX38" s="5"/>
      <c r="BOY38" s="4"/>
      <c r="BOZ38" s="4"/>
      <c r="BPA38" s="18"/>
      <c r="BPB38" s="7"/>
      <c r="BPC38" s="7"/>
      <c r="BPD38" s="4"/>
      <c r="BPE38" s="4"/>
      <c r="BPF38" s="4"/>
      <c r="BPG38" s="19"/>
      <c r="BPH38" s="9"/>
      <c r="BPI38" s="7"/>
      <c r="BPJ38" s="6"/>
      <c r="BPK38" s="5"/>
      <c r="BPL38" s="6"/>
      <c r="BPM38" s="8"/>
      <c r="BPN38" s="5"/>
      <c r="BPO38" s="4"/>
      <c r="BPP38" s="4"/>
      <c r="BPQ38" s="18"/>
      <c r="BPR38" s="7"/>
      <c r="BPS38" s="7"/>
      <c r="BPT38" s="4"/>
      <c r="BPU38" s="4"/>
      <c r="BPV38" s="4"/>
      <c r="BPW38" s="19"/>
      <c r="BPX38" s="9"/>
      <c r="BPY38" s="7"/>
      <c r="BPZ38" s="6"/>
      <c r="BQA38" s="5"/>
      <c r="BQB38" s="6"/>
      <c r="BQC38" s="8"/>
      <c r="BQD38" s="5"/>
      <c r="BQE38" s="4"/>
      <c r="BQF38" s="4"/>
      <c r="BQG38" s="18"/>
      <c r="BQH38" s="7"/>
      <c r="BQI38" s="7"/>
      <c r="BQJ38" s="4"/>
      <c r="BQK38" s="4"/>
      <c r="BQL38" s="4"/>
      <c r="BQM38" s="19"/>
      <c r="BQN38" s="9"/>
      <c r="BQO38" s="7"/>
      <c r="BQP38" s="6"/>
      <c r="BQQ38" s="5"/>
      <c r="BQR38" s="6"/>
      <c r="BQS38" s="8"/>
      <c r="BQT38" s="5"/>
      <c r="BQU38" s="4"/>
      <c r="BQV38" s="4"/>
      <c r="BQW38" s="18"/>
      <c r="BQX38" s="7"/>
      <c r="BQY38" s="7"/>
      <c r="BQZ38" s="4"/>
      <c r="BRA38" s="4"/>
      <c r="BRB38" s="4"/>
      <c r="BRC38" s="19"/>
      <c r="BRD38" s="9"/>
      <c r="BRE38" s="7"/>
      <c r="BRF38" s="6"/>
      <c r="BRG38" s="5"/>
      <c r="BRH38" s="6"/>
      <c r="BRI38" s="8"/>
      <c r="BRJ38" s="5"/>
      <c r="BRK38" s="4"/>
      <c r="BRL38" s="4"/>
      <c r="BRM38" s="18"/>
      <c r="BRN38" s="7"/>
      <c r="BRO38" s="7"/>
      <c r="BRP38" s="4"/>
      <c r="BRQ38" s="4"/>
      <c r="BRR38" s="4"/>
      <c r="BRS38" s="19"/>
      <c r="BRT38" s="9"/>
      <c r="BRU38" s="7"/>
      <c r="BRV38" s="6"/>
      <c r="BRW38" s="5"/>
      <c r="BRX38" s="6"/>
      <c r="BRY38" s="8"/>
      <c r="BRZ38" s="5"/>
      <c r="BSA38" s="4"/>
      <c r="BSB38" s="4"/>
      <c r="BSC38" s="18"/>
      <c r="BSD38" s="7"/>
      <c r="BSE38" s="7"/>
      <c r="BSF38" s="4"/>
      <c r="BSG38" s="4"/>
      <c r="BSH38" s="4"/>
      <c r="BSI38" s="19"/>
      <c r="BSJ38" s="9"/>
      <c r="BSK38" s="7"/>
      <c r="BSL38" s="6"/>
      <c r="BSM38" s="5"/>
      <c r="BSN38" s="6"/>
      <c r="BSO38" s="8"/>
      <c r="BSP38" s="5"/>
      <c r="BSQ38" s="4"/>
      <c r="BSR38" s="4"/>
      <c r="BSS38" s="18"/>
      <c r="BST38" s="7"/>
      <c r="BSU38" s="7"/>
      <c r="BSV38" s="4"/>
      <c r="BSW38" s="4"/>
      <c r="BSX38" s="4"/>
      <c r="BSY38" s="19"/>
      <c r="BSZ38" s="9"/>
      <c r="BTA38" s="7"/>
      <c r="BTB38" s="6"/>
      <c r="BTC38" s="5"/>
      <c r="BTD38" s="6"/>
      <c r="BTE38" s="8"/>
      <c r="BTF38" s="5"/>
      <c r="BTG38" s="4"/>
      <c r="BTH38" s="4"/>
      <c r="BTI38" s="18"/>
      <c r="BTJ38" s="7"/>
      <c r="BTK38" s="7"/>
      <c r="BTL38" s="4"/>
      <c r="BTM38" s="4"/>
      <c r="BTN38" s="4"/>
      <c r="BTO38" s="19"/>
      <c r="BTP38" s="9"/>
      <c r="BTQ38" s="7"/>
      <c r="BTR38" s="6"/>
      <c r="BTS38" s="5"/>
      <c r="BTT38" s="6"/>
      <c r="BTU38" s="8"/>
      <c r="BTV38" s="5"/>
      <c r="BTW38" s="4"/>
      <c r="BTX38" s="4"/>
      <c r="BTY38" s="18"/>
      <c r="BTZ38" s="7"/>
      <c r="BUA38" s="7"/>
      <c r="BUB38" s="4"/>
      <c r="BUC38" s="4"/>
      <c r="BUD38" s="4"/>
      <c r="BUE38" s="19"/>
      <c r="BUF38" s="9"/>
      <c r="BUG38" s="7"/>
      <c r="BUH38" s="6"/>
      <c r="BUI38" s="5"/>
      <c r="BUJ38" s="6"/>
      <c r="BUK38" s="8"/>
      <c r="BUL38" s="5"/>
      <c r="BUM38" s="4"/>
      <c r="BUN38" s="4"/>
      <c r="BUO38" s="18"/>
      <c r="BUP38" s="7"/>
      <c r="BUQ38" s="7"/>
      <c r="BUR38" s="4"/>
      <c r="BUS38" s="4"/>
      <c r="BUT38" s="4"/>
      <c r="BUU38" s="19"/>
      <c r="BUV38" s="9"/>
      <c r="BUW38" s="7"/>
      <c r="BUX38" s="6"/>
      <c r="BUY38" s="5"/>
      <c r="BUZ38" s="6"/>
      <c r="BVA38" s="8"/>
      <c r="BVB38" s="5"/>
      <c r="BVC38" s="4"/>
      <c r="BVD38" s="4"/>
      <c r="BVE38" s="18"/>
      <c r="BVF38" s="7"/>
      <c r="BVG38" s="7"/>
      <c r="BVH38" s="4"/>
      <c r="BVI38" s="4"/>
      <c r="BVJ38" s="4"/>
      <c r="BVK38" s="19"/>
      <c r="BVL38" s="9"/>
      <c r="BVM38" s="7"/>
      <c r="BVN38" s="6"/>
      <c r="BVO38" s="5"/>
      <c r="BVP38" s="6"/>
      <c r="BVQ38" s="8"/>
      <c r="BVR38" s="5"/>
      <c r="BVS38" s="4"/>
      <c r="BVT38" s="4"/>
      <c r="BVU38" s="18"/>
      <c r="BVV38" s="7"/>
      <c r="BVW38" s="7"/>
      <c r="BVX38" s="4"/>
      <c r="BVY38" s="4"/>
      <c r="BVZ38" s="4"/>
      <c r="BWA38" s="19"/>
      <c r="BWB38" s="9"/>
      <c r="BWC38" s="7"/>
      <c r="BWD38" s="6"/>
      <c r="BWE38" s="5"/>
      <c r="BWF38" s="6"/>
      <c r="BWG38" s="8"/>
      <c r="BWH38" s="5"/>
      <c r="BWI38" s="4"/>
      <c r="BWJ38" s="4"/>
      <c r="BWK38" s="18"/>
      <c r="BWL38" s="7"/>
      <c r="BWM38" s="7"/>
      <c r="BWN38" s="4"/>
      <c r="BWO38" s="4"/>
      <c r="BWP38" s="4"/>
      <c r="BWQ38" s="19"/>
      <c r="BWR38" s="9"/>
      <c r="BWS38" s="7"/>
      <c r="BWT38" s="6"/>
      <c r="BWU38" s="5"/>
      <c r="BWV38" s="6"/>
      <c r="BWW38" s="8"/>
      <c r="BWX38" s="5"/>
      <c r="BWY38" s="4"/>
      <c r="BWZ38" s="4"/>
      <c r="BXA38" s="18"/>
      <c r="BXB38" s="7"/>
      <c r="BXC38" s="7"/>
      <c r="BXD38" s="4"/>
      <c r="BXE38" s="4"/>
      <c r="BXF38" s="4"/>
      <c r="BXG38" s="19"/>
      <c r="BXH38" s="9"/>
      <c r="BXI38" s="7"/>
      <c r="BXJ38" s="6"/>
      <c r="BXK38" s="5"/>
      <c r="BXL38" s="6"/>
      <c r="BXM38" s="8"/>
      <c r="BXN38" s="5"/>
      <c r="BXO38" s="4"/>
      <c r="BXP38" s="4"/>
      <c r="BXQ38" s="18"/>
      <c r="BXR38" s="7"/>
      <c r="BXS38" s="7"/>
      <c r="BXT38" s="4"/>
      <c r="BXU38" s="4"/>
      <c r="BXV38" s="4"/>
      <c r="BXW38" s="19"/>
      <c r="BXX38" s="9"/>
      <c r="BXY38" s="7"/>
      <c r="BXZ38" s="6"/>
      <c r="BYA38" s="5"/>
      <c r="BYB38" s="6"/>
      <c r="BYC38" s="8"/>
      <c r="BYD38" s="5"/>
      <c r="BYE38" s="4"/>
      <c r="BYF38" s="4"/>
      <c r="BYG38" s="18"/>
      <c r="BYH38" s="7"/>
      <c r="BYI38" s="7"/>
      <c r="BYJ38" s="4"/>
      <c r="BYK38" s="4"/>
      <c r="BYL38" s="4"/>
      <c r="BYM38" s="19"/>
      <c r="BYN38" s="9"/>
      <c r="BYO38" s="7"/>
      <c r="BYP38" s="6"/>
      <c r="BYQ38" s="5"/>
      <c r="BYR38" s="6"/>
      <c r="BYS38" s="8"/>
      <c r="BYT38" s="5"/>
      <c r="BYU38" s="4"/>
      <c r="BYV38" s="4"/>
      <c r="BYW38" s="18"/>
      <c r="BYX38" s="7"/>
      <c r="BYY38" s="7"/>
      <c r="BYZ38" s="4"/>
      <c r="BZA38" s="4"/>
      <c r="BZB38" s="4"/>
      <c r="BZC38" s="19"/>
      <c r="BZD38" s="9"/>
      <c r="BZE38" s="7"/>
      <c r="BZF38" s="6"/>
      <c r="BZG38" s="5"/>
      <c r="BZH38" s="6"/>
      <c r="BZI38" s="8"/>
      <c r="BZJ38" s="5"/>
      <c r="BZK38" s="4"/>
      <c r="BZL38" s="4"/>
      <c r="BZM38" s="18"/>
      <c r="BZN38" s="7"/>
      <c r="BZO38" s="7"/>
      <c r="BZP38" s="4"/>
      <c r="BZQ38" s="4"/>
      <c r="BZR38" s="4"/>
      <c r="BZS38" s="19"/>
      <c r="BZT38" s="9"/>
      <c r="BZU38" s="7"/>
      <c r="BZV38" s="6"/>
      <c r="BZW38" s="5"/>
      <c r="BZX38" s="6"/>
      <c r="BZY38" s="8"/>
      <c r="BZZ38" s="5"/>
      <c r="CAA38" s="4"/>
      <c r="CAB38" s="4"/>
      <c r="CAC38" s="18"/>
      <c r="CAD38" s="7"/>
      <c r="CAE38" s="7"/>
      <c r="CAF38" s="4"/>
      <c r="CAG38" s="4"/>
      <c r="CAH38" s="4"/>
      <c r="CAI38" s="19"/>
      <c r="CAJ38" s="9"/>
      <c r="CAK38" s="7"/>
      <c r="CAL38" s="6"/>
      <c r="CAM38" s="5"/>
      <c r="CAN38" s="6"/>
      <c r="CAO38" s="8"/>
      <c r="CAP38" s="5"/>
      <c r="CAQ38" s="4"/>
      <c r="CAR38" s="4"/>
      <c r="CAS38" s="18"/>
      <c r="CAT38" s="7"/>
      <c r="CAU38" s="7"/>
      <c r="CAV38" s="4"/>
      <c r="CAW38" s="4"/>
      <c r="CAX38" s="4"/>
      <c r="CAY38" s="19"/>
      <c r="CAZ38" s="9"/>
      <c r="CBA38" s="7"/>
      <c r="CBB38" s="6"/>
      <c r="CBC38" s="5"/>
      <c r="CBD38" s="6"/>
      <c r="CBE38" s="8"/>
      <c r="CBF38" s="5"/>
      <c r="CBG38" s="4"/>
      <c r="CBH38" s="4"/>
      <c r="CBI38" s="18"/>
      <c r="CBJ38" s="7"/>
      <c r="CBK38" s="7"/>
      <c r="CBL38" s="4"/>
      <c r="CBM38" s="4"/>
      <c r="CBN38" s="4"/>
      <c r="CBO38" s="19"/>
      <c r="CBP38" s="9"/>
      <c r="CBQ38" s="7"/>
      <c r="CBR38" s="6"/>
      <c r="CBS38" s="5"/>
      <c r="CBT38" s="6"/>
      <c r="CBU38" s="8"/>
      <c r="CBV38" s="5"/>
      <c r="CBW38" s="4"/>
      <c r="CBX38" s="4"/>
      <c r="CBY38" s="18"/>
      <c r="CBZ38" s="7"/>
      <c r="CCA38" s="7"/>
      <c r="CCB38" s="4"/>
      <c r="CCC38" s="4"/>
      <c r="CCD38" s="4"/>
      <c r="CCE38" s="19"/>
      <c r="CCF38" s="9"/>
      <c r="CCG38" s="7"/>
      <c r="CCH38" s="6"/>
      <c r="CCI38" s="5"/>
      <c r="CCJ38" s="6"/>
      <c r="CCK38" s="8"/>
      <c r="CCL38" s="5"/>
      <c r="CCM38" s="4"/>
      <c r="CCN38" s="4"/>
      <c r="CCO38" s="18"/>
      <c r="CCP38" s="7"/>
      <c r="CCQ38" s="7"/>
      <c r="CCR38" s="4"/>
      <c r="CCS38" s="4"/>
      <c r="CCT38" s="4"/>
      <c r="CCU38" s="19"/>
      <c r="CCV38" s="9"/>
      <c r="CCW38" s="7"/>
      <c r="CCX38" s="6"/>
      <c r="CCY38" s="5"/>
      <c r="CCZ38" s="6"/>
      <c r="CDA38" s="8"/>
      <c r="CDB38" s="5"/>
      <c r="CDC38" s="4"/>
      <c r="CDD38" s="4"/>
      <c r="CDE38" s="18"/>
      <c r="CDF38" s="7"/>
      <c r="CDG38" s="7"/>
      <c r="CDH38" s="4"/>
      <c r="CDI38" s="4"/>
      <c r="CDJ38" s="4"/>
      <c r="CDK38" s="19"/>
      <c r="CDL38" s="9"/>
      <c r="CDM38" s="7"/>
      <c r="CDN38" s="6"/>
      <c r="CDO38" s="5"/>
      <c r="CDP38" s="6"/>
      <c r="CDQ38" s="8"/>
      <c r="CDR38" s="5"/>
      <c r="CDS38" s="4"/>
      <c r="CDT38" s="4"/>
      <c r="CDU38" s="18"/>
      <c r="CDV38" s="7"/>
      <c r="CDW38" s="7"/>
      <c r="CDX38" s="4"/>
      <c r="CDY38" s="4"/>
      <c r="CDZ38" s="4"/>
      <c r="CEA38" s="19"/>
      <c r="CEB38" s="9"/>
      <c r="CEC38" s="7"/>
      <c r="CED38" s="6"/>
      <c r="CEE38" s="5"/>
      <c r="CEF38" s="6"/>
      <c r="CEG38" s="8"/>
      <c r="CEH38" s="5"/>
      <c r="CEI38" s="4"/>
      <c r="CEJ38" s="4"/>
      <c r="CEK38" s="18"/>
      <c r="CEL38" s="7"/>
      <c r="CEM38" s="7"/>
      <c r="CEN38" s="4"/>
      <c r="CEO38" s="4"/>
      <c r="CEP38" s="4"/>
      <c r="CEQ38" s="19"/>
      <c r="CER38" s="9"/>
      <c r="CES38" s="7"/>
      <c r="CET38" s="6"/>
      <c r="CEU38" s="5"/>
      <c r="CEV38" s="6"/>
      <c r="CEW38" s="8"/>
      <c r="CEX38" s="5"/>
      <c r="CEY38" s="4"/>
      <c r="CEZ38" s="4"/>
      <c r="CFA38" s="18"/>
      <c r="CFB38" s="7"/>
      <c r="CFC38" s="7"/>
      <c r="CFD38" s="4"/>
      <c r="CFE38" s="4"/>
      <c r="CFF38" s="4"/>
      <c r="CFG38" s="19"/>
      <c r="CFH38" s="9"/>
      <c r="CFI38" s="7"/>
      <c r="CFJ38" s="6"/>
      <c r="CFK38" s="5"/>
      <c r="CFL38" s="6"/>
      <c r="CFM38" s="8"/>
      <c r="CFN38" s="5"/>
      <c r="CFO38" s="4"/>
      <c r="CFP38" s="4"/>
      <c r="CFQ38" s="18"/>
      <c r="CFR38" s="7"/>
      <c r="CFS38" s="7"/>
      <c r="CFT38" s="4"/>
      <c r="CFU38" s="4"/>
      <c r="CFV38" s="4"/>
      <c r="CFW38" s="19"/>
      <c r="CFX38" s="9"/>
      <c r="CFY38" s="7"/>
      <c r="CFZ38" s="6"/>
      <c r="CGA38" s="5"/>
      <c r="CGB38" s="6"/>
      <c r="CGC38" s="8"/>
      <c r="CGD38" s="5"/>
      <c r="CGE38" s="4"/>
      <c r="CGF38" s="4"/>
      <c r="CGG38" s="18"/>
      <c r="CGH38" s="7"/>
      <c r="CGI38" s="7"/>
      <c r="CGJ38" s="4"/>
      <c r="CGK38" s="4"/>
      <c r="CGL38" s="4"/>
      <c r="CGM38" s="19"/>
      <c r="CGN38" s="9"/>
      <c r="CGO38" s="7"/>
      <c r="CGP38" s="6"/>
      <c r="CGQ38" s="5"/>
      <c r="CGR38" s="6"/>
      <c r="CGS38" s="8"/>
      <c r="CGT38" s="5"/>
      <c r="CGU38" s="4"/>
      <c r="CGV38" s="4"/>
      <c r="CGW38" s="18"/>
      <c r="CGX38" s="7"/>
      <c r="CGY38" s="7"/>
      <c r="CGZ38" s="4"/>
      <c r="CHA38" s="4"/>
      <c r="CHB38" s="4"/>
      <c r="CHC38" s="19"/>
      <c r="CHD38" s="9"/>
      <c r="CHE38" s="7"/>
      <c r="CHF38" s="6"/>
      <c r="CHG38" s="5"/>
      <c r="CHH38" s="6"/>
      <c r="CHI38" s="8"/>
      <c r="CHJ38" s="5"/>
      <c r="CHK38" s="4"/>
      <c r="CHL38" s="4"/>
      <c r="CHM38" s="18"/>
      <c r="CHN38" s="7"/>
      <c r="CHO38" s="7"/>
      <c r="CHP38" s="4"/>
      <c r="CHQ38" s="4"/>
      <c r="CHR38" s="4"/>
      <c r="CHS38" s="19"/>
      <c r="CHT38" s="9"/>
      <c r="CHU38" s="7"/>
      <c r="CHV38" s="6"/>
      <c r="CHW38" s="5"/>
      <c r="CHX38" s="6"/>
      <c r="CHY38" s="8"/>
      <c r="CHZ38" s="5"/>
      <c r="CIA38" s="4"/>
      <c r="CIB38" s="4"/>
      <c r="CIC38" s="18"/>
      <c r="CID38" s="7"/>
      <c r="CIE38" s="7"/>
      <c r="CIF38" s="4"/>
      <c r="CIG38" s="4"/>
      <c r="CIH38" s="4"/>
      <c r="CII38" s="19"/>
      <c r="CIJ38" s="9"/>
      <c r="CIK38" s="7"/>
      <c r="CIL38" s="6"/>
      <c r="CIM38" s="5"/>
      <c r="CIN38" s="6"/>
      <c r="CIO38" s="8"/>
      <c r="CIP38" s="5"/>
      <c r="CIQ38" s="4"/>
      <c r="CIR38" s="4"/>
      <c r="CIS38" s="18"/>
      <c r="CIT38" s="7"/>
      <c r="CIU38" s="7"/>
      <c r="CIV38" s="4"/>
      <c r="CIW38" s="4"/>
      <c r="CIX38" s="4"/>
      <c r="CIY38" s="19"/>
      <c r="CIZ38" s="9"/>
      <c r="CJA38" s="7"/>
      <c r="CJB38" s="6"/>
      <c r="CJC38" s="5"/>
      <c r="CJD38" s="6"/>
      <c r="CJE38" s="8"/>
      <c r="CJF38" s="5"/>
      <c r="CJG38" s="4"/>
      <c r="CJH38" s="4"/>
      <c r="CJI38" s="18"/>
      <c r="CJJ38" s="7"/>
      <c r="CJK38" s="7"/>
      <c r="CJL38" s="4"/>
      <c r="CJM38" s="4"/>
      <c r="CJN38" s="4"/>
      <c r="CJO38" s="19"/>
      <c r="CJP38" s="9"/>
      <c r="CJQ38" s="7"/>
      <c r="CJR38" s="6"/>
      <c r="CJS38" s="5"/>
      <c r="CJT38" s="6"/>
      <c r="CJU38" s="8"/>
      <c r="CJV38" s="5"/>
      <c r="CJW38" s="4"/>
      <c r="CJX38" s="4"/>
      <c r="CJY38" s="18"/>
      <c r="CJZ38" s="7"/>
      <c r="CKA38" s="7"/>
      <c r="CKB38" s="4"/>
      <c r="CKC38" s="4"/>
      <c r="CKD38" s="4"/>
      <c r="CKE38" s="19"/>
      <c r="CKF38" s="9"/>
      <c r="CKG38" s="7"/>
      <c r="CKH38" s="6"/>
      <c r="CKI38" s="5"/>
      <c r="CKJ38" s="6"/>
      <c r="CKK38" s="8"/>
      <c r="CKL38" s="5"/>
      <c r="CKM38" s="4"/>
      <c r="CKN38" s="4"/>
      <c r="CKO38" s="18"/>
      <c r="CKP38" s="7"/>
      <c r="CKQ38" s="7"/>
      <c r="CKR38" s="4"/>
      <c r="CKS38" s="4"/>
      <c r="CKT38" s="4"/>
      <c r="CKU38" s="19"/>
      <c r="CKV38" s="9"/>
      <c r="CKW38" s="7"/>
      <c r="CKX38" s="6"/>
      <c r="CKY38" s="5"/>
      <c r="CKZ38" s="6"/>
      <c r="CLA38" s="8"/>
      <c r="CLB38" s="5"/>
      <c r="CLC38" s="4"/>
      <c r="CLD38" s="4"/>
      <c r="CLE38" s="18"/>
      <c r="CLF38" s="7"/>
      <c r="CLG38" s="7"/>
      <c r="CLH38" s="4"/>
      <c r="CLI38" s="4"/>
      <c r="CLJ38" s="4"/>
      <c r="CLK38" s="19"/>
      <c r="CLL38" s="9"/>
      <c r="CLM38" s="7"/>
      <c r="CLN38" s="6"/>
      <c r="CLO38" s="5"/>
      <c r="CLP38" s="6"/>
      <c r="CLQ38" s="8"/>
      <c r="CLR38" s="5"/>
      <c r="CLS38" s="4"/>
      <c r="CLT38" s="4"/>
      <c r="CLU38" s="18"/>
      <c r="CLV38" s="7"/>
      <c r="CLW38" s="7"/>
      <c r="CLX38" s="4"/>
      <c r="CLY38" s="4"/>
      <c r="CLZ38" s="4"/>
      <c r="CMA38" s="19"/>
      <c r="CMB38" s="9"/>
      <c r="CMC38" s="7"/>
      <c r="CMD38" s="6"/>
      <c r="CME38" s="5"/>
      <c r="CMF38" s="6"/>
      <c r="CMG38" s="8"/>
      <c r="CMH38" s="5"/>
      <c r="CMI38" s="4"/>
      <c r="CMJ38" s="4"/>
      <c r="CMK38" s="18"/>
      <c r="CML38" s="7"/>
      <c r="CMM38" s="7"/>
      <c r="CMN38" s="4"/>
      <c r="CMO38" s="4"/>
      <c r="CMP38" s="4"/>
      <c r="CMQ38" s="19"/>
      <c r="CMR38" s="9"/>
      <c r="CMS38" s="7"/>
      <c r="CMT38" s="6"/>
      <c r="CMU38" s="5"/>
      <c r="CMV38" s="6"/>
      <c r="CMW38" s="8"/>
      <c r="CMX38" s="5"/>
      <c r="CMY38" s="4"/>
      <c r="CMZ38" s="4"/>
      <c r="CNA38" s="18"/>
      <c r="CNB38" s="7"/>
      <c r="CNC38" s="7"/>
      <c r="CND38" s="4"/>
      <c r="CNE38" s="4"/>
      <c r="CNF38" s="4"/>
      <c r="CNG38" s="19"/>
      <c r="CNH38" s="9"/>
      <c r="CNI38" s="7"/>
      <c r="CNJ38" s="6"/>
      <c r="CNK38" s="5"/>
      <c r="CNL38" s="6"/>
      <c r="CNM38" s="8"/>
      <c r="CNN38" s="5"/>
      <c r="CNO38" s="4"/>
      <c r="CNP38" s="4"/>
      <c r="CNQ38" s="18"/>
      <c r="CNR38" s="7"/>
      <c r="CNS38" s="7"/>
      <c r="CNT38" s="4"/>
      <c r="CNU38" s="4"/>
      <c r="CNV38" s="4"/>
      <c r="CNW38" s="19"/>
      <c r="CNX38" s="9"/>
      <c r="CNY38" s="7"/>
      <c r="CNZ38" s="6"/>
      <c r="COA38" s="5"/>
      <c r="COB38" s="6"/>
      <c r="COC38" s="8"/>
      <c r="COD38" s="5"/>
      <c r="COE38" s="4"/>
      <c r="COF38" s="4"/>
      <c r="COG38" s="18"/>
      <c r="COH38" s="7"/>
      <c r="COI38" s="7"/>
      <c r="COJ38" s="4"/>
      <c r="COK38" s="4"/>
      <c r="COL38" s="4"/>
      <c r="COM38" s="19"/>
      <c r="CON38" s="9"/>
      <c r="COO38" s="7"/>
      <c r="COP38" s="6"/>
      <c r="COQ38" s="5"/>
      <c r="COR38" s="6"/>
      <c r="COS38" s="8"/>
      <c r="COT38" s="5"/>
      <c r="COU38" s="4"/>
      <c r="COV38" s="4"/>
      <c r="COW38" s="18"/>
      <c r="COX38" s="7"/>
      <c r="COY38" s="7"/>
      <c r="COZ38" s="4"/>
      <c r="CPA38" s="4"/>
      <c r="CPB38" s="4"/>
      <c r="CPC38" s="19"/>
      <c r="CPD38" s="9"/>
      <c r="CPE38" s="7"/>
      <c r="CPF38" s="6"/>
      <c r="CPG38" s="5"/>
      <c r="CPH38" s="6"/>
      <c r="CPI38" s="8"/>
      <c r="CPJ38" s="5"/>
      <c r="CPK38" s="4"/>
      <c r="CPL38" s="4"/>
      <c r="CPM38" s="18"/>
      <c r="CPN38" s="7"/>
      <c r="CPO38" s="7"/>
      <c r="CPP38" s="4"/>
      <c r="CPQ38" s="4"/>
      <c r="CPR38" s="4"/>
      <c r="CPS38" s="19"/>
      <c r="CPT38" s="9"/>
      <c r="CPU38" s="7"/>
      <c r="CPV38" s="6"/>
      <c r="CPW38" s="5"/>
      <c r="CPX38" s="6"/>
      <c r="CPY38" s="8"/>
      <c r="CPZ38" s="5"/>
      <c r="CQA38" s="4"/>
      <c r="CQB38" s="4"/>
      <c r="CQC38" s="18"/>
      <c r="CQD38" s="7"/>
      <c r="CQE38" s="7"/>
      <c r="CQF38" s="4"/>
      <c r="CQG38" s="4"/>
      <c r="CQH38" s="4"/>
      <c r="CQI38" s="19"/>
      <c r="CQJ38" s="9"/>
      <c r="CQK38" s="7"/>
      <c r="CQL38" s="6"/>
      <c r="CQM38" s="5"/>
      <c r="CQN38" s="6"/>
      <c r="CQO38" s="8"/>
      <c r="CQP38" s="5"/>
      <c r="CQQ38" s="4"/>
      <c r="CQR38" s="4"/>
      <c r="CQS38" s="18"/>
      <c r="CQT38" s="7"/>
      <c r="CQU38" s="7"/>
      <c r="CQV38" s="4"/>
      <c r="CQW38" s="4"/>
      <c r="CQX38" s="4"/>
      <c r="CQY38" s="19"/>
      <c r="CQZ38" s="9"/>
      <c r="CRA38" s="7"/>
      <c r="CRB38" s="6"/>
      <c r="CRC38" s="5"/>
      <c r="CRD38" s="6"/>
      <c r="CRE38" s="8"/>
      <c r="CRF38" s="5"/>
      <c r="CRG38" s="4"/>
      <c r="CRH38" s="4"/>
      <c r="CRI38" s="18"/>
      <c r="CRJ38" s="7"/>
      <c r="CRK38" s="7"/>
      <c r="CRL38" s="4"/>
      <c r="CRM38" s="4"/>
      <c r="CRN38" s="4"/>
      <c r="CRO38" s="19"/>
      <c r="CRP38" s="9"/>
      <c r="CRQ38" s="7"/>
      <c r="CRR38" s="6"/>
      <c r="CRS38" s="5"/>
      <c r="CRT38" s="6"/>
      <c r="CRU38" s="8"/>
      <c r="CRV38" s="5"/>
      <c r="CRW38" s="4"/>
      <c r="CRX38" s="4"/>
      <c r="CRY38" s="18"/>
      <c r="CRZ38" s="7"/>
      <c r="CSA38" s="7"/>
      <c r="CSB38" s="4"/>
      <c r="CSC38" s="4"/>
      <c r="CSD38" s="4"/>
      <c r="CSE38" s="19"/>
      <c r="CSF38" s="9"/>
      <c r="CSG38" s="7"/>
      <c r="CSH38" s="6"/>
      <c r="CSI38" s="5"/>
      <c r="CSJ38" s="6"/>
      <c r="CSK38" s="8"/>
      <c r="CSL38" s="5"/>
      <c r="CSM38" s="4"/>
      <c r="CSN38" s="4"/>
      <c r="CSO38" s="18"/>
      <c r="CSP38" s="7"/>
      <c r="CSQ38" s="7"/>
      <c r="CSR38" s="4"/>
      <c r="CSS38" s="4"/>
      <c r="CST38" s="4"/>
      <c r="CSU38" s="19"/>
      <c r="CSV38" s="9"/>
      <c r="CSW38" s="7"/>
      <c r="CSX38" s="6"/>
      <c r="CSY38" s="5"/>
      <c r="CSZ38" s="6"/>
      <c r="CTA38" s="8"/>
      <c r="CTB38" s="5"/>
      <c r="CTC38" s="4"/>
      <c r="CTD38" s="4"/>
      <c r="CTE38" s="18"/>
      <c r="CTF38" s="7"/>
      <c r="CTG38" s="7"/>
      <c r="CTH38" s="4"/>
      <c r="CTI38" s="4"/>
      <c r="CTJ38" s="4"/>
      <c r="CTK38" s="19"/>
      <c r="CTL38" s="9"/>
      <c r="CTM38" s="7"/>
      <c r="CTN38" s="6"/>
      <c r="CTO38" s="5"/>
      <c r="CTP38" s="6"/>
      <c r="CTQ38" s="8"/>
      <c r="CTR38" s="5"/>
      <c r="CTS38" s="4"/>
      <c r="CTT38" s="4"/>
      <c r="CTU38" s="18"/>
      <c r="CTV38" s="7"/>
      <c r="CTW38" s="7"/>
      <c r="CTX38" s="4"/>
      <c r="CTY38" s="4"/>
      <c r="CTZ38" s="4"/>
      <c r="CUA38" s="19"/>
      <c r="CUB38" s="9"/>
      <c r="CUC38" s="7"/>
      <c r="CUD38" s="6"/>
      <c r="CUE38" s="5"/>
      <c r="CUF38" s="6"/>
      <c r="CUG38" s="8"/>
      <c r="CUH38" s="5"/>
      <c r="CUI38" s="4"/>
      <c r="CUJ38" s="4"/>
      <c r="CUK38" s="18"/>
      <c r="CUL38" s="7"/>
      <c r="CUM38" s="7"/>
      <c r="CUN38" s="4"/>
      <c r="CUO38" s="4"/>
      <c r="CUP38" s="4"/>
      <c r="CUQ38" s="19"/>
      <c r="CUR38" s="9"/>
      <c r="CUS38" s="7"/>
      <c r="CUT38" s="6"/>
      <c r="CUU38" s="5"/>
      <c r="CUV38" s="6"/>
      <c r="CUW38" s="8"/>
      <c r="CUX38" s="5"/>
      <c r="CUY38" s="4"/>
      <c r="CUZ38" s="4"/>
      <c r="CVA38" s="18"/>
      <c r="CVB38" s="7"/>
      <c r="CVC38" s="7"/>
      <c r="CVD38" s="4"/>
      <c r="CVE38" s="4"/>
      <c r="CVF38" s="4"/>
      <c r="CVG38" s="19"/>
      <c r="CVH38" s="9"/>
      <c r="CVI38" s="7"/>
      <c r="CVJ38" s="6"/>
      <c r="CVK38" s="5"/>
      <c r="CVL38" s="6"/>
      <c r="CVM38" s="8"/>
      <c r="CVN38" s="5"/>
      <c r="CVO38" s="4"/>
      <c r="CVP38" s="4"/>
      <c r="CVQ38" s="18"/>
      <c r="CVR38" s="7"/>
      <c r="CVS38" s="7"/>
      <c r="CVT38" s="4"/>
      <c r="CVU38" s="4"/>
      <c r="CVV38" s="4"/>
      <c r="CVW38" s="19"/>
      <c r="CVX38" s="9"/>
      <c r="CVY38" s="7"/>
      <c r="CVZ38" s="6"/>
      <c r="CWA38" s="5"/>
      <c r="CWB38" s="6"/>
      <c r="CWC38" s="8"/>
      <c r="CWD38" s="5"/>
      <c r="CWE38" s="4"/>
      <c r="CWF38" s="4"/>
      <c r="CWG38" s="18"/>
      <c r="CWH38" s="7"/>
      <c r="CWI38" s="7"/>
      <c r="CWJ38" s="4"/>
      <c r="CWK38" s="4"/>
      <c r="CWL38" s="4"/>
      <c r="CWM38" s="19"/>
      <c r="CWN38" s="9"/>
      <c r="CWO38" s="7"/>
      <c r="CWP38" s="6"/>
      <c r="CWQ38" s="5"/>
      <c r="CWR38" s="6"/>
      <c r="CWS38" s="8"/>
      <c r="CWT38" s="5"/>
      <c r="CWU38" s="4"/>
      <c r="CWV38" s="4"/>
      <c r="CWW38" s="18"/>
      <c r="CWX38" s="7"/>
      <c r="CWY38" s="7"/>
      <c r="CWZ38" s="4"/>
      <c r="CXA38" s="4"/>
      <c r="CXB38" s="4"/>
      <c r="CXC38" s="19"/>
      <c r="CXD38" s="9"/>
      <c r="CXE38" s="7"/>
      <c r="CXF38" s="6"/>
      <c r="CXG38" s="5"/>
      <c r="CXH38" s="6"/>
      <c r="CXI38" s="8"/>
      <c r="CXJ38" s="5"/>
      <c r="CXK38" s="4"/>
      <c r="CXL38" s="4"/>
      <c r="CXM38" s="18"/>
      <c r="CXN38" s="7"/>
      <c r="CXO38" s="7"/>
      <c r="CXP38" s="4"/>
      <c r="CXQ38" s="4"/>
      <c r="CXR38" s="4"/>
      <c r="CXS38" s="19"/>
      <c r="CXT38" s="9"/>
      <c r="CXU38" s="7"/>
      <c r="CXV38" s="6"/>
      <c r="CXW38" s="5"/>
      <c r="CXX38" s="6"/>
      <c r="CXY38" s="8"/>
      <c r="CXZ38" s="5"/>
      <c r="CYA38" s="4"/>
      <c r="CYB38" s="4"/>
      <c r="CYC38" s="18"/>
      <c r="CYD38" s="7"/>
      <c r="CYE38" s="7"/>
      <c r="CYF38" s="4"/>
      <c r="CYG38" s="4"/>
      <c r="CYH38" s="4"/>
      <c r="CYI38" s="19"/>
      <c r="CYJ38" s="9"/>
      <c r="CYK38" s="7"/>
      <c r="CYL38" s="6"/>
      <c r="CYM38" s="5"/>
      <c r="CYN38" s="6"/>
      <c r="CYO38" s="8"/>
      <c r="CYP38" s="5"/>
      <c r="CYQ38" s="4"/>
      <c r="CYR38" s="4"/>
      <c r="CYS38" s="18"/>
      <c r="CYT38" s="7"/>
      <c r="CYU38" s="7"/>
      <c r="CYV38" s="4"/>
      <c r="CYW38" s="4"/>
      <c r="CYX38" s="4"/>
      <c r="CYY38" s="19"/>
      <c r="CYZ38" s="9"/>
      <c r="CZA38" s="7"/>
      <c r="CZB38" s="6"/>
      <c r="CZC38" s="5"/>
      <c r="CZD38" s="6"/>
      <c r="CZE38" s="8"/>
      <c r="CZF38" s="5"/>
      <c r="CZG38" s="4"/>
      <c r="CZH38" s="4"/>
      <c r="CZI38" s="18"/>
      <c r="CZJ38" s="7"/>
      <c r="CZK38" s="7"/>
      <c r="CZL38" s="4"/>
      <c r="CZM38" s="4"/>
      <c r="CZN38" s="4"/>
      <c r="CZO38" s="19"/>
      <c r="CZP38" s="9"/>
      <c r="CZQ38" s="7"/>
      <c r="CZR38" s="6"/>
      <c r="CZS38" s="5"/>
      <c r="CZT38" s="6"/>
      <c r="CZU38" s="8"/>
      <c r="CZV38" s="5"/>
      <c r="CZW38" s="4"/>
      <c r="CZX38" s="4"/>
      <c r="CZY38" s="18"/>
      <c r="CZZ38" s="7"/>
      <c r="DAA38" s="7"/>
      <c r="DAB38" s="4"/>
      <c r="DAC38" s="4"/>
      <c r="DAD38" s="4"/>
      <c r="DAE38" s="19"/>
      <c r="DAF38" s="9"/>
      <c r="DAG38" s="7"/>
      <c r="DAH38" s="6"/>
      <c r="DAI38" s="5"/>
      <c r="DAJ38" s="6"/>
      <c r="DAK38" s="8"/>
      <c r="DAL38" s="5"/>
      <c r="DAM38" s="4"/>
      <c r="DAN38" s="4"/>
      <c r="DAO38" s="18"/>
      <c r="DAP38" s="7"/>
      <c r="DAQ38" s="7"/>
      <c r="DAR38" s="4"/>
      <c r="DAS38" s="4"/>
      <c r="DAT38" s="4"/>
      <c r="DAU38" s="19"/>
      <c r="DAV38" s="9"/>
      <c r="DAW38" s="7"/>
      <c r="DAX38" s="6"/>
      <c r="DAY38" s="5"/>
      <c r="DAZ38" s="6"/>
      <c r="DBA38" s="8"/>
      <c r="DBB38" s="5"/>
      <c r="DBC38" s="4"/>
      <c r="DBD38" s="4"/>
      <c r="DBE38" s="18"/>
      <c r="DBF38" s="7"/>
      <c r="DBG38" s="7"/>
      <c r="DBH38" s="4"/>
      <c r="DBI38" s="4"/>
      <c r="DBJ38" s="4"/>
      <c r="DBK38" s="19"/>
      <c r="DBL38" s="9"/>
      <c r="DBM38" s="7"/>
      <c r="DBN38" s="6"/>
      <c r="DBO38" s="5"/>
      <c r="DBP38" s="6"/>
      <c r="DBQ38" s="8"/>
      <c r="DBR38" s="5"/>
      <c r="DBS38" s="4"/>
      <c r="DBT38" s="4"/>
      <c r="DBU38" s="18"/>
      <c r="DBV38" s="7"/>
      <c r="DBW38" s="7"/>
      <c r="DBX38" s="4"/>
      <c r="DBY38" s="4"/>
      <c r="DBZ38" s="4"/>
      <c r="DCA38" s="19"/>
      <c r="DCB38" s="9"/>
      <c r="DCC38" s="7"/>
      <c r="DCD38" s="6"/>
      <c r="DCE38" s="5"/>
      <c r="DCF38" s="6"/>
      <c r="DCG38" s="8"/>
      <c r="DCH38" s="5"/>
      <c r="DCI38" s="4"/>
      <c r="DCJ38" s="4"/>
      <c r="DCK38" s="18"/>
      <c r="DCL38" s="7"/>
      <c r="DCM38" s="7"/>
      <c r="DCN38" s="4"/>
      <c r="DCO38" s="4"/>
      <c r="DCP38" s="4"/>
      <c r="DCQ38" s="19"/>
      <c r="DCR38" s="9"/>
      <c r="DCS38" s="7"/>
      <c r="DCT38" s="6"/>
      <c r="DCU38" s="5"/>
      <c r="DCV38" s="6"/>
      <c r="DCW38" s="8"/>
      <c r="DCX38" s="5"/>
      <c r="DCY38" s="4"/>
      <c r="DCZ38" s="4"/>
      <c r="DDA38" s="18"/>
      <c r="DDB38" s="7"/>
      <c r="DDC38" s="7"/>
      <c r="DDD38" s="4"/>
      <c r="DDE38" s="4"/>
      <c r="DDF38" s="4"/>
      <c r="DDG38" s="19"/>
      <c r="DDH38" s="9"/>
      <c r="DDI38" s="7"/>
      <c r="DDJ38" s="6"/>
      <c r="DDK38" s="5"/>
      <c r="DDL38" s="6"/>
      <c r="DDM38" s="8"/>
      <c r="DDN38" s="5"/>
      <c r="DDO38" s="4"/>
      <c r="DDP38" s="4"/>
      <c r="DDQ38" s="18"/>
      <c r="DDR38" s="7"/>
      <c r="DDS38" s="7"/>
      <c r="DDT38" s="4"/>
      <c r="DDU38" s="4"/>
      <c r="DDV38" s="4"/>
      <c r="DDW38" s="19"/>
      <c r="DDX38" s="9"/>
      <c r="DDY38" s="7"/>
      <c r="DDZ38" s="6"/>
      <c r="DEA38" s="5"/>
      <c r="DEB38" s="6"/>
      <c r="DEC38" s="8"/>
      <c r="DED38" s="5"/>
      <c r="DEE38" s="4"/>
      <c r="DEF38" s="4"/>
      <c r="DEG38" s="18"/>
      <c r="DEH38" s="7"/>
      <c r="DEI38" s="7"/>
      <c r="DEJ38" s="4"/>
      <c r="DEK38" s="4"/>
      <c r="DEL38" s="4"/>
      <c r="DEM38" s="19"/>
      <c r="DEN38" s="9"/>
      <c r="DEO38" s="7"/>
      <c r="DEP38" s="6"/>
      <c r="DEQ38" s="5"/>
      <c r="DER38" s="6"/>
      <c r="DES38" s="8"/>
      <c r="DET38" s="5"/>
      <c r="DEU38" s="4"/>
      <c r="DEV38" s="4"/>
      <c r="DEW38" s="18"/>
      <c r="DEX38" s="7"/>
      <c r="DEY38" s="7"/>
      <c r="DEZ38" s="4"/>
      <c r="DFA38" s="4"/>
      <c r="DFB38" s="4"/>
      <c r="DFC38" s="19"/>
      <c r="DFD38" s="9"/>
      <c r="DFE38" s="7"/>
      <c r="DFF38" s="6"/>
      <c r="DFG38" s="5"/>
      <c r="DFH38" s="6"/>
      <c r="DFI38" s="8"/>
      <c r="DFJ38" s="5"/>
      <c r="DFK38" s="4"/>
      <c r="DFL38" s="4"/>
      <c r="DFM38" s="18"/>
      <c r="DFN38" s="7"/>
      <c r="DFO38" s="7"/>
      <c r="DFP38" s="4"/>
      <c r="DFQ38" s="4"/>
      <c r="DFR38" s="4"/>
      <c r="DFS38" s="19"/>
      <c r="DFT38" s="9"/>
      <c r="DFU38" s="7"/>
      <c r="DFV38" s="6"/>
      <c r="DFW38" s="5"/>
      <c r="DFX38" s="6"/>
      <c r="DFY38" s="8"/>
      <c r="DFZ38" s="5"/>
      <c r="DGA38" s="4"/>
      <c r="DGB38" s="4"/>
      <c r="DGC38" s="18"/>
      <c r="DGD38" s="7"/>
      <c r="DGE38" s="7"/>
      <c r="DGF38" s="4"/>
      <c r="DGG38" s="4"/>
      <c r="DGH38" s="4"/>
      <c r="DGI38" s="19"/>
      <c r="DGJ38" s="9"/>
      <c r="DGK38" s="7"/>
      <c r="DGL38" s="6"/>
      <c r="DGM38" s="5"/>
      <c r="DGN38" s="6"/>
      <c r="DGO38" s="8"/>
      <c r="DGP38" s="5"/>
      <c r="DGQ38" s="4"/>
      <c r="DGR38" s="4"/>
      <c r="DGS38" s="18"/>
      <c r="DGT38" s="7"/>
      <c r="DGU38" s="7"/>
      <c r="DGV38" s="4"/>
      <c r="DGW38" s="4"/>
      <c r="DGX38" s="4"/>
      <c r="DGY38" s="19"/>
      <c r="DGZ38" s="9"/>
      <c r="DHA38" s="7"/>
      <c r="DHB38" s="6"/>
      <c r="DHC38" s="5"/>
      <c r="DHD38" s="6"/>
      <c r="DHE38" s="8"/>
      <c r="DHF38" s="5"/>
      <c r="DHG38" s="4"/>
      <c r="DHH38" s="4"/>
      <c r="DHI38" s="18"/>
      <c r="DHJ38" s="7"/>
      <c r="DHK38" s="7"/>
      <c r="DHL38" s="4"/>
      <c r="DHM38" s="4"/>
      <c r="DHN38" s="4"/>
      <c r="DHO38" s="19"/>
      <c r="DHP38" s="9"/>
      <c r="DHQ38" s="7"/>
      <c r="DHR38" s="6"/>
      <c r="DHS38" s="5"/>
      <c r="DHT38" s="6"/>
      <c r="DHU38" s="8"/>
      <c r="DHV38" s="5"/>
      <c r="DHW38" s="4"/>
      <c r="DHX38" s="4"/>
      <c r="DHY38" s="18"/>
      <c r="DHZ38" s="7"/>
      <c r="DIA38" s="7"/>
      <c r="DIB38" s="4"/>
      <c r="DIC38" s="4"/>
      <c r="DID38" s="4"/>
      <c r="DIE38" s="19"/>
      <c r="DIF38" s="9"/>
      <c r="DIG38" s="7"/>
      <c r="DIH38" s="6"/>
      <c r="DII38" s="5"/>
      <c r="DIJ38" s="6"/>
      <c r="DIK38" s="8"/>
      <c r="DIL38" s="5"/>
      <c r="DIM38" s="4"/>
      <c r="DIN38" s="4"/>
      <c r="DIO38" s="18"/>
      <c r="DIP38" s="7"/>
      <c r="DIQ38" s="7"/>
      <c r="DIR38" s="4"/>
      <c r="DIS38" s="4"/>
      <c r="DIT38" s="4"/>
      <c r="DIU38" s="19"/>
      <c r="DIV38" s="9"/>
      <c r="DIW38" s="7"/>
      <c r="DIX38" s="6"/>
      <c r="DIY38" s="5"/>
      <c r="DIZ38" s="6"/>
      <c r="DJA38" s="8"/>
      <c r="DJB38" s="5"/>
      <c r="DJC38" s="4"/>
      <c r="DJD38" s="4"/>
      <c r="DJE38" s="18"/>
      <c r="DJF38" s="7"/>
      <c r="DJG38" s="7"/>
      <c r="DJH38" s="4"/>
      <c r="DJI38" s="4"/>
      <c r="DJJ38" s="4"/>
      <c r="DJK38" s="19"/>
      <c r="DJL38" s="9"/>
      <c r="DJM38" s="7"/>
      <c r="DJN38" s="6"/>
      <c r="DJO38" s="5"/>
      <c r="DJP38" s="6"/>
      <c r="DJQ38" s="8"/>
      <c r="DJR38" s="5"/>
      <c r="DJS38" s="4"/>
      <c r="DJT38" s="4"/>
      <c r="DJU38" s="18"/>
      <c r="DJV38" s="7"/>
      <c r="DJW38" s="7"/>
      <c r="DJX38" s="4"/>
      <c r="DJY38" s="4"/>
      <c r="DJZ38" s="4"/>
      <c r="DKA38" s="19"/>
      <c r="DKB38" s="9"/>
      <c r="DKC38" s="7"/>
      <c r="DKD38" s="6"/>
      <c r="DKE38" s="5"/>
      <c r="DKF38" s="6"/>
      <c r="DKG38" s="8"/>
      <c r="DKH38" s="5"/>
      <c r="DKI38" s="4"/>
      <c r="DKJ38" s="4"/>
      <c r="DKK38" s="18"/>
      <c r="DKL38" s="7"/>
      <c r="DKM38" s="7"/>
      <c r="DKN38" s="4"/>
      <c r="DKO38" s="4"/>
      <c r="DKP38" s="4"/>
      <c r="DKQ38" s="19"/>
      <c r="DKR38" s="9"/>
      <c r="DKS38" s="7"/>
      <c r="DKT38" s="6"/>
      <c r="DKU38" s="5"/>
      <c r="DKV38" s="6"/>
      <c r="DKW38" s="8"/>
      <c r="DKX38" s="5"/>
      <c r="DKY38" s="4"/>
      <c r="DKZ38" s="4"/>
      <c r="DLA38" s="18"/>
      <c r="DLB38" s="7"/>
      <c r="DLC38" s="7"/>
      <c r="DLD38" s="4"/>
      <c r="DLE38" s="4"/>
      <c r="DLF38" s="4"/>
      <c r="DLG38" s="19"/>
      <c r="DLH38" s="9"/>
      <c r="DLI38" s="7"/>
      <c r="DLJ38" s="6"/>
      <c r="DLK38" s="5"/>
      <c r="DLL38" s="6"/>
      <c r="DLM38" s="8"/>
      <c r="DLN38" s="5"/>
      <c r="DLO38" s="4"/>
      <c r="DLP38" s="4"/>
      <c r="DLQ38" s="18"/>
      <c r="DLR38" s="7"/>
      <c r="DLS38" s="7"/>
      <c r="DLT38" s="4"/>
      <c r="DLU38" s="4"/>
      <c r="DLV38" s="4"/>
      <c r="DLW38" s="19"/>
      <c r="DLX38" s="9"/>
      <c r="DLY38" s="7"/>
      <c r="DLZ38" s="6"/>
      <c r="DMA38" s="5"/>
      <c r="DMB38" s="6"/>
      <c r="DMC38" s="8"/>
      <c r="DMD38" s="5"/>
      <c r="DME38" s="4"/>
      <c r="DMF38" s="4"/>
      <c r="DMG38" s="18"/>
      <c r="DMH38" s="7"/>
      <c r="DMI38" s="7"/>
      <c r="DMJ38" s="4"/>
      <c r="DMK38" s="4"/>
      <c r="DML38" s="4"/>
      <c r="DMM38" s="19"/>
      <c r="DMN38" s="9"/>
      <c r="DMO38" s="7"/>
      <c r="DMP38" s="6"/>
      <c r="DMQ38" s="5"/>
      <c r="DMR38" s="6"/>
      <c r="DMS38" s="8"/>
      <c r="DMT38" s="5"/>
      <c r="DMU38" s="4"/>
      <c r="DMV38" s="4"/>
      <c r="DMW38" s="18"/>
      <c r="DMX38" s="7"/>
      <c r="DMY38" s="7"/>
      <c r="DMZ38" s="4"/>
      <c r="DNA38" s="4"/>
      <c r="DNB38" s="4"/>
      <c r="DNC38" s="19"/>
      <c r="DND38" s="9"/>
      <c r="DNE38" s="7"/>
      <c r="DNF38" s="6"/>
      <c r="DNG38" s="5"/>
      <c r="DNH38" s="6"/>
      <c r="DNI38" s="8"/>
      <c r="DNJ38" s="5"/>
      <c r="DNK38" s="4"/>
      <c r="DNL38" s="4"/>
      <c r="DNM38" s="18"/>
      <c r="DNN38" s="7"/>
      <c r="DNO38" s="7"/>
      <c r="DNP38" s="4"/>
      <c r="DNQ38" s="4"/>
      <c r="DNR38" s="4"/>
      <c r="DNS38" s="19"/>
      <c r="DNT38" s="9"/>
      <c r="DNU38" s="7"/>
      <c r="DNV38" s="6"/>
      <c r="DNW38" s="5"/>
      <c r="DNX38" s="6"/>
      <c r="DNY38" s="8"/>
      <c r="DNZ38" s="5"/>
      <c r="DOA38" s="4"/>
      <c r="DOB38" s="4"/>
      <c r="DOC38" s="18"/>
      <c r="DOD38" s="7"/>
      <c r="DOE38" s="7"/>
      <c r="DOF38" s="4"/>
      <c r="DOG38" s="4"/>
      <c r="DOH38" s="4"/>
      <c r="DOI38" s="19"/>
      <c r="DOJ38" s="9"/>
      <c r="DOK38" s="7"/>
      <c r="DOL38" s="6"/>
      <c r="DOM38" s="5"/>
      <c r="DON38" s="6"/>
      <c r="DOO38" s="8"/>
      <c r="DOP38" s="5"/>
      <c r="DOQ38" s="4"/>
      <c r="DOR38" s="4"/>
      <c r="DOS38" s="18"/>
      <c r="DOT38" s="7"/>
      <c r="DOU38" s="7"/>
      <c r="DOV38" s="4"/>
      <c r="DOW38" s="4"/>
      <c r="DOX38" s="4"/>
      <c r="DOY38" s="19"/>
      <c r="DOZ38" s="9"/>
      <c r="DPA38" s="7"/>
      <c r="DPB38" s="6"/>
      <c r="DPC38" s="5"/>
      <c r="DPD38" s="6"/>
      <c r="DPE38" s="8"/>
      <c r="DPF38" s="5"/>
      <c r="DPG38" s="4"/>
      <c r="DPH38" s="4"/>
      <c r="DPI38" s="18"/>
      <c r="DPJ38" s="7"/>
      <c r="DPK38" s="7"/>
      <c r="DPL38" s="4"/>
      <c r="DPM38" s="4"/>
      <c r="DPN38" s="4"/>
      <c r="DPO38" s="19"/>
      <c r="DPP38" s="9"/>
      <c r="DPQ38" s="7"/>
      <c r="DPR38" s="6"/>
      <c r="DPS38" s="5"/>
      <c r="DPT38" s="6"/>
      <c r="DPU38" s="8"/>
      <c r="DPV38" s="5"/>
      <c r="DPW38" s="4"/>
      <c r="DPX38" s="4"/>
      <c r="DPY38" s="18"/>
      <c r="DPZ38" s="7"/>
      <c r="DQA38" s="7"/>
      <c r="DQB38" s="4"/>
      <c r="DQC38" s="4"/>
      <c r="DQD38" s="4"/>
      <c r="DQE38" s="19"/>
      <c r="DQF38" s="9"/>
      <c r="DQG38" s="7"/>
      <c r="DQH38" s="6"/>
      <c r="DQI38" s="5"/>
      <c r="DQJ38" s="6"/>
      <c r="DQK38" s="8"/>
      <c r="DQL38" s="5"/>
      <c r="DQM38" s="4"/>
      <c r="DQN38" s="4"/>
      <c r="DQO38" s="18"/>
      <c r="DQP38" s="7"/>
      <c r="DQQ38" s="7"/>
      <c r="DQR38" s="4"/>
      <c r="DQS38" s="4"/>
      <c r="DQT38" s="4"/>
      <c r="DQU38" s="19"/>
      <c r="DQV38" s="9"/>
      <c r="DQW38" s="7"/>
      <c r="DQX38" s="6"/>
      <c r="DQY38" s="5"/>
      <c r="DQZ38" s="6"/>
      <c r="DRA38" s="8"/>
      <c r="DRB38" s="5"/>
      <c r="DRC38" s="4"/>
      <c r="DRD38" s="4"/>
      <c r="DRE38" s="18"/>
      <c r="DRF38" s="7"/>
      <c r="DRG38" s="7"/>
      <c r="DRH38" s="4"/>
      <c r="DRI38" s="4"/>
      <c r="DRJ38" s="4"/>
      <c r="DRK38" s="19"/>
      <c r="DRL38" s="9"/>
      <c r="DRM38" s="7"/>
      <c r="DRN38" s="6"/>
      <c r="DRO38" s="5"/>
      <c r="DRP38" s="6"/>
      <c r="DRQ38" s="8"/>
      <c r="DRR38" s="5"/>
      <c r="DRS38" s="4"/>
      <c r="DRT38" s="4"/>
      <c r="DRU38" s="18"/>
      <c r="DRV38" s="7"/>
      <c r="DRW38" s="7"/>
      <c r="DRX38" s="4"/>
      <c r="DRY38" s="4"/>
      <c r="DRZ38" s="4"/>
      <c r="DSA38" s="19"/>
      <c r="DSB38" s="9"/>
      <c r="DSC38" s="7"/>
      <c r="DSD38" s="6"/>
      <c r="DSE38" s="5"/>
      <c r="DSF38" s="6"/>
      <c r="DSG38" s="8"/>
      <c r="DSH38" s="5"/>
      <c r="DSI38" s="4"/>
      <c r="DSJ38" s="4"/>
      <c r="DSK38" s="18"/>
      <c r="DSL38" s="7"/>
      <c r="DSM38" s="7"/>
      <c r="DSN38" s="4"/>
      <c r="DSO38" s="4"/>
      <c r="DSP38" s="4"/>
      <c r="DSQ38" s="19"/>
      <c r="DSR38" s="9"/>
      <c r="DSS38" s="7"/>
      <c r="DST38" s="6"/>
      <c r="DSU38" s="5"/>
      <c r="DSV38" s="6"/>
      <c r="DSW38" s="8"/>
      <c r="DSX38" s="5"/>
      <c r="DSY38" s="4"/>
      <c r="DSZ38" s="4"/>
      <c r="DTA38" s="18"/>
      <c r="DTB38" s="7"/>
      <c r="DTC38" s="7"/>
      <c r="DTD38" s="4"/>
      <c r="DTE38" s="4"/>
      <c r="DTF38" s="4"/>
      <c r="DTG38" s="19"/>
      <c r="DTH38" s="9"/>
      <c r="DTI38" s="7"/>
      <c r="DTJ38" s="6"/>
      <c r="DTK38" s="5"/>
      <c r="DTL38" s="6"/>
      <c r="DTM38" s="8"/>
      <c r="DTN38" s="5"/>
      <c r="DTO38" s="4"/>
      <c r="DTP38" s="4"/>
      <c r="DTQ38" s="18"/>
      <c r="DTR38" s="7"/>
      <c r="DTS38" s="7"/>
      <c r="DTT38" s="4"/>
      <c r="DTU38" s="4"/>
      <c r="DTV38" s="4"/>
      <c r="DTW38" s="19"/>
      <c r="DTX38" s="9"/>
      <c r="DTY38" s="7"/>
      <c r="DTZ38" s="6"/>
      <c r="DUA38" s="5"/>
      <c r="DUB38" s="6"/>
      <c r="DUC38" s="8"/>
      <c r="DUD38" s="5"/>
      <c r="DUE38" s="4"/>
      <c r="DUF38" s="4"/>
      <c r="DUG38" s="18"/>
      <c r="DUH38" s="7"/>
      <c r="DUI38" s="7"/>
      <c r="DUJ38" s="4"/>
      <c r="DUK38" s="4"/>
      <c r="DUL38" s="4"/>
      <c r="DUM38" s="19"/>
      <c r="DUN38" s="9"/>
      <c r="DUO38" s="7"/>
      <c r="DUP38" s="6"/>
      <c r="DUQ38" s="5"/>
      <c r="DUR38" s="6"/>
      <c r="DUS38" s="8"/>
      <c r="DUT38" s="5"/>
      <c r="DUU38" s="4"/>
      <c r="DUV38" s="4"/>
      <c r="DUW38" s="18"/>
      <c r="DUX38" s="7"/>
      <c r="DUY38" s="7"/>
      <c r="DUZ38" s="4"/>
      <c r="DVA38" s="4"/>
      <c r="DVB38" s="4"/>
      <c r="DVC38" s="19"/>
      <c r="DVD38" s="9"/>
      <c r="DVE38" s="7"/>
      <c r="DVF38" s="6"/>
      <c r="DVG38" s="5"/>
      <c r="DVH38" s="6"/>
      <c r="DVI38" s="8"/>
      <c r="DVJ38" s="5"/>
      <c r="DVK38" s="4"/>
      <c r="DVL38" s="4"/>
      <c r="DVM38" s="18"/>
      <c r="DVN38" s="7"/>
      <c r="DVO38" s="7"/>
      <c r="DVP38" s="4"/>
      <c r="DVQ38" s="4"/>
      <c r="DVR38" s="4"/>
      <c r="DVS38" s="19"/>
      <c r="DVT38" s="9"/>
      <c r="DVU38" s="7"/>
      <c r="DVV38" s="6"/>
      <c r="DVW38" s="5"/>
      <c r="DVX38" s="6"/>
      <c r="DVY38" s="8"/>
      <c r="DVZ38" s="5"/>
      <c r="DWA38" s="4"/>
      <c r="DWB38" s="4"/>
      <c r="DWC38" s="18"/>
      <c r="DWD38" s="7"/>
      <c r="DWE38" s="7"/>
      <c r="DWF38" s="4"/>
      <c r="DWG38" s="4"/>
      <c r="DWH38" s="4"/>
      <c r="DWI38" s="19"/>
      <c r="DWJ38" s="9"/>
      <c r="DWK38" s="7"/>
      <c r="DWL38" s="6"/>
      <c r="DWM38" s="5"/>
      <c r="DWN38" s="6"/>
      <c r="DWO38" s="8"/>
      <c r="DWP38" s="5"/>
      <c r="DWQ38" s="4"/>
      <c r="DWR38" s="4"/>
      <c r="DWS38" s="18"/>
      <c r="DWT38" s="7"/>
      <c r="DWU38" s="7"/>
      <c r="DWV38" s="4"/>
      <c r="DWW38" s="4"/>
      <c r="DWX38" s="4"/>
      <c r="DWY38" s="19"/>
      <c r="DWZ38" s="9"/>
      <c r="DXA38" s="7"/>
      <c r="DXB38" s="6"/>
      <c r="DXC38" s="5"/>
      <c r="DXD38" s="6"/>
      <c r="DXE38" s="8"/>
      <c r="DXF38" s="5"/>
      <c r="DXG38" s="4"/>
      <c r="DXH38" s="4"/>
      <c r="DXI38" s="18"/>
      <c r="DXJ38" s="7"/>
      <c r="DXK38" s="7"/>
      <c r="DXL38" s="4"/>
      <c r="DXM38" s="4"/>
      <c r="DXN38" s="4"/>
      <c r="DXO38" s="19"/>
      <c r="DXP38" s="9"/>
      <c r="DXQ38" s="7"/>
      <c r="DXR38" s="6"/>
      <c r="DXS38" s="5"/>
      <c r="DXT38" s="6"/>
      <c r="DXU38" s="8"/>
      <c r="DXV38" s="5"/>
      <c r="DXW38" s="4"/>
      <c r="DXX38" s="4"/>
      <c r="DXY38" s="18"/>
      <c r="DXZ38" s="7"/>
      <c r="DYA38" s="7"/>
      <c r="DYB38" s="4"/>
      <c r="DYC38" s="4"/>
      <c r="DYD38" s="4"/>
      <c r="DYE38" s="19"/>
      <c r="DYF38" s="9"/>
      <c r="DYG38" s="7"/>
      <c r="DYH38" s="6"/>
      <c r="DYI38" s="5"/>
      <c r="DYJ38" s="6"/>
      <c r="DYK38" s="8"/>
      <c r="DYL38" s="5"/>
      <c r="DYM38" s="4"/>
      <c r="DYN38" s="4"/>
      <c r="DYO38" s="18"/>
      <c r="DYP38" s="7"/>
      <c r="DYQ38" s="7"/>
      <c r="DYR38" s="4"/>
      <c r="DYS38" s="4"/>
      <c r="DYT38" s="4"/>
      <c r="DYU38" s="19"/>
      <c r="DYV38" s="9"/>
      <c r="DYW38" s="7"/>
      <c r="DYX38" s="6"/>
      <c r="DYY38" s="5"/>
      <c r="DYZ38" s="6"/>
      <c r="DZA38" s="8"/>
      <c r="DZB38" s="5"/>
      <c r="DZC38" s="4"/>
      <c r="DZD38" s="4"/>
      <c r="DZE38" s="18"/>
      <c r="DZF38" s="7"/>
      <c r="DZG38" s="7"/>
      <c r="DZH38" s="4"/>
      <c r="DZI38" s="4"/>
      <c r="DZJ38" s="4"/>
      <c r="DZK38" s="19"/>
      <c r="DZL38" s="9"/>
      <c r="DZM38" s="7"/>
      <c r="DZN38" s="6"/>
      <c r="DZO38" s="5"/>
      <c r="DZP38" s="6"/>
      <c r="DZQ38" s="8"/>
      <c r="DZR38" s="5"/>
      <c r="DZS38" s="4"/>
      <c r="DZT38" s="4"/>
      <c r="DZU38" s="18"/>
      <c r="DZV38" s="7"/>
      <c r="DZW38" s="7"/>
      <c r="DZX38" s="4"/>
      <c r="DZY38" s="4"/>
      <c r="DZZ38" s="4"/>
      <c r="EAA38" s="19"/>
      <c r="EAB38" s="9"/>
      <c r="EAC38" s="7"/>
      <c r="EAD38" s="6"/>
      <c r="EAE38" s="5"/>
      <c r="EAF38" s="6"/>
      <c r="EAG38" s="8"/>
      <c r="EAH38" s="5"/>
      <c r="EAI38" s="4"/>
      <c r="EAJ38" s="4"/>
      <c r="EAK38" s="18"/>
      <c r="EAL38" s="7"/>
      <c r="EAM38" s="7"/>
      <c r="EAN38" s="4"/>
      <c r="EAO38" s="4"/>
      <c r="EAP38" s="4"/>
      <c r="EAQ38" s="19"/>
      <c r="EAR38" s="9"/>
      <c r="EAS38" s="7"/>
      <c r="EAT38" s="6"/>
      <c r="EAU38" s="5"/>
      <c r="EAV38" s="6"/>
      <c r="EAW38" s="8"/>
      <c r="EAX38" s="5"/>
      <c r="EAY38" s="4"/>
      <c r="EAZ38" s="4"/>
      <c r="EBA38" s="18"/>
      <c r="EBB38" s="7"/>
      <c r="EBC38" s="7"/>
      <c r="EBD38" s="4"/>
      <c r="EBE38" s="4"/>
      <c r="EBF38" s="4"/>
      <c r="EBG38" s="19"/>
      <c r="EBH38" s="9"/>
      <c r="EBI38" s="7"/>
      <c r="EBJ38" s="6"/>
      <c r="EBK38" s="5"/>
      <c r="EBL38" s="6"/>
      <c r="EBM38" s="8"/>
      <c r="EBN38" s="5"/>
      <c r="EBO38" s="4"/>
      <c r="EBP38" s="4"/>
      <c r="EBQ38" s="18"/>
      <c r="EBR38" s="7"/>
      <c r="EBS38" s="7"/>
      <c r="EBT38" s="4"/>
      <c r="EBU38" s="4"/>
      <c r="EBV38" s="4"/>
      <c r="EBW38" s="19"/>
      <c r="EBX38" s="9"/>
      <c r="EBY38" s="7"/>
      <c r="EBZ38" s="6"/>
      <c r="ECA38" s="5"/>
      <c r="ECB38" s="6"/>
      <c r="ECC38" s="8"/>
      <c r="ECD38" s="5"/>
      <c r="ECE38" s="4"/>
      <c r="ECF38" s="4"/>
      <c r="ECG38" s="18"/>
      <c r="ECH38" s="7"/>
      <c r="ECI38" s="7"/>
      <c r="ECJ38" s="4"/>
      <c r="ECK38" s="4"/>
      <c r="ECL38" s="4"/>
      <c r="ECM38" s="19"/>
      <c r="ECN38" s="9"/>
      <c r="ECO38" s="7"/>
      <c r="ECP38" s="6"/>
      <c r="ECQ38" s="5"/>
      <c r="ECR38" s="6"/>
      <c r="ECS38" s="8"/>
      <c r="ECT38" s="5"/>
      <c r="ECU38" s="4"/>
      <c r="ECV38" s="4"/>
      <c r="ECW38" s="18"/>
      <c r="ECX38" s="7"/>
      <c r="ECY38" s="7"/>
      <c r="ECZ38" s="4"/>
      <c r="EDA38" s="4"/>
      <c r="EDB38" s="4"/>
      <c r="EDC38" s="19"/>
      <c r="EDD38" s="9"/>
      <c r="EDE38" s="7"/>
      <c r="EDF38" s="6"/>
      <c r="EDG38" s="5"/>
      <c r="EDH38" s="6"/>
      <c r="EDI38" s="8"/>
      <c r="EDJ38" s="5"/>
      <c r="EDK38" s="4"/>
      <c r="EDL38" s="4"/>
      <c r="EDM38" s="18"/>
      <c r="EDN38" s="7"/>
      <c r="EDO38" s="7"/>
      <c r="EDP38" s="4"/>
      <c r="EDQ38" s="4"/>
      <c r="EDR38" s="4"/>
      <c r="EDS38" s="19"/>
      <c r="EDT38" s="9"/>
      <c r="EDU38" s="7"/>
      <c r="EDV38" s="6"/>
      <c r="EDW38" s="5"/>
      <c r="EDX38" s="6"/>
      <c r="EDY38" s="8"/>
      <c r="EDZ38" s="5"/>
      <c r="EEA38" s="4"/>
      <c r="EEB38" s="4"/>
      <c r="EEC38" s="18"/>
      <c r="EED38" s="7"/>
      <c r="EEE38" s="7"/>
      <c r="EEF38" s="4"/>
      <c r="EEG38" s="4"/>
      <c r="EEH38" s="4"/>
      <c r="EEI38" s="19"/>
      <c r="EEJ38" s="9"/>
      <c r="EEK38" s="7"/>
      <c r="EEL38" s="6"/>
      <c r="EEM38" s="5"/>
      <c r="EEN38" s="6"/>
      <c r="EEO38" s="8"/>
      <c r="EEP38" s="5"/>
      <c r="EEQ38" s="4"/>
      <c r="EER38" s="4"/>
      <c r="EES38" s="18"/>
      <c r="EET38" s="7"/>
      <c r="EEU38" s="7"/>
      <c r="EEV38" s="4"/>
      <c r="EEW38" s="4"/>
      <c r="EEX38" s="4"/>
      <c r="EEY38" s="19"/>
      <c r="EEZ38" s="9"/>
      <c r="EFA38" s="7"/>
      <c r="EFB38" s="6"/>
      <c r="EFC38" s="5"/>
      <c r="EFD38" s="6"/>
      <c r="EFE38" s="8"/>
      <c r="EFF38" s="5"/>
      <c r="EFG38" s="4"/>
      <c r="EFH38" s="4"/>
      <c r="EFI38" s="18"/>
      <c r="EFJ38" s="7"/>
      <c r="EFK38" s="7"/>
      <c r="EFL38" s="4"/>
      <c r="EFM38" s="4"/>
      <c r="EFN38" s="4"/>
      <c r="EFO38" s="19"/>
      <c r="EFP38" s="9"/>
      <c r="EFQ38" s="7"/>
      <c r="EFR38" s="6"/>
      <c r="EFS38" s="5"/>
      <c r="EFT38" s="6"/>
      <c r="EFU38" s="8"/>
      <c r="EFV38" s="5"/>
      <c r="EFW38" s="4"/>
      <c r="EFX38" s="4"/>
      <c r="EFY38" s="18"/>
      <c r="EFZ38" s="7"/>
      <c r="EGA38" s="7"/>
      <c r="EGB38" s="4"/>
      <c r="EGC38" s="4"/>
      <c r="EGD38" s="4"/>
      <c r="EGE38" s="19"/>
      <c r="EGF38" s="9"/>
      <c r="EGG38" s="7"/>
      <c r="EGH38" s="6"/>
      <c r="EGI38" s="5"/>
      <c r="EGJ38" s="6"/>
      <c r="EGK38" s="8"/>
      <c r="EGL38" s="5"/>
      <c r="EGM38" s="4"/>
      <c r="EGN38" s="4"/>
      <c r="EGO38" s="18"/>
      <c r="EGP38" s="7"/>
      <c r="EGQ38" s="7"/>
      <c r="EGR38" s="4"/>
      <c r="EGS38" s="4"/>
      <c r="EGT38" s="4"/>
      <c r="EGU38" s="19"/>
      <c r="EGV38" s="9"/>
      <c r="EGW38" s="7"/>
      <c r="EGX38" s="6"/>
      <c r="EGY38" s="5"/>
      <c r="EGZ38" s="6"/>
      <c r="EHA38" s="8"/>
      <c r="EHB38" s="5"/>
      <c r="EHC38" s="4"/>
      <c r="EHD38" s="4"/>
      <c r="EHE38" s="18"/>
      <c r="EHF38" s="7"/>
      <c r="EHG38" s="7"/>
      <c r="EHH38" s="4"/>
      <c r="EHI38" s="4"/>
      <c r="EHJ38" s="4"/>
      <c r="EHK38" s="19"/>
      <c r="EHL38" s="9"/>
      <c r="EHM38" s="7"/>
      <c r="EHN38" s="6"/>
      <c r="EHO38" s="5"/>
      <c r="EHP38" s="6"/>
      <c r="EHQ38" s="8"/>
      <c r="EHR38" s="5"/>
      <c r="EHS38" s="4"/>
      <c r="EHT38" s="4"/>
      <c r="EHU38" s="18"/>
      <c r="EHV38" s="7"/>
      <c r="EHW38" s="7"/>
      <c r="EHX38" s="4"/>
      <c r="EHY38" s="4"/>
      <c r="EHZ38" s="4"/>
      <c r="EIA38" s="19"/>
      <c r="EIB38" s="9"/>
      <c r="EIC38" s="7"/>
      <c r="EID38" s="6"/>
      <c r="EIE38" s="5"/>
      <c r="EIF38" s="6"/>
      <c r="EIG38" s="8"/>
      <c r="EIH38" s="5"/>
      <c r="EII38" s="4"/>
      <c r="EIJ38" s="4"/>
      <c r="EIK38" s="18"/>
      <c r="EIL38" s="7"/>
      <c r="EIM38" s="7"/>
      <c r="EIN38" s="4"/>
      <c r="EIO38" s="4"/>
      <c r="EIP38" s="4"/>
      <c r="EIQ38" s="19"/>
      <c r="EIR38" s="9"/>
      <c r="EIS38" s="7"/>
      <c r="EIT38" s="6"/>
      <c r="EIU38" s="5"/>
      <c r="EIV38" s="6"/>
      <c r="EIW38" s="8"/>
      <c r="EIX38" s="5"/>
      <c r="EIY38" s="4"/>
      <c r="EIZ38" s="4"/>
      <c r="EJA38" s="18"/>
      <c r="EJB38" s="7"/>
      <c r="EJC38" s="7"/>
      <c r="EJD38" s="4"/>
      <c r="EJE38" s="4"/>
      <c r="EJF38" s="4"/>
      <c r="EJG38" s="19"/>
      <c r="EJH38" s="9"/>
      <c r="EJI38" s="7"/>
      <c r="EJJ38" s="6"/>
      <c r="EJK38" s="5"/>
      <c r="EJL38" s="6"/>
      <c r="EJM38" s="8"/>
      <c r="EJN38" s="5"/>
      <c r="EJO38" s="4"/>
      <c r="EJP38" s="4"/>
      <c r="EJQ38" s="18"/>
      <c r="EJR38" s="7"/>
      <c r="EJS38" s="7"/>
      <c r="EJT38" s="4"/>
      <c r="EJU38" s="4"/>
      <c r="EJV38" s="4"/>
      <c r="EJW38" s="19"/>
      <c r="EJX38" s="9"/>
      <c r="EJY38" s="7"/>
      <c r="EJZ38" s="6"/>
      <c r="EKA38" s="5"/>
      <c r="EKB38" s="6"/>
      <c r="EKC38" s="8"/>
      <c r="EKD38" s="5"/>
      <c r="EKE38" s="4"/>
      <c r="EKF38" s="4"/>
      <c r="EKG38" s="18"/>
      <c r="EKH38" s="7"/>
      <c r="EKI38" s="7"/>
      <c r="EKJ38" s="4"/>
      <c r="EKK38" s="4"/>
      <c r="EKL38" s="4"/>
      <c r="EKM38" s="19"/>
      <c r="EKN38" s="9"/>
      <c r="EKO38" s="7"/>
      <c r="EKP38" s="6"/>
      <c r="EKQ38" s="5"/>
      <c r="EKR38" s="6"/>
      <c r="EKS38" s="8"/>
      <c r="EKT38" s="5"/>
      <c r="EKU38" s="4"/>
      <c r="EKV38" s="4"/>
      <c r="EKW38" s="18"/>
      <c r="EKX38" s="7"/>
      <c r="EKY38" s="7"/>
      <c r="EKZ38" s="4"/>
      <c r="ELA38" s="4"/>
      <c r="ELB38" s="4"/>
      <c r="ELC38" s="19"/>
      <c r="ELD38" s="9"/>
      <c r="ELE38" s="7"/>
      <c r="ELF38" s="6"/>
      <c r="ELG38" s="5"/>
      <c r="ELH38" s="6"/>
      <c r="ELI38" s="8"/>
      <c r="ELJ38" s="5"/>
      <c r="ELK38" s="4"/>
      <c r="ELL38" s="4"/>
      <c r="ELM38" s="18"/>
      <c r="ELN38" s="7"/>
      <c r="ELO38" s="7"/>
      <c r="ELP38" s="4"/>
      <c r="ELQ38" s="4"/>
      <c r="ELR38" s="4"/>
      <c r="ELS38" s="19"/>
      <c r="ELT38" s="9"/>
      <c r="ELU38" s="7"/>
      <c r="ELV38" s="6"/>
      <c r="ELW38" s="5"/>
      <c r="ELX38" s="6"/>
      <c r="ELY38" s="8"/>
      <c r="ELZ38" s="5"/>
      <c r="EMA38" s="4"/>
      <c r="EMB38" s="4"/>
      <c r="EMC38" s="18"/>
      <c r="EMD38" s="7"/>
      <c r="EME38" s="7"/>
      <c r="EMF38" s="4"/>
      <c r="EMG38" s="4"/>
      <c r="EMH38" s="4"/>
      <c r="EMI38" s="19"/>
      <c r="EMJ38" s="9"/>
      <c r="EMK38" s="7"/>
      <c r="EML38" s="6"/>
      <c r="EMM38" s="5"/>
      <c r="EMN38" s="6"/>
      <c r="EMO38" s="8"/>
      <c r="EMP38" s="5"/>
      <c r="EMQ38" s="4"/>
      <c r="EMR38" s="4"/>
      <c r="EMS38" s="18"/>
      <c r="EMT38" s="7"/>
      <c r="EMU38" s="7"/>
      <c r="EMV38" s="4"/>
      <c r="EMW38" s="4"/>
      <c r="EMX38" s="4"/>
      <c r="EMY38" s="19"/>
      <c r="EMZ38" s="9"/>
      <c r="ENA38" s="7"/>
      <c r="ENB38" s="6"/>
      <c r="ENC38" s="5"/>
      <c r="END38" s="6"/>
      <c r="ENE38" s="8"/>
      <c r="ENF38" s="5"/>
      <c r="ENG38" s="4"/>
      <c r="ENH38" s="4"/>
      <c r="ENI38" s="18"/>
      <c r="ENJ38" s="7"/>
      <c r="ENK38" s="7"/>
      <c r="ENL38" s="4"/>
      <c r="ENM38" s="4"/>
      <c r="ENN38" s="4"/>
      <c r="ENO38" s="19"/>
      <c r="ENP38" s="9"/>
      <c r="ENQ38" s="7"/>
      <c r="ENR38" s="6"/>
      <c r="ENS38" s="5"/>
      <c r="ENT38" s="6"/>
      <c r="ENU38" s="8"/>
      <c r="ENV38" s="5"/>
      <c r="ENW38" s="4"/>
      <c r="ENX38" s="4"/>
      <c r="ENY38" s="18"/>
      <c r="ENZ38" s="7"/>
      <c r="EOA38" s="7"/>
      <c r="EOB38" s="4"/>
      <c r="EOC38" s="4"/>
      <c r="EOD38" s="4"/>
      <c r="EOE38" s="19"/>
      <c r="EOF38" s="9"/>
      <c r="EOG38" s="7"/>
      <c r="EOH38" s="6"/>
      <c r="EOI38" s="5"/>
      <c r="EOJ38" s="6"/>
      <c r="EOK38" s="8"/>
      <c r="EOL38" s="5"/>
      <c r="EOM38" s="4"/>
      <c r="EON38" s="4"/>
      <c r="EOO38" s="18"/>
      <c r="EOP38" s="7"/>
      <c r="EOQ38" s="7"/>
      <c r="EOR38" s="4"/>
      <c r="EOS38" s="4"/>
      <c r="EOT38" s="4"/>
      <c r="EOU38" s="19"/>
      <c r="EOV38" s="9"/>
      <c r="EOW38" s="7"/>
      <c r="EOX38" s="6"/>
      <c r="EOY38" s="5"/>
      <c r="EOZ38" s="6"/>
      <c r="EPA38" s="8"/>
      <c r="EPB38" s="5"/>
      <c r="EPC38" s="4"/>
      <c r="EPD38" s="4"/>
      <c r="EPE38" s="18"/>
      <c r="EPF38" s="7"/>
      <c r="EPG38" s="7"/>
      <c r="EPH38" s="4"/>
      <c r="EPI38" s="4"/>
      <c r="EPJ38" s="4"/>
      <c r="EPK38" s="19"/>
      <c r="EPL38" s="9"/>
      <c r="EPM38" s="7"/>
      <c r="EPN38" s="6"/>
      <c r="EPO38" s="5"/>
      <c r="EPP38" s="6"/>
      <c r="EPQ38" s="8"/>
      <c r="EPR38" s="5"/>
      <c r="EPS38" s="4"/>
      <c r="EPT38" s="4"/>
      <c r="EPU38" s="18"/>
      <c r="EPV38" s="7"/>
      <c r="EPW38" s="7"/>
      <c r="EPX38" s="4"/>
      <c r="EPY38" s="4"/>
      <c r="EPZ38" s="4"/>
      <c r="EQA38" s="19"/>
      <c r="EQB38" s="9"/>
      <c r="EQC38" s="7"/>
      <c r="EQD38" s="6"/>
      <c r="EQE38" s="5"/>
      <c r="EQF38" s="6"/>
      <c r="EQG38" s="8"/>
      <c r="EQH38" s="5"/>
      <c r="EQI38" s="4"/>
      <c r="EQJ38" s="4"/>
      <c r="EQK38" s="18"/>
      <c r="EQL38" s="7"/>
      <c r="EQM38" s="7"/>
      <c r="EQN38" s="4"/>
      <c r="EQO38" s="4"/>
      <c r="EQP38" s="4"/>
      <c r="EQQ38" s="19"/>
      <c r="EQR38" s="9"/>
      <c r="EQS38" s="7"/>
      <c r="EQT38" s="6"/>
      <c r="EQU38" s="5"/>
      <c r="EQV38" s="6"/>
      <c r="EQW38" s="8"/>
      <c r="EQX38" s="5"/>
      <c r="EQY38" s="4"/>
      <c r="EQZ38" s="4"/>
      <c r="ERA38" s="18"/>
      <c r="ERB38" s="7"/>
      <c r="ERC38" s="7"/>
      <c r="ERD38" s="4"/>
      <c r="ERE38" s="4"/>
      <c r="ERF38" s="4"/>
      <c r="ERG38" s="19"/>
      <c r="ERH38" s="9"/>
      <c r="ERI38" s="7"/>
      <c r="ERJ38" s="6"/>
      <c r="ERK38" s="5"/>
      <c r="ERL38" s="6"/>
      <c r="ERM38" s="8"/>
      <c r="ERN38" s="5"/>
      <c r="ERO38" s="4"/>
      <c r="ERP38" s="4"/>
      <c r="ERQ38" s="18"/>
      <c r="ERR38" s="7"/>
      <c r="ERS38" s="7"/>
      <c r="ERT38" s="4"/>
      <c r="ERU38" s="4"/>
      <c r="ERV38" s="4"/>
      <c r="ERW38" s="19"/>
      <c r="ERX38" s="9"/>
      <c r="ERY38" s="7"/>
      <c r="ERZ38" s="6"/>
      <c r="ESA38" s="5"/>
      <c r="ESB38" s="6"/>
      <c r="ESC38" s="8"/>
      <c r="ESD38" s="5"/>
      <c r="ESE38" s="4"/>
      <c r="ESF38" s="4"/>
      <c r="ESG38" s="18"/>
      <c r="ESH38" s="7"/>
      <c r="ESI38" s="7"/>
      <c r="ESJ38" s="4"/>
      <c r="ESK38" s="4"/>
      <c r="ESL38" s="4"/>
      <c r="ESM38" s="19"/>
      <c r="ESN38" s="9"/>
      <c r="ESO38" s="7"/>
      <c r="ESP38" s="6"/>
      <c r="ESQ38" s="5"/>
      <c r="ESR38" s="6"/>
      <c r="ESS38" s="8"/>
      <c r="EST38" s="5"/>
      <c r="ESU38" s="4"/>
      <c r="ESV38" s="4"/>
      <c r="ESW38" s="18"/>
      <c r="ESX38" s="7"/>
      <c r="ESY38" s="7"/>
      <c r="ESZ38" s="4"/>
      <c r="ETA38" s="4"/>
      <c r="ETB38" s="4"/>
      <c r="ETC38" s="19"/>
      <c r="ETD38" s="9"/>
      <c r="ETE38" s="7"/>
      <c r="ETF38" s="6"/>
      <c r="ETG38" s="5"/>
      <c r="ETH38" s="6"/>
      <c r="ETI38" s="8"/>
      <c r="ETJ38" s="5"/>
      <c r="ETK38" s="4"/>
      <c r="ETL38" s="4"/>
      <c r="ETM38" s="18"/>
      <c r="ETN38" s="7"/>
      <c r="ETO38" s="7"/>
      <c r="ETP38" s="4"/>
      <c r="ETQ38" s="4"/>
      <c r="ETR38" s="4"/>
      <c r="ETS38" s="19"/>
      <c r="ETT38" s="9"/>
      <c r="ETU38" s="7"/>
      <c r="ETV38" s="6"/>
      <c r="ETW38" s="5"/>
      <c r="ETX38" s="6"/>
      <c r="ETY38" s="8"/>
      <c r="ETZ38" s="5"/>
      <c r="EUA38" s="4"/>
      <c r="EUB38" s="4"/>
      <c r="EUC38" s="18"/>
      <c r="EUD38" s="7"/>
      <c r="EUE38" s="7"/>
      <c r="EUF38" s="4"/>
      <c r="EUG38" s="4"/>
      <c r="EUH38" s="4"/>
      <c r="EUI38" s="19"/>
      <c r="EUJ38" s="9"/>
      <c r="EUK38" s="7"/>
      <c r="EUL38" s="6"/>
      <c r="EUM38" s="5"/>
      <c r="EUN38" s="6"/>
      <c r="EUO38" s="8"/>
      <c r="EUP38" s="5"/>
      <c r="EUQ38" s="4"/>
      <c r="EUR38" s="4"/>
      <c r="EUS38" s="18"/>
      <c r="EUT38" s="7"/>
      <c r="EUU38" s="7"/>
      <c r="EUV38" s="4"/>
      <c r="EUW38" s="4"/>
      <c r="EUX38" s="4"/>
      <c r="EUY38" s="19"/>
      <c r="EUZ38" s="9"/>
      <c r="EVA38" s="7"/>
      <c r="EVB38" s="6"/>
      <c r="EVC38" s="5"/>
      <c r="EVD38" s="6"/>
      <c r="EVE38" s="8"/>
      <c r="EVF38" s="5"/>
      <c r="EVG38" s="4"/>
      <c r="EVH38" s="4"/>
      <c r="EVI38" s="18"/>
      <c r="EVJ38" s="7"/>
      <c r="EVK38" s="7"/>
      <c r="EVL38" s="4"/>
      <c r="EVM38" s="4"/>
      <c r="EVN38" s="4"/>
      <c r="EVO38" s="19"/>
      <c r="EVP38" s="9"/>
      <c r="EVQ38" s="7"/>
      <c r="EVR38" s="6"/>
      <c r="EVS38" s="5"/>
      <c r="EVT38" s="6"/>
      <c r="EVU38" s="8"/>
      <c r="EVV38" s="5"/>
      <c r="EVW38" s="4"/>
      <c r="EVX38" s="4"/>
      <c r="EVY38" s="18"/>
      <c r="EVZ38" s="7"/>
      <c r="EWA38" s="7"/>
      <c r="EWB38" s="4"/>
      <c r="EWC38" s="4"/>
      <c r="EWD38" s="4"/>
      <c r="EWE38" s="19"/>
      <c r="EWF38" s="9"/>
      <c r="EWG38" s="7"/>
      <c r="EWH38" s="6"/>
      <c r="EWI38" s="5"/>
      <c r="EWJ38" s="6"/>
      <c r="EWK38" s="8"/>
      <c r="EWL38" s="5"/>
      <c r="EWM38" s="4"/>
      <c r="EWN38" s="4"/>
      <c r="EWO38" s="18"/>
      <c r="EWP38" s="7"/>
      <c r="EWQ38" s="7"/>
      <c r="EWR38" s="4"/>
      <c r="EWS38" s="4"/>
      <c r="EWT38" s="4"/>
      <c r="EWU38" s="19"/>
      <c r="EWV38" s="9"/>
      <c r="EWW38" s="7"/>
      <c r="EWX38" s="6"/>
      <c r="EWY38" s="5"/>
      <c r="EWZ38" s="6"/>
      <c r="EXA38" s="8"/>
      <c r="EXB38" s="5"/>
      <c r="EXC38" s="4"/>
      <c r="EXD38" s="4"/>
      <c r="EXE38" s="18"/>
      <c r="EXF38" s="7"/>
      <c r="EXG38" s="7"/>
      <c r="EXH38" s="4"/>
      <c r="EXI38" s="4"/>
      <c r="EXJ38" s="4"/>
      <c r="EXK38" s="19"/>
      <c r="EXL38" s="9"/>
      <c r="EXM38" s="7"/>
      <c r="EXN38" s="6"/>
      <c r="EXO38" s="5"/>
      <c r="EXP38" s="6"/>
      <c r="EXQ38" s="8"/>
      <c r="EXR38" s="5"/>
      <c r="EXS38" s="4"/>
      <c r="EXT38" s="4"/>
      <c r="EXU38" s="18"/>
      <c r="EXV38" s="7"/>
      <c r="EXW38" s="7"/>
      <c r="EXX38" s="4"/>
      <c r="EXY38" s="4"/>
      <c r="EXZ38" s="4"/>
      <c r="EYA38" s="19"/>
      <c r="EYB38" s="9"/>
      <c r="EYC38" s="7"/>
      <c r="EYD38" s="6"/>
      <c r="EYE38" s="5"/>
      <c r="EYF38" s="6"/>
      <c r="EYG38" s="8"/>
      <c r="EYH38" s="5"/>
      <c r="EYI38" s="4"/>
      <c r="EYJ38" s="4"/>
      <c r="EYK38" s="18"/>
      <c r="EYL38" s="7"/>
      <c r="EYM38" s="7"/>
      <c r="EYN38" s="4"/>
      <c r="EYO38" s="4"/>
      <c r="EYP38" s="4"/>
      <c r="EYQ38" s="19"/>
      <c r="EYR38" s="9"/>
      <c r="EYS38" s="7"/>
      <c r="EYT38" s="6"/>
      <c r="EYU38" s="5"/>
      <c r="EYV38" s="6"/>
      <c r="EYW38" s="8"/>
      <c r="EYX38" s="5"/>
      <c r="EYY38" s="4"/>
      <c r="EYZ38" s="4"/>
      <c r="EZA38" s="18"/>
      <c r="EZB38" s="7"/>
      <c r="EZC38" s="7"/>
      <c r="EZD38" s="4"/>
      <c r="EZE38" s="4"/>
      <c r="EZF38" s="4"/>
      <c r="EZG38" s="19"/>
      <c r="EZH38" s="9"/>
      <c r="EZI38" s="7"/>
      <c r="EZJ38" s="6"/>
      <c r="EZK38" s="5"/>
      <c r="EZL38" s="6"/>
      <c r="EZM38" s="8"/>
      <c r="EZN38" s="5"/>
      <c r="EZO38" s="4"/>
      <c r="EZP38" s="4"/>
      <c r="EZQ38" s="18"/>
      <c r="EZR38" s="7"/>
      <c r="EZS38" s="7"/>
      <c r="EZT38" s="4"/>
      <c r="EZU38" s="4"/>
      <c r="EZV38" s="4"/>
      <c r="EZW38" s="19"/>
      <c r="EZX38" s="9"/>
      <c r="EZY38" s="7"/>
      <c r="EZZ38" s="6"/>
      <c r="FAA38" s="5"/>
      <c r="FAB38" s="6"/>
      <c r="FAC38" s="8"/>
      <c r="FAD38" s="5"/>
      <c r="FAE38" s="4"/>
      <c r="FAF38" s="4"/>
      <c r="FAG38" s="18"/>
      <c r="FAH38" s="7"/>
      <c r="FAI38" s="7"/>
      <c r="FAJ38" s="4"/>
      <c r="FAK38" s="4"/>
      <c r="FAL38" s="4"/>
      <c r="FAM38" s="19"/>
      <c r="FAN38" s="9"/>
      <c r="FAO38" s="7"/>
      <c r="FAP38" s="6"/>
      <c r="FAQ38" s="5"/>
      <c r="FAR38" s="6"/>
      <c r="FAS38" s="8"/>
      <c r="FAT38" s="5"/>
      <c r="FAU38" s="4"/>
      <c r="FAV38" s="4"/>
      <c r="FAW38" s="18"/>
      <c r="FAX38" s="7"/>
      <c r="FAY38" s="7"/>
      <c r="FAZ38" s="4"/>
      <c r="FBA38" s="4"/>
      <c r="FBB38" s="4"/>
      <c r="FBC38" s="19"/>
      <c r="FBD38" s="9"/>
      <c r="FBE38" s="7"/>
      <c r="FBF38" s="6"/>
      <c r="FBG38" s="5"/>
      <c r="FBH38" s="6"/>
      <c r="FBI38" s="8"/>
      <c r="FBJ38" s="5"/>
      <c r="FBK38" s="4"/>
      <c r="FBL38" s="4"/>
      <c r="FBM38" s="18"/>
      <c r="FBN38" s="7"/>
      <c r="FBO38" s="7"/>
      <c r="FBP38" s="4"/>
      <c r="FBQ38" s="4"/>
      <c r="FBR38" s="4"/>
      <c r="FBS38" s="19"/>
      <c r="FBT38" s="9"/>
      <c r="FBU38" s="7"/>
      <c r="FBV38" s="6"/>
      <c r="FBW38" s="5"/>
      <c r="FBX38" s="6"/>
      <c r="FBY38" s="8"/>
      <c r="FBZ38" s="5"/>
      <c r="FCA38" s="4"/>
      <c r="FCB38" s="4"/>
      <c r="FCC38" s="18"/>
      <c r="FCD38" s="7"/>
      <c r="FCE38" s="7"/>
      <c r="FCF38" s="4"/>
      <c r="FCG38" s="4"/>
      <c r="FCH38" s="4"/>
      <c r="FCI38" s="19"/>
      <c r="FCJ38" s="9"/>
      <c r="FCK38" s="7"/>
      <c r="FCL38" s="6"/>
      <c r="FCM38" s="5"/>
      <c r="FCN38" s="6"/>
      <c r="FCO38" s="8"/>
      <c r="FCP38" s="5"/>
      <c r="FCQ38" s="4"/>
      <c r="FCR38" s="4"/>
      <c r="FCS38" s="18"/>
      <c r="FCT38" s="7"/>
      <c r="FCU38" s="7"/>
      <c r="FCV38" s="4"/>
      <c r="FCW38" s="4"/>
      <c r="FCX38" s="4"/>
      <c r="FCY38" s="19"/>
      <c r="FCZ38" s="9"/>
      <c r="FDA38" s="7"/>
      <c r="FDB38" s="6"/>
      <c r="FDC38" s="5"/>
      <c r="FDD38" s="6"/>
      <c r="FDE38" s="8"/>
      <c r="FDF38" s="5"/>
      <c r="FDG38" s="4"/>
      <c r="FDH38" s="4"/>
      <c r="FDI38" s="18"/>
      <c r="FDJ38" s="7"/>
      <c r="FDK38" s="7"/>
      <c r="FDL38" s="4"/>
      <c r="FDM38" s="4"/>
      <c r="FDN38" s="4"/>
      <c r="FDO38" s="19"/>
      <c r="FDP38" s="9"/>
      <c r="FDQ38" s="7"/>
      <c r="FDR38" s="6"/>
      <c r="FDS38" s="5"/>
      <c r="FDT38" s="6"/>
      <c r="FDU38" s="8"/>
      <c r="FDV38" s="5"/>
      <c r="FDW38" s="4"/>
      <c r="FDX38" s="4"/>
      <c r="FDY38" s="18"/>
      <c r="FDZ38" s="7"/>
      <c r="FEA38" s="7"/>
      <c r="FEB38" s="4"/>
      <c r="FEC38" s="4"/>
      <c r="FED38" s="4"/>
      <c r="FEE38" s="19"/>
      <c r="FEF38" s="9"/>
      <c r="FEG38" s="7"/>
      <c r="FEH38" s="6"/>
      <c r="FEI38" s="5"/>
      <c r="FEJ38" s="6"/>
      <c r="FEK38" s="8"/>
      <c r="FEL38" s="5"/>
      <c r="FEM38" s="4"/>
      <c r="FEN38" s="4"/>
      <c r="FEO38" s="18"/>
      <c r="FEP38" s="7"/>
      <c r="FEQ38" s="7"/>
      <c r="FER38" s="4"/>
      <c r="FES38" s="4"/>
      <c r="FET38" s="4"/>
      <c r="FEU38" s="19"/>
      <c r="FEV38" s="9"/>
      <c r="FEW38" s="7"/>
      <c r="FEX38" s="6"/>
      <c r="FEY38" s="5"/>
      <c r="FEZ38" s="6"/>
      <c r="FFA38" s="8"/>
      <c r="FFB38" s="5"/>
      <c r="FFC38" s="4"/>
      <c r="FFD38" s="4"/>
      <c r="FFE38" s="18"/>
      <c r="FFF38" s="7"/>
      <c r="FFG38" s="7"/>
      <c r="FFH38" s="4"/>
      <c r="FFI38" s="4"/>
      <c r="FFJ38" s="4"/>
      <c r="FFK38" s="19"/>
      <c r="FFL38" s="9"/>
      <c r="FFM38" s="7"/>
      <c r="FFN38" s="6"/>
      <c r="FFO38" s="5"/>
      <c r="FFP38" s="6"/>
      <c r="FFQ38" s="8"/>
      <c r="FFR38" s="5"/>
      <c r="FFS38" s="4"/>
      <c r="FFT38" s="4"/>
      <c r="FFU38" s="18"/>
      <c r="FFV38" s="7"/>
      <c r="FFW38" s="7"/>
      <c r="FFX38" s="4"/>
      <c r="FFY38" s="4"/>
      <c r="FFZ38" s="4"/>
      <c r="FGA38" s="19"/>
      <c r="FGB38" s="9"/>
      <c r="FGC38" s="7"/>
      <c r="FGD38" s="6"/>
      <c r="FGE38" s="5"/>
      <c r="FGF38" s="6"/>
      <c r="FGG38" s="8"/>
      <c r="FGH38" s="5"/>
      <c r="FGI38" s="4"/>
      <c r="FGJ38" s="4"/>
      <c r="FGK38" s="18"/>
      <c r="FGL38" s="7"/>
      <c r="FGM38" s="7"/>
      <c r="FGN38" s="4"/>
      <c r="FGO38" s="4"/>
      <c r="FGP38" s="4"/>
      <c r="FGQ38" s="19"/>
      <c r="FGR38" s="9"/>
      <c r="FGS38" s="7"/>
      <c r="FGT38" s="6"/>
      <c r="FGU38" s="5"/>
      <c r="FGV38" s="6"/>
      <c r="FGW38" s="8"/>
      <c r="FGX38" s="5"/>
      <c r="FGY38" s="4"/>
      <c r="FGZ38" s="4"/>
      <c r="FHA38" s="18"/>
      <c r="FHB38" s="7"/>
      <c r="FHC38" s="7"/>
      <c r="FHD38" s="4"/>
      <c r="FHE38" s="4"/>
      <c r="FHF38" s="4"/>
      <c r="FHG38" s="19"/>
      <c r="FHH38" s="9"/>
      <c r="FHI38" s="7"/>
      <c r="FHJ38" s="6"/>
      <c r="FHK38" s="5"/>
      <c r="FHL38" s="6"/>
      <c r="FHM38" s="8"/>
      <c r="FHN38" s="5"/>
      <c r="FHO38" s="4"/>
      <c r="FHP38" s="4"/>
      <c r="FHQ38" s="18"/>
      <c r="FHR38" s="7"/>
      <c r="FHS38" s="7"/>
      <c r="FHT38" s="4"/>
      <c r="FHU38" s="4"/>
      <c r="FHV38" s="4"/>
      <c r="FHW38" s="19"/>
      <c r="FHX38" s="9"/>
      <c r="FHY38" s="7"/>
      <c r="FHZ38" s="6"/>
      <c r="FIA38" s="5"/>
      <c r="FIB38" s="6"/>
      <c r="FIC38" s="8"/>
      <c r="FID38" s="5"/>
      <c r="FIE38" s="4"/>
      <c r="FIF38" s="4"/>
      <c r="FIG38" s="18"/>
      <c r="FIH38" s="7"/>
      <c r="FII38" s="7"/>
      <c r="FIJ38" s="4"/>
      <c r="FIK38" s="4"/>
      <c r="FIL38" s="4"/>
      <c r="FIM38" s="19"/>
      <c r="FIN38" s="9"/>
      <c r="FIO38" s="7"/>
      <c r="FIP38" s="6"/>
      <c r="FIQ38" s="5"/>
      <c r="FIR38" s="6"/>
      <c r="FIS38" s="8"/>
      <c r="FIT38" s="5"/>
      <c r="FIU38" s="4"/>
      <c r="FIV38" s="4"/>
      <c r="FIW38" s="18"/>
      <c r="FIX38" s="7"/>
      <c r="FIY38" s="7"/>
      <c r="FIZ38" s="4"/>
      <c r="FJA38" s="4"/>
      <c r="FJB38" s="4"/>
      <c r="FJC38" s="19"/>
      <c r="FJD38" s="9"/>
      <c r="FJE38" s="7"/>
      <c r="FJF38" s="6"/>
      <c r="FJG38" s="5"/>
      <c r="FJH38" s="6"/>
      <c r="FJI38" s="8"/>
      <c r="FJJ38" s="5"/>
      <c r="FJK38" s="4"/>
      <c r="FJL38" s="4"/>
      <c r="FJM38" s="18"/>
      <c r="FJN38" s="7"/>
      <c r="FJO38" s="7"/>
      <c r="FJP38" s="4"/>
      <c r="FJQ38" s="4"/>
      <c r="FJR38" s="4"/>
      <c r="FJS38" s="19"/>
      <c r="FJT38" s="9"/>
      <c r="FJU38" s="7"/>
      <c r="FJV38" s="6"/>
      <c r="FJW38" s="5"/>
      <c r="FJX38" s="6"/>
      <c r="FJY38" s="8"/>
      <c r="FJZ38" s="5"/>
      <c r="FKA38" s="4"/>
      <c r="FKB38" s="4"/>
      <c r="FKC38" s="18"/>
      <c r="FKD38" s="7"/>
      <c r="FKE38" s="7"/>
      <c r="FKF38" s="4"/>
      <c r="FKG38" s="4"/>
      <c r="FKH38" s="4"/>
      <c r="FKI38" s="19"/>
      <c r="FKJ38" s="9"/>
      <c r="FKK38" s="7"/>
      <c r="FKL38" s="6"/>
      <c r="FKM38" s="5"/>
      <c r="FKN38" s="6"/>
      <c r="FKO38" s="8"/>
      <c r="FKP38" s="5"/>
      <c r="FKQ38" s="4"/>
      <c r="FKR38" s="4"/>
      <c r="FKS38" s="18"/>
      <c r="FKT38" s="7"/>
      <c r="FKU38" s="7"/>
      <c r="FKV38" s="4"/>
      <c r="FKW38" s="4"/>
      <c r="FKX38" s="4"/>
      <c r="FKY38" s="19"/>
      <c r="FKZ38" s="9"/>
      <c r="FLA38" s="7"/>
      <c r="FLB38" s="6"/>
      <c r="FLC38" s="5"/>
      <c r="FLD38" s="6"/>
      <c r="FLE38" s="8"/>
      <c r="FLF38" s="5"/>
      <c r="FLG38" s="4"/>
      <c r="FLH38" s="4"/>
      <c r="FLI38" s="18"/>
      <c r="FLJ38" s="7"/>
      <c r="FLK38" s="7"/>
      <c r="FLL38" s="4"/>
      <c r="FLM38" s="4"/>
      <c r="FLN38" s="4"/>
      <c r="FLO38" s="19"/>
      <c r="FLP38" s="9"/>
      <c r="FLQ38" s="7"/>
      <c r="FLR38" s="6"/>
      <c r="FLS38" s="5"/>
      <c r="FLT38" s="6"/>
      <c r="FLU38" s="8"/>
      <c r="FLV38" s="5"/>
      <c r="FLW38" s="4"/>
      <c r="FLX38" s="4"/>
      <c r="FLY38" s="18"/>
      <c r="FLZ38" s="7"/>
      <c r="FMA38" s="7"/>
      <c r="FMB38" s="4"/>
      <c r="FMC38" s="4"/>
      <c r="FMD38" s="4"/>
      <c r="FME38" s="19"/>
      <c r="FMF38" s="9"/>
      <c r="FMG38" s="7"/>
      <c r="FMH38" s="6"/>
      <c r="FMI38" s="5"/>
      <c r="FMJ38" s="6"/>
      <c r="FMK38" s="8"/>
      <c r="FML38" s="5"/>
      <c r="FMM38" s="4"/>
      <c r="FMN38" s="4"/>
      <c r="FMO38" s="18"/>
      <c r="FMP38" s="7"/>
      <c r="FMQ38" s="7"/>
      <c r="FMR38" s="4"/>
      <c r="FMS38" s="4"/>
      <c r="FMT38" s="4"/>
      <c r="FMU38" s="19"/>
      <c r="FMV38" s="9"/>
      <c r="FMW38" s="7"/>
      <c r="FMX38" s="6"/>
      <c r="FMY38" s="5"/>
      <c r="FMZ38" s="6"/>
      <c r="FNA38" s="8"/>
      <c r="FNB38" s="5"/>
      <c r="FNC38" s="4"/>
      <c r="FND38" s="4"/>
      <c r="FNE38" s="18"/>
      <c r="FNF38" s="7"/>
      <c r="FNG38" s="7"/>
      <c r="FNH38" s="4"/>
      <c r="FNI38" s="4"/>
      <c r="FNJ38" s="4"/>
      <c r="FNK38" s="19"/>
      <c r="FNL38" s="9"/>
      <c r="FNM38" s="7"/>
      <c r="FNN38" s="6"/>
      <c r="FNO38" s="5"/>
      <c r="FNP38" s="6"/>
      <c r="FNQ38" s="8"/>
      <c r="FNR38" s="5"/>
      <c r="FNS38" s="4"/>
      <c r="FNT38" s="4"/>
      <c r="FNU38" s="18"/>
      <c r="FNV38" s="7"/>
      <c r="FNW38" s="7"/>
      <c r="FNX38" s="4"/>
      <c r="FNY38" s="4"/>
      <c r="FNZ38" s="4"/>
      <c r="FOA38" s="19"/>
      <c r="FOB38" s="9"/>
      <c r="FOC38" s="7"/>
      <c r="FOD38" s="6"/>
      <c r="FOE38" s="5"/>
      <c r="FOF38" s="6"/>
      <c r="FOG38" s="8"/>
      <c r="FOH38" s="5"/>
      <c r="FOI38" s="4"/>
      <c r="FOJ38" s="4"/>
      <c r="FOK38" s="18"/>
      <c r="FOL38" s="7"/>
      <c r="FOM38" s="7"/>
      <c r="FON38" s="4"/>
      <c r="FOO38" s="4"/>
      <c r="FOP38" s="4"/>
      <c r="FOQ38" s="19"/>
      <c r="FOR38" s="9"/>
      <c r="FOS38" s="7"/>
      <c r="FOT38" s="6"/>
      <c r="FOU38" s="5"/>
      <c r="FOV38" s="6"/>
      <c r="FOW38" s="8"/>
      <c r="FOX38" s="5"/>
      <c r="FOY38" s="4"/>
      <c r="FOZ38" s="4"/>
      <c r="FPA38" s="18"/>
      <c r="FPB38" s="7"/>
      <c r="FPC38" s="7"/>
      <c r="FPD38" s="4"/>
      <c r="FPE38" s="4"/>
      <c r="FPF38" s="4"/>
      <c r="FPG38" s="19"/>
      <c r="FPH38" s="9"/>
      <c r="FPI38" s="7"/>
      <c r="FPJ38" s="6"/>
      <c r="FPK38" s="5"/>
      <c r="FPL38" s="6"/>
      <c r="FPM38" s="8"/>
      <c r="FPN38" s="5"/>
      <c r="FPO38" s="4"/>
      <c r="FPP38" s="4"/>
      <c r="FPQ38" s="18"/>
      <c r="FPR38" s="7"/>
      <c r="FPS38" s="7"/>
      <c r="FPT38" s="4"/>
      <c r="FPU38" s="4"/>
      <c r="FPV38" s="4"/>
      <c r="FPW38" s="19"/>
      <c r="FPX38" s="9"/>
      <c r="FPY38" s="7"/>
      <c r="FPZ38" s="6"/>
      <c r="FQA38" s="5"/>
      <c r="FQB38" s="6"/>
      <c r="FQC38" s="8"/>
      <c r="FQD38" s="5"/>
      <c r="FQE38" s="4"/>
      <c r="FQF38" s="4"/>
      <c r="FQG38" s="18"/>
      <c r="FQH38" s="7"/>
      <c r="FQI38" s="7"/>
      <c r="FQJ38" s="4"/>
      <c r="FQK38" s="4"/>
      <c r="FQL38" s="4"/>
      <c r="FQM38" s="19"/>
      <c r="FQN38" s="9"/>
      <c r="FQO38" s="7"/>
      <c r="FQP38" s="6"/>
      <c r="FQQ38" s="5"/>
      <c r="FQR38" s="6"/>
      <c r="FQS38" s="8"/>
      <c r="FQT38" s="5"/>
      <c r="FQU38" s="4"/>
      <c r="FQV38" s="4"/>
      <c r="FQW38" s="18"/>
      <c r="FQX38" s="7"/>
      <c r="FQY38" s="7"/>
      <c r="FQZ38" s="4"/>
      <c r="FRA38" s="4"/>
      <c r="FRB38" s="4"/>
      <c r="FRC38" s="19"/>
      <c r="FRD38" s="9"/>
      <c r="FRE38" s="7"/>
      <c r="FRF38" s="6"/>
      <c r="FRG38" s="5"/>
      <c r="FRH38" s="6"/>
      <c r="FRI38" s="8"/>
      <c r="FRJ38" s="5"/>
      <c r="FRK38" s="4"/>
      <c r="FRL38" s="4"/>
      <c r="FRM38" s="18"/>
      <c r="FRN38" s="7"/>
      <c r="FRO38" s="7"/>
      <c r="FRP38" s="4"/>
      <c r="FRQ38" s="4"/>
      <c r="FRR38" s="4"/>
      <c r="FRS38" s="19"/>
      <c r="FRT38" s="9"/>
      <c r="FRU38" s="7"/>
      <c r="FRV38" s="6"/>
      <c r="FRW38" s="5"/>
      <c r="FRX38" s="6"/>
      <c r="FRY38" s="8"/>
      <c r="FRZ38" s="5"/>
      <c r="FSA38" s="4"/>
      <c r="FSB38" s="4"/>
      <c r="FSC38" s="18"/>
      <c r="FSD38" s="7"/>
      <c r="FSE38" s="7"/>
      <c r="FSF38" s="4"/>
      <c r="FSG38" s="4"/>
      <c r="FSH38" s="4"/>
      <c r="FSI38" s="19"/>
      <c r="FSJ38" s="9"/>
      <c r="FSK38" s="7"/>
      <c r="FSL38" s="6"/>
      <c r="FSM38" s="5"/>
      <c r="FSN38" s="6"/>
      <c r="FSO38" s="8"/>
      <c r="FSP38" s="5"/>
      <c r="FSQ38" s="4"/>
      <c r="FSR38" s="4"/>
      <c r="FSS38" s="18"/>
      <c r="FST38" s="7"/>
      <c r="FSU38" s="7"/>
      <c r="FSV38" s="4"/>
      <c r="FSW38" s="4"/>
      <c r="FSX38" s="4"/>
      <c r="FSY38" s="19"/>
      <c r="FSZ38" s="9"/>
      <c r="FTA38" s="7"/>
      <c r="FTB38" s="6"/>
      <c r="FTC38" s="5"/>
      <c r="FTD38" s="6"/>
      <c r="FTE38" s="8"/>
      <c r="FTF38" s="5"/>
      <c r="FTG38" s="4"/>
      <c r="FTH38" s="4"/>
      <c r="FTI38" s="18"/>
      <c r="FTJ38" s="7"/>
      <c r="FTK38" s="7"/>
      <c r="FTL38" s="4"/>
      <c r="FTM38" s="4"/>
      <c r="FTN38" s="4"/>
      <c r="FTO38" s="19"/>
      <c r="FTP38" s="9"/>
      <c r="FTQ38" s="7"/>
      <c r="FTR38" s="6"/>
      <c r="FTS38" s="5"/>
      <c r="FTT38" s="6"/>
      <c r="FTU38" s="8"/>
      <c r="FTV38" s="5"/>
      <c r="FTW38" s="4"/>
      <c r="FTX38" s="4"/>
      <c r="FTY38" s="18"/>
      <c r="FTZ38" s="7"/>
      <c r="FUA38" s="7"/>
      <c r="FUB38" s="4"/>
      <c r="FUC38" s="4"/>
      <c r="FUD38" s="4"/>
      <c r="FUE38" s="19"/>
      <c r="FUF38" s="9"/>
      <c r="FUG38" s="7"/>
      <c r="FUH38" s="6"/>
      <c r="FUI38" s="5"/>
      <c r="FUJ38" s="6"/>
      <c r="FUK38" s="8"/>
      <c r="FUL38" s="5"/>
      <c r="FUM38" s="4"/>
      <c r="FUN38" s="4"/>
      <c r="FUO38" s="18"/>
      <c r="FUP38" s="7"/>
      <c r="FUQ38" s="7"/>
      <c r="FUR38" s="4"/>
      <c r="FUS38" s="4"/>
      <c r="FUT38" s="4"/>
      <c r="FUU38" s="19"/>
      <c r="FUV38" s="9"/>
      <c r="FUW38" s="7"/>
      <c r="FUX38" s="6"/>
      <c r="FUY38" s="5"/>
      <c r="FUZ38" s="6"/>
      <c r="FVA38" s="8"/>
      <c r="FVB38" s="5"/>
      <c r="FVC38" s="4"/>
      <c r="FVD38" s="4"/>
      <c r="FVE38" s="18"/>
      <c r="FVF38" s="7"/>
      <c r="FVG38" s="7"/>
      <c r="FVH38" s="4"/>
      <c r="FVI38" s="4"/>
      <c r="FVJ38" s="4"/>
      <c r="FVK38" s="19"/>
      <c r="FVL38" s="9"/>
      <c r="FVM38" s="7"/>
      <c r="FVN38" s="6"/>
      <c r="FVO38" s="5"/>
      <c r="FVP38" s="6"/>
      <c r="FVQ38" s="8"/>
      <c r="FVR38" s="5"/>
      <c r="FVS38" s="4"/>
      <c r="FVT38" s="4"/>
      <c r="FVU38" s="18"/>
      <c r="FVV38" s="7"/>
      <c r="FVW38" s="7"/>
      <c r="FVX38" s="4"/>
      <c r="FVY38" s="4"/>
      <c r="FVZ38" s="4"/>
      <c r="FWA38" s="19"/>
      <c r="FWB38" s="9"/>
      <c r="FWC38" s="7"/>
      <c r="FWD38" s="6"/>
      <c r="FWE38" s="5"/>
      <c r="FWF38" s="6"/>
      <c r="FWG38" s="8"/>
      <c r="FWH38" s="5"/>
      <c r="FWI38" s="4"/>
      <c r="FWJ38" s="4"/>
      <c r="FWK38" s="18"/>
      <c r="FWL38" s="7"/>
      <c r="FWM38" s="7"/>
      <c r="FWN38" s="4"/>
      <c r="FWO38" s="4"/>
      <c r="FWP38" s="4"/>
      <c r="FWQ38" s="19"/>
      <c r="FWR38" s="9"/>
      <c r="FWS38" s="7"/>
      <c r="FWT38" s="6"/>
      <c r="FWU38" s="5"/>
      <c r="FWV38" s="6"/>
      <c r="FWW38" s="8"/>
      <c r="FWX38" s="5"/>
      <c r="FWY38" s="4"/>
      <c r="FWZ38" s="4"/>
      <c r="FXA38" s="18"/>
      <c r="FXB38" s="7"/>
      <c r="FXC38" s="7"/>
      <c r="FXD38" s="4"/>
      <c r="FXE38" s="4"/>
      <c r="FXF38" s="4"/>
      <c r="FXG38" s="19"/>
      <c r="FXH38" s="9"/>
      <c r="FXI38" s="7"/>
      <c r="FXJ38" s="6"/>
      <c r="FXK38" s="5"/>
      <c r="FXL38" s="6"/>
      <c r="FXM38" s="8"/>
      <c r="FXN38" s="5"/>
      <c r="FXO38" s="4"/>
      <c r="FXP38" s="4"/>
      <c r="FXQ38" s="18"/>
      <c r="FXR38" s="7"/>
      <c r="FXS38" s="7"/>
      <c r="FXT38" s="4"/>
      <c r="FXU38" s="4"/>
      <c r="FXV38" s="4"/>
      <c r="FXW38" s="19"/>
      <c r="FXX38" s="9"/>
      <c r="FXY38" s="7"/>
      <c r="FXZ38" s="6"/>
      <c r="FYA38" s="5"/>
      <c r="FYB38" s="6"/>
      <c r="FYC38" s="8"/>
      <c r="FYD38" s="5"/>
      <c r="FYE38" s="4"/>
      <c r="FYF38" s="4"/>
      <c r="FYG38" s="18"/>
      <c r="FYH38" s="7"/>
      <c r="FYI38" s="7"/>
      <c r="FYJ38" s="4"/>
      <c r="FYK38" s="4"/>
      <c r="FYL38" s="4"/>
      <c r="FYM38" s="19"/>
      <c r="FYN38" s="9"/>
      <c r="FYO38" s="7"/>
      <c r="FYP38" s="6"/>
      <c r="FYQ38" s="5"/>
      <c r="FYR38" s="6"/>
      <c r="FYS38" s="8"/>
      <c r="FYT38" s="5"/>
      <c r="FYU38" s="4"/>
      <c r="FYV38" s="4"/>
      <c r="FYW38" s="18"/>
      <c r="FYX38" s="7"/>
      <c r="FYY38" s="7"/>
      <c r="FYZ38" s="4"/>
      <c r="FZA38" s="4"/>
      <c r="FZB38" s="4"/>
      <c r="FZC38" s="19"/>
      <c r="FZD38" s="9"/>
      <c r="FZE38" s="7"/>
      <c r="FZF38" s="6"/>
      <c r="FZG38" s="5"/>
      <c r="FZH38" s="6"/>
      <c r="FZI38" s="8"/>
      <c r="FZJ38" s="5"/>
      <c r="FZK38" s="4"/>
      <c r="FZL38" s="4"/>
      <c r="FZM38" s="18"/>
      <c r="FZN38" s="7"/>
      <c r="FZO38" s="7"/>
      <c r="FZP38" s="4"/>
      <c r="FZQ38" s="4"/>
      <c r="FZR38" s="4"/>
      <c r="FZS38" s="19"/>
      <c r="FZT38" s="9"/>
      <c r="FZU38" s="7"/>
      <c r="FZV38" s="6"/>
      <c r="FZW38" s="5"/>
      <c r="FZX38" s="6"/>
      <c r="FZY38" s="8"/>
      <c r="FZZ38" s="5"/>
      <c r="GAA38" s="4"/>
      <c r="GAB38" s="4"/>
      <c r="GAC38" s="18"/>
      <c r="GAD38" s="7"/>
      <c r="GAE38" s="7"/>
      <c r="GAF38" s="4"/>
      <c r="GAG38" s="4"/>
      <c r="GAH38" s="4"/>
      <c r="GAI38" s="19"/>
      <c r="GAJ38" s="9"/>
      <c r="GAK38" s="7"/>
      <c r="GAL38" s="6"/>
      <c r="GAM38" s="5"/>
      <c r="GAN38" s="6"/>
      <c r="GAO38" s="8"/>
      <c r="GAP38" s="5"/>
      <c r="GAQ38" s="4"/>
      <c r="GAR38" s="4"/>
      <c r="GAS38" s="18"/>
      <c r="GAT38" s="7"/>
      <c r="GAU38" s="7"/>
      <c r="GAV38" s="4"/>
      <c r="GAW38" s="4"/>
      <c r="GAX38" s="4"/>
      <c r="GAY38" s="19"/>
      <c r="GAZ38" s="9"/>
      <c r="GBA38" s="7"/>
      <c r="GBB38" s="6"/>
      <c r="GBC38" s="5"/>
      <c r="GBD38" s="6"/>
      <c r="GBE38" s="8"/>
      <c r="GBF38" s="5"/>
      <c r="GBG38" s="4"/>
      <c r="GBH38" s="4"/>
      <c r="GBI38" s="18"/>
      <c r="GBJ38" s="7"/>
      <c r="GBK38" s="7"/>
      <c r="GBL38" s="4"/>
      <c r="GBM38" s="4"/>
      <c r="GBN38" s="4"/>
      <c r="GBO38" s="19"/>
      <c r="GBP38" s="9"/>
      <c r="GBQ38" s="7"/>
      <c r="GBR38" s="6"/>
      <c r="GBS38" s="5"/>
      <c r="GBT38" s="6"/>
      <c r="GBU38" s="8"/>
      <c r="GBV38" s="5"/>
      <c r="GBW38" s="4"/>
      <c r="GBX38" s="4"/>
      <c r="GBY38" s="18"/>
      <c r="GBZ38" s="7"/>
      <c r="GCA38" s="7"/>
      <c r="GCB38" s="4"/>
      <c r="GCC38" s="4"/>
      <c r="GCD38" s="4"/>
      <c r="GCE38" s="19"/>
      <c r="GCF38" s="9"/>
      <c r="GCG38" s="7"/>
      <c r="GCH38" s="6"/>
      <c r="GCI38" s="5"/>
      <c r="GCJ38" s="6"/>
      <c r="GCK38" s="8"/>
      <c r="GCL38" s="5"/>
      <c r="GCM38" s="4"/>
      <c r="GCN38" s="4"/>
      <c r="GCO38" s="18"/>
      <c r="GCP38" s="7"/>
      <c r="GCQ38" s="7"/>
      <c r="GCR38" s="4"/>
      <c r="GCS38" s="4"/>
      <c r="GCT38" s="4"/>
      <c r="GCU38" s="19"/>
      <c r="GCV38" s="9"/>
      <c r="GCW38" s="7"/>
      <c r="GCX38" s="6"/>
      <c r="GCY38" s="5"/>
      <c r="GCZ38" s="6"/>
      <c r="GDA38" s="8"/>
      <c r="GDB38" s="5"/>
      <c r="GDC38" s="4"/>
      <c r="GDD38" s="4"/>
      <c r="GDE38" s="18"/>
      <c r="GDF38" s="7"/>
      <c r="GDG38" s="7"/>
      <c r="GDH38" s="4"/>
      <c r="GDI38" s="4"/>
      <c r="GDJ38" s="4"/>
      <c r="GDK38" s="19"/>
      <c r="GDL38" s="9"/>
      <c r="GDM38" s="7"/>
      <c r="GDN38" s="6"/>
      <c r="GDO38" s="5"/>
      <c r="GDP38" s="6"/>
      <c r="GDQ38" s="8"/>
      <c r="GDR38" s="5"/>
      <c r="GDS38" s="4"/>
      <c r="GDT38" s="4"/>
      <c r="GDU38" s="18"/>
      <c r="GDV38" s="7"/>
      <c r="GDW38" s="7"/>
      <c r="GDX38" s="4"/>
      <c r="GDY38" s="4"/>
      <c r="GDZ38" s="4"/>
      <c r="GEA38" s="19"/>
      <c r="GEB38" s="9"/>
      <c r="GEC38" s="7"/>
      <c r="GED38" s="6"/>
      <c r="GEE38" s="5"/>
      <c r="GEF38" s="6"/>
      <c r="GEG38" s="8"/>
      <c r="GEH38" s="5"/>
      <c r="GEI38" s="4"/>
      <c r="GEJ38" s="4"/>
      <c r="GEK38" s="18"/>
      <c r="GEL38" s="7"/>
      <c r="GEM38" s="7"/>
      <c r="GEN38" s="4"/>
      <c r="GEO38" s="4"/>
      <c r="GEP38" s="4"/>
      <c r="GEQ38" s="19"/>
      <c r="GER38" s="9"/>
      <c r="GES38" s="7"/>
      <c r="GET38" s="6"/>
      <c r="GEU38" s="5"/>
      <c r="GEV38" s="6"/>
      <c r="GEW38" s="8"/>
      <c r="GEX38" s="5"/>
      <c r="GEY38" s="4"/>
      <c r="GEZ38" s="4"/>
      <c r="GFA38" s="18"/>
      <c r="GFB38" s="7"/>
      <c r="GFC38" s="7"/>
      <c r="GFD38" s="4"/>
      <c r="GFE38" s="4"/>
      <c r="GFF38" s="4"/>
      <c r="GFG38" s="19"/>
      <c r="GFH38" s="9"/>
      <c r="GFI38" s="7"/>
      <c r="GFJ38" s="6"/>
      <c r="GFK38" s="5"/>
      <c r="GFL38" s="6"/>
      <c r="GFM38" s="8"/>
      <c r="GFN38" s="5"/>
      <c r="GFO38" s="4"/>
      <c r="GFP38" s="4"/>
      <c r="GFQ38" s="18"/>
      <c r="GFR38" s="7"/>
      <c r="GFS38" s="7"/>
      <c r="GFT38" s="4"/>
      <c r="GFU38" s="4"/>
      <c r="GFV38" s="4"/>
      <c r="GFW38" s="19"/>
      <c r="GFX38" s="9"/>
      <c r="GFY38" s="7"/>
      <c r="GFZ38" s="6"/>
      <c r="GGA38" s="5"/>
      <c r="GGB38" s="6"/>
      <c r="GGC38" s="8"/>
      <c r="GGD38" s="5"/>
      <c r="GGE38" s="4"/>
      <c r="GGF38" s="4"/>
      <c r="GGG38" s="18"/>
      <c r="GGH38" s="7"/>
      <c r="GGI38" s="7"/>
      <c r="GGJ38" s="4"/>
      <c r="GGK38" s="4"/>
      <c r="GGL38" s="4"/>
      <c r="GGM38" s="19"/>
      <c r="GGN38" s="9"/>
      <c r="GGO38" s="7"/>
      <c r="GGP38" s="6"/>
      <c r="GGQ38" s="5"/>
      <c r="GGR38" s="6"/>
      <c r="GGS38" s="8"/>
      <c r="GGT38" s="5"/>
      <c r="GGU38" s="4"/>
      <c r="GGV38" s="4"/>
      <c r="GGW38" s="18"/>
      <c r="GGX38" s="7"/>
      <c r="GGY38" s="7"/>
      <c r="GGZ38" s="4"/>
      <c r="GHA38" s="4"/>
      <c r="GHB38" s="4"/>
      <c r="GHC38" s="19"/>
      <c r="GHD38" s="9"/>
      <c r="GHE38" s="7"/>
      <c r="GHF38" s="6"/>
      <c r="GHG38" s="5"/>
      <c r="GHH38" s="6"/>
      <c r="GHI38" s="8"/>
      <c r="GHJ38" s="5"/>
      <c r="GHK38" s="4"/>
      <c r="GHL38" s="4"/>
      <c r="GHM38" s="18"/>
      <c r="GHN38" s="7"/>
      <c r="GHO38" s="7"/>
      <c r="GHP38" s="4"/>
      <c r="GHQ38" s="4"/>
      <c r="GHR38" s="4"/>
      <c r="GHS38" s="19"/>
      <c r="GHT38" s="9"/>
      <c r="GHU38" s="7"/>
      <c r="GHV38" s="6"/>
      <c r="GHW38" s="5"/>
      <c r="GHX38" s="6"/>
      <c r="GHY38" s="8"/>
      <c r="GHZ38" s="5"/>
      <c r="GIA38" s="4"/>
      <c r="GIB38" s="4"/>
      <c r="GIC38" s="18"/>
      <c r="GID38" s="7"/>
      <c r="GIE38" s="7"/>
      <c r="GIF38" s="4"/>
      <c r="GIG38" s="4"/>
      <c r="GIH38" s="4"/>
      <c r="GII38" s="19"/>
      <c r="GIJ38" s="9"/>
      <c r="GIK38" s="7"/>
      <c r="GIL38" s="6"/>
      <c r="GIM38" s="5"/>
      <c r="GIN38" s="6"/>
      <c r="GIO38" s="8"/>
      <c r="GIP38" s="5"/>
      <c r="GIQ38" s="4"/>
      <c r="GIR38" s="4"/>
      <c r="GIS38" s="18"/>
      <c r="GIT38" s="7"/>
      <c r="GIU38" s="7"/>
      <c r="GIV38" s="4"/>
      <c r="GIW38" s="4"/>
      <c r="GIX38" s="4"/>
      <c r="GIY38" s="19"/>
      <c r="GIZ38" s="9"/>
      <c r="GJA38" s="7"/>
      <c r="GJB38" s="6"/>
      <c r="GJC38" s="5"/>
      <c r="GJD38" s="6"/>
      <c r="GJE38" s="8"/>
      <c r="GJF38" s="5"/>
      <c r="GJG38" s="4"/>
      <c r="GJH38" s="4"/>
      <c r="GJI38" s="18"/>
      <c r="GJJ38" s="7"/>
      <c r="GJK38" s="7"/>
      <c r="GJL38" s="4"/>
      <c r="GJM38" s="4"/>
      <c r="GJN38" s="4"/>
      <c r="GJO38" s="19"/>
      <c r="GJP38" s="9"/>
      <c r="GJQ38" s="7"/>
      <c r="GJR38" s="6"/>
      <c r="GJS38" s="5"/>
      <c r="GJT38" s="6"/>
      <c r="GJU38" s="8"/>
      <c r="GJV38" s="5"/>
      <c r="GJW38" s="4"/>
      <c r="GJX38" s="4"/>
      <c r="GJY38" s="18"/>
      <c r="GJZ38" s="7"/>
      <c r="GKA38" s="7"/>
      <c r="GKB38" s="4"/>
      <c r="GKC38" s="4"/>
      <c r="GKD38" s="4"/>
      <c r="GKE38" s="19"/>
      <c r="GKF38" s="9"/>
      <c r="GKG38" s="7"/>
      <c r="GKH38" s="6"/>
      <c r="GKI38" s="5"/>
      <c r="GKJ38" s="6"/>
      <c r="GKK38" s="8"/>
      <c r="GKL38" s="5"/>
      <c r="GKM38" s="4"/>
      <c r="GKN38" s="4"/>
      <c r="GKO38" s="18"/>
      <c r="GKP38" s="7"/>
      <c r="GKQ38" s="7"/>
      <c r="GKR38" s="4"/>
      <c r="GKS38" s="4"/>
      <c r="GKT38" s="4"/>
      <c r="GKU38" s="19"/>
      <c r="GKV38" s="9"/>
      <c r="GKW38" s="7"/>
      <c r="GKX38" s="6"/>
      <c r="GKY38" s="5"/>
      <c r="GKZ38" s="6"/>
      <c r="GLA38" s="8"/>
      <c r="GLB38" s="5"/>
      <c r="GLC38" s="4"/>
      <c r="GLD38" s="4"/>
      <c r="GLE38" s="18"/>
      <c r="GLF38" s="7"/>
      <c r="GLG38" s="7"/>
      <c r="GLH38" s="4"/>
      <c r="GLI38" s="4"/>
      <c r="GLJ38" s="4"/>
      <c r="GLK38" s="19"/>
      <c r="GLL38" s="9"/>
      <c r="GLM38" s="7"/>
      <c r="GLN38" s="6"/>
      <c r="GLO38" s="5"/>
      <c r="GLP38" s="6"/>
      <c r="GLQ38" s="8"/>
      <c r="GLR38" s="5"/>
      <c r="GLS38" s="4"/>
      <c r="GLT38" s="4"/>
      <c r="GLU38" s="18"/>
      <c r="GLV38" s="7"/>
      <c r="GLW38" s="7"/>
      <c r="GLX38" s="4"/>
      <c r="GLY38" s="4"/>
      <c r="GLZ38" s="4"/>
      <c r="GMA38" s="19"/>
      <c r="GMB38" s="9"/>
      <c r="GMC38" s="7"/>
      <c r="GMD38" s="6"/>
      <c r="GME38" s="5"/>
      <c r="GMF38" s="6"/>
      <c r="GMG38" s="8"/>
      <c r="GMH38" s="5"/>
      <c r="GMI38" s="4"/>
      <c r="GMJ38" s="4"/>
      <c r="GMK38" s="18"/>
      <c r="GML38" s="7"/>
      <c r="GMM38" s="7"/>
      <c r="GMN38" s="4"/>
      <c r="GMO38" s="4"/>
      <c r="GMP38" s="4"/>
      <c r="GMQ38" s="19"/>
      <c r="GMR38" s="9"/>
      <c r="GMS38" s="7"/>
      <c r="GMT38" s="6"/>
      <c r="GMU38" s="5"/>
      <c r="GMV38" s="6"/>
      <c r="GMW38" s="8"/>
      <c r="GMX38" s="5"/>
      <c r="GMY38" s="4"/>
      <c r="GMZ38" s="4"/>
      <c r="GNA38" s="18"/>
      <c r="GNB38" s="7"/>
      <c r="GNC38" s="7"/>
      <c r="GND38" s="4"/>
      <c r="GNE38" s="4"/>
      <c r="GNF38" s="4"/>
      <c r="GNG38" s="19"/>
      <c r="GNH38" s="9"/>
      <c r="GNI38" s="7"/>
      <c r="GNJ38" s="6"/>
      <c r="GNK38" s="5"/>
      <c r="GNL38" s="6"/>
      <c r="GNM38" s="8"/>
      <c r="GNN38" s="5"/>
      <c r="GNO38" s="4"/>
      <c r="GNP38" s="4"/>
      <c r="GNQ38" s="18"/>
      <c r="GNR38" s="7"/>
      <c r="GNS38" s="7"/>
      <c r="GNT38" s="4"/>
      <c r="GNU38" s="4"/>
      <c r="GNV38" s="4"/>
      <c r="GNW38" s="19"/>
      <c r="GNX38" s="9"/>
      <c r="GNY38" s="7"/>
      <c r="GNZ38" s="6"/>
      <c r="GOA38" s="5"/>
      <c r="GOB38" s="6"/>
      <c r="GOC38" s="8"/>
      <c r="GOD38" s="5"/>
      <c r="GOE38" s="4"/>
      <c r="GOF38" s="4"/>
      <c r="GOG38" s="18"/>
      <c r="GOH38" s="7"/>
      <c r="GOI38" s="7"/>
      <c r="GOJ38" s="4"/>
      <c r="GOK38" s="4"/>
      <c r="GOL38" s="4"/>
      <c r="GOM38" s="19"/>
      <c r="GON38" s="9"/>
      <c r="GOO38" s="7"/>
      <c r="GOP38" s="6"/>
      <c r="GOQ38" s="5"/>
      <c r="GOR38" s="6"/>
      <c r="GOS38" s="8"/>
      <c r="GOT38" s="5"/>
      <c r="GOU38" s="4"/>
      <c r="GOV38" s="4"/>
      <c r="GOW38" s="18"/>
      <c r="GOX38" s="7"/>
      <c r="GOY38" s="7"/>
      <c r="GOZ38" s="4"/>
      <c r="GPA38" s="4"/>
      <c r="GPB38" s="4"/>
      <c r="GPC38" s="19"/>
      <c r="GPD38" s="9"/>
      <c r="GPE38" s="7"/>
      <c r="GPF38" s="6"/>
      <c r="GPG38" s="5"/>
      <c r="GPH38" s="6"/>
      <c r="GPI38" s="8"/>
      <c r="GPJ38" s="5"/>
      <c r="GPK38" s="4"/>
      <c r="GPL38" s="4"/>
      <c r="GPM38" s="18"/>
      <c r="GPN38" s="7"/>
      <c r="GPO38" s="7"/>
      <c r="GPP38" s="4"/>
      <c r="GPQ38" s="4"/>
      <c r="GPR38" s="4"/>
      <c r="GPS38" s="19"/>
      <c r="GPT38" s="9"/>
      <c r="GPU38" s="7"/>
      <c r="GPV38" s="6"/>
      <c r="GPW38" s="5"/>
      <c r="GPX38" s="6"/>
      <c r="GPY38" s="8"/>
      <c r="GPZ38" s="5"/>
      <c r="GQA38" s="4"/>
      <c r="GQB38" s="4"/>
      <c r="GQC38" s="18"/>
      <c r="GQD38" s="7"/>
      <c r="GQE38" s="7"/>
      <c r="GQF38" s="4"/>
      <c r="GQG38" s="4"/>
      <c r="GQH38" s="4"/>
      <c r="GQI38" s="19"/>
      <c r="GQJ38" s="9"/>
      <c r="GQK38" s="7"/>
      <c r="GQL38" s="6"/>
      <c r="GQM38" s="5"/>
      <c r="GQN38" s="6"/>
      <c r="GQO38" s="8"/>
      <c r="GQP38" s="5"/>
      <c r="GQQ38" s="4"/>
      <c r="GQR38" s="4"/>
      <c r="GQS38" s="18"/>
      <c r="GQT38" s="7"/>
      <c r="GQU38" s="7"/>
      <c r="GQV38" s="4"/>
      <c r="GQW38" s="4"/>
      <c r="GQX38" s="4"/>
      <c r="GQY38" s="19"/>
      <c r="GQZ38" s="9"/>
      <c r="GRA38" s="7"/>
      <c r="GRB38" s="6"/>
      <c r="GRC38" s="5"/>
      <c r="GRD38" s="6"/>
      <c r="GRE38" s="8"/>
      <c r="GRF38" s="5"/>
      <c r="GRG38" s="4"/>
      <c r="GRH38" s="4"/>
      <c r="GRI38" s="18"/>
      <c r="GRJ38" s="7"/>
      <c r="GRK38" s="7"/>
      <c r="GRL38" s="4"/>
      <c r="GRM38" s="4"/>
      <c r="GRN38" s="4"/>
      <c r="GRO38" s="19"/>
      <c r="GRP38" s="9"/>
      <c r="GRQ38" s="7"/>
      <c r="GRR38" s="6"/>
      <c r="GRS38" s="5"/>
      <c r="GRT38" s="6"/>
      <c r="GRU38" s="8"/>
      <c r="GRV38" s="5"/>
      <c r="GRW38" s="4"/>
      <c r="GRX38" s="4"/>
      <c r="GRY38" s="18"/>
      <c r="GRZ38" s="7"/>
      <c r="GSA38" s="7"/>
      <c r="GSB38" s="4"/>
      <c r="GSC38" s="4"/>
      <c r="GSD38" s="4"/>
      <c r="GSE38" s="19"/>
      <c r="GSF38" s="9"/>
      <c r="GSG38" s="7"/>
      <c r="GSH38" s="6"/>
      <c r="GSI38" s="5"/>
      <c r="GSJ38" s="6"/>
      <c r="GSK38" s="8"/>
      <c r="GSL38" s="5"/>
      <c r="GSM38" s="4"/>
      <c r="GSN38" s="4"/>
      <c r="GSO38" s="18"/>
      <c r="GSP38" s="7"/>
      <c r="GSQ38" s="7"/>
      <c r="GSR38" s="4"/>
      <c r="GSS38" s="4"/>
      <c r="GST38" s="4"/>
      <c r="GSU38" s="19"/>
      <c r="GSV38" s="9"/>
      <c r="GSW38" s="7"/>
      <c r="GSX38" s="6"/>
      <c r="GSY38" s="5"/>
      <c r="GSZ38" s="6"/>
      <c r="GTA38" s="8"/>
      <c r="GTB38" s="5"/>
      <c r="GTC38" s="4"/>
      <c r="GTD38" s="4"/>
      <c r="GTE38" s="18"/>
      <c r="GTF38" s="7"/>
      <c r="GTG38" s="7"/>
      <c r="GTH38" s="4"/>
      <c r="GTI38" s="4"/>
      <c r="GTJ38" s="4"/>
      <c r="GTK38" s="19"/>
      <c r="GTL38" s="9"/>
      <c r="GTM38" s="7"/>
      <c r="GTN38" s="6"/>
      <c r="GTO38" s="5"/>
      <c r="GTP38" s="6"/>
      <c r="GTQ38" s="8"/>
      <c r="GTR38" s="5"/>
      <c r="GTS38" s="4"/>
      <c r="GTT38" s="4"/>
      <c r="GTU38" s="18"/>
      <c r="GTV38" s="7"/>
      <c r="GTW38" s="7"/>
      <c r="GTX38" s="4"/>
      <c r="GTY38" s="4"/>
      <c r="GTZ38" s="4"/>
      <c r="GUA38" s="19"/>
      <c r="GUB38" s="9"/>
      <c r="GUC38" s="7"/>
      <c r="GUD38" s="6"/>
      <c r="GUE38" s="5"/>
      <c r="GUF38" s="6"/>
      <c r="GUG38" s="8"/>
      <c r="GUH38" s="5"/>
      <c r="GUI38" s="4"/>
      <c r="GUJ38" s="4"/>
      <c r="GUK38" s="18"/>
      <c r="GUL38" s="7"/>
      <c r="GUM38" s="7"/>
      <c r="GUN38" s="4"/>
      <c r="GUO38" s="4"/>
      <c r="GUP38" s="4"/>
      <c r="GUQ38" s="19"/>
      <c r="GUR38" s="9"/>
      <c r="GUS38" s="7"/>
      <c r="GUT38" s="6"/>
      <c r="GUU38" s="5"/>
      <c r="GUV38" s="6"/>
      <c r="GUW38" s="8"/>
      <c r="GUX38" s="5"/>
      <c r="GUY38" s="4"/>
      <c r="GUZ38" s="4"/>
      <c r="GVA38" s="18"/>
      <c r="GVB38" s="7"/>
      <c r="GVC38" s="7"/>
      <c r="GVD38" s="4"/>
      <c r="GVE38" s="4"/>
      <c r="GVF38" s="4"/>
      <c r="GVG38" s="19"/>
      <c r="GVH38" s="9"/>
      <c r="GVI38" s="7"/>
      <c r="GVJ38" s="6"/>
      <c r="GVK38" s="5"/>
      <c r="GVL38" s="6"/>
      <c r="GVM38" s="8"/>
      <c r="GVN38" s="5"/>
      <c r="GVO38" s="4"/>
      <c r="GVP38" s="4"/>
      <c r="GVQ38" s="18"/>
      <c r="GVR38" s="7"/>
      <c r="GVS38" s="7"/>
      <c r="GVT38" s="4"/>
      <c r="GVU38" s="4"/>
      <c r="GVV38" s="4"/>
      <c r="GVW38" s="19"/>
      <c r="GVX38" s="9"/>
      <c r="GVY38" s="7"/>
      <c r="GVZ38" s="6"/>
      <c r="GWA38" s="5"/>
      <c r="GWB38" s="6"/>
      <c r="GWC38" s="8"/>
      <c r="GWD38" s="5"/>
      <c r="GWE38" s="4"/>
      <c r="GWF38" s="4"/>
      <c r="GWG38" s="18"/>
      <c r="GWH38" s="7"/>
      <c r="GWI38" s="7"/>
      <c r="GWJ38" s="4"/>
      <c r="GWK38" s="4"/>
      <c r="GWL38" s="4"/>
      <c r="GWM38" s="19"/>
      <c r="GWN38" s="9"/>
      <c r="GWO38" s="7"/>
      <c r="GWP38" s="6"/>
      <c r="GWQ38" s="5"/>
      <c r="GWR38" s="6"/>
      <c r="GWS38" s="8"/>
      <c r="GWT38" s="5"/>
      <c r="GWU38" s="4"/>
      <c r="GWV38" s="4"/>
      <c r="GWW38" s="18"/>
      <c r="GWX38" s="7"/>
      <c r="GWY38" s="7"/>
      <c r="GWZ38" s="4"/>
      <c r="GXA38" s="4"/>
      <c r="GXB38" s="4"/>
      <c r="GXC38" s="19"/>
      <c r="GXD38" s="9"/>
      <c r="GXE38" s="7"/>
      <c r="GXF38" s="6"/>
      <c r="GXG38" s="5"/>
      <c r="GXH38" s="6"/>
      <c r="GXI38" s="8"/>
      <c r="GXJ38" s="5"/>
      <c r="GXK38" s="4"/>
      <c r="GXL38" s="4"/>
      <c r="GXM38" s="18"/>
      <c r="GXN38" s="7"/>
      <c r="GXO38" s="7"/>
      <c r="GXP38" s="4"/>
      <c r="GXQ38" s="4"/>
      <c r="GXR38" s="4"/>
      <c r="GXS38" s="19"/>
      <c r="GXT38" s="9"/>
      <c r="GXU38" s="7"/>
      <c r="GXV38" s="6"/>
      <c r="GXW38" s="5"/>
      <c r="GXX38" s="6"/>
      <c r="GXY38" s="8"/>
      <c r="GXZ38" s="5"/>
      <c r="GYA38" s="4"/>
      <c r="GYB38" s="4"/>
      <c r="GYC38" s="18"/>
      <c r="GYD38" s="7"/>
      <c r="GYE38" s="7"/>
      <c r="GYF38" s="4"/>
      <c r="GYG38" s="4"/>
      <c r="GYH38" s="4"/>
      <c r="GYI38" s="19"/>
      <c r="GYJ38" s="9"/>
      <c r="GYK38" s="7"/>
      <c r="GYL38" s="6"/>
      <c r="GYM38" s="5"/>
      <c r="GYN38" s="6"/>
      <c r="GYO38" s="8"/>
      <c r="GYP38" s="5"/>
      <c r="GYQ38" s="4"/>
      <c r="GYR38" s="4"/>
      <c r="GYS38" s="18"/>
      <c r="GYT38" s="7"/>
      <c r="GYU38" s="7"/>
      <c r="GYV38" s="4"/>
      <c r="GYW38" s="4"/>
      <c r="GYX38" s="4"/>
      <c r="GYY38" s="19"/>
      <c r="GYZ38" s="9"/>
      <c r="GZA38" s="7"/>
      <c r="GZB38" s="6"/>
      <c r="GZC38" s="5"/>
      <c r="GZD38" s="6"/>
      <c r="GZE38" s="8"/>
      <c r="GZF38" s="5"/>
      <c r="GZG38" s="4"/>
      <c r="GZH38" s="4"/>
      <c r="GZI38" s="18"/>
      <c r="GZJ38" s="7"/>
      <c r="GZK38" s="7"/>
      <c r="GZL38" s="4"/>
      <c r="GZM38" s="4"/>
      <c r="GZN38" s="4"/>
      <c r="GZO38" s="19"/>
      <c r="GZP38" s="9"/>
      <c r="GZQ38" s="7"/>
      <c r="GZR38" s="6"/>
      <c r="GZS38" s="5"/>
      <c r="GZT38" s="6"/>
      <c r="GZU38" s="8"/>
      <c r="GZV38" s="5"/>
      <c r="GZW38" s="4"/>
      <c r="GZX38" s="4"/>
      <c r="GZY38" s="18"/>
      <c r="GZZ38" s="7"/>
      <c r="HAA38" s="7"/>
      <c r="HAB38" s="4"/>
      <c r="HAC38" s="4"/>
      <c r="HAD38" s="4"/>
      <c r="HAE38" s="19"/>
      <c r="HAF38" s="9"/>
      <c r="HAG38" s="7"/>
      <c r="HAH38" s="6"/>
      <c r="HAI38" s="5"/>
      <c r="HAJ38" s="6"/>
      <c r="HAK38" s="8"/>
      <c r="HAL38" s="5"/>
      <c r="HAM38" s="4"/>
      <c r="HAN38" s="4"/>
      <c r="HAO38" s="18"/>
      <c r="HAP38" s="7"/>
      <c r="HAQ38" s="7"/>
      <c r="HAR38" s="4"/>
      <c r="HAS38" s="4"/>
      <c r="HAT38" s="4"/>
      <c r="HAU38" s="19"/>
      <c r="HAV38" s="9"/>
      <c r="HAW38" s="7"/>
      <c r="HAX38" s="6"/>
      <c r="HAY38" s="5"/>
      <c r="HAZ38" s="6"/>
      <c r="HBA38" s="8"/>
      <c r="HBB38" s="5"/>
      <c r="HBC38" s="4"/>
      <c r="HBD38" s="4"/>
      <c r="HBE38" s="18"/>
      <c r="HBF38" s="7"/>
      <c r="HBG38" s="7"/>
      <c r="HBH38" s="4"/>
      <c r="HBI38" s="4"/>
      <c r="HBJ38" s="4"/>
      <c r="HBK38" s="19"/>
      <c r="HBL38" s="9"/>
      <c r="HBM38" s="7"/>
      <c r="HBN38" s="6"/>
      <c r="HBO38" s="5"/>
      <c r="HBP38" s="6"/>
      <c r="HBQ38" s="8"/>
      <c r="HBR38" s="5"/>
      <c r="HBS38" s="4"/>
      <c r="HBT38" s="4"/>
      <c r="HBU38" s="18"/>
      <c r="HBV38" s="7"/>
      <c r="HBW38" s="7"/>
      <c r="HBX38" s="4"/>
      <c r="HBY38" s="4"/>
      <c r="HBZ38" s="4"/>
      <c r="HCA38" s="19"/>
      <c r="HCB38" s="9"/>
      <c r="HCC38" s="7"/>
      <c r="HCD38" s="6"/>
      <c r="HCE38" s="5"/>
      <c r="HCF38" s="6"/>
      <c r="HCG38" s="8"/>
      <c r="HCH38" s="5"/>
      <c r="HCI38" s="4"/>
      <c r="HCJ38" s="4"/>
      <c r="HCK38" s="18"/>
      <c r="HCL38" s="7"/>
      <c r="HCM38" s="7"/>
      <c r="HCN38" s="4"/>
      <c r="HCO38" s="4"/>
      <c r="HCP38" s="4"/>
      <c r="HCQ38" s="19"/>
      <c r="HCR38" s="9"/>
      <c r="HCS38" s="7"/>
      <c r="HCT38" s="6"/>
      <c r="HCU38" s="5"/>
      <c r="HCV38" s="6"/>
      <c r="HCW38" s="8"/>
      <c r="HCX38" s="5"/>
      <c r="HCY38" s="4"/>
      <c r="HCZ38" s="4"/>
      <c r="HDA38" s="18"/>
      <c r="HDB38" s="7"/>
      <c r="HDC38" s="7"/>
      <c r="HDD38" s="4"/>
      <c r="HDE38" s="4"/>
      <c r="HDF38" s="4"/>
      <c r="HDG38" s="19"/>
      <c r="HDH38" s="9"/>
      <c r="HDI38" s="7"/>
      <c r="HDJ38" s="6"/>
      <c r="HDK38" s="5"/>
      <c r="HDL38" s="6"/>
      <c r="HDM38" s="8"/>
      <c r="HDN38" s="5"/>
      <c r="HDO38" s="4"/>
      <c r="HDP38" s="4"/>
      <c r="HDQ38" s="18"/>
      <c r="HDR38" s="7"/>
      <c r="HDS38" s="7"/>
      <c r="HDT38" s="4"/>
      <c r="HDU38" s="4"/>
      <c r="HDV38" s="4"/>
      <c r="HDW38" s="19"/>
      <c r="HDX38" s="9"/>
      <c r="HDY38" s="7"/>
      <c r="HDZ38" s="6"/>
      <c r="HEA38" s="5"/>
      <c r="HEB38" s="6"/>
      <c r="HEC38" s="8"/>
      <c r="HED38" s="5"/>
      <c r="HEE38" s="4"/>
      <c r="HEF38" s="4"/>
      <c r="HEG38" s="18"/>
      <c r="HEH38" s="7"/>
      <c r="HEI38" s="7"/>
      <c r="HEJ38" s="4"/>
      <c r="HEK38" s="4"/>
      <c r="HEL38" s="4"/>
      <c r="HEM38" s="19"/>
      <c r="HEN38" s="9"/>
      <c r="HEO38" s="7"/>
      <c r="HEP38" s="6"/>
      <c r="HEQ38" s="5"/>
      <c r="HER38" s="6"/>
      <c r="HES38" s="8"/>
      <c r="HET38" s="5"/>
      <c r="HEU38" s="4"/>
      <c r="HEV38" s="4"/>
      <c r="HEW38" s="18"/>
      <c r="HEX38" s="7"/>
      <c r="HEY38" s="7"/>
      <c r="HEZ38" s="4"/>
      <c r="HFA38" s="4"/>
      <c r="HFB38" s="4"/>
      <c r="HFC38" s="19"/>
      <c r="HFD38" s="9"/>
      <c r="HFE38" s="7"/>
      <c r="HFF38" s="6"/>
      <c r="HFG38" s="5"/>
      <c r="HFH38" s="6"/>
      <c r="HFI38" s="8"/>
      <c r="HFJ38" s="5"/>
      <c r="HFK38" s="4"/>
      <c r="HFL38" s="4"/>
      <c r="HFM38" s="18"/>
      <c r="HFN38" s="7"/>
      <c r="HFO38" s="7"/>
      <c r="HFP38" s="4"/>
      <c r="HFQ38" s="4"/>
      <c r="HFR38" s="4"/>
      <c r="HFS38" s="19"/>
      <c r="HFT38" s="9"/>
      <c r="HFU38" s="7"/>
      <c r="HFV38" s="6"/>
      <c r="HFW38" s="5"/>
      <c r="HFX38" s="6"/>
      <c r="HFY38" s="8"/>
      <c r="HFZ38" s="5"/>
      <c r="HGA38" s="4"/>
      <c r="HGB38" s="4"/>
      <c r="HGC38" s="18"/>
      <c r="HGD38" s="7"/>
      <c r="HGE38" s="7"/>
      <c r="HGF38" s="4"/>
      <c r="HGG38" s="4"/>
      <c r="HGH38" s="4"/>
      <c r="HGI38" s="19"/>
      <c r="HGJ38" s="9"/>
      <c r="HGK38" s="7"/>
      <c r="HGL38" s="6"/>
      <c r="HGM38" s="5"/>
      <c r="HGN38" s="6"/>
      <c r="HGO38" s="8"/>
      <c r="HGP38" s="5"/>
      <c r="HGQ38" s="4"/>
      <c r="HGR38" s="4"/>
      <c r="HGS38" s="18"/>
      <c r="HGT38" s="7"/>
      <c r="HGU38" s="7"/>
      <c r="HGV38" s="4"/>
      <c r="HGW38" s="4"/>
      <c r="HGX38" s="4"/>
      <c r="HGY38" s="19"/>
      <c r="HGZ38" s="9"/>
      <c r="HHA38" s="7"/>
      <c r="HHB38" s="6"/>
      <c r="HHC38" s="5"/>
      <c r="HHD38" s="6"/>
      <c r="HHE38" s="8"/>
      <c r="HHF38" s="5"/>
      <c r="HHG38" s="4"/>
      <c r="HHH38" s="4"/>
      <c r="HHI38" s="18"/>
      <c r="HHJ38" s="7"/>
      <c r="HHK38" s="7"/>
      <c r="HHL38" s="4"/>
      <c r="HHM38" s="4"/>
      <c r="HHN38" s="4"/>
      <c r="HHO38" s="19"/>
      <c r="HHP38" s="9"/>
      <c r="HHQ38" s="7"/>
      <c r="HHR38" s="6"/>
      <c r="HHS38" s="5"/>
      <c r="HHT38" s="6"/>
      <c r="HHU38" s="8"/>
      <c r="HHV38" s="5"/>
      <c r="HHW38" s="4"/>
      <c r="HHX38" s="4"/>
      <c r="HHY38" s="18"/>
      <c r="HHZ38" s="7"/>
      <c r="HIA38" s="7"/>
      <c r="HIB38" s="4"/>
      <c r="HIC38" s="4"/>
      <c r="HID38" s="4"/>
      <c r="HIE38" s="19"/>
      <c r="HIF38" s="9"/>
      <c r="HIG38" s="7"/>
      <c r="HIH38" s="6"/>
      <c r="HII38" s="5"/>
      <c r="HIJ38" s="6"/>
      <c r="HIK38" s="8"/>
      <c r="HIL38" s="5"/>
      <c r="HIM38" s="4"/>
      <c r="HIN38" s="4"/>
      <c r="HIO38" s="18"/>
      <c r="HIP38" s="7"/>
      <c r="HIQ38" s="7"/>
      <c r="HIR38" s="4"/>
      <c r="HIS38" s="4"/>
      <c r="HIT38" s="4"/>
      <c r="HIU38" s="19"/>
      <c r="HIV38" s="9"/>
      <c r="HIW38" s="7"/>
      <c r="HIX38" s="6"/>
      <c r="HIY38" s="5"/>
      <c r="HIZ38" s="6"/>
      <c r="HJA38" s="8"/>
      <c r="HJB38" s="5"/>
      <c r="HJC38" s="4"/>
      <c r="HJD38" s="4"/>
      <c r="HJE38" s="18"/>
      <c r="HJF38" s="7"/>
      <c r="HJG38" s="7"/>
      <c r="HJH38" s="4"/>
      <c r="HJI38" s="4"/>
      <c r="HJJ38" s="4"/>
      <c r="HJK38" s="19"/>
      <c r="HJL38" s="9"/>
      <c r="HJM38" s="7"/>
      <c r="HJN38" s="6"/>
      <c r="HJO38" s="5"/>
      <c r="HJP38" s="6"/>
      <c r="HJQ38" s="8"/>
      <c r="HJR38" s="5"/>
      <c r="HJS38" s="4"/>
      <c r="HJT38" s="4"/>
      <c r="HJU38" s="18"/>
      <c r="HJV38" s="7"/>
      <c r="HJW38" s="7"/>
      <c r="HJX38" s="4"/>
      <c r="HJY38" s="4"/>
      <c r="HJZ38" s="4"/>
      <c r="HKA38" s="19"/>
      <c r="HKB38" s="9"/>
      <c r="HKC38" s="7"/>
      <c r="HKD38" s="6"/>
      <c r="HKE38" s="5"/>
      <c r="HKF38" s="6"/>
      <c r="HKG38" s="8"/>
      <c r="HKH38" s="5"/>
      <c r="HKI38" s="4"/>
      <c r="HKJ38" s="4"/>
      <c r="HKK38" s="18"/>
      <c r="HKL38" s="7"/>
      <c r="HKM38" s="7"/>
      <c r="HKN38" s="4"/>
      <c r="HKO38" s="4"/>
      <c r="HKP38" s="4"/>
      <c r="HKQ38" s="19"/>
      <c r="HKR38" s="9"/>
      <c r="HKS38" s="7"/>
      <c r="HKT38" s="6"/>
      <c r="HKU38" s="5"/>
      <c r="HKV38" s="6"/>
      <c r="HKW38" s="8"/>
      <c r="HKX38" s="5"/>
      <c r="HKY38" s="4"/>
      <c r="HKZ38" s="4"/>
      <c r="HLA38" s="18"/>
      <c r="HLB38" s="7"/>
      <c r="HLC38" s="7"/>
      <c r="HLD38" s="4"/>
      <c r="HLE38" s="4"/>
      <c r="HLF38" s="4"/>
      <c r="HLG38" s="19"/>
      <c r="HLH38" s="9"/>
      <c r="HLI38" s="7"/>
      <c r="HLJ38" s="6"/>
      <c r="HLK38" s="5"/>
      <c r="HLL38" s="6"/>
      <c r="HLM38" s="8"/>
      <c r="HLN38" s="5"/>
      <c r="HLO38" s="4"/>
      <c r="HLP38" s="4"/>
      <c r="HLQ38" s="18"/>
      <c r="HLR38" s="7"/>
      <c r="HLS38" s="7"/>
      <c r="HLT38" s="4"/>
      <c r="HLU38" s="4"/>
      <c r="HLV38" s="4"/>
      <c r="HLW38" s="19"/>
      <c r="HLX38" s="9"/>
      <c r="HLY38" s="7"/>
      <c r="HLZ38" s="6"/>
      <c r="HMA38" s="5"/>
      <c r="HMB38" s="6"/>
      <c r="HMC38" s="8"/>
      <c r="HMD38" s="5"/>
      <c r="HME38" s="4"/>
      <c r="HMF38" s="4"/>
      <c r="HMG38" s="18"/>
      <c r="HMH38" s="7"/>
      <c r="HMI38" s="7"/>
      <c r="HMJ38" s="4"/>
      <c r="HMK38" s="4"/>
      <c r="HML38" s="4"/>
      <c r="HMM38" s="19"/>
      <c r="HMN38" s="9"/>
      <c r="HMO38" s="7"/>
      <c r="HMP38" s="6"/>
      <c r="HMQ38" s="5"/>
      <c r="HMR38" s="6"/>
      <c r="HMS38" s="8"/>
      <c r="HMT38" s="5"/>
      <c r="HMU38" s="4"/>
      <c r="HMV38" s="4"/>
      <c r="HMW38" s="18"/>
      <c r="HMX38" s="7"/>
      <c r="HMY38" s="7"/>
      <c r="HMZ38" s="4"/>
      <c r="HNA38" s="4"/>
      <c r="HNB38" s="4"/>
      <c r="HNC38" s="19"/>
      <c r="HND38" s="9"/>
      <c r="HNE38" s="7"/>
      <c r="HNF38" s="6"/>
      <c r="HNG38" s="5"/>
      <c r="HNH38" s="6"/>
      <c r="HNI38" s="8"/>
      <c r="HNJ38" s="5"/>
      <c r="HNK38" s="4"/>
      <c r="HNL38" s="4"/>
      <c r="HNM38" s="18"/>
      <c r="HNN38" s="7"/>
      <c r="HNO38" s="7"/>
      <c r="HNP38" s="4"/>
      <c r="HNQ38" s="4"/>
      <c r="HNR38" s="4"/>
      <c r="HNS38" s="19"/>
      <c r="HNT38" s="9"/>
      <c r="HNU38" s="7"/>
      <c r="HNV38" s="6"/>
      <c r="HNW38" s="5"/>
      <c r="HNX38" s="6"/>
      <c r="HNY38" s="8"/>
      <c r="HNZ38" s="5"/>
      <c r="HOA38" s="4"/>
      <c r="HOB38" s="4"/>
      <c r="HOC38" s="18"/>
      <c r="HOD38" s="7"/>
      <c r="HOE38" s="7"/>
      <c r="HOF38" s="4"/>
      <c r="HOG38" s="4"/>
      <c r="HOH38" s="4"/>
      <c r="HOI38" s="19"/>
      <c r="HOJ38" s="9"/>
      <c r="HOK38" s="7"/>
      <c r="HOL38" s="6"/>
      <c r="HOM38" s="5"/>
      <c r="HON38" s="6"/>
      <c r="HOO38" s="8"/>
      <c r="HOP38" s="5"/>
      <c r="HOQ38" s="4"/>
      <c r="HOR38" s="4"/>
      <c r="HOS38" s="18"/>
      <c r="HOT38" s="7"/>
      <c r="HOU38" s="7"/>
      <c r="HOV38" s="4"/>
      <c r="HOW38" s="4"/>
      <c r="HOX38" s="4"/>
      <c r="HOY38" s="19"/>
      <c r="HOZ38" s="9"/>
      <c r="HPA38" s="7"/>
      <c r="HPB38" s="6"/>
      <c r="HPC38" s="5"/>
      <c r="HPD38" s="6"/>
      <c r="HPE38" s="8"/>
      <c r="HPF38" s="5"/>
      <c r="HPG38" s="4"/>
      <c r="HPH38" s="4"/>
      <c r="HPI38" s="18"/>
      <c r="HPJ38" s="7"/>
      <c r="HPK38" s="7"/>
      <c r="HPL38" s="4"/>
      <c r="HPM38" s="4"/>
      <c r="HPN38" s="4"/>
      <c r="HPO38" s="19"/>
      <c r="HPP38" s="9"/>
      <c r="HPQ38" s="7"/>
      <c r="HPR38" s="6"/>
      <c r="HPS38" s="5"/>
      <c r="HPT38" s="6"/>
      <c r="HPU38" s="8"/>
      <c r="HPV38" s="5"/>
      <c r="HPW38" s="4"/>
      <c r="HPX38" s="4"/>
      <c r="HPY38" s="18"/>
      <c r="HPZ38" s="7"/>
      <c r="HQA38" s="7"/>
      <c r="HQB38" s="4"/>
      <c r="HQC38" s="4"/>
      <c r="HQD38" s="4"/>
      <c r="HQE38" s="19"/>
      <c r="HQF38" s="9"/>
      <c r="HQG38" s="7"/>
      <c r="HQH38" s="6"/>
      <c r="HQI38" s="5"/>
      <c r="HQJ38" s="6"/>
      <c r="HQK38" s="8"/>
      <c r="HQL38" s="5"/>
      <c r="HQM38" s="4"/>
      <c r="HQN38" s="4"/>
      <c r="HQO38" s="18"/>
      <c r="HQP38" s="7"/>
      <c r="HQQ38" s="7"/>
      <c r="HQR38" s="4"/>
      <c r="HQS38" s="4"/>
      <c r="HQT38" s="4"/>
      <c r="HQU38" s="19"/>
      <c r="HQV38" s="9"/>
      <c r="HQW38" s="7"/>
      <c r="HQX38" s="6"/>
      <c r="HQY38" s="5"/>
      <c r="HQZ38" s="6"/>
      <c r="HRA38" s="8"/>
      <c r="HRB38" s="5"/>
      <c r="HRC38" s="4"/>
      <c r="HRD38" s="4"/>
      <c r="HRE38" s="18"/>
      <c r="HRF38" s="7"/>
      <c r="HRG38" s="7"/>
      <c r="HRH38" s="4"/>
      <c r="HRI38" s="4"/>
      <c r="HRJ38" s="4"/>
      <c r="HRK38" s="19"/>
      <c r="HRL38" s="9"/>
      <c r="HRM38" s="7"/>
      <c r="HRN38" s="6"/>
      <c r="HRO38" s="5"/>
      <c r="HRP38" s="6"/>
      <c r="HRQ38" s="8"/>
      <c r="HRR38" s="5"/>
      <c r="HRS38" s="4"/>
      <c r="HRT38" s="4"/>
      <c r="HRU38" s="18"/>
      <c r="HRV38" s="7"/>
      <c r="HRW38" s="7"/>
      <c r="HRX38" s="4"/>
      <c r="HRY38" s="4"/>
      <c r="HRZ38" s="4"/>
      <c r="HSA38" s="19"/>
      <c r="HSB38" s="9"/>
      <c r="HSC38" s="7"/>
      <c r="HSD38" s="6"/>
      <c r="HSE38" s="5"/>
      <c r="HSF38" s="6"/>
      <c r="HSG38" s="8"/>
      <c r="HSH38" s="5"/>
      <c r="HSI38" s="4"/>
      <c r="HSJ38" s="4"/>
      <c r="HSK38" s="18"/>
      <c r="HSL38" s="7"/>
      <c r="HSM38" s="7"/>
      <c r="HSN38" s="4"/>
      <c r="HSO38" s="4"/>
      <c r="HSP38" s="4"/>
      <c r="HSQ38" s="19"/>
      <c r="HSR38" s="9"/>
      <c r="HSS38" s="7"/>
      <c r="HST38" s="6"/>
      <c r="HSU38" s="5"/>
      <c r="HSV38" s="6"/>
      <c r="HSW38" s="8"/>
      <c r="HSX38" s="5"/>
      <c r="HSY38" s="4"/>
      <c r="HSZ38" s="4"/>
      <c r="HTA38" s="18"/>
      <c r="HTB38" s="7"/>
      <c r="HTC38" s="7"/>
      <c r="HTD38" s="4"/>
      <c r="HTE38" s="4"/>
      <c r="HTF38" s="4"/>
      <c r="HTG38" s="19"/>
      <c r="HTH38" s="9"/>
      <c r="HTI38" s="7"/>
      <c r="HTJ38" s="6"/>
      <c r="HTK38" s="5"/>
      <c r="HTL38" s="6"/>
      <c r="HTM38" s="8"/>
      <c r="HTN38" s="5"/>
      <c r="HTO38" s="4"/>
      <c r="HTP38" s="4"/>
      <c r="HTQ38" s="18"/>
      <c r="HTR38" s="7"/>
      <c r="HTS38" s="7"/>
      <c r="HTT38" s="4"/>
      <c r="HTU38" s="4"/>
      <c r="HTV38" s="4"/>
      <c r="HTW38" s="19"/>
      <c r="HTX38" s="9"/>
      <c r="HTY38" s="7"/>
      <c r="HTZ38" s="6"/>
      <c r="HUA38" s="5"/>
      <c r="HUB38" s="6"/>
      <c r="HUC38" s="8"/>
      <c r="HUD38" s="5"/>
      <c r="HUE38" s="4"/>
      <c r="HUF38" s="4"/>
      <c r="HUG38" s="18"/>
      <c r="HUH38" s="7"/>
      <c r="HUI38" s="7"/>
      <c r="HUJ38" s="4"/>
      <c r="HUK38" s="4"/>
      <c r="HUL38" s="4"/>
      <c r="HUM38" s="19"/>
      <c r="HUN38" s="9"/>
      <c r="HUO38" s="7"/>
      <c r="HUP38" s="6"/>
      <c r="HUQ38" s="5"/>
      <c r="HUR38" s="6"/>
      <c r="HUS38" s="8"/>
      <c r="HUT38" s="5"/>
      <c r="HUU38" s="4"/>
      <c r="HUV38" s="4"/>
      <c r="HUW38" s="18"/>
      <c r="HUX38" s="7"/>
      <c r="HUY38" s="7"/>
      <c r="HUZ38" s="4"/>
      <c r="HVA38" s="4"/>
      <c r="HVB38" s="4"/>
      <c r="HVC38" s="19"/>
      <c r="HVD38" s="9"/>
      <c r="HVE38" s="7"/>
      <c r="HVF38" s="6"/>
      <c r="HVG38" s="5"/>
      <c r="HVH38" s="6"/>
      <c r="HVI38" s="8"/>
      <c r="HVJ38" s="5"/>
      <c r="HVK38" s="4"/>
      <c r="HVL38" s="4"/>
      <c r="HVM38" s="18"/>
      <c r="HVN38" s="7"/>
      <c r="HVO38" s="7"/>
      <c r="HVP38" s="4"/>
      <c r="HVQ38" s="4"/>
      <c r="HVR38" s="4"/>
      <c r="HVS38" s="19"/>
      <c r="HVT38" s="9"/>
      <c r="HVU38" s="7"/>
      <c r="HVV38" s="6"/>
      <c r="HVW38" s="5"/>
      <c r="HVX38" s="6"/>
      <c r="HVY38" s="8"/>
      <c r="HVZ38" s="5"/>
      <c r="HWA38" s="4"/>
      <c r="HWB38" s="4"/>
      <c r="HWC38" s="18"/>
      <c r="HWD38" s="7"/>
      <c r="HWE38" s="7"/>
      <c r="HWF38" s="4"/>
      <c r="HWG38" s="4"/>
      <c r="HWH38" s="4"/>
      <c r="HWI38" s="19"/>
      <c r="HWJ38" s="9"/>
      <c r="HWK38" s="7"/>
      <c r="HWL38" s="6"/>
      <c r="HWM38" s="5"/>
      <c r="HWN38" s="6"/>
      <c r="HWO38" s="8"/>
      <c r="HWP38" s="5"/>
      <c r="HWQ38" s="4"/>
      <c r="HWR38" s="4"/>
      <c r="HWS38" s="18"/>
      <c r="HWT38" s="7"/>
      <c r="HWU38" s="7"/>
      <c r="HWV38" s="4"/>
      <c r="HWW38" s="4"/>
      <c r="HWX38" s="4"/>
      <c r="HWY38" s="19"/>
      <c r="HWZ38" s="9"/>
      <c r="HXA38" s="7"/>
      <c r="HXB38" s="6"/>
      <c r="HXC38" s="5"/>
      <c r="HXD38" s="6"/>
      <c r="HXE38" s="8"/>
      <c r="HXF38" s="5"/>
      <c r="HXG38" s="4"/>
      <c r="HXH38" s="4"/>
      <c r="HXI38" s="18"/>
      <c r="HXJ38" s="7"/>
      <c r="HXK38" s="7"/>
      <c r="HXL38" s="4"/>
      <c r="HXM38" s="4"/>
      <c r="HXN38" s="4"/>
      <c r="HXO38" s="19"/>
      <c r="HXP38" s="9"/>
      <c r="HXQ38" s="7"/>
      <c r="HXR38" s="6"/>
      <c r="HXS38" s="5"/>
      <c r="HXT38" s="6"/>
      <c r="HXU38" s="8"/>
      <c r="HXV38" s="5"/>
      <c r="HXW38" s="4"/>
      <c r="HXX38" s="4"/>
      <c r="HXY38" s="18"/>
      <c r="HXZ38" s="7"/>
      <c r="HYA38" s="7"/>
      <c r="HYB38" s="4"/>
      <c r="HYC38" s="4"/>
      <c r="HYD38" s="4"/>
      <c r="HYE38" s="19"/>
      <c r="HYF38" s="9"/>
      <c r="HYG38" s="7"/>
      <c r="HYH38" s="6"/>
      <c r="HYI38" s="5"/>
      <c r="HYJ38" s="6"/>
      <c r="HYK38" s="8"/>
      <c r="HYL38" s="5"/>
      <c r="HYM38" s="4"/>
      <c r="HYN38" s="4"/>
      <c r="HYO38" s="18"/>
      <c r="HYP38" s="7"/>
      <c r="HYQ38" s="7"/>
      <c r="HYR38" s="4"/>
      <c r="HYS38" s="4"/>
      <c r="HYT38" s="4"/>
      <c r="HYU38" s="19"/>
      <c r="HYV38" s="9"/>
      <c r="HYW38" s="7"/>
      <c r="HYX38" s="6"/>
      <c r="HYY38" s="5"/>
      <c r="HYZ38" s="6"/>
      <c r="HZA38" s="8"/>
      <c r="HZB38" s="5"/>
      <c r="HZC38" s="4"/>
      <c r="HZD38" s="4"/>
      <c r="HZE38" s="18"/>
      <c r="HZF38" s="7"/>
      <c r="HZG38" s="7"/>
      <c r="HZH38" s="4"/>
      <c r="HZI38" s="4"/>
      <c r="HZJ38" s="4"/>
      <c r="HZK38" s="19"/>
      <c r="HZL38" s="9"/>
      <c r="HZM38" s="7"/>
      <c r="HZN38" s="6"/>
      <c r="HZO38" s="5"/>
      <c r="HZP38" s="6"/>
      <c r="HZQ38" s="8"/>
      <c r="HZR38" s="5"/>
      <c r="HZS38" s="4"/>
      <c r="HZT38" s="4"/>
      <c r="HZU38" s="18"/>
      <c r="HZV38" s="7"/>
      <c r="HZW38" s="7"/>
      <c r="HZX38" s="4"/>
      <c r="HZY38" s="4"/>
      <c r="HZZ38" s="4"/>
      <c r="IAA38" s="19"/>
      <c r="IAB38" s="9"/>
      <c r="IAC38" s="7"/>
      <c r="IAD38" s="6"/>
      <c r="IAE38" s="5"/>
      <c r="IAF38" s="6"/>
      <c r="IAG38" s="8"/>
      <c r="IAH38" s="5"/>
      <c r="IAI38" s="4"/>
      <c r="IAJ38" s="4"/>
      <c r="IAK38" s="18"/>
      <c r="IAL38" s="7"/>
      <c r="IAM38" s="7"/>
      <c r="IAN38" s="4"/>
      <c r="IAO38" s="4"/>
      <c r="IAP38" s="4"/>
      <c r="IAQ38" s="19"/>
      <c r="IAR38" s="9"/>
      <c r="IAS38" s="7"/>
      <c r="IAT38" s="6"/>
      <c r="IAU38" s="5"/>
      <c r="IAV38" s="6"/>
      <c r="IAW38" s="8"/>
      <c r="IAX38" s="5"/>
      <c r="IAY38" s="4"/>
      <c r="IAZ38" s="4"/>
      <c r="IBA38" s="18"/>
      <c r="IBB38" s="7"/>
      <c r="IBC38" s="7"/>
      <c r="IBD38" s="4"/>
      <c r="IBE38" s="4"/>
      <c r="IBF38" s="4"/>
      <c r="IBG38" s="19"/>
      <c r="IBH38" s="9"/>
      <c r="IBI38" s="7"/>
      <c r="IBJ38" s="6"/>
      <c r="IBK38" s="5"/>
      <c r="IBL38" s="6"/>
      <c r="IBM38" s="8"/>
      <c r="IBN38" s="5"/>
      <c r="IBO38" s="4"/>
      <c r="IBP38" s="4"/>
      <c r="IBQ38" s="18"/>
      <c r="IBR38" s="7"/>
      <c r="IBS38" s="7"/>
      <c r="IBT38" s="4"/>
      <c r="IBU38" s="4"/>
      <c r="IBV38" s="4"/>
      <c r="IBW38" s="19"/>
      <c r="IBX38" s="9"/>
      <c r="IBY38" s="7"/>
      <c r="IBZ38" s="6"/>
      <c r="ICA38" s="5"/>
      <c r="ICB38" s="6"/>
      <c r="ICC38" s="8"/>
      <c r="ICD38" s="5"/>
      <c r="ICE38" s="4"/>
      <c r="ICF38" s="4"/>
      <c r="ICG38" s="18"/>
      <c r="ICH38" s="7"/>
      <c r="ICI38" s="7"/>
      <c r="ICJ38" s="4"/>
      <c r="ICK38" s="4"/>
      <c r="ICL38" s="4"/>
      <c r="ICM38" s="19"/>
      <c r="ICN38" s="9"/>
      <c r="ICO38" s="7"/>
      <c r="ICP38" s="6"/>
      <c r="ICQ38" s="5"/>
      <c r="ICR38" s="6"/>
      <c r="ICS38" s="8"/>
      <c r="ICT38" s="5"/>
      <c r="ICU38" s="4"/>
      <c r="ICV38" s="4"/>
      <c r="ICW38" s="18"/>
      <c r="ICX38" s="7"/>
      <c r="ICY38" s="7"/>
      <c r="ICZ38" s="4"/>
      <c r="IDA38" s="4"/>
      <c r="IDB38" s="4"/>
      <c r="IDC38" s="19"/>
      <c r="IDD38" s="9"/>
      <c r="IDE38" s="7"/>
      <c r="IDF38" s="6"/>
      <c r="IDG38" s="5"/>
      <c r="IDH38" s="6"/>
      <c r="IDI38" s="8"/>
      <c r="IDJ38" s="5"/>
      <c r="IDK38" s="4"/>
      <c r="IDL38" s="4"/>
      <c r="IDM38" s="18"/>
      <c r="IDN38" s="7"/>
      <c r="IDO38" s="7"/>
      <c r="IDP38" s="4"/>
      <c r="IDQ38" s="4"/>
      <c r="IDR38" s="4"/>
      <c r="IDS38" s="19"/>
      <c r="IDT38" s="9"/>
      <c r="IDU38" s="7"/>
      <c r="IDV38" s="6"/>
      <c r="IDW38" s="5"/>
      <c r="IDX38" s="6"/>
      <c r="IDY38" s="8"/>
      <c r="IDZ38" s="5"/>
      <c r="IEA38" s="4"/>
      <c r="IEB38" s="4"/>
      <c r="IEC38" s="18"/>
      <c r="IED38" s="7"/>
      <c r="IEE38" s="7"/>
      <c r="IEF38" s="4"/>
      <c r="IEG38" s="4"/>
      <c r="IEH38" s="4"/>
      <c r="IEI38" s="19"/>
      <c r="IEJ38" s="9"/>
      <c r="IEK38" s="7"/>
      <c r="IEL38" s="6"/>
      <c r="IEM38" s="5"/>
      <c r="IEN38" s="6"/>
      <c r="IEO38" s="8"/>
      <c r="IEP38" s="5"/>
      <c r="IEQ38" s="4"/>
      <c r="IER38" s="4"/>
      <c r="IES38" s="18"/>
      <c r="IET38" s="7"/>
      <c r="IEU38" s="7"/>
      <c r="IEV38" s="4"/>
      <c r="IEW38" s="4"/>
      <c r="IEX38" s="4"/>
      <c r="IEY38" s="19"/>
      <c r="IEZ38" s="9"/>
      <c r="IFA38" s="7"/>
      <c r="IFB38" s="6"/>
      <c r="IFC38" s="5"/>
      <c r="IFD38" s="6"/>
      <c r="IFE38" s="8"/>
      <c r="IFF38" s="5"/>
      <c r="IFG38" s="4"/>
      <c r="IFH38" s="4"/>
      <c r="IFI38" s="18"/>
      <c r="IFJ38" s="7"/>
      <c r="IFK38" s="7"/>
      <c r="IFL38" s="4"/>
      <c r="IFM38" s="4"/>
      <c r="IFN38" s="4"/>
      <c r="IFO38" s="19"/>
      <c r="IFP38" s="9"/>
      <c r="IFQ38" s="7"/>
      <c r="IFR38" s="6"/>
      <c r="IFS38" s="5"/>
      <c r="IFT38" s="6"/>
      <c r="IFU38" s="8"/>
      <c r="IFV38" s="5"/>
      <c r="IFW38" s="4"/>
      <c r="IFX38" s="4"/>
      <c r="IFY38" s="18"/>
      <c r="IFZ38" s="7"/>
      <c r="IGA38" s="7"/>
      <c r="IGB38" s="4"/>
      <c r="IGC38" s="4"/>
      <c r="IGD38" s="4"/>
      <c r="IGE38" s="19"/>
      <c r="IGF38" s="9"/>
      <c r="IGG38" s="7"/>
      <c r="IGH38" s="6"/>
      <c r="IGI38" s="5"/>
      <c r="IGJ38" s="6"/>
      <c r="IGK38" s="8"/>
      <c r="IGL38" s="5"/>
      <c r="IGM38" s="4"/>
      <c r="IGN38" s="4"/>
      <c r="IGO38" s="18"/>
      <c r="IGP38" s="7"/>
      <c r="IGQ38" s="7"/>
      <c r="IGR38" s="4"/>
      <c r="IGS38" s="4"/>
      <c r="IGT38" s="4"/>
      <c r="IGU38" s="19"/>
      <c r="IGV38" s="9"/>
      <c r="IGW38" s="7"/>
      <c r="IGX38" s="6"/>
      <c r="IGY38" s="5"/>
      <c r="IGZ38" s="6"/>
      <c r="IHA38" s="8"/>
      <c r="IHB38" s="5"/>
      <c r="IHC38" s="4"/>
      <c r="IHD38" s="4"/>
      <c r="IHE38" s="18"/>
      <c r="IHF38" s="7"/>
      <c r="IHG38" s="7"/>
      <c r="IHH38" s="4"/>
      <c r="IHI38" s="4"/>
      <c r="IHJ38" s="4"/>
      <c r="IHK38" s="19"/>
      <c r="IHL38" s="9"/>
      <c r="IHM38" s="7"/>
      <c r="IHN38" s="6"/>
      <c r="IHO38" s="5"/>
      <c r="IHP38" s="6"/>
      <c r="IHQ38" s="8"/>
      <c r="IHR38" s="5"/>
      <c r="IHS38" s="4"/>
      <c r="IHT38" s="4"/>
      <c r="IHU38" s="18"/>
      <c r="IHV38" s="7"/>
      <c r="IHW38" s="7"/>
      <c r="IHX38" s="4"/>
      <c r="IHY38" s="4"/>
      <c r="IHZ38" s="4"/>
      <c r="IIA38" s="19"/>
      <c r="IIB38" s="9"/>
      <c r="IIC38" s="7"/>
      <c r="IID38" s="6"/>
      <c r="IIE38" s="5"/>
      <c r="IIF38" s="6"/>
      <c r="IIG38" s="8"/>
      <c r="IIH38" s="5"/>
      <c r="III38" s="4"/>
      <c r="IIJ38" s="4"/>
      <c r="IIK38" s="18"/>
      <c r="IIL38" s="7"/>
      <c r="IIM38" s="7"/>
      <c r="IIN38" s="4"/>
      <c r="IIO38" s="4"/>
      <c r="IIP38" s="4"/>
      <c r="IIQ38" s="19"/>
      <c r="IIR38" s="9"/>
      <c r="IIS38" s="7"/>
      <c r="IIT38" s="6"/>
      <c r="IIU38" s="5"/>
      <c r="IIV38" s="6"/>
      <c r="IIW38" s="8"/>
      <c r="IIX38" s="5"/>
      <c r="IIY38" s="4"/>
      <c r="IIZ38" s="4"/>
      <c r="IJA38" s="18"/>
      <c r="IJB38" s="7"/>
      <c r="IJC38" s="7"/>
      <c r="IJD38" s="4"/>
      <c r="IJE38" s="4"/>
      <c r="IJF38" s="4"/>
      <c r="IJG38" s="19"/>
      <c r="IJH38" s="9"/>
      <c r="IJI38" s="7"/>
      <c r="IJJ38" s="6"/>
      <c r="IJK38" s="5"/>
      <c r="IJL38" s="6"/>
      <c r="IJM38" s="8"/>
      <c r="IJN38" s="5"/>
      <c r="IJO38" s="4"/>
      <c r="IJP38" s="4"/>
      <c r="IJQ38" s="18"/>
      <c r="IJR38" s="7"/>
      <c r="IJS38" s="7"/>
      <c r="IJT38" s="4"/>
      <c r="IJU38" s="4"/>
      <c r="IJV38" s="4"/>
      <c r="IJW38" s="19"/>
      <c r="IJX38" s="9"/>
      <c r="IJY38" s="7"/>
      <c r="IJZ38" s="6"/>
      <c r="IKA38" s="5"/>
      <c r="IKB38" s="6"/>
      <c r="IKC38" s="8"/>
      <c r="IKD38" s="5"/>
      <c r="IKE38" s="4"/>
      <c r="IKF38" s="4"/>
      <c r="IKG38" s="18"/>
      <c r="IKH38" s="7"/>
      <c r="IKI38" s="7"/>
      <c r="IKJ38" s="4"/>
      <c r="IKK38" s="4"/>
      <c r="IKL38" s="4"/>
      <c r="IKM38" s="19"/>
      <c r="IKN38" s="9"/>
      <c r="IKO38" s="7"/>
      <c r="IKP38" s="6"/>
      <c r="IKQ38" s="5"/>
      <c r="IKR38" s="6"/>
      <c r="IKS38" s="8"/>
      <c r="IKT38" s="5"/>
      <c r="IKU38" s="4"/>
      <c r="IKV38" s="4"/>
      <c r="IKW38" s="18"/>
      <c r="IKX38" s="7"/>
      <c r="IKY38" s="7"/>
      <c r="IKZ38" s="4"/>
      <c r="ILA38" s="4"/>
      <c r="ILB38" s="4"/>
      <c r="ILC38" s="19"/>
      <c r="ILD38" s="9"/>
      <c r="ILE38" s="7"/>
      <c r="ILF38" s="6"/>
      <c r="ILG38" s="5"/>
      <c r="ILH38" s="6"/>
      <c r="ILI38" s="8"/>
      <c r="ILJ38" s="5"/>
      <c r="ILK38" s="4"/>
      <c r="ILL38" s="4"/>
      <c r="ILM38" s="18"/>
      <c r="ILN38" s="7"/>
      <c r="ILO38" s="7"/>
      <c r="ILP38" s="4"/>
      <c r="ILQ38" s="4"/>
      <c r="ILR38" s="4"/>
      <c r="ILS38" s="19"/>
      <c r="ILT38" s="9"/>
      <c r="ILU38" s="7"/>
      <c r="ILV38" s="6"/>
      <c r="ILW38" s="5"/>
      <c r="ILX38" s="6"/>
      <c r="ILY38" s="8"/>
      <c r="ILZ38" s="5"/>
      <c r="IMA38" s="4"/>
      <c r="IMB38" s="4"/>
      <c r="IMC38" s="18"/>
      <c r="IMD38" s="7"/>
      <c r="IME38" s="7"/>
      <c r="IMF38" s="4"/>
      <c r="IMG38" s="4"/>
      <c r="IMH38" s="4"/>
      <c r="IMI38" s="19"/>
      <c r="IMJ38" s="9"/>
      <c r="IMK38" s="7"/>
      <c r="IML38" s="6"/>
      <c r="IMM38" s="5"/>
      <c r="IMN38" s="6"/>
      <c r="IMO38" s="8"/>
      <c r="IMP38" s="5"/>
      <c r="IMQ38" s="4"/>
      <c r="IMR38" s="4"/>
      <c r="IMS38" s="18"/>
      <c r="IMT38" s="7"/>
      <c r="IMU38" s="7"/>
      <c r="IMV38" s="4"/>
      <c r="IMW38" s="4"/>
      <c r="IMX38" s="4"/>
      <c r="IMY38" s="19"/>
      <c r="IMZ38" s="9"/>
      <c r="INA38" s="7"/>
      <c r="INB38" s="6"/>
      <c r="INC38" s="5"/>
      <c r="IND38" s="6"/>
      <c r="INE38" s="8"/>
      <c r="INF38" s="5"/>
      <c r="ING38" s="4"/>
      <c r="INH38" s="4"/>
      <c r="INI38" s="18"/>
      <c r="INJ38" s="7"/>
      <c r="INK38" s="7"/>
      <c r="INL38" s="4"/>
      <c r="INM38" s="4"/>
      <c r="INN38" s="4"/>
      <c r="INO38" s="19"/>
      <c r="INP38" s="9"/>
      <c r="INQ38" s="7"/>
      <c r="INR38" s="6"/>
      <c r="INS38" s="5"/>
      <c r="INT38" s="6"/>
      <c r="INU38" s="8"/>
      <c r="INV38" s="5"/>
      <c r="INW38" s="4"/>
      <c r="INX38" s="4"/>
      <c r="INY38" s="18"/>
      <c r="INZ38" s="7"/>
      <c r="IOA38" s="7"/>
      <c r="IOB38" s="4"/>
      <c r="IOC38" s="4"/>
      <c r="IOD38" s="4"/>
      <c r="IOE38" s="19"/>
      <c r="IOF38" s="9"/>
      <c r="IOG38" s="7"/>
      <c r="IOH38" s="6"/>
      <c r="IOI38" s="5"/>
      <c r="IOJ38" s="6"/>
      <c r="IOK38" s="8"/>
      <c r="IOL38" s="5"/>
      <c r="IOM38" s="4"/>
      <c r="ION38" s="4"/>
      <c r="IOO38" s="18"/>
      <c r="IOP38" s="7"/>
      <c r="IOQ38" s="7"/>
      <c r="IOR38" s="4"/>
      <c r="IOS38" s="4"/>
      <c r="IOT38" s="4"/>
      <c r="IOU38" s="19"/>
      <c r="IOV38" s="9"/>
      <c r="IOW38" s="7"/>
      <c r="IOX38" s="6"/>
      <c r="IOY38" s="5"/>
      <c r="IOZ38" s="6"/>
      <c r="IPA38" s="8"/>
      <c r="IPB38" s="5"/>
      <c r="IPC38" s="4"/>
      <c r="IPD38" s="4"/>
      <c r="IPE38" s="18"/>
      <c r="IPF38" s="7"/>
      <c r="IPG38" s="7"/>
      <c r="IPH38" s="4"/>
      <c r="IPI38" s="4"/>
      <c r="IPJ38" s="4"/>
      <c r="IPK38" s="19"/>
      <c r="IPL38" s="9"/>
      <c r="IPM38" s="7"/>
      <c r="IPN38" s="6"/>
      <c r="IPO38" s="5"/>
      <c r="IPP38" s="6"/>
      <c r="IPQ38" s="8"/>
      <c r="IPR38" s="5"/>
      <c r="IPS38" s="4"/>
      <c r="IPT38" s="4"/>
      <c r="IPU38" s="18"/>
      <c r="IPV38" s="7"/>
      <c r="IPW38" s="7"/>
      <c r="IPX38" s="4"/>
      <c r="IPY38" s="4"/>
      <c r="IPZ38" s="4"/>
      <c r="IQA38" s="19"/>
      <c r="IQB38" s="9"/>
      <c r="IQC38" s="7"/>
      <c r="IQD38" s="6"/>
      <c r="IQE38" s="5"/>
      <c r="IQF38" s="6"/>
      <c r="IQG38" s="8"/>
      <c r="IQH38" s="5"/>
      <c r="IQI38" s="4"/>
      <c r="IQJ38" s="4"/>
      <c r="IQK38" s="18"/>
      <c r="IQL38" s="7"/>
      <c r="IQM38" s="7"/>
      <c r="IQN38" s="4"/>
      <c r="IQO38" s="4"/>
      <c r="IQP38" s="4"/>
      <c r="IQQ38" s="19"/>
      <c r="IQR38" s="9"/>
      <c r="IQS38" s="7"/>
      <c r="IQT38" s="6"/>
      <c r="IQU38" s="5"/>
      <c r="IQV38" s="6"/>
      <c r="IQW38" s="8"/>
      <c r="IQX38" s="5"/>
      <c r="IQY38" s="4"/>
      <c r="IQZ38" s="4"/>
      <c r="IRA38" s="18"/>
      <c r="IRB38" s="7"/>
      <c r="IRC38" s="7"/>
      <c r="IRD38" s="4"/>
      <c r="IRE38" s="4"/>
      <c r="IRF38" s="4"/>
      <c r="IRG38" s="19"/>
      <c r="IRH38" s="9"/>
      <c r="IRI38" s="7"/>
      <c r="IRJ38" s="6"/>
      <c r="IRK38" s="5"/>
      <c r="IRL38" s="6"/>
      <c r="IRM38" s="8"/>
      <c r="IRN38" s="5"/>
      <c r="IRO38" s="4"/>
      <c r="IRP38" s="4"/>
      <c r="IRQ38" s="18"/>
      <c r="IRR38" s="7"/>
      <c r="IRS38" s="7"/>
      <c r="IRT38" s="4"/>
      <c r="IRU38" s="4"/>
      <c r="IRV38" s="4"/>
      <c r="IRW38" s="19"/>
      <c r="IRX38" s="9"/>
      <c r="IRY38" s="7"/>
      <c r="IRZ38" s="6"/>
      <c r="ISA38" s="5"/>
      <c r="ISB38" s="6"/>
      <c r="ISC38" s="8"/>
      <c r="ISD38" s="5"/>
      <c r="ISE38" s="4"/>
      <c r="ISF38" s="4"/>
      <c r="ISG38" s="18"/>
      <c r="ISH38" s="7"/>
      <c r="ISI38" s="7"/>
      <c r="ISJ38" s="4"/>
      <c r="ISK38" s="4"/>
      <c r="ISL38" s="4"/>
      <c r="ISM38" s="19"/>
      <c r="ISN38" s="9"/>
      <c r="ISO38" s="7"/>
      <c r="ISP38" s="6"/>
      <c r="ISQ38" s="5"/>
      <c r="ISR38" s="6"/>
      <c r="ISS38" s="8"/>
      <c r="IST38" s="5"/>
      <c r="ISU38" s="4"/>
      <c r="ISV38" s="4"/>
      <c r="ISW38" s="18"/>
      <c r="ISX38" s="7"/>
      <c r="ISY38" s="7"/>
      <c r="ISZ38" s="4"/>
      <c r="ITA38" s="4"/>
      <c r="ITB38" s="4"/>
      <c r="ITC38" s="19"/>
      <c r="ITD38" s="9"/>
      <c r="ITE38" s="7"/>
      <c r="ITF38" s="6"/>
      <c r="ITG38" s="5"/>
      <c r="ITH38" s="6"/>
      <c r="ITI38" s="8"/>
      <c r="ITJ38" s="5"/>
      <c r="ITK38" s="4"/>
      <c r="ITL38" s="4"/>
      <c r="ITM38" s="18"/>
      <c r="ITN38" s="7"/>
      <c r="ITO38" s="7"/>
      <c r="ITP38" s="4"/>
      <c r="ITQ38" s="4"/>
      <c r="ITR38" s="4"/>
      <c r="ITS38" s="19"/>
      <c r="ITT38" s="9"/>
      <c r="ITU38" s="7"/>
      <c r="ITV38" s="6"/>
      <c r="ITW38" s="5"/>
      <c r="ITX38" s="6"/>
      <c r="ITY38" s="8"/>
      <c r="ITZ38" s="5"/>
      <c r="IUA38" s="4"/>
      <c r="IUB38" s="4"/>
      <c r="IUC38" s="18"/>
      <c r="IUD38" s="7"/>
      <c r="IUE38" s="7"/>
      <c r="IUF38" s="4"/>
      <c r="IUG38" s="4"/>
      <c r="IUH38" s="4"/>
      <c r="IUI38" s="19"/>
      <c r="IUJ38" s="9"/>
      <c r="IUK38" s="7"/>
      <c r="IUL38" s="6"/>
      <c r="IUM38" s="5"/>
      <c r="IUN38" s="6"/>
      <c r="IUO38" s="8"/>
      <c r="IUP38" s="5"/>
      <c r="IUQ38" s="4"/>
      <c r="IUR38" s="4"/>
      <c r="IUS38" s="18"/>
      <c r="IUT38" s="7"/>
      <c r="IUU38" s="7"/>
      <c r="IUV38" s="4"/>
      <c r="IUW38" s="4"/>
      <c r="IUX38" s="4"/>
      <c r="IUY38" s="19"/>
      <c r="IUZ38" s="9"/>
      <c r="IVA38" s="7"/>
      <c r="IVB38" s="6"/>
      <c r="IVC38" s="5"/>
      <c r="IVD38" s="6"/>
      <c r="IVE38" s="8"/>
      <c r="IVF38" s="5"/>
      <c r="IVG38" s="4"/>
      <c r="IVH38" s="4"/>
      <c r="IVI38" s="18"/>
      <c r="IVJ38" s="7"/>
      <c r="IVK38" s="7"/>
      <c r="IVL38" s="4"/>
      <c r="IVM38" s="4"/>
      <c r="IVN38" s="4"/>
      <c r="IVO38" s="19"/>
      <c r="IVP38" s="9"/>
      <c r="IVQ38" s="7"/>
      <c r="IVR38" s="6"/>
      <c r="IVS38" s="5"/>
      <c r="IVT38" s="6"/>
      <c r="IVU38" s="8"/>
      <c r="IVV38" s="5"/>
      <c r="IVW38" s="4"/>
      <c r="IVX38" s="4"/>
      <c r="IVY38" s="18"/>
      <c r="IVZ38" s="7"/>
      <c r="IWA38" s="7"/>
      <c r="IWB38" s="4"/>
      <c r="IWC38" s="4"/>
      <c r="IWD38" s="4"/>
      <c r="IWE38" s="19"/>
      <c r="IWF38" s="9"/>
      <c r="IWG38" s="7"/>
      <c r="IWH38" s="6"/>
      <c r="IWI38" s="5"/>
      <c r="IWJ38" s="6"/>
      <c r="IWK38" s="8"/>
      <c r="IWL38" s="5"/>
      <c r="IWM38" s="4"/>
      <c r="IWN38" s="4"/>
      <c r="IWO38" s="18"/>
      <c r="IWP38" s="7"/>
      <c r="IWQ38" s="7"/>
      <c r="IWR38" s="4"/>
      <c r="IWS38" s="4"/>
      <c r="IWT38" s="4"/>
      <c r="IWU38" s="19"/>
      <c r="IWV38" s="9"/>
      <c r="IWW38" s="7"/>
      <c r="IWX38" s="6"/>
      <c r="IWY38" s="5"/>
      <c r="IWZ38" s="6"/>
      <c r="IXA38" s="8"/>
      <c r="IXB38" s="5"/>
      <c r="IXC38" s="4"/>
      <c r="IXD38" s="4"/>
      <c r="IXE38" s="18"/>
      <c r="IXF38" s="7"/>
      <c r="IXG38" s="7"/>
      <c r="IXH38" s="4"/>
      <c r="IXI38" s="4"/>
      <c r="IXJ38" s="4"/>
      <c r="IXK38" s="19"/>
      <c r="IXL38" s="9"/>
      <c r="IXM38" s="7"/>
      <c r="IXN38" s="6"/>
      <c r="IXO38" s="5"/>
      <c r="IXP38" s="6"/>
      <c r="IXQ38" s="8"/>
      <c r="IXR38" s="5"/>
      <c r="IXS38" s="4"/>
      <c r="IXT38" s="4"/>
      <c r="IXU38" s="18"/>
      <c r="IXV38" s="7"/>
      <c r="IXW38" s="7"/>
      <c r="IXX38" s="4"/>
      <c r="IXY38" s="4"/>
      <c r="IXZ38" s="4"/>
      <c r="IYA38" s="19"/>
      <c r="IYB38" s="9"/>
      <c r="IYC38" s="7"/>
      <c r="IYD38" s="6"/>
      <c r="IYE38" s="5"/>
      <c r="IYF38" s="6"/>
      <c r="IYG38" s="8"/>
      <c r="IYH38" s="5"/>
      <c r="IYI38" s="4"/>
      <c r="IYJ38" s="4"/>
      <c r="IYK38" s="18"/>
      <c r="IYL38" s="7"/>
      <c r="IYM38" s="7"/>
      <c r="IYN38" s="4"/>
      <c r="IYO38" s="4"/>
      <c r="IYP38" s="4"/>
      <c r="IYQ38" s="19"/>
      <c r="IYR38" s="9"/>
      <c r="IYS38" s="7"/>
      <c r="IYT38" s="6"/>
      <c r="IYU38" s="5"/>
      <c r="IYV38" s="6"/>
      <c r="IYW38" s="8"/>
      <c r="IYX38" s="5"/>
      <c r="IYY38" s="4"/>
      <c r="IYZ38" s="4"/>
      <c r="IZA38" s="18"/>
      <c r="IZB38" s="7"/>
      <c r="IZC38" s="7"/>
      <c r="IZD38" s="4"/>
      <c r="IZE38" s="4"/>
      <c r="IZF38" s="4"/>
      <c r="IZG38" s="19"/>
      <c r="IZH38" s="9"/>
      <c r="IZI38" s="7"/>
      <c r="IZJ38" s="6"/>
      <c r="IZK38" s="5"/>
      <c r="IZL38" s="6"/>
      <c r="IZM38" s="8"/>
      <c r="IZN38" s="5"/>
      <c r="IZO38" s="4"/>
      <c r="IZP38" s="4"/>
      <c r="IZQ38" s="18"/>
      <c r="IZR38" s="7"/>
      <c r="IZS38" s="7"/>
      <c r="IZT38" s="4"/>
      <c r="IZU38" s="4"/>
      <c r="IZV38" s="4"/>
      <c r="IZW38" s="19"/>
      <c r="IZX38" s="9"/>
      <c r="IZY38" s="7"/>
      <c r="IZZ38" s="6"/>
      <c r="JAA38" s="5"/>
      <c r="JAB38" s="6"/>
      <c r="JAC38" s="8"/>
      <c r="JAD38" s="5"/>
      <c r="JAE38" s="4"/>
      <c r="JAF38" s="4"/>
      <c r="JAG38" s="18"/>
      <c r="JAH38" s="7"/>
      <c r="JAI38" s="7"/>
      <c r="JAJ38" s="4"/>
      <c r="JAK38" s="4"/>
      <c r="JAL38" s="4"/>
      <c r="JAM38" s="19"/>
      <c r="JAN38" s="9"/>
      <c r="JAO38" s="7"/>
      <c r="JAP38" s="6"/>
      <c r="JAQ38" s="5"/>
      <c r="JAR38" s="6"/>
      <c r="JAS38" s="8"/>
      <c r="JAT38" s="5"/>
      <c r="JAU38" s="4"/>
      <c r="JAV38" s="4"/>
      <c r="JAW38" s="18"/>
      <c r="JAX38" s="7"/>
      <c r="JAY38" s="7"/>
      <c r="JAZ38" s="4"/>
      <c r="JBA38" s="4"/>
      <c r="JBB38" s="4"/>
      <c r="JBC38" s="19"/>
      <c r="JBD38" s="9"/>
      <c r="JBE38" s="7"/>
      <c r="JBF38" s="6"/>
      <c r="JBG38" s="5"/>
      <c r="JBH38" s="6"/>
      <c r="JBI38" s="8"/>
      <c r="JBJ38" s="5"/>
      <c r="JBK38" s="4"/>
      <c r="JBL38" s="4"/>
      <c r="JBM38" s="18"/>
      <c r="JBN38" s="7"/>
      <c r="JBO38" s="7"/>
      <c r="JBP38" s="4"/>
      <c r="JBQ38" s="4"/>
      <c r="JBR38" s="4"/>
      <c r="JBS38" s="19"/>
      <c r="JBT38" s="9"/>
      <c r="JBU38" s="7"/>
      <c r="JBV38" s="6"/>
      <c r="JBW38" s="5"/>
      <c r="JBX38" s="6"/>
      <c r="JBY38" s="8"/>
      <c r="JBZ38" s="5"/>
      <c r="JCA38" s="4"/>
      <c r="JCB38" s="4"/>
      <c r="JCC38" s="18"/>
      <c r="JCD38" s="7"/>
      <c r="JCE38" s="7"/>
      <c r="JCF38" s="4"/>
      <c r="JCG38" s="4"/>
      <c r="JCH38" s="4"/>
      <c r="JCI38" s="19"/>
      <c r="JCJ38" s="9"/>
      <c r="JCK38" s="7"/>
      <c r="JCL38" s="6"/>
      <c r="JCM38" s="5"/>
      <c r="JCN38" s="6"/>
      <c r="JCO38" s="8"/>
      <c r="JCP38" s="5"/>
      <c r="JCQ38" s="4"/>
      <c r="JCR38" s="4"/>
      <c r="JCS38" s="18"/>
      <c r="JCT38" s="7"/>
      <c r="JCU38" s="7"/>
      <c r="JCV38" s="4"/>
      <c r="JCW38" s="4"/>
      <c r="JCX38" s="4"/>
      <c r="JCY38" s="19"/>
      <c r="JCZ38" s="9"/>
      <c r="JDA38" s="7"/>
      <c r="JDB38" s="6"/>
      <c r="JDC38" s="5"/>
      <c r="JDD38" s="6"/>
      <c r="JDE38" s="8"/>
      <c r="JDF38" s="5"/>
      <c r="JDG38" s="4"/>
      <c r="JDH38" s="4"/>
      <c r="JDI38" s="18"/>
      <c r="JDJ38" s="7"/>
      <c r="JDK38" s="7"/>
      <c r="JDL38" s="4"/>
      <c r="JDM38" s="4"/>
      <c r="JDN38" s="4"/>
      <c r="JDO38" s="19"/>
      <c r="JDP38" s="9"/>
      <c r="JDQ38" s="7"/>
      <c r="JDR38" s="6"/>
      <c r="JDS38" s="5"/>
      <c r="JDT38" s="6"/>
      <c r="JDU38" s="8"/>
      <c r="JDV38" s="5"/>
      <c r="JDW38" s="4"/>
      <c r="JDX38" s="4"/>
      <c r="JDY38" s="18"/>
      <c r="JDZ38" s="7"/>
      <c r="JEA38" s="7"/>
      <c r="JEB38" s="4"/>
      <c r="JEC38" s="4"/>
      <c r="JED38" s="4"/>
      <c r="JEE38" s="19"/>
      <c r="JEF38" s="9"/>
      <c r="JEG38" s="7"/>
      <c r="JEH38" s="6"/>
      <c r="JEI38" s="5"/>
      <c r="JEJ38" s="6"/>
      <c r="JEK38" s="8"/>
      <c r="JEL38" s="5"/>
      <c r="JEM38" s="4"/>
      <c r="JEN38" s="4"/>
      <c r="JEO38" s="18"/>
      <c r="JEP38" s="7"/>
      <c r="JEQ38" s="7"/>
      <c r="JER38" s="4"/>
      <c r="JES38" s="4"/>
      <c r="JET38" s="4"/>
      <c r="JEU38" s="19"/>
      <c r="JEV38" s="9"/>
      <c r="JEW38" s="7"/>
      <c r="JEX38" s="6"/>
      <c r="JEY38" s="5"/>
      <c r="JEZ38" s="6"/>
      <c r="JFA38" s="8"/>
      <c r="JFB38" s="5"/>
      <c r="JFC38" s="4"/>
      <c r="JFD38" s="4"/>
      <c r="JFE38" s="18"/>
      <c r="JFF38" s="7"/>
      <c r="JFG38" s="7"/>
      <c r="JFH38" s="4"/>
      <c r="JFI38" s="4"/>
      <c r="JFJ38" s="4"/>
      <c r="JFK38" s="19"/>
      <c r="JFL38" s="9"/>
      <c r="JFM38" s="7"/>
      <c r="JFN38" s="6"/>
      <c r="JFO38" s="5"/>
      <c r="JFP38" s="6"/>
      <c r="JFQ38" s="8"/>
      <c r="JFR38" s="5"/>
      <c r="JFS38" s="4"/>
      <c r="JFT38" s="4"/>
      <c r="JFU38" s="18"/>
      <c r="JFV38" s="7"/>
      <c r="JFW38" s="7"/>
      <c r="JFX38" s="4"/>
      <c r="JFY38" s="4"/>
      <c r="JFZ38" s="4"/>
      <c r="JGA38" s="19"/>
      <c r="JGB38" s="9"/>
      <c r="JGC38" s="7"/>
      <c r="JGD38" s="6"/>
      <c r="JGE38" s="5"/>
      <c r="JGF38" s="6"/>
      <c r="JGG38" s="8"/>
      <c r="JGH38" s="5"/>
      <c r="JGI38" s="4"/>
      <c r="JGJ38" s="4"/>
      <c r="JGK38" s="18"/>
      <c r="JGL38" s="7"/>
      <c r="JGM38" s="7"/>
      <c r="JGN38" s="4"/>
      <c r="JGO38" s="4"/>
      <c r="JGP38" s="4"/>
      <c r="JGQ38" s="19"/>
      <c r="JGR38" s="9"/>
      <c r="JGS38" s="7"/>
      <c r="JGT38" s="6"/>
      <c r="JGU38" s="5"/>
      <c r="JGV38" s="6"/>
      <c r="JGW38" s="8"/>
      <c r="JGX38" s="5"/>
      <c r="JGY38" s="4"/>
      <c r="JGZ38" s="4"/>
      <c r="JHA38" s="18"/>
      <c r="JHB38" s="7"/>
      <c r="JHC38" s="7"/>
      <c r="JHD38" s="4"/>
      <c r="JHE38" s="4"/>
      <c r="JHF38" s="4"/>
      <c r="JHG38" s="19"/>
      <c r="JHH38" s="9"/>
      <c r="JHI38" s="7"/>
      <c r="JHJ38" s="6"/>
      <c r="JHK38" s="5"/>
      <c r="JHL38" s="6"/>
      <c r="JHM38" s="8"/>
      <c r="JHN38" s="5"/>
      <c r="JHO38" s="4"/>
      <c r="JHP38" s="4"/>
      <c r="JHQ38" s="18"/>
      <c r="JHR38" s="7"/>
      <c r="JHS38" s="7"/>
      <c r="JHT38" s="4"/>
      <c r="JHU38" s="4"/>
      <c r="JHV38" s="4"/>
      <c r="JHW38" s="19"/>
      <c r="JHX38" s="9"/>
      <c r="JHY38" s="7"/>
      <c r="JHZ38" s="6"/>
      <c r="JIA38" s="5"/>
      <c r="JIB38" s="6"/>
      <c r="JIC38" s="8"/>
      <c r="JID38" s="5"/>
      <c r="JIE38" s="4"/>
      <c r="JIF38" s="4"/>
      <c r="JIG38" s="18"/>
      <c r="JIH38" s="7"/>
      <c r="JII38" s="7"/>
      <c r="JIJ38" s="4"/>
      <c r="JIK38" s="4"/>
      <c r="JIL38" s="4"/>
      <c r="JIM38" s="19"/>
      <c r="JIN38" s="9"/>
      <c r="JIO38" s="7"/>
      <c r="JIP38" s="6"/>
      <c r="JIQ38" s="5"/>
      <c r="JIR38" s="6"/>
      <c r="JIS38" s="8"/>
      <c r="JIT38" s="5"/>
      <c r="JIU38" s="4"/>
      <c r="JIV38" s="4"/>
      <c r="JIW38" s="18"/>
      <c r="JIX38" s="7"/>
      <c r="JIY38" s="7"/>
      <c r="JIZ38" s="4"/>
      <c r="JJA38" s="4"/>
      <c r="JJB38" s="4"/>
      <c r="JJC38" s="19"/>
      <c r="JJD38" s="9"/>
      <c r="JJE38" s="7"/>
      <c r="JJF38" s="6"/>
      <c r="JJG38" s="5"/>
      <c r="JJH38" s="6"/>
      <c r="JJI38" s="8"/>
      <c r="JJJ38" s="5"/>
      <c r="JJK38" s="4"/>
      <c r="JJL38" s="4"/>
      <c r="JJM38" s="18"/>
      <c r="JJN38" s="7"/>
      <c r="JJO38" s="7"/>
      <c r="JJP38" s="4"/>
      <c r="JJQ38" s="4"/>
      <c r="JJR38" s="4"/>
      <c r="JJS38" s="19"/>
      <c r="JJT38" s="9"/>
      <c r="JJU38" s="7"/>
      <c r="JJV38" s="6"/>
      <c r="JJW38" s="5"/>
      <c r="JJX38" s="6"/>
      <c r="JJY38" s="8"/>
      <c r="JJZ38" s="5"/>
      <c r="JKA38" s="4"/>
      <c r="JKB38" s="4"/>
      <c r="JKC38" s="18"/>
      <c r="JKD38" s="7"/>
      <c r="JKE38" s="7"/>
      <c r="JKF38" s="4"/>
      <c r="JKG38" s="4"/>
      <c r="JKH38" s="4"/>
      <c r="JKI38" s="19"/>
      <c r="JKJ38" s="9"/>
      <c r="JKK38" s="7"/>
      <c r="JKL38" s="6"/>
      <c r="JKM38" s="5"/>
      <c r="JKN38" s="6"/>
      <c r="JKO38" s="8"/>
      <c r="JKP38" s="5"/>
      <c r="JKQ38" s="4"/>
      <c r="JKR38" s="4"/>
      <c r="JKS38" s="18"/>
      <c r="JKT38" s="7"/>
      <c r="JKU38" s="7"/>
      <c r="JKV38" s="4"/>
      <c r="JKW38" s="4"/>
      <c r="JKX38" s="4"/>
      <c r="JKY38" s="19"/>
      <c r="JKZ38" s="9"/>
      <c r="JLA38" s="7"/>
      <c r="JLB38" s="6"/>
      <c r="JLC38" s="5"/>
      <c r="JLD38" s="6"/>
      <c r="JLE38" s="8"/>
      <c r="JLF38" s="5"/>
      <c r="JLG38" s="4"/>
      <c r="JLH38" s="4"/>
      <c r="JLI38" s="18"/>
      <c r="JLJ38" s="7"/>
      <c r="JLK38" s="7"/>
      <c r="JLL38" s="4"/>
      <c r="JLM38" s="4"/>
      <c r="JLN38" s="4"/>
      <c r="JLO38" s="19"/>
      <c r="JLP38" s="9"/>
      <c r="JLQ38" s="7"/>
      <c r="JLR38" s="6"/>
      <c r="JLS38" s="5"/>
      <c r="JLT38" s="6"/>
      <c r="JLU38" s="8"/>
      <c r="JLV38" s="5"/>
      <c r="JLW38" s="4"/>
      <c r="JLX38" s="4"/>
      <c r="JLY38" s="18"/>
      <c r="JLZ38" s="7"/>
      <c r="JMA38" s="7"/>
      <c r="JMB38" s="4"/>
      <c r="JMC38" s="4"/>
      <c r="JMD38" s="4"/>
      <c r="JME38" s="19"/>
      <c r="JMF38" s="9"/>
      <c r="JMG38" s="7"/>
      <c r="JMH38" s="6"/>
      <c r="JMI38" s="5"/>
      <c r="JMJ38" s="6"/>
      <c r="JMK38" s="8"/>
      <c r="JML38" s="5"/>
      <c r="JMM38" s="4"/>
      <c r="JMN38" s="4"/>
      <c r="JMO38" s="18"/>
      <c r="JMP38" s="7"/>
      <c r="JMQ38" s="7"/>
      <c r="JMR38" s="4"/>
      <c r="JMS38" s="4"/>
      <c r="JMT38" s="4"/>
      <c r="JMU38" s="19"/>
      <c r="JMV38" s="9"/>
      <c r="JMW38" s="7"/>
      <c r="JMX38" s="6"/>
      <c r="JMY38" s="5"/>
      <c r="JMZ38" s="6"/>
      <c r="JNA38" s="8"/>
      <c r="JNB38" s="5"/>
      <c r="JNC38" s="4"/>
      <c r="JND38" s="4"/>
      <c r="JNE38" s="18"/>
      <c r="JNF38" s="7"/>
      <c r="JNG38" s="7"/>
      <c r="JNH38" s="4"/>
      <c r="JNI38" s="4"/>
      <c r="JNJ38" s="4"/>
      <c r="JNK38" s="19"/>
      <c r="JNL38" s="9"/>
      <c r="JNM38" s="7"/>
      <c r="JNN38" s="6"/>
      <c r="JNO38" s="5"/>
      <c r="JNP38" s="6"/>
      <c r="JNQ38" s="8"/>
      <c r="JNR38" s="5"/>
      <c r="JNS38" s="4"/>
      <c r="JNT38" s="4"/>
      <c r="JNU38" s="18"/>
      <c r="JNV38" s="7"/>
      <c r="JNW38" s="7"/>
      <c r="JNX38" s="4"/>
      <c r="JNY38" s="4"/>
      <c r="JNZ38" s="4"/>
      <c r="JOA38" s="19"/>
      <c r="JOB38" s="9"/>
      <c r="JOC38" s="7"/>
      <c r="JOD38" s="6"/>
      <c r="JOE38" s="5"/>
      <c r="JOF38" s="6"/>
      <c r="JOG38" s="8"/>
      <c r="JOH38" s="5"/>
      <c r="JOI38" s="4"/>
      <c r="JOJ38" s="4"/>
      <c r="JOK38" s="18"/>
      <c r="JOL38" s="7"/>
      <c r="JOM38" s="7"/>
      <c r="JON38" s="4"/>
      <c r="JOO38" s="4"/>
      <c r="JOP38" s="4"/>
      <c r="JOQ38" s="19"/>
      <c r="JOR38" s="9"/>
      <c r="JOS38" s="7"/>
      <c r="JOT38" s="6"/>
      <c r="JOU38" s="5"/>
      <c r="JOV38" s="6"/>
      <c r="JOW38" s="8"/>
      <c r="JOX38" s="5"/>
      <c r="JOY38" s="4"/>
      <c r="JOZ38" s="4"/>
      <c r="JPA38" s="18"/>
      <c r="JPB38" s="7"/>
      <c r="JPC38" s="7"/>
      <c r="JPD38" s="4"/>
      <c r="JPE38" s="4"/>
      <c r="JPF38" s="4"/>
      <c r="JPG38" s="19"/>
      <c r="JPH38" s="9"/>
      <c r="JPI38" s="7"/>
      <c r="JPJ38" s="6"/>
      <c r="JPK38" s="5"/>
      <c r="JPL38" s="6"/>
      <c r="JPM38" s="8"/>
      <c r="JPN38" s="5"/>
      <c r="JPO38" s="4"/>
      <c r="JPP38" s="4"/>
      <c r="JPQ38" s="18"/>
      <c r="JPR38" s="7"/>
      <c r="JPS38" s="7"/>
      <c r="JPT38" s="4"/>
      <c r="JPU38" s="4"/>
      <c r="JPV38" s="4"/>
      <c r="JPW38" s="19"/>
      <c r="JPX38" s="9"/>
      <c r="JPY38" s="7"/>
      <c r="JPZ38" s="6"/>
      <c r="JQA38" s="5"/>
      <c r="JQB38" s="6"/>
      <c r="JQC38" s="8"/>
      <c r="JQD38" s="5"/>
      <c r="JQE38" s="4"/>
      <c r="JQF38" s="4"/>
      <c r="JQG38" s="18"/>
      <c r="JQH38" s="7"/>
      <c r="JQI38" s="7"/>
      <c r="JQJ38" s="4"/>
      <c r="JQK38" s="4"/>
      <c r="JQL38" s="4"/>
      <c r="JQM38" s="19"/>
      <c r="JQN38" s="9"/>
      <c r="JQO38" s="7"/>
      <c r="JQP38" s="6"/>
      <c r="JQQ38" s="5"/>
      <c r="JQR38" s="6"/>
      <c r="JQS38" s="8"/>
      <c r="JQT38" s="5"/>
      <c r="JQU38" s="4"/>
      <c r="JQV38" s="4"/>
      <c r="JQW38" s="18"/>
      <c r="JQX38" s="7"/>
      <c r="JQY38" s="7"/>
      <c r="JQZ38" s="4"/>
      <c r="JRA38" s="4"/>
      <c r="JRB38" s="4"/>
      <c r="JRC38" s="19"/>
      <c r="JRD38" s="9"/>
      <c r="JRE38" s="7"/>
      <c r="JRF38" s="6"/>
      <c r="JRG38" s="5"/>
      <c r="JRH38" s="6"/>
      <c r="JRI38" s="8"/>
      <c r="JRJ38" s="5"/>
      <c r="JRK38" s="4"/>
      <c r="JRL38" s="4"/>
      <c r="JRM38" s="18"/>
      <c r="JRN38" s="7"/>
      <c r="JRO38" s="7"/>
      <c r="JRP38" s="4"/>
      <c r="JRQ38" s="4"/>
      <c r="JRR38" s="4"/>
      <c r="JRS38" s="19"/>
      <c r="JRT38" s="9"/>
      <c r="JRU38" s="7"/>
      <c r="JRV38" s="6"/>
      <c r="JRW38" s="5"/>
      <c r="JRX38" s="6"/>
      <c r="JRY38" s="8"/>
      <c r="JRZ38" s="5"/>
      <c r="JSA38" s="4"/>
      <c r="JSB38" s="4"/>
      <c r="JSC38" s="18"/>
      <c r="JSD38" s="7"/>
      <c r="JSE38" s="7"/>
      <c r="JSF38" s="4"/>
      <c r="JSG38" s="4"/>
      <c r="JSH38" s="4"/>
      <c r="JSI38" s="19"/>
      <c r="JSJ38" s="9"/>
      <c r="JSK38" s="7"/>
      <c r="JSL38" s="6"/>
      <c r="JSM38" s="5"/>
      <c r="JSN38" s="6"/>
      <c r="JSO38" s="8"/>
      <c r="JSP38" s="5"/>
      <c r="JSQ38" s="4"/>
      <c r="JSR38" s="4"/>
      <c r="JSS38" s="18"/>
      <c r="JST38" s="7"/>
      <c r="JSU38" s="7"/>
      <c r="JSV38" s="4"/>
      <c r="JSW38" s="4"/>
      <c r="JSX38" s="4"/>
      <c r="JSY38" s="19"/>
      <c r="JSZ38" s="9"/>
      <c r="JTA38" s="7"/>
      <c r="JTB38" s="6"/>
      <c r="JTC38" s="5"/>
      <c r="JTD38" s="6"/>
      <c r="JTE38" s="8"/>
      <c r="JTF38" s="5"/>
      <c r="JTG38" s="4"/>
      <c r="JTH38" s="4"/>
      <c r="JTI38" s="18"/>
      <c r="JTJ38" s="7"/>
      <c r="JTK38" s="7"/>
      <c r="JTL38" s="4"/>
      <c r="JTM38" s="4"/>
      <c r="JTN38" s="4"/>
      <c r="JTO38" s="19"/>
      <c r="JTP38" s="9"/>
      <c r="JTQ38" s="7"/>
      <c r="JTR38" s="6"/>
      <c r="JTS38" s="5"/>
      <c r="JTT38" s="6"/>
      <c r="JTU38" s="8"/>
      <c r="JTV38" s="5"/>
      <c r="JTW38" s="4"/>
      <c r="JTX38" s="4"/>
      <c r="JTY38" s="18"/>
      <c r="JTZ38" s="7"/>
      <c r="JUA38" s="7"/>
      <c r="JUB38" s="4"/>
      <c r="JUC38" s="4"/>
      <c r="JUD38" s="4"/>
      <c r="JUE38" s="19"/>
      <c r="JUF38" s="9"/>
      <c r="JUG38" s="7"/>
      <c r="JUH38" s="6"/>
      <c r="JUI38" s="5"/>
      <c r="JUJ38" s="6"/>
      <c r="JUK38" s="8"/>
      <c r="JUL38" s="5"/>
      <c r="JUM38" s="4"/>
      <c r="JUN38" s="4"/>
      <c r="JUO38" s="18"/>
      <c r="JUP38" s="7"/>
      <c r="JUQ38" s="7"/>
      <c r="JUR38" s="4"/>
      <c r="JUS38" s="4"/>
      <c r="JUT38" s="4"/>
      <c r="JUU38" s="19"/>
      <c r="JUV38" s="9"/>
      <c r="JUW38" s="7"/>
      <c r="JUX38" s="6"/>
      <c r="JUY38" s="5"/>
      <c r="JUZ38" s="6"/>
      <c r="JVA38" s="8"/>
      <c r="JVB38" s="5"/>
      <c r="JVC38" s="4"/>
      <c r="JVD38" s="4"/>
      <c r="JVE38" s="18"/>
      <c r="JVF38" s="7"/>
      <c r="JVG38" s="7"/>
      <c r="JVH38" s="4"/>
      <c r="JVI38" s="4"/>
      <c r="JVJ38" s="4"/>
      <c r="JVK38" s="19"/>
      <c r="JVL38" s="9"/>
      <c r="JVM38" s="7"/>
      <c r="JVN38" s="6"/>
      <c r="JVO38" s="5"/>
      <c r="JVP38" s="6"/>
      <c r="JVQ38" s="8"/>
      <c r="JVR38" s="5"/>
      <c r="JVS38" s="4"/>
      <c r="JVT38" s="4"/>
      <c r="JVU38" s="18"/>
      <c r="JVV38" s="7"/>
      <c r="JVW38" s="7"/>
      <c r="JVX38" s="4"/>
      <c r="JVY38" s="4"/>
      <c r="JVZ38" s="4"/>
      <c r="JWA38" s="19"/>
      <c r="JWB38" s="9"/>
      <c r="JWC38" s="7"/>
      <c r="JWD38" s="6"/>
      <c r="JWE38" s="5"/>
      <c r="JWF38" s="6"/>
      <c r="JWG38" s="8"/>
      <c r="JWH38" s="5"/>
      <c r="JWI38" s="4"/>
      <c r="JWJ38" s="4"/>
      <c r="JWK38" s="18"/>
      <c r="JWL38" s="7"/>
      <c r="JWM38" s="7"/>
      <c r="JWN38" s="4"/>
      <c r="JWO38" s="4"/>
      <c r="JWP38" s="4"/>
      <c r="JWQ38" s="19"/>
      <c r="JWR38" s="9"/>
      <c r="JWS38" s="7"/>
      <c r="JWT38" s="6"/>
      <c r="JWU38" s="5"/>
      <c r="JWV38" s="6"/>
      <c r="JWW38" s="8"/>
      <c r="JWX38" s="5"/>
      <c r="JWY38" s="4"/>
      <c r="JWZ38" s="4"/>
      <c r="JXA38" s="18"/>
      <c r="JXB38" s="7"/>
      <c r="JXC38" s="7"/>
      <c r="JXD38" s="4"/>
      <c r="JXE38" s="4"/>
      <c r="JXF38" s="4"/>
      <c r="JXG38" s="19"/>
      <c r="JXH38" s="9"/>
      <c r="JXI38" s="7"/>
      <c r="JXJ38" s="6"/>
      <c r="JXK38" s="5"/>
      <c r="JXL38" s="6"/>
      <c r="JXM38" s="8"/>
      <c r="JXN38" s="5"/>
      <c r="JXO38" s="4"/>
      <c r="JXP38" s="4"/>
      <c r="JXQ38" s="18"/>
      <c r="JXR38" s="7"/>
      <c r="JXS38" s="7"/>
      <c r="JXT38" s="4"/>
      <c r="JXU38" s="4"/>
      <c r="JXV38" s="4"/>
      <c r="JXW38" s="19"/>
      <c r="JXX38" s="9"/>
      <c r="JXY38" s="7"/>
      <c r="JXZ38" s="6"/>
      <c r="JYA38" s="5"/>
      <c r="JYB38" s="6"/>
      <c r="JYC38" s="8"/>
      <c r="JYD38" s="5"/>
      <c r="JYE38" s="4"/>
      <c r="JYF38" s="4"/>
      <c r="JYG38" s="18"/>
      <c r="JYH38" s="7"/>
      <c r="JYI38" s="7"/>
      <c r="JYJ38" s="4"/>
      <c r="JYK38" s="4"/>
      <c r="JYL38" s="4"/>
      <c r="JYM38" s="19"/>
      <c r="JYN38" s="9"/>
      <c r="JYO38" s="7"/>
      <c r="JYP38" s="6"/>
      <c r="JYQ38" s="5"/>
      <c r="JYR38" s="6"/>
      <c r="JYS38" s="8"/>
      <c r="JYT38" s="5"/>
      <c r="JYU38" s="4"/>
      <c r="JYV38" s="4"/>
      <c r="JYW38" s="18"/>
      <c r="JYX38" s="7"/>
      <c r="JYY38" s="7"/>
      <c r="JYZ38" s="4"/>
      <c r="JZA38" s="4"/>
      <c r="JZB38" s="4"/>
      <c r="JZC38" s="19"/>
      <c r="JZD38" s="9"/>
      <c r="JZE38" s="7"/>
      <c r="JZF38" s="6"/>
      <c r="JZG38" s="5"/>
      <c r="JZH38" s="6"/>
      <c r="JZI38" s="8"/>
      <c r="JZJ38" s="5"/>
      <c r="JZK38" s="4"/>
      <c r="JZL38" s="4"/>
      <c r="JZM38" s="18"/>
      <c r="JZN38" s="7"/>
      <c r="JZO38" s="7"/>
      <c r="JZP38" s="4"/>
      <c r="JZQ38" s="4"/>
      <c r="JZR38" s="4"/>
      <c r="JZS38" s="19"/>
      <c r="JZT38" s="9"/>
      <c r="JZU38" s="7"/>
      <c r="JZV38" s="6"/>
      <c r="JZW38" s="5"/>
      <c r="JZX38" s="6"/>
      <c r="JZY38" s="8"/>
      <c r="JZZ38" s="5"/>
      <c r="KAA38" s="4"/>
      <c r="KAB38" s="4"/>
      <c r="KAC38" s="18"/>
      <c r="KAD38" s="7"/>
      <c r="KAE38" s="7"/>
      <c r="KAF38" s="4"/>
      <c r="KAG38" s="4"/>
      <c r="KAH38" s="4"/>
      <c r="KAI38" s="19"/>
      <c r="KAJ38" s="9"/>
      <c r="KAK38" s="7"/>
      <c r="KAL38" s="6"/>
      <c r="KAM38" s="5"/>
      <c r="KAN38" s="6"/>
      <c r="KAO38" s="8"/>
      <c r="KAP38" s="5"/>
      <c r="KAQ38" s="4"/>
      <c r="KAR38" s="4"/>
      <c r="KAS38" s="18"/>
      <c r="KAT38" s="7"/>
      <c r="KAU38" s="7"/>
      <c r="KAV38" s="4"/>
      <c r="KAW38" s="4"/>
      <c r="KAX38" s="4"/>
      <c r="KAY38" s="19"/>
      <c r="KAZ38" s="9"/>
      <c r="KBA38" s="7"/>
      <c r="KBB38" s="6"/>
      <c r="KBC38" s="5"/>
      <c r="KBD38" s="6"/>
      <c r="KBE38" s="8"/>
      <c r="KBF38" s="5"/>
      <c r="KBG38" s="4"/>
      <c r="KBH38" s="4"/>
      <c r="KBI38" s="18"/>
      <c r="KBJ38" s="7"/>
      <c r="KBK38" s="7"/>
      <c r="KBL38" s="4"/>
      <c r="KBM38" s="4"/>
      <c r="KBN38" s="4"/>
      <c r="KBO38" s="19"/>
      <c r="KBP38" s="9"/>
      <c r="KBQ38" s="7"/>
      <c r="KBR38" s="6"/>
      <c r="KBS38" s="5"/>
      <c r="KBT38" s="6"/>
      <c r="KBU38" s="8"/>
      <c r="KBV38" s="5"/>
      <c r="KBW38" s="4"/>
      <c r="KBX38" s="4"/>
      <c r="KBY38" s="18"/>
      <c r="KBZ38" s="7"/>
      <c r="KCA38" s="7"/>
      <c r="KCB38" s="4"/>
      <c r="KCC38" s="4"/>
      <c r="KCD38" s="4"/>
      <c r="KCE38" s="19"/>
      <c r="KCF38" s="9"/>
      <c r="KCG38" s="7"/>
      <c r="KCH38" s="6"/>
      <c r="KCI38" s="5"/>
      <c r="KCJ38" s="6"/>
      <c r="KCK38" s="8"/>
      <c r="KCL38" s="5"/>
      <c r="KCM38" s="4"/>
      <c r="KCN38" s="4"/>
      <c r="KCO38" s="18"/>
      <c r="KCP38" s="7"/>
      <c r="KCQ38" s="7"/>
      <c r="KCR38" s="4"/>
      <c r="KCS38" s="4"/>
      <c r="KCT38" s="4"/>
      <c r="KCU38" s="19"/>
      <c r="KCV38" s="9"/>
      <c r="KCW38" s="7"/>
      <c r="KCX38" s="6"/>
      <c r="KCY38" s="5"/>
      <c r="KCZ38" s="6"/>
      <c r="KDA38" s="8"/>
      <c r="KDB38" s="5"/>
      <c r="KDC38" s="4"/>
      <c r="KDD38" s="4"/>
      <c r="KDE38" s="18"/>
      <c r="KDF38" s="7"/>
      <c r="KDG38" s="7"/>
      <c r="KDH38" s="4"/>
      <c r="KDI38" s="4"/>
      <c r="KDJ38" s="4"/>
      <c r="KDK38" s="19"/>
      <c r="KDL38" s="9"/>
      <c r="KDM38" s="7"/>
      <c r="KDN38" s="6"/>
      <c r="KDO38" s="5"/>
      <c r="KDP38" s="6"/>
      <c r="KDQ38" s="8"/>
      <c r="KDR38" s="5"/>
      <c r="KDS38" s="4"/>
      <c r="KDT38" s="4"/>
      <c r="KDU38" s="18"/>
      <c r="KDV38" s="7"/>
      <c r="KDW38" s="7"/>
      <c r="KDX38" s="4"/>
      <c r="KDY38" s="4"/>
      <c r="KDZ38" s="4"/>
      <c r="KEA38" s="19"/>
      <c r="KEB38" s="9"/>
      <c r="KEC38" s="7"/>
      <c r="KED38" s="6"/>
      <c r="KEE38" s="5"/>
      <c r="KEF38" s="6"/>
      <c r="KEG38" s="8"/>
      <c r="KEH38" s="5"/>
      <c r="KEI38" s="4"/>
      <c r="KEJ38" s="4"/>
      <c r="KEK38" s="18"/>
      <c r="KEL38" s="7"/>
      <c r="KEM38" s="7"/>
      <c r="KEN38" s="4"/>
      <c r="KEO38" s="4"/>
      <c r="KEP38" s="4"/>
      <c r="KEQ38" s="19"/>
      <c r="KER38" s="9"/>
      <c r="KES38" s="7"/>
      <c r="KET38" s="6"/>
      <c r="KEU38" s="5"/>
      <c r="KEV38" s="6"/>
      <c r="KEW38" s="8"/>
      <c r="KEX38" s="5"/>
      <c r="KEY38" s="4"/>
      <c r="KEZ38" s="4"/>
      <c r="KFA38" s="18"/>
      <c r="KFB38" s="7"/>
      <c r="KFC38" s="7"/>
      <c r="KFD38" s="4"/>
      <c r="KFE38" s="4"/>
      <c r="KFF38" s="4"/>
      <c r="KFG38" s="19"/>
      <c r="KFH38" s="9"/>
      <c r="KFI38" s="7"/>
      <c r="KFJ38" s="6"/>
      <c r="KFK38" s="5"/>
      <c r="KFL38" s="6"/>
      <c r="KFM38" s="8"/>
      <c r="KFN38" s="5"/>
      <c r="KFO38" s="4"/>
      <c r="KFP38" s="4"/>
      <c r="KFQ38" s="18"/>
      <c r="KFR38" s="7"/>
      <c r="KFS38" s="7"/>
      <c r="KFT38" s="4"/>
      <c r="KFU38" s="4"/>
      <c r="KFV38" s="4"/>
      <c r="KFW38" s="19"/>
      <c r="KFX38" s="9"/>
      <c r="KFY38" s="7"/>
      <c r="KFZ38" s="6"/>
      <c r="KGA38" s="5"/>
      <c r="KGB38" s="6"/>
      <c r="KGC38" s="8"/>
      <c r="KGD38" s="5"/>
      <c r="KGE38" s="4"/>
      <c r="KGF38" s="4"/>
      <c r="KGG38" s="18"/>
      <c r="KGH38" s="7"/>
      <c r="KGI38" s="7"/>
      <c r="KGJ38" s="4"/>
      <c r="KGK38" s="4"/>
      <c r="KGL38" s="4"/>
      <c r="KGM38" s="19"/>
      <c r="KGN38" s="9"/>
      <c r="KGO38" s="7"/>
      <c r="KGP38" s="6"/>
      <c r="KGQ38" s="5"/>
      <c r="KGR38" s="6"/>
      <c r="KGS38" s="8"/>
      <c r="KGT38" s="5"/>
      <c r="KGU38" s="4"/>
      <c r="KGV38" s="4"/>
      <c r="KGW38" s="18"/>
      <c r="KGX38" s="7"/>
      <c r="KGY38" s="7"/>
      <c r="KGZ38" s="4"/>
      <c r="KHA38" s="4"/>
      <c r="KHB38" s="4"/>
      <c r="KHC38" s="19"/>
      <c r="KHD38" s="9"/>
      <c r="KHE38" s="7"/>
      <c r="KHF38" s="6"/>
      <c r="KHG38" s="5"/>
      <c r="KHH38" s="6"/>
      <c r="KHI38" s="8"/>
      <c r="KHJ38" s="5"/>
      <c r="KHK38" s="4"/>
      <c r="KHL38" s="4"/>
      <c r="KHM38" s="18"/>
      <c r="KHN38" s="7"/>
      <c r="KHO38" s="7"/>
      <c r="KHP38" s="4"/>
      <c r="KHQ38" s="4"/>
      <c r="KHR38" s="4"/>
      <c r="KHS38" s="19"/>
      <c r="KHT38" s="9"/>
      <c r="KHU38" s="7"/>
      <c r="KHV38" s="6"/>
      <c r="KHW38" s="5"/>
      <c r="KHX38" s="6"/>
      <c r="KHY38" s="8"/>
      <c r="KHZ38" s="5"/>
      <c r="KIA38" s="4"/>
      <c r="KIB38" s="4"/>
      <c r="KIC38" s="18"/>
      <c r="KID38" s="7"/>
      <c r="KIE38" s="7"/>
      <c r="KIF38" s="4"/>
      <c r="KIG38" s="4"/>
      <c r="KIH38" s="4"/>
      <c r="KII38" s="19"/>
      <c r="KIJ38" s="9"/>
      <c r="KIK38" s="7"/>
      <c r="KIL38" s="6"/>
      <c r="KIM38" s="5"/>
      <c r="KIN38" s="6"/>
      <c r="KIO38" s="8"/>
      <c r="KIP38" s="5"/>
      <c r="KIQ38" s="4"/>
      <c r="KIR38" s="4"/>
      <c r="KIS38" s="18"/>
      <c r="KIT38" s="7"/>
      <c r="KIU38" s="7"/>
      <c r="KIV38" s="4"/>
      <c r="KIW38" s="4"/>
      <c r="KIX38" s="4"/>
      <c r="KIY38" s="19"/>
      <c r="KIZ38" s="9"/>
      <c r="KJA38" s="7"/>
      <c r="KJB38" s="6"/>
      <c r="KJC38" s="5"/>
      <c r="KJD38" s="6"/>
      <c r="KJE38" s="8"/>
      <c r="KJF38" s="5"/>
      <c r="KJG38" s="4"/>
      <c r="KJH38" s="4"/>
      <c r="KJI38" s="18"/>
      <c r="KJJ38" s="7"/>
      <c r="KJK38" s="7"/>
      <c r="KJL38" s="4"/>
      <c r="KJM38" s="4"/>
      <c r="KJN38" s="4"/>
      <c r="KJO38" s="19"/>
      <c r="KJP38" s="9"/>
      <c r="KJQ38" s="7"/>
      <c r="KJR38" s="6"/>
      <c r="KJS38" s="5"/>
      <c r="KJT38" s="6"/>
      <c r="KJU38" s="8"/>
      <c r="KJV38" s="5"/>
      <c r="KJW38" s="4"/>
      <c r="KJX38" s="4"/>
      <c r="KJY38" s="18"/>
      <c r="KJZ38" s="7"/>
      <c r="KKA38" s="7"/>
      <c r="KKB38" s="4"/>
      <c r="KKC38" s="4"/>
      <c r="KKD38" s="4"/>
      <c r="KKE38" s="19"/>
      <c r="KKF38" s="9"/>
      <c r="KKG38" s="7"/>
      <c r="KKH38" s="6"/>
      <c r="KKI38" s="5"/>
      <c r="KKJ38" s="6"/>
      <c r="KKK38" s="8"/>
      <c r="KKL38" s="5"/>
      <c r="KKM38" s="4"/>
      <c r="KKN38" s="4"/>
      <c r="KKO38" s="18"/>
      <c r="KKP38" s="7"/>
      <c r="KKQ38" s="7"/>
      <c r="KKR38" s="4"/>
      <c r="KKS38" s="4"/>
      <c r="KKT38" s="4"/>
      <c r="KKU38" s="19"/>
      <c r="KKV38" s="9"/>
      <c r="KKW38" s="7"/>
      <c r="KKX38" s="6"/>
      <c r="KKY38" s="5"/>
      <c r="KKZ38" s="6"/>
      <c r="KLA38" s="8"/>
      <c r="KLB38" s="5"/>
      <c r="KLC38" s="4"/>
      <c r="KLD38" s="4"/>
      <c r="KLE38" s="18"/>
      <c r="KLF38" s="7"/>
      <c r="KLG38" s="7"/>
      <c r="KLH38" s="4"/>
      <c r="KLI38" s="4"/>
      <c r="KLJ38" s="4"/>
      <c r="KLK38" s="19"/>
      <c r="KLL38" s="9"/>
      <c r="KLM38" s="7"/>
      <c r="KLN38" s="6"/>
      <c r="KLO38" s="5"/>
      <c r="KLP38" s="6"/>
      <c r="KLQ38" s="8"/>
      <c r="KLR38" s="5"/>
      <c r="KLS38" s="4"/>
      <c r="KLT38" s="4"/>
      <c r="KLU38" s="18"/>
      <c r="KLV38" s="7"/>
      <c r="KLW38" s="7"/>
      <c r="KLX38" s="4"/>
      <c r="KLY38" s="4"/>
      <c r="KLZ38" s="4"/>
      <c r="KMA38" s="19"/>
      <c r="KMB38" s="9"/>
      <c r="KMC38" s="7"/>
      <c r="KMD38" s="6"/>
      <c r="KME38" s="5"/>
      <c r="KMF38" s="6"/>
      <c r="KMG38" s="8"/>
      <c r="KMH38" s="5"/>
      <c r="KMI38" s="4"/>
      <c r="KMJ38" s="4"/>
      <c r="KMK38" s="18"/>
      <c r="KML38" s="7"/>
      <c r="KMM38" s="7"/>
      <c r="KMN38" s="4"/>
      <c r="KMO38" s="4"/>
      <c r="KMP38" s="4"/>
      <c r="KMQ38" s="19"/>
      <c r="KMR38" s="9"/>
      <c r="KMS38" s="7"/>
      <c r="KMT38" s="6"/>
      <c r="KMU38" s="5"/>
      <c r="KMV38" s="6"/>
      <c r="KMW38" s="8"/>
      <c r="KMX38" s="5"/>
      <c r="KMY38" s="4"/>
      <c r="KMZ38" s="4"/>
      <c r="KNA38" s="18"/>
      <c r="KNB38" s="7"/>
      <c r="KNC38" s="7"/>
      <c r="KND38" s="4"/>
      <c r="KNE38" s="4"/>
      <c r="KNF38" s="4"/>
      <c r="KNG38" s="19"/>
      <c r="KNH38" s="9"/>
      <c r="KNI38" s="7"/>
      <c r="KNJ38" s="6"/>
      <c r="KNK38" s="5"/>
      <c r="KNL38" s="6"/>
      <c r="KNM38" s="8"/>
      <c r="KNN38" s="5"/>
      <c r="KNO38" s="4"/>
      <c r="KNP38" s="4"/>
      <c r="KNQ38" s="18"/>
      <c r="KNR38" s="7"/>
      <c r="KNS38" s="7"/>
      <c r="KNT38" s="4"/>
      <c r="KNU38" s="4"/>
      <c r="KNV38" s="4"/>
      <c r="KNW38" s="19"/>
      <c r="KNX38" s="9"/>
      <c r="KNY38" s="7"/>
      <c r="KNZ38" s="6"/>
      <c r="KOA38" s="5"/>
      <c r="KOB38" s="6"/>
      <c r="KOC38" s="8"/>
      <c r="KOD38" s="5"/>
      <c r="KOE38" s="4"/>
      <c r="KOF38" s="4"/>
      <c r="KOG38" s="18"/>
      <c r="KOH38" s="7"/>
      <c r="KOI38" s="7"/>
      <c r="KOJ38" s="4"/>
      <c r="KOK38" s="4"/>
      <c r="KOL38" s="4"/>
      <c r="KOM38" s="19"/>
      <c r="KON38" s="9"/>
      <c r="KOO38" s="7"/>
      <c r="KOP38" s="6"/>
      <c r="KOQ38" s="5"/>
      <c r="KOR38" s="6"/>
      <c r="KOS38" s="8"/>
      <c r="KOT38" s="5"/>
      <c r="KOU38" s="4"/>
      <c r="KOV38" s="4"/>
      <c r="KOW38" s="18"/>
      <c r="KOX38" s="7"/>
      <c r="KOY38" s="7"/>
      <c r="KOZ38" s="4"/>
      <c r="KPA38" s="4"/>
      <c r="KPB38" s="4"/>
      <c r="KPC38" s="19"/>
      <c r="KPD38" s="9"/>
      <c r="KPE38" s="7"/>
      <c r="KPF38" s="6"/>
      <c r="KPG38" s="5"/>
      <c r="KPH38" s="6"/>
      <c r="KPI38" s="8"/>
      <c r="KPJ38" s="5"/>
      <c r="KPK38" s="4"/>
      <c r="KPL38" s="4"/>
      <c r="KPM38" s="18"/>
      <c r="KPN38" s="7"/>
      <c r="KPO38" s="7"/>
      <c r="KPP38" s="4"/>
      <c r="KPQ38" s="4"/>
      <c r="KPR38" s="4"/>
      <c r="KPS38" s="19"/>
      <c r="KPT38" s="9"/>
      <c r="KPU38" s="7"/>
      <c r="KPV38" s="6"/>
      <c r="KPW38" s="5"/>
      <c r="KPX38" s="6"/>
      <c r="KPY38" s="8"/>
      <c r="KPZ38" s="5"/>
      <c r="KQA38" s="4"/>
      <c r="KQB38" s="4"/>
      <c r="KQC38" s="18"/>
      <c r="KQD38" s="7"/>
      <c r="KQE38" s="7"/>
      <c r="KQF38" s="4"/>
      <c r="KQG38" s="4"/>
      <c r="KQH38" s="4"/>
      <c r="KQI38" s="19"/>
      <c r="KQJ38" s="9"/>
      <c r="KQK38" s="7"/>
      <c r="KQL38" s="6"/>
      <c r="KQM38" s="5"/>
      <c r="KQN38" s="6"/>
      <c r="KQO38" s="8"/>
      <c r="KQP38" s="5"/>
      <c r="KQQ38" s="4"/>
      <c r="KQR38" s="4"/>
      <c r="KQS38" s="18"/>
      <c r="KQT38" s="7"/>
      <c r="KQU38" s="7"/>
      <c r="KQV38" s="4"/>
      <c r="KQW38" s="4"/>
      <c r="KQX38" s="4"/>
      <c r="KQY38" s="19"/>
      <c r="KQZ38" s="9"/>
      <c r="KRA38" s="7"/>
      <c r="KRB38" s="6"/>
      <c r="KRC38" s="5"/>
      <c r="KRD38" s="6"/>
      <c r="KRE38" s="8"/>
      <c r="KRF38" s="5"/>
      <c r="KRG38" s="4"/>
      <c r="KRH38" s="4"/>
      <c r="KRI38" s="18"/>
      <c r="KRJ38" s="7"/>
      <c r="KRK38" s="7"/>
      <c r="KRL38" s="4"/>
      <c r="KRM38" s="4"/>
      <c r="KRN38" s="4"/>
      <c r="KRO38" s="19"/>
      <c r="KRP38" s="9"/>
      <c r="KRQ38" s="7"/>
      <c r="KRR38" s="6"/>
      <c r="KRS38" s="5"/>
      <c r="KRT38" s="6"/>
      <c r="KRU38" s="8"/>
      <c r="KRV38" s="5"/>
      <c r="KRW38" s="4"/>
      <c r="KRX38" s="4"/>
      <c r="KRY38" s="18"/>
      <c r="KRZ38" s="7"/>
      <c r="KSA38" s="7"/>
      <c r="KSB38" s="4"/>
      <c r="KSC38" s="4"/>
      <c r="KSD38" s="4"/>
      <c r="KSE38" s="19"/>
      <c r="KSF38" s="9"/>
      <c r="KSG38" s="7"/>
      <c r="KSH38" s="6"/>
      <c r="KSI38" s="5"/>
      <c r="KSJ38" s="6"/>
      <c r="KSK38" s="8"/>
      <c r="KSL38" s="5"/>
      <c r="KSM38" s="4"/>
      <c r="KSN38" s="4"/>
      <c r="KSO38" s="18"/>
      <c r="KSP38" s="7"/>
      <c r="KSQ38" s="7"/>
      <c r="KSR38" s="4"/>
      <c r="KSS38" s="4"/>
      <c r="KST38" s="4"/>
      <c r="KSU38" s="19"/>
      <c r="KSV38" s="9"/>
      <c r="KSW38" s="7"/>
      <c r="KSX38" s="6"/>
      <c r="KSY38" s="5"/>
      <c r="KSZ38" s="6"/>
      <c r="KTA38" s="8"/>
      <c r="KTB38" s="5"/>
      <c r="KTC38" s="4"/>
      <c r="KTD38" s="4"/>
      <c r="KTE38" s="18"/>
      <c r="KTF38" s="7"/>
      <c r="KTG38" s="7"/>
      <c r="KTH38" s="4"/>
      <c r="KTI38" s="4"/>
      <c r="KTJ38" s="4"/>
      <c r="KTK38" s="19"/>
      <c r="KTL38" s="9"/>
      <c r="KTM38" s="7"/>
      <c r="KTN38" s="6"/>
      <c r="KTO38" s="5"/>
      <c r="KTP38" s="6"/>
      <c r="KTQ38" s="8"/>
      <c r="KTR38" s="5"/>
      <c r="KTS38" s="4"/>
      <c r="KTT38" s="4"/>
      <c r="KTU38" s="18"/>
      <c r="KTV38" s="7"/>
      <c r="KTW38" s="7"/>
      <c r="KTX38" s="4"/>
      <c r="KTY38" s="4"/>
      <c r="KTZ38" s="4"/>
      <c r="KUA38" s="19"/>
      <c r="KUB38" s="9"/>
      <c r="KUC38" s="7"/>
      <c r="KUD38" s="6"/>
      <c r="KUE38" s="5"/>
      <c r="KUF38" s="6"/>
      <c r="KUG38" s="8"/>
      <c r="KUH38" s="5"/>
      <c r="KUI38" s="4"/>
      <c r="KUJ38" s="4"/>
      <c r="KUK38" s="18"/>
      <c r="KUL38" s="7"/>
      <c r="KUM38" s="7"/>
      <c r="KUN38" s="4"/>
      <c r="KUO38" s="4"/>
      <c r="KUP38" s="4"/>
      <c r="KUQ38" s="19"/>
      <c r="KUR38" s="9"/>
      <c r="KUS38" s="7"/>
      <c r="KUT38" s="6"/>
      <c r="KUU38" s="5"/>
      <c r="KUV38" s="6"/>
      <c r="KUW38" s="8"/>
      <c r="KUX38" s="5"/>
      <c r="KUY38" s="4"/>
      <c r="KUZ38" s="4"/>
      <c r="KVA38" s="18"/>
      <c r="KVB38" s="7"/>
      <c r="KVC38" s="7"/>
      <c r="KVD38" s="4"/>
      <c r="KVE38" s="4"/>
      <c r="KVF38" s="4"/>
      <c r="KVG38" s="19"/>
      <c r="KVH38" s="9"/>
      <c r="KVI38" s="7"/>
      <c r="KVJ38" s="6"/>
      <c r="KVK38" s="5"/>
      <c r="KVL38" s="6"/>
      <c r="KVM38" s="8"/>
      <c r="KVN38" s="5"/>
      <c r="KVO38" s="4"/>
      <c r="KVP38" s="4"/>
      <c r="KVQ38" s="18"/>
      <c r="KVR38" s="7"/>
      <c r="KVS38" s="7"/>
      <c r="KVT38" s="4"/>
      <c r="KVU38" s="4"/>
      <c r="KVV38" s="4"/>
      <c r="KVW38" s="19"/>
      <c r="KVX38" s="9"/>
      <c r="KVY38" s="7"/>
      <c r="KVZ38" s="6"/>
      <c r="KWA38" s="5"/>
      <c r="KWB38" s="6"/>
      <c r="KWC38" s="8"/>
      <c r="KWD38" s="5"/>
      <c r="KWE38" s="4"/>
      <c r="KWF38" s="4"/>
      <c r="KWG38" s="18"/>
      <c r="KWH38" s="7"/>
      <c r="KWI38" s="7"/>
      <c r="KWJ38" s="4"/>
      <c r="KWK38" s="4"/>
      <c r="KWL38" s="4"/>
      <c r="KWM38" s="19"/>
      <c r="KWN38" s="9"/>
      <c r="KWO38" s="7"/>
      <c r="KWP38" s="6"/>
      <c r="KWQ38" s="5"/>
      <c r="KWR38" s="6"/>
      <c r="KWS38" s="8"/>
      <c r="KWT38" s="5"/>
      <c r="KWU38" s="4"/>
      <c r="KWV38" s="4"/>
      <c r="KWW38" s="18"/>
      <c r="KWX38" s="7"/>
      <c r="KWY38" s="7"/>
      <c r="KWZ38" s="4"/>
      <c r="KXA38" s="4"/>
      <c r="KXB38" s="4"/>
      <c r="KXC38" s="19"/>
      <c r="KXD38" s="9"/>
      <c r="KXE38" s="7"/>
      <c r="KXF38" s="6"/>
      <c r="KXG38" s="5"/>
      <c r="KXH38" s="6"/>
      <c r="KXI38" s="8"/>
      <c r="KXJ38" s="5"/>
      <c r="KXK38" s="4"/>
      <c r="KXL38" s="4"/>
      <c r="KXM38" s="18"/>
      <c r="KXN38" s="7"/>
      <c r="KXO38" s="7"/>
      <c r="KXP38" s="4"/>
      <c r="KXQ38" s="4"/>
      <c r="KXR38" s="4"/>
      <c r="KXS38" s="19"/>
      <c r="KXT38" s="9"/>
      <c r="KXU38" s="7"/>
      <c r="KXV38" s="6"/>
      <c r="KXW38" s="5"/>
      <c r="KXX38" s="6"/>
      <c r="KXY38" s="8"/>
      <c r="KXZ38" s="5"/>
      <c r="KYA38" s="4"/>
      <c r="KYB38" s="4"/>
      <c r="KYC38" s="18"/>
      <c r="KYD38" s="7"/>
      <c r="KYE38" s="7"/>
      <c r="KYF38" s="4"/>
      <c r="KYG38" s="4"/>
      <c r="KYH38" s="4"/>
      <c r="KYI38" s="19"/>
      <c r="KYJ38" s="9"/>
      <c r="KYK38" s="7"/>
      <c r="KYL38" s="6"/>
      <c r="KYM38" s="5"/>
      <c r="KYN38" s="6"/>
      <c r="KYO38" s="8"/>
      <c r="KYP38" s="5"/>
      <c r="KYQ38" s="4"/>
      <c r="KYR38" s="4"/>
      <c r="KYS38" s="18"/>
      <c r="KYT38" s="7"/>
      <c r="KYU38" s="7"/>
      <c r="KYV38" s="4"/>
      <c r="KYW38" s="4"/>
      <c r="KYX38" s="4"/>
      <c r="KYY38" s="19"/>
      <c r="KYZ38" s="9"/>
      <c r="KZA38" s="7"/>
      <c r="KZB38" s="6"/>
      <c r="KZC38" s="5"/>
      <c r="KZD38" s="6"/>
      <c r="KZE38" s="8"/>
      <c r="KZF38" s="5"/>
      <c r="KZG38" s="4"/>
      <c r="KZH38" s="4"/>
      <c r="KZI38" s="18"/>
      <c r="KZJ38" s="7"/>
      <c r="KZK38" s="7"/>
      <c r="KZL38" s="4"/>
      <c r="KZM38" s="4"/>
      <c r="KZN38" s="4"/>
      <c r="KZO38" s="19"/>
      <c r="KZP38" s="9"/>
      <c r="KZQ38" s="7"/>
      <c r="KZR38" s="6"/>
      <c r="KZS38" s="5"/>
      <c r="KZT38" s="6"/>
      <c r="KZU38" s="8"/>
      <c r="KZV38" s="5"/>
      <c r="KZW38" s="4"/>
      <c r="KZX38" s="4"/>
      <c r="KZY38" s="18"/>
      <c r="KZZ38" s="7"/>
      <c r="LAA38" s="7"/>
      <c r="LAB38" s="4"/>
      <c r="LAC38" s="4"/>
      <c r="LAD38" s="4"/>
      <c r="LAE38" s="19"/>
      <c r="LAF38" s="9"/>
      <c r="LAG38" s="7"/>
      <c r="LAH38" s="6"/>
      <c r="LAI38" s="5"/>
      <c r="LAJ38" s="6"/>
      <c r="LAK38" s="8"/>
      <c r="LAL38" s="5"/>
      <c r="LAM38" s="4"/>
      <c r="LAN38" s="4"/>
      <c r="LAO38" s="18"/>
      <c r="LAP38" s="7"/>
      <c r="LAQ38" s="7"/>
      <c r="LAR38" s="4"/>
      <c r="LAS38" s="4"/>
      <c r="LAT38" s="4"/>
      <c r="LAU38" s="19"/>
      <c r="LAV38" s="9"/>
      <c r="LAW38" s="7"/>
      <c r="LAX38" s="6"/>
      <c r="LAY38" s="5"/>
      <c r="LAZ38" s="6"/>
      <c r="LBA38" s="8"/>
      <c r="LBB38" s="5"/>
      <c r="LBC38" s="4"/>
      <c r="LBD38" s="4"/>
      <c r="LBE38" s="18"/>
      <c r="LBF38" s="7"/>
      <c r="LBG38" s="7"/>
      <c r="LBH38" s="4"/>
      <c r="LBI38" s="4"/>
      <c r="LBJ38" s="4"/>
      <c r="LBK38" s="19"/>
      <c r="LBL38" s="9"/>
      <c r="LBM38" s="7"/>
      <c r="LBN38" s="6"/>
      <c r="LBO38" s="5"/>
      <c r="LBP38" s="6"/>
      <c r="LBQ38" s="8"/>
      <c r="LBR38" s="5"/>
      <c r="LBS38" s="4"/>
      <c r="LBT38" s="4"/>
      <c r="LBU38" s="18"/>
      <c r="LBV38" s="7"/>
      <c r="LBW38" s="7"/>
      <c r="LBX38" s="4"/>
      <c r="LBY38" s="4"/>
      <c r="LBZ38" s="4"/>
      <c r="LCA38" s="19"/>
      <c r="LCB38" s="9"/>
      <c r="LCC38" s="7"/>
      <c r="LCD38" s="6"/>
      <c r="LCE38" s="5"/>
      <c r="LCF38" s="6"/>
      <c r="LCG38" s="8"/>
      <c r="LCH38" s="5"/>
      <c r="LCI38" s="4"/>
      <c r="LCJ38" s="4"/>
      <c r="LCK38" s="18"/>
      <c r="LCL38" s="7"/>
      <c r="LCM38" s="7"/>
      <c r="LCN38" s="4"/>
      <c r="LCO38" s="4"/>
      <c r="LCP38" s="4"/>
      <c r="LCQ38" s="19"/>
      <c r="LCR38" s="9"/>
      <c r="LCS38" s="7"/>
      <c r="LCT38" s="6"/>
      <c r="LCU38" s="5"/>
      <c r="LCV38" s="6"/>
      <c r="LCW38" s="8"/>
      <c r="LCX38" s="5"/>
      <c r="LCY38" s="4"/>
      <c r="LCZ38" s="4"/>
      <c r="LDA38" s="18"/>
      <c r="LDB38" s="7"/>
      <c r="LDC38" s="7"/>
      <c r="LDD38" s="4"/>
      <c r="LDE38" s="4"/>
      <c r="LDF38" s="4"/>
      <c r="LDG38" s="19"/>
      <c r="LDH38" s="9"/>
      <c r="LDI38" s="7"/>
      <c r="LDJ38" s="6"/>
      <c r="LDK38" s="5"/>
      <c r="LDL38" s="6"/>
      <c r="LDM38" s="8"/>
      <c r="LDN38" s="5"/>
      <c r="LDO38" s="4"/>
      <c r="LDP38" s="4"/>
      <c r="LDQ38" s="18"/>
      <c r="LDR38" s="7"/>
      <c r="LDS38" s="7"/>
      <c r="LDT38" s="4"/>
      <c r="LDU38" s="4"/>
      <c r="LDV38" s="4"/>
      <c r="LDW38" s="19"/>
      <c r="LDX38" s="9"/>
      <c r="LDY38" s="7"/>
      <c r="LDZ38" s="6"/>
      <c r="LEA38" s="5"/>
      <c r="LEB38" s="6"/>
      <c r="LEC38" s="8"/>
      <c r="LED38" s="5"/>
      <c r="LEE38" s="4"/>
      <c r="LEF38" s="4"/>
      <c r="LEG38" s="18"/>
      <c r="LEH38" s="7"/>
      <c r="LEI38" s="7"/>
      <c r="LEJ38" s="4"/>
      <c r="LEK38" s="4"/>
      <c r="LEL38" s="4"/>
      <c r="LEM38" s="19"/>
      <c r="LEN38" s="9"/>
      <c r="LEO38" s="7"/>
      <c r="LEP38" s="6"/>
      <c r="LEQ38" s="5"/>
      <c r="LER38" s="6"/>
      <c r="LES38" s="8"/>
      <c r="LET38" s="5"/>
      <c r="LEU38" s="4"/>
      <c r="LEV38" s="4"/>
      <c r="LEW38" s="18"/>
      <c r="LEX38" s="7"/>
      <c r="LEY38" s="7"/>
      <c r="LEZ38" s="4"/>
      <c r="LFA38" s="4"/>
      <c r="LFB38" s="4"/>
      <c r="LFC38" s="19"/>
      <c r="LFD38" s="9"/>
      <c r="LFE38" s="7"/>
      <c r="LFF38" s="6"/>
      <c r="LFG38" s="5"/>
      <c r="LFH38" s="6"/>
      <c r="LFI38" s="8"/>
      <c r="LFJ38" s="5"/>
      <c r="LFK38" s="4"/>
      <c r="LFL38" s="4"/>
      <c r="LFM38" s="18"/>
      <c r="LFN38" s="7"/>
      <c r="LFO38" s="7"/>
      <c r="LFP38" s="4"/>
      <c r="LFQ38" s="4"/>
      <c r="LFR38" s="4"/>
      <c r="LFS38" s="19"/>
      <c r="LFT38" s="9"/>
      <c r="LFU38" s="7"/>
      <c r="LFV38" s="6"/>
      <c r="LFW38" s="5"/>
      <c r="LFX38" s="6"/>
      <c r="LFY38" s="8"/>
      <c r="LFZ38" s="5"/>
      <c r="LGA38" s="4"/>
      <c r="LGB38" s="4"/>
      <c r="LGC38" s="18"/>
      <c r="LGD38" s="7"/>
      <c r="LGE38" s="7"/>
      <c r="LGF38" s="4"/>
      <c r="LGG38" s="4"/>
      <c r="LGH38" s="4"/>
      <c r="LGI38" s="19"/>
      <c r="LGJ38" s="9"/>
      <c r="LGK38" s="7"/>
      <c r="LGL38" s="6"/>
      <c r="LGM38" s="5"/>
      <c r="LGN38" s="6"/>
      <c r="LGO38" s="8"/>
      <c r="LGP38" s="5"/>
      <c r="LGQ38" s="4"/>
      <c r="LGR38" s="4"/>
      <c r="LGS38" s="18"/>
      <c r="LGT38" s="7"/>
      <c r="LGU38" s="7"/>
      <c r="LGV38" s="4"/>
      <c r="LGW38" s="4"/>
      <c r="LGX38" s="4"/>
      <c r="LGY38" s="19"/>
      <c r="LGZ38" s="9"/>
      <c r="LHA38" s="7"/>
      <c r="LHB38" s="6"/>
      <c r="LHC38" s="5"/>
      <c r="LHD38" s="6"/>
      <c r="LHE38" s="8"/>
      <c r="LHF38" s="5"/>
      <c r="LHG38" s="4"/>
      <c r="LHH38" s="4"/>
      <c r="LHI38" s="18"/>
      <c r="LHJ38" s="7"/>
      <c r="LHK38" s="7"/>
      <c r="LHL38" s="4"/>
      <c r="LHM38" s="4"/>
      <c r="LHN38" s="4"/>
      <c r="LHO38" s="19"/>
      <c r="LHP38" s="9"/>
      <c r="LHQ38" s="7"/>
      <c r="LHR38" s="6"/>
      <c r="LHS38" s="5"/>
      <c r="LHT38" s="6"/>
      <c r="LHU38" s="8"/>
      <c r="LHV38" s="5"/>
      <c r="LHW38" s="4"/>
      <c r="LHX38" s="4"/>
      <c r="LHY38" s="18"/>
      <c r="LHZ38" s="7"/>
      <c r="LIA38" s="7"/>
      <c r="LIB38" s="4"/>
      <c r="LIC38" s="4"/>
      <c r="LID38" s="4"/>
      <c r="LIE38" s="19"/>
      <c r="LIF38" s="9"/>
      <c r="LIG38" s="7"/>
      <c r="LIH38" s="6"/>
      <c r="LII38" s="5"/>
      <c r="LIJ38" s="6"/>
      <c r="LIK38" s="8"/>
      <c r="LIL38" s="5"/>
      <c r="LIM38" s="4"/>
      <c r="LIN38" s="4"/>
      <c r="LIO38" s="18"/>
      <c r="LIP38" s="7"/>
      <c r="LIQ38" s="7"/>
      <c r="LIR38" s="4"/>
      <c r="LIS38" s="4"/>
      <c r="LIT38" s="4"/>
      <c r="LIU38" s="19"/>
      <c r="LIV38" s="9"/>
      <c r="LIW38" s="7"/>
      <c r="LIX38" s="6"/>
      <c r="LIY38" s="5"/>
      <c r="LIZ38" s="6"/>
      <c r="LJA38" s="8"/>
      <c r="LJB38" s="5"/>
      <c r="LJC38" s="4"/>
      <c r="LJD38" s="4"/>
      <c r="LJE38" s="18"/>
      <c r="LJF38" s="7"/>
      <c r="LJG38" s="7"/>
      <c r="LJH38" s="4"/>
      <c r="LJI38" s="4"/>
      <c r="LJJ38" s="4"/>
      <c r="LJK38" s="19"/>
      <c r="LJL38" s="9"/>
      <c r="LJM38" s="7"/>
      <c r="LJN38" s="6"/>
      <c r="LJO38" s="5"/>
      <c r="LJP38" s="6"/>
      <c r="LJQ38" s="8"/>
      <c r="LJR38" s="5"/>
      <c r="LJS38" s="4"/>
      <c r="LJT38" s="4"/>
      <c r="LJU38" s="18"/>
      <c r="LJV38" s="7"/>
      <c r="LJW38" s="7"/>
      <c r="LJX38" s="4"/>
      <c r="LJY38" s="4"/>
      <c r="LJZ38" s="4"/>
      <c r="LKA38" s="19"/>
      <c r="LKB38" s="9"/>
      <c r="LKC38" s="7"/>
      <c r="LKD38" s="6"/>
      <c r="LKE38" s="5"/>
      <c r="LKF38" s="6"/>
      <c r="LKG38" s="8"/>
      <c r="LKH38" s="5"/>
      <c r="LKI38" s="4"/>
      <c r="LKJ38" s="4"/>
      <c r="LKK38" s="18"/>
      <c r="LKL38" s="7"/>
      <c r="LKM38" s="7"/>
      <c r="LKN38" s="4"/>
      <c r="LKO38" s="4"/>
      <c r="LKP38" s="4"/>
      <c r="LKQ38" s="19"/>
      <c r="LKR38" s="9"/>
      <c r="LKS38" s="7"/>
      <c r="LKT38" s="6"/>
      <c r="LKU38" s="5"/>
      <c r="LKV38" s="6"/>
      <c r="LKW38" s="8"/>
      <c r="LKX38" s="5"/>
      <c r="LKY38" s="4"/>
      <c r="LKZ38" s="4"/>
      <c r="LLA38" s="18"/>
      <c r="LLB38" s="7"/>
      <c r="LLC38" s="7"/>
      <c r="LLD38" s="4"/>
      <c r="LLE38" s="4"/>
      <c r="LLF38" s="4"/>
      <c r="LLG38" s="19"/>
      <c r="LLH38" s="9"/>
      <c r="LLI38" s="7"/>
      <c r="LLJ38" s="6"/>
      <c r="LLK38" s="5"/>
      <c r="LLL38" s="6"/>
      <c r="LLM38" s="8"/>
      <c r="LLN38" s="5"/>
      <c r="LLO38" s="4"/>
      <c r="LLP38" s="4"/>
      <c r="LLQ38" s="18"/>
      <c r="LLR38" s="7"/>
      <c r="LLS38" s="7"/>
      <c r="LLT38" s="4"/>
      <c r="LLU38" s="4"/>
      <c r="LLV38" s="4"/>
      <c r="LLW38" s="19"/>
      <c r="LLX38" s="9"/>
      <c r="LLY38" s="7"/>
      <c r="LLZ38" s="6"/>
      <c r="LMA38" s="5"/>
      <c r="LMB38" s="6"/>
      <c r="LMC38" s="8"/>
      <c r="LMD38" s="5"/>
      <c r="LME38" s="4"/>
      <c r="LMF38" s="4"/>
      <c r="LMG38" s="18"/>
      <c r="LMH38" s="7"/>
      <c r="LMI38" s="7"/>
      <c r="LMJ38" s="4"/>
      <c r="LMK38" s="4"/>
      <c r="LML38" s="4"/>
      <c r="LMM38" s="19"/>
      <c r="LMN38" s="9"/>
      <c r="LMO38" s="7"/>
      <c r="LMP38" s="6"/>
      <c r="LMQ38" s="5"/>
      <c r="LMR38" s="6"/>
      <c r="LMS38" s="8"/>
      <c r="LMT38" s="5"/>
      <c r="LMU38" s="4"/>
      <c r="LMV38" s="4"/>
      <c r="LMW38" s="18"/>
      <c r="LMX38" s="7"/>
      <c r="LMY38" s="7"/>
      <c r="LMZ38" s="4"/>
      <c r="LNA38" s="4"/>
      <c r="LNB38" s="4"/>
      <c r="LNC38" s="19"/>
      <c r="LND38" s="9"/>
      <c r="LNE38" s="7"/>
      <c r="LNF38" s="6"/>
      <c r="LNG38" s="5"/>
      <c r="LNH38" s="6"/>
      <c r="LNI38" s="8"/>
      <c r="LNJ38" s="5"/>
      <c r="LNK38" s="4"/>
      <c r="LNL38" s="4"/>
      <c r="LNM38" s="18"/>
      <c r="LNN38" s="7"/>
      <c r="LNO38" s="7"/>
      <c r="LNP38" s="4"/>
      <c r="LNQ38" s="4"/>
      <c r="LNR38" s="4"/>
      <c r="LNS38" s="19"/>
      <c r="LNT38" s="9"/>
      <c r="LNU38" s="7"/>
      <c r="LNV38" s="6"/>
      <c r="LNW38" s="5"/>
      <c r="LNX38" s="6"/>
      <c r="LNY38" s="8"/>
      <c r="LNZ38" s="5"/>
      <c r="LOA38" s="4"/>
      <c r="LOB38" s="4"/>
      <c r="LOC38" s="18"/>
      <c r="LOD38" s="7"/>
      <c r="LOE38" s="7"/>
      <c r="LOF38" s="4"/>
      <c r="LOG38" s="4"/>
      <c r="LOH38" s="4"/>
      <c r="LOI38" s="19"/>
      <c r="LOJ38" s="9"/>
      <c r="LOK38" s="7"/>
      <c r="LOL38" s="6"/>
      <c r="LOM38" s="5"/>
      <c r="LON38" s="6"/>
      <c r="LOO38" s="8"/>
      <c r="LOP38" s="5"/>
      <c r="LOQ38" s="4"/>
      <c r="LOR38" s="4"/>
      <c r="LOS38" s="18"/>
      <c r="LOT38" s="7"/>
      <c r="LOU38" s="7"/>
      <c r="LOV38" s="4"/>
      <c r="LOW38" s="4"/>
      <c r="LOX38" s="4"/>
      <c r="LOY38" s="19"/>
      <c r="LOZ38" s="9"/>
      <c r="LPA38" s="7"/>
      <c r="LPB38" s="6"/>
      <c r="LPC38" s="5"/>
      <c r="LPD38" s="6"/>
      <c r="LPE38" s="8"/>
      <c r="LPF38" s="5"/>
      <c r="LPG38" s="4"/>
      <c r="LPH38" s="4"/>
      <c r="LPI38" s="18"/>
      <c r="LPJ38" s="7"/>
      <c r="LPK38" s="7"/>
      <c r="LPL38" s="4"/>
      <c r="LPM38" s="4"/>
      <c r="LPN38" s="4"/>
      <c r="LPO38" s="19"/>
      <c r="LPP38" s="9"/>
      <c r="LPQ38" s="7"/>
      <c r="LPR38" s="6"/>
      <c r="LPS38" s="5"/>
      <c r="LPT38" s="6"/>
      <c r="LPU38" s="8"/>
      <c r="LPV38" s="5"/>
      <c r="LPW38" s="4"/>
      <c r="LPX38" s="4"/>
      <c r="LPY38" s="18"/>
      <c r="LPZ38" s="7"/>
      <c r="LQA38" s="7"/>
      <c r="LQB38" s="4"/>
      <c r="LQC38" s="4"/>
      <c r="LQD38" s="4"/>
      <c r="LQE38" s="19"/>
      <c r="LQF38" s="9"/>
      <c r="LQG38" s="7"/>
      <c r="LQH38" s="6"/>
      <c r="LQI38" s="5"/>
      <c r="LQJ38" s="6"/>
      <c r="LQK38" s="8"/>
      <c r="LQL38" s="5"/>
      <c r="LQM38" s="4"/>
      <c r="LQN38" s="4"/>
      <c r="LQO38" s="18"/>
      <c r="LQP38" s="7"/>
      <c r="LQQ38" s="7"/>
      <c r="LQR38" s="4"/>
      <c r="LQS38" s="4"/>
      <c r="LQT38" s="4"/>
      <c r="LQU38" s="19"/>
      <c r="LQV38" s="9"/>
      <c r="LQW38" s="7"/>
      <c r="LQX38" s="6"/>
      <c r="LQY38" s="5"/>
      <c r="LQZ38" s="6"/>
      <c r="LRA38" s="8"/>
      <c r="LRB38" s="5"/>
      <c r="LRC38" s="4"/>
      <c r="LRD38" s="4"/>
      <c r="LRE38" s="18"/>
      <c r="LRF38" s="7"/>
      <c r="LRG38" s="7"/>
      <c r="LRH38" s="4"/>
      <c r="LRI38" s="4"/>
      <c r="LRJ38" s="4"/>
      <c r="LRK38" s="19"/>
      <c r="LRL38" s="9"/>
      <c r="LRM38" s="7"/>
      <c r="LRN38" s="6"/>
      <c r="LRO38" s="5"/>
      <c r="LRP38" s="6"/>
      <c r="LRQ38" s="8"/>
      <c r="LRR38" s="5"/>
      <c r="LRS38" s="4"/>
      <c r="LRT38" s="4"/>
      <c r="LRU38" s="18"/>
      <c r="LRV38" s="7"/>
      <c r="LRW38" s="7"/>
      <c r="LRX38" s="4"/>
      <c r="LRY38" s="4"/>
      <c r="LRZ38" s="4"/>
      <c r="LSA38" s="19"/>
      <c r="LSB38" s="9"/>
      <c r="LSC38" s="7"/>
      <c r="LSD38" s="6"/>
      <c r="LSE38" s="5"/>
      <c r="LSF38" s="6"/>
      <c r="LSG38" s="8"/>
      <c r="LSH38" s="5"/>
      <c r="LSI38" s="4"/>
      <c r="LSJ38" s="4"/>
      <c r="LSK38" s="18"/>
      <c r="LSL38" s="7"/>
      <c r="LSM38" s="7"/>
      <c r="LSN38" s="4"/>
      <c r="LSO38" s="4"/>
      <c r="LSP38" s="4"/>
      <c r="LSQ38" s="19"/>
      <c r="LSR38" s="9"/>
      <c r="LSS38" s="7"/>
      <c r="LST38" s="6"/>
      <c r="LSU38" s="5"/>
      <c r="LSV38" s="6"/>
      <c r="LSW38" s="8"/>
      <c r="LSX38" s="5"/>
      <c r="LSY38" s="4"/>
      <c r="LSZ38" s="4"/>
      <c r="LTA38" s="18"/>
      <c r="LTB38" s="7"/>
      <c r="LTC38" s="7"/>
      <c r="LTD38" s="4"/>
      <c r="LTE38" s="4"/>
      <c r="LTF38" s="4"/>
      <c r="LTG38" s="19"/>
      <c r="LTH38" s="9"/>
      <c r="LTI38" s="7"/>
      <c r="LTJ38" s="6"/>
      <c r="LTK38" s="5"/>
      <c r="LTL38" s="6"/>
      <c r="LTM38" s="8"/>
      <c r="LTN38" s="5"/>
      <c r="LTO38" s="4"/>
      <c r="LTP38" s="4"/>
      <c r="LTQ38" s="18"/>
      <c r="LTR38" s="7"/>
      <c r="LTS38" s="7"/>
      <c r="LTT38" s="4"/>
      <c r="LTU38" s="4"/>
      <c r="LTV38" s="4"/>
      <c r="LTW38" s="19"/>
      <c r="LTX38" s="9"/>
      <c r="LTY38" s="7"/>
      <c r="LTZ38" s="6"/>
      <c r="LUA38" s="5"/>
      <c r="LUB38" s="6"/>
      <c r="LUC38" s="8"/>
      <c r="LUD38" s="5"/>
      <c r="LUE38" s="4"/>
      <c r="LUF38" s="4"/>
      <c r="LUG38" s="18"/>
      <c r="LUH38" s="7"/>
      <c r="LUI38" s="7"/>
      <c r="LUJ38" s="4"/>
      <c r="LUK38" s="4"/>
      <c r="LUL38" s="4"/>
      <c r="LUM38" s="19"/>
      <c r="LUN38" s="9"/>
      <c r="LUO38" s="7"/>
      <c r="LUP38" s="6"/>
      <c r="LUQ38" s="5"/>
      <c r="LUR38" s="6"/>
      <c r="LUS38" s="8"/>
      <c r="LUT38" s="5"/>
      <c r="LUU38" s="4"/>
      <c r="LUV38" s="4"/>
      <c r="LUW38" s="18"/>
      <c r="LUX38" s="7"/>
      <c r="LUY38" s="7"/>
      <c r="LUZ38" s="4"/>
      <c r="LVA38" s="4"/>
      <c r="LVB38" s="4"/>
      <c r="LVC38" s="19"/>
      <c r="LVD38" s="9"/>
      <c r="LVE38" s="7"/>
      <c r="LVF38" s="6"/>
      <c r="LVG38" s="5"/>
      <c r="LVH38" s="6"/>
      <c r="LVI38" s="8"/>
      <c r="LVJ38" s="5"/>
      <c r="LVK38" s="4"/>
      <c r="LVL38" s="4"/>
      <c r="LVM38" s="18"/>
      <c r="LVN38" s="7"/>
      <c r="LVO38" s="7"/>
      <c r="LVP38" s="4"/>
      <c r="LVQ38" s="4"/>
      <c r="LVR38" s="4"/>
      <c r="LVS38" s="19"/>
      <c r="LVT38" s="9"/>
      <c r="LVU38" s="7"/>
      <c r="LVV38" s="6"/>
      <c r="LVW38" s="5"/>
      <c r="LVX38" s="6"/>
      <c r="LVY38" s="8"/>
      <c r="LVZ38" s="5"/>
      <c r="LWA38" s="4"/>
      <c r="LWB38" s="4"/>
      <c r="LWC38" s="18"/>
      <c r="LWD38" s="7"/>
      <c r="LWE38" s="7"/>
      <c r="LWF38" s="4"/>
      <c r="LWG38" s="4"/>
      <c r="LWH38" s="4"/>
      <c r="LWI38" s="19"/>
      <c r="LWJ38" s="9"/>
      <c r="LWK38" s="7"/>
      <c r="LWL38" s="6"/>
      <c r="LWM38" s="5"/>
      <c r="LWN38" s="6"/>
      <c r="LWO38" s="8"/>
      <c r="LWP38" s="5"/>
      <c r="LWQ38" s="4"/>
      <c r="LWR38" s="4"/>
      <c r="LWS38" s="18"/>
      <c r="LWT38" s="7"/>
      <c r="LWU38" s="7"/>
      <c r="LWV38" s="4"/>
      <c r="LWW38" s="4"/>
      <c r="LWX38" s="4"/>
      <c r="LWY38" s="19"/>
      <c r="LWZ38" s="9"/>
      <c r="LXA38" s="7"/>
      <c r="LXB38" s="6"/>
      <c r="LXC38" s="5"/>
      <c r="LXD38" s="6"/>
      <c r="LXE38" s="8"/>
      <c r="LXF38" s="5"/>
      <c r="LXG38" s="4"/>
      <c r="LXH38" s="4"/>
      <c r="LXI38" s="18"/>
      <c r="LXJ38" s="7"/>
      <c r="LXK38" s="7"/>
      <c r="LXL38" s="4"/>
      <c r="LXM38" s="4"/>
      <c r="LXN38" s="4"/>
      <c r="LXO38" s="19"/>
      <c r="LXP38" s="9"/>
      <c r="LXQ38" s="7"/>
      <c r="LXR38" s="6"/>
      <c r="LXS38" s="5"/>
      <c r="LXT38" s="6"/>
      <c r="LXU38" s="8"/>
      <c r="LXV38" s="5"/>
      <c r="LXW38" s="4"/>
      <c r="LXX38" s="4"/>
      <c r="LXY38" s="18"/>
      <c r="LXZ38" s="7"/>
      <c r="LYA38" s="7"/>
      <c r="LYB38" s="4"/>
      <c r="LYC38" s="4"/>
      <c r="LYD38" s="4"/>
      <c r="LYE38" s="19"/>
      <c r="LYF38" s="9"/>
      <c r="LYG38" s="7"/>
      <c r="LYH38" s="6"/>
      <c r="LYI38" s="5"/>
      <c r="LYJ38" s="6"/>
      <c r="LYK38" s="8"/>
      <c r="LYL38" s="5"/>
      <c r="LYM38" s="4"/>
      <c r="LYN38" s="4"/>
      <c r="LYO38" s="18"/>
      <c r="LYP38" s="7"/>
      <c r="LYQ38" s="7"/>
      <c r="LYR38" s="4"/>
      <c r="LYS38" s="4"/>
      <c r="LYT38" s="4"/>
      <c r="LYU38" s="19"/>
      <c r="LYV38" s="9"/>
      <c r="LYW38" s="7"/>
      <c r="LYX38" s="6"/>
      <c r="LYY38" s="5"/>
      <c r="LYZ38" s="6"/>
      <c r="LZA38" s="8"/>
      <c r="LZB38" s="5"/>
      <c r="LZC38" s="4"/>
      <c r="LZD38" s="4"/>
      <c r="LZE38" s="18"/>
      <c r="LZF38" s="7"/>
      <c r="LZG38" s="7"/>
      <c r="LZH38" s="4"/>
      <c r="LZI38" s="4"/>
      <c r="LZJ38" s="4"/>
      <c r="LZK38" s="19"/>
      <c r="LZL38" s="9"/>
      <c r="LZM38" s="7"/>
      <c r="LZN38" s="6"/>
      <c r="LZO38" s="5"/>
      <c r="LZP38" s="6"/>
      <c r="LZQ38" s="8"/>
      <c r="LZR38" s="5"/>
      <c r="LZS38" s="4"/>
      <c r="LZT38" s="4"/>
      <c r="LZU38" s="18"/>
      <c r="LZV38" s="7"/>
      <c r="LZW38" s="7"/>
      <c r="LZX38" s="4"/>
      <c r="LZY38" s="4"/>
      <c r="LZZ38" s="4"/>
      <c r="MAA38" s="19"/>
      <c r="MAB38" s="9"/>
      <c r="MAC38" s="7"/>
      <c r="MAD38" s="6"/>
      <c r="MAE38" s="5"/>
      <c r="MAF38" s="6"/>
      <c r="MAG38" s="8"/>
      <c r="MAH38" s="5"/>
      <c r="MAI38" s="4"/>
      <c r="MAJ38" s="4"/>
      <c r="MAK38" s="18"/>
      <c r="MAL38" s="7"/>
      <c r="MAM38" s="7"/>
      <c r="MAN38" s="4"/>
      <c r="MAO38" s="4"/>
      <c r="MAP38" s="4"/>
      <c r="MAQ38" s="19"/>
      <c r="MAR38" s="9"/>
      <c r="MAS38" s="7"/>
      <c r="MAT38" s="6"/>
      <c r="MAU38" s="5"/>
      <c r="MAV38" s="6"/>
      <c r="MAW38" s="8"/>
      <c r="MAX38" s="5"/>
      <c r="MAY38" s="4"/>
      <c r="MAZ38" s="4"/>
      <c r="MBA38" s="18"/>
      <c r="MBB38" s="7"/>
      <c r="MBC38" s="7"/>
      <c r="MBD38" s="4"/>
      <c r="MBE38" s="4"/>
      <c r="MBF38" s="4"/>
      <c r="MBG38" s="19"/>
      <c r="MBH38" s="9"/>
      <c r="MBI38" s="7"/>
      <c r="MBJ38" s="6"/>
      <c r="MBK38" s="5"/>
      <c r="MBL38" s="6"/>
      <c r="MBM38" s="8"/>
      <c r="MBN38" s="5"/>
      <c r="MBO38" s="4"/>
      <c r="MBP38" s="4"/>
      <c r="MBQ38" s="18"/>
      <c r="MBR38" s="7"/>
      <c r="MBS38" s="7"/>
      <c r="MBT38" s="4"/>
      <c r="MBU38" s="4"/>
      <c r="MBV38" s="4"/>
      <c r="MBW38" s="19"/>
      <c r="MBX38" s="9"/>
      <c r="MBY38" s="7"/>
      <c r="MBZ38" s="6"/>
      <c r="MCA38" s="5"/>
      <c r="MCB38" s="6"/>
      <c r="MCC38" s="8"/>
      <c r="MCD38" s="5"/>
      <c r="MCE38" s="4"/>
      <c r="MCF38" s="4"/>
      <c r="MCG38" s="18"/>
      <c r="MCH38" s="7"/>
      <c r="MCI38" s="7"/>
      <c r="MCJ38" s="4"/>
      <c r="MCK38" s="4"/>
      <c r="MCL38" s="4"/>
      <c r="MCM38" s="19"/>
      <c r="MCN38" s="9"/>
      <c r="MCO38" s="7"/>
      <c r="MCP38" s="6"/>
      <c r="MCQ38" s="5"/>
      <c r="MCR38" s="6"/>
      <c r="MCS38" s="8"/>
      <c r="MCT38" s="5"/>
      <c r="MCU38" s="4"/>
      <c r="MCV38" s="4"/>
      <c r="MCW38" s="18"/>
      <c r="MCX38" s="7"/>
      <c r="MCY38" s="7"/>
      <c r="MCZ38" s="4"/>
      <c r="MDA38" s="4"/>
      <c r="MDB38" s="4"/>
      <c r="MDC38" s="19"/>
      <c r="MDD38" s="9"/>
      <c r="MDE38" s="7"/>
      <c r="MDF38" s="6"/>
      <c r="MDG38" s="5"/>
      <c r="MDH38" s="6"/>
      <c r="MDI38" s="8"/>
      <c r="MDJ38" s="5"/>
      <c r="MDK38" s="4"/>
      <c r="MDL38" s="4"/>
      <c r="MDM38" s="18"/>
      <c r="MDN38" s="7"/>
      <c r="MDO38" s="7"/>
      <c r="MDP38" s="4"/>
      <c r="MDQ38" s="4"/>
      <c r="MDR38" s="4"/>
      <c r="MDS38" s="19"/>
      <c r="MDT38" s="9"/>
      <c r="MDU38" s="7"/>
      <c r="MDV38" s="6"/>
      <c r="MDW38" s="5"/>
      <c r="MDX38" s="6"/>
      <c r="MDY38" s="8"/>
      <c r="MDZ38" s="5"/>
      <c r="MEA38" s="4"/>
      <c r="MEB38" s="4"/>
      <c r="MEC38" s="18"/>
      <c r="MED38" s="7"/>
      <c r="MEE38" s="7"/>
      <c r="MEF38" s="4"/>
      <c r="MEG38" s="4"/>
      <c r="MEH38" s="4"/>
      <c r="MEI38" s="19"/>
      <c r="MEJ38" s="9"/>
      <c r="MEK38" s="7"/>
      <c r="MEL38" s="6"/>
      <c r="MEM38" s="5"/>
      <c r="MEN38" s="6"/>
      <c r="MEO38" s="8"/>
      <c r="MEP38" s="5"/>
      <c r="MEQ38" s="4"/>
      <c r="MER38" s="4"/>
      <c r="MES38" s="18"/>
      <c r="MET38" s="7"/>
      <c r="MEU38" s="7"/>
      <c r="MEV38" s="4"/>
      <c r="MEW38" s="4"/>
      <c r="MEX38" s="4"/>
      <c r="MEY38" s="19"/>
      <c r="MEZ38" s="9"/>
      <c r="MFA38" s="7"/>
      <c r="MFB38" s="6"/>
      <c r="MFC38" s="5"/>
      <c r="MFD38" s="6"/>
      <c r="MFE38" s="8"/>
      <c r="MFF38" s="5"/>
      <c r="MFG38" s="4"/>
      <c r="MFH38" s="4"/>
      <c r="MFI38" s="18"/>
      <c r="MFJ38" s="7"/>
      <c r="MFK38" s="7"/>
      <c r="MFL38" s="4"/>
      <c r="MFM38" s="4"/>
      <c r="MFN38" s="4"/>
      <c r="MFO38" s="19"/>
      <c r="MFP38" s="9"/>
      <c r="MFQ38" s="7"/>
      <c r="MFR38" s="6"/>
      <c r="MFS38" s="5"/>
      <c r="MFT38" s="6"/>
      <c r="MFU38" s="8"/>
      <c r="MFV38" s="5"/>
      <c r="MFW38" s="4"/>
      <c r="MFX38" s="4"/>
      <c r="MFY38" s="18"/>
      <c r="MFZ38" s="7"/>
      <c r="MGA38" s="7"/>
      <c r="MGB38" s="4"/>
      <c r="MGC38" s="4"/>
      <c r="MGD38" s="4"/>
      <c r="MGE38" s="19"/>
      <c r="MGF38" s="9"/>
      <c r="MGG38" s="7"/>
      <c r="MGH38" s="6"/>
      <c r="MGI38" s="5"/>
      <c r="MGJ38" s="6"/>
      <c r="MGK38" s="8"/>
      <c r="MGL38" s="5"/>
      <c r="MGM38" s="4"/>
      <c r="MGN38" s="4"/>
      <c r="MGO38" s="18"/>
      <c r="MGP38" s="7"/>
      <c r="MGQ38" s="7"/>
      <c r="MGR38" s="4"/>
      <c r="MGS38" s="4"/>
      <c r="MGT38" s="4"/>
      <c r="MGU38" s="19"/>
      <c r="MGV38" s="9"/>
      <c r="MGW38" s="7"/>
      <c r="MGX38" s="6"/>
      <c r="MGY38" s="5"/>
      <c r="MGZ38" s="6"/>
      <c r="MHA38" s="8"/>
      <c r="MHB38" s="5"/>
      <c r="MHC38" s="4"/>
      <c r="MHD38" s="4"/>
      <c r="MHE38" s="18"/>
      <c r="MHF38" s="7"/>
      <c r="MHG38" s="7"/>
      <c r="MHH38" s="4"/>
      <c r="MHI38" s="4"/>
      <c r="MHJ38" s="4"/>
      <c r="MHK38" s="19"/>
      <c r="MHL38" s="9"/>
      <c r="MHM38" s="7"/>
      <c r="MHN38" s="6"/>
      <c r="MHO38" s="5"/>
      <c r="MHP38" s="6"/>
      <c r="MHQ38" s="8"/>
      <c r="MHR38" s="5"/>
      <c r="MHS38" s="4"/>
      <c r="MHT38" s="4"/>
      <c r="MHU38" s="18"/>
      <c r="MHV38" s="7"/>
      <c r="MHW38" s="7"/>
      <c r="MHX38" s="4"/>
      <c r="MHY38" s="4"/>
      <c r="MHZ38" s="4"/>
      <c r="MIA38" s="19"/>
      <c r="MIB38" s="9"/>
      <c r="MIC38" s="7"/>
      <c r="MID38" s="6"/>
      <c r="MIE38" s="5"/>
      <c r="MIF38" s="6"/>
      <c r="MIG38" s="8"/>
      <c r="MIH38" s="5"/>
      <c r="MII38" s="4"/>
      <c r="MIJ38" s="4"/>
      <c r="MIK38" s="18"/>
      <c r="MIL38" s="7"/>
      <c r="MIM38" s="7"/>
      <c r="MIN38" s="4"/>
      <c r="MIO38" s="4"/>
      <c r="MIP38" s="4"/>
      <c r="MIQ38" s="19"/>
      <c r="MIR38" s="9"/>
      <c r="MIS38" s="7"/>
      <c r="MIT38" s="6"/>
      <c r="MIU38" s="5"/>
      <c r="MIV38" s="6"/>
      <c r="MIW38" s="8"/>
      <c r="MIX38" s="5"/>
      <c r="MIY38" s="4"/>
      <c r="MIZ38" s="4"/>
      <c r="MJA38" s="18"/>
      <c r="MJB38" s="7"/>
      <c r="MJC38" s="7"/>
      <c r="MJD38" s="4"/>
      <c r="MJE38" s="4"/>
      <c r="MJF38" s="4"/>
      <c r="MJG38" s="19"/>
      <c r="MJH38" s="9"/>
      <c r="MJI38" s="7"/>
      <c r="MJJ38" s="6"/>
      <c r="MJK38" s="5"/>
      <c r="MJL38" s="6"/>
      <c r="MJM38" s="8"/>
      <c r="MJN38" s="5"/>
      <c r="MJO38" s="4"/>
      <c r="MJP38" s="4"/>
      <c r="MJQ38" s="18"/>
      <c r="MJR38" s="7"/>
      <c r="MJS38" s="7"/>
      <c r="MJT38" s="4"/>
      <c r="MJU38" s="4"/>
      <c r="MJV38" s="4"/>
      <c r="MJW38" s="19"/>
      <c r="MJX38" s="9"/>
      <c r="MJY38" s="7"/>
      <c r="MJZ38" s="6"/>
      <c r="MKA38" s="5"/>
      <c r="MKB38" s="6"/>
      <c r="MKC38" s="8"/>
      <c r="MKD38" s="5"/>
      <c r="MKE38" s="4"/>
      <c r="MKF38" s="4"/>
      <c r="MKG38" s="18"/>
      <c r="MKH38" s="7"/>
      <c r="MKI38" s="7"/>
      <c r="MKJ38" s="4"/>
      <c r="MKK38" s="4"/>
      <c r="MKL38" s="4"/>
      <c r="MKM38" s="19"/>
      <c r="MKN38" s="9"/>
      <c r="MKO38" s="7"/>
      <c r="MKP38" s="6"/>
      <c r="MKQ38" s="5"/>
      <c r="MKR38" s="6"/>
      <c r="MKS38" s="8"/>
      <c r="MKT38" s="5"/>
      <c r="MKU38" s="4"/>
      <c r="MKV38" s="4"/>
      <c r="MKW38" s="18"/>
      <c r="MKX38" s="7"/>
      <c r="MKY38" s="7"/>
      <c r="MKZ38" s="4"/>
      <c r="MLA38" s="4"/>
      <c r="MLB38" s="4"/>
      <c r="MLC38" s="19"/>
      <c r="MLD38" s="9"/>
      <c r="MLE38" s="7"/>
      <c r="MLF38" s="6"/>
      <c r="MLG38" s="5"/>
      <c r="MLH38" s="6"/>
      <c r="MLI38" s="8"/>
      <c r="MLJ38" s="5"/>
      <c r="MLK38" s="4"/>
      <c r="MLL38" s="4"/>
      <c r="MLM38" s="18"/>
      <c r="MLN38" s="7"/>
      <c r="MLO38" s="7"/>
      <c r="MLP38" s="4"/>
      <c r="MLQ38" s="4"/>
      <c r="MLR38" s="4"/>
      <c r="MLS38" s="19"/>
      <c r="MLT38" s="9"/>
      <c r="MLU38" s="7"/>
      <c r="MLV38" s="6"/>
      <c r="MLW38" s="5"/>
      <c r="MLX38" s="6"/>
      <c r="MLY38" s="8"/>
      <c r="MLZ38" s="5"/>
      <c r="MMA38" s="4"/>
      <c r="MMB38" s="4"/>
      <c r="MMC38" s="18"/>
      <c r="MMD38" s="7"/>
      <c r="MME38" s="7"/>
      <c r="MMF38" s="4"/>
      <c r="MMG38" s="4"/>
      <c r="MMH38" s="4"/>
      <c r="MMI38" s="19"/>
      <c r="MMJ38" s="9"/>
      <c r="MMK38" s="7"/>
      <c r="MML38" s="6"/>
      <c r="MMM38" s="5"/>
      <c r="MMN38" s="6"/>
      <c r="MMO38" s="8"/>
      <c r="MMP38" s="5"/>
      <c r="MMQ38" s="4"/>
      <c r="MMR38" s="4"/>
      <c r="MMS38" s="18"/>
      <c r="MMT38" s="7"/>
      <c r="MMU38" s="7"/>
      <c r="MMV38" s="4"/>
      <c r="MMW38" s="4"/>
      <c r="MMX38" s="4"/>
      <c r="MMY38" s="19"/>
      <c r="MMZ38" s="9"/>
      <c r="MNA38" s="7"/>
      <c r="MNB38" s="6"/>
      <c r="MNC38" s="5"/>
      <c r="MND38" s="6"/>
      <c r="MNE38" s="8"/>
      <c r="MNF38" s="5"/>
      <c r="MNG38" s="4"/>
      <c r="MNH38" s="4"/>
      <c r="MNI38" s="18"/>
      <c r="MNJ38" s="7"/>
      <c r="MNK38" s="7"/>
      <c r="MNL38" s="4"/>
      <c r="MNM38" s="4"/>
      <c r="MNN38" s="4"/>
      <c r="MNO38" s="19"/>
      <c r="MNP38" s="9"/>
      <c r="MNQ38" s="7"/>
      <c r="MNR38" s="6"/>
      <c r="MNS38" s="5"/>
      <c r="MNT38" s="6"/>
      <c r="MNU38" s="8"/>
      <c r="MNV38" s="5"/>
      <c r="MNW38" s="4"/>
      <c r="MNX38" s="4"/>
      <c r="MNY38" s="18"/>
      <c r="MNZ38" s="7"/>
      <c r="MOA38" s="7"/>
      <c r="MOB38" s="4"/>
      <c r="MOC38" s="4"/>
      <c r="MOD38" s="4"/>
      <c r="MOE38" s="19"/>
      <c r="MOF38" s="9"/>
      <c r="MOG38" s="7"/>
      <c r="MOH38" s="6"/>
      <c r="MOI38" s="5"/>
      <c r="MOJ38" s="6"/>
      <c r="MOK38" s="8"/>
      <c r="MOL38" s="5"/>
      <c r="MOM38" s="4"/>
      <c r="MON38" s="4"/>
      <c r="MOO38" s="18"/>
      <c r="MOP38" s="7"/>
      <c r="MOQ38" s="7"/>
      <c r="MOR38" s="4"/>
      <c r="MOS38" s="4"/>
      <c r="MOT38" s="4"/>
      <c r="MOU38" s="19"/>
      <c r="MOV38" s="9"/>
      <c r="MOW38" s="7"/>
      <c r="MOX38" s="6"/>
      <c r="MOY38" s="5"/>
      <c r="MOZ38" s="6"/>
      <c r="MPA38" s="8"/>
      <c r="MPB38" s="5"/>
      <c r="MPC38" s="4"/>
      <c r="MPD38" s="4"/>
      <c r="MPE38" s="18"/>
      <c r="MPF38" s="7"/>
      <c r="MPG38" s="7"/>
      <c r="MPH38" s="4"/>
      <c r="MPI38" s="4"/>
      <c r="MPJ38" s="4"/>
      <c r="MPK38" s="19"/>
      <c r="MPL38" s="9"/>
      <c r="MPM38" s="7"/>
      <c r="MPN38" s="6"/>
      <c r="MPO38" s="5"/>
      <c r="MPP38" s="6"/>
      <c r="MPQ38" s="8"/>
      <c r="MPR38" s="5"/>
      <c r="MPS38" s="4"/>
      <c r="MPT38" s="4"/>
      <c r="MPU38" s="18"/>
      <c r="MPV38" s="7"/>
      <c r="MPW38" s="7"/>
      <c r="MPX38" s="4"/>
      <c r="MPY38" s="4"/>
      <c r="MPZ38" s="4"/>
      <c r="MQA38" s="19"/>
      <c r="MQB38" s="9"/>
      <c r="MQC38" s="7"/>
      <c r="MQD38" s="6"/>
      <c r="MQE38" s="5"/>
      <c r="MQF38" s="6"/>
      <c r="MQG38" s="8"/>
      <c r="MQH38" s="5"/>
      <c r="MQI38" s="4"/>
      <c r="MQJ38" s="4"/>
      <c r="MQK38" s="18"/>
      <c r="MQL38" s="7"/>
      <c r="MQM38" s="7"/>
      <c r="MQN38" s="4"/>
      <c r="MQO38" s="4"/>
      <c r="MQP38" s="4"/>
      <c r="MQQ38" s="19"/>
      <c r="MQR38" s="9"/>
      <c r="MQS38" s="7"/>
      <c r="MQT38" s="6"/>
      <c r="MQU38" s="5"/>
      <c r="MQV38" s="6"/>
      <c r="MQW38" s="8"/>
      <c r="MQX38" s="5"/>
      <c r="MQY38" s="4"/>
      <c r="MQZ38" s="4"/>
      <c r="MRA38" s="18"/>
      <c r="MRB38" s="7"/>
      <c r="MRC38" s="7"/>
      <c r="MRD38" s="4"/>
      <c r="MRE38" s="4"/>
      <c r="MRF38" s="4"/>
      <c r="MRG38" s="19"/>
      <c r="MRH38" s="9"/>
      <c r="MRI38" s="7"/>
      <c r="MRJ38" s="6"/>
      <c r="MRK38" s="5"/>
      <c r="MRL38" s="6"/>
      <c r="MRM38" s="8"/>
      <c r="MRN38" s="5"/>
      <c r="MRO38" s="4"/>
      <c r="MRP38" s="4"/>
      <c r="MRQ38" s="18"/>
      <c r="MRR38" s="7"/>
      <c r="MRS38" s="7"/>
      <c r="MRT38" s="4"/>
      <c r="MRU38" s="4"/>
      <c r="MRV38" s="4"/>
      <c r="MRW38" s="19"/>
      <c r="MRX38" s="9"/>
      <c r="MRY38" s="7"/>
      <c r="MRZ38" s="6"/>
      <c r="MSA38" s="5"/>
      <c r="MSB38" s="6"/>
      <c r="MSC38" s="8"/>
      <c r="MSD38" s="5"/>
      <c r="MSE38" s="4"/>
      <c r="MSF38" s="4"/>
      <c r="MSG38" s="18"/>
      <c r="MSH38" s="7"/>
      <c r="MSI38" s="7"/>
      <c r="MSJ38" s="4"/>
      <c r="MSK38" s="4"/>
      <c r="MSL38" s="4"/>
      <c r="MSM38" s="19"/>
      <c r="MSN38" s="9"/>
      <c r="MSO38" s="7"/>
      <c r="MSP38" s="6"/>
      <c r="MSQ38" s="5"/>
      <c r="MSR38" s="6"/>
      <c r="MSS38" s="8"/>
      <c r="MST38" s="5"/>
      <c r="MSU38" s="4"/>
      <c r="MSV38" s="4"/>
      <c r="MSW38" s="18"/>
      <c r="MSX38" s="7"/>
      <c r="MSY38" s="7"/>
      <c r="MSZ38" s="4"/>
      <c r="MTA38" s="4"/>
      <c r="MTB38" s="4"/>
      <c r="MTC38" s="19"/>
      <c r="MTD38" s="9"/>
      <c r="MTE38" s="7"/>
      <c r="MTF38" s="6"/>
      <c r="MTG38" s="5"/>
      <c r="MTH38" s="6"/>
      <c r="MTI38" s="8"/>
      <c r="MTJ38" s="5"/>
      <c r="MTK38" s="4"/>
      <c r="MTL38" s="4"/>
      <c r="MTM38" s="18"/>
      <c r="MTN38" s="7"/>
      <c r="MTO38" s="7"/>
      <c r="MTP38" s="4"/>
      <c r="MTQ38" s="4"/>
      <c r="MTR38" s="4"/>
      <c r="MTS38" s="19"/>
      <c r="MTT38" s="9"/>
      <c r="MTU38" s="7"/>
      <c r="MTV38" s="6"/>
      <c r="MTW38" s="5"/>
      <c r="MTX38" s="6"/>
      <c r="MTY38" s="8"/>
      <c r="MTZ38" s="5"/>
      <c r="MUA38" s="4"/>
      <c r="MUB38" s="4"/>
      <c r="MUC38" s="18"/>
      <c r="MUD38" s="7"/>
      <c r="MUE38" s="7"/>
      <c r="MUF38" s="4"/>
      <c r="MUG38" s="4"/>
      <c r="MUH38" s="4"/>
      <c r="MUI38" s="19"/>
      <c r="MUJ38" s="9"/>
      <c r="MUK38" s="7"/>
      <c r="MUL38" s="6"/>
      <c r="MUM38" s="5"/>
      <c r="MUN38" s="6"/>
      <c r="MUO38" s="8"/>
      <c r="MUP38" s="5"/>
      <c r="MUQ38" s="4"/>
      <c r="MUR38" s="4"/>
      <c r="MUS38" s="18"/>
      <c r="MUT38" s="7"/>
      <c r="MUU38" s="7"/>
      <c r="MUV38" s="4"/>
      <c r="MUW38" s="4"/>
      <c r="MUX38" s="4"/>
      <c r="MUY38" s="19"/>
      <c r="MUZ38" s="9"/>
      <c r="MVA38" s="7"/>
      <c r="MVB38" s="6"/>
      <c r="MVC38" s="5"/>
      <c r="MVD38" s="6"/>
      <c r="MVE38" s="8"/>
      <c r="MVF38" s="5"/>
      <c r="MVG38" s="4"/>
      <c r="MVH38" s="4"/>
      <c r="MVI38" s="18"/>
      <c r="MVJ38" s="7"/>
      <c r="MVK38" s="7"/>
      <c r="MVL38" s="4"/>
      <c r="MVM38" s="4"/>
      <c r="MVN38" s="4"/>
      <c r="MVO38" s="19"/>
      <c r="MVP38" s="9"/>
      <c r="MVQ38" s="7"/>
      <c r="MVR38" s="6"/>
      <c r="MVS38" s="5"/>
      <c r="MVT38" s="6"/>
      <c r="MVU38" s="8"/>
      <c r="MVV38" s="5"/>
      <c r="MVW38" s="4"/>
      <c r="MVX38" s="4"/>
      <c r="MVY38" s="18"/>
      <c r="MVZ38" s="7"/>
      <c r="MWA38" s="7"/>
      <c r="MWB38" s="4"/>
      <c r="MWC38" s="4"/>
      <c r="MWD38" s="4"/>
      <c r="MWE38" s="19"/>
      <c r="MWF38" s="9"/>
      <c r="MWG38" s="7"/>
      <c r="MWH38" s="6"/>
      <c r="MWI38" s="5"/>
      <c r="MWJ38" s="6"/>
      <c r="MWK38" s="8"/>
      <c r="MWL38" s="5"/>
      <c r="MWM38" s="4"/>
      <c r="MWN38" s="4"/>
      <c r="MWO38" s="18"/>
      <c r="MWP38" s="7"/>
      <c r="MWQ38" s="7"/>
      <c r="MWR38" s="4"/>
      <c r="MWS38" s="4"/>
      <c r="MWT38" s="4"/>
      <c r="MWU38" s="19"/>
      <c r="MWV38" s="9"/>
      <c r="MWW38" s="7"/>
      <c r="MWX38" s="6"/>
      <c r="MWY38" s="5"/>
      <c r="MWZ38" s="6"/>
      <c r="MXA38" s="8"/>
      <c r="MXB38" s="5"/>
      <c r="MXC38" s="4"/>
      <c r="MXD38" s="4"/>
      <c r="MXE38" s="18"/>
      <c r="MXF38" s="7"/>
      <c r="MXG38" s="7"/>
      <c r="MXH38" s="4"/>
      <c r="MXI38" s="4"/>
      <c r="MXJ38" s="4"/>
      <c r="MXK38" s="19"/>
      <c r="MXL38" s="9"/>
      <c r="MXM38" s="7"/>
      <c r="MXN38" s="6"/>
      <c r="MXO38" s="5"/>
      <c r="MXP38" s="6"/>
      <c r="MXQ38" s="8"/>
      <c r="MXR38" s="5"/>
      <c r="MXS38" s="4"/>
      <c r="MXT38" s="4"/>
      <c r="MXU38" s="18"/>
      <c r="MXV38" s="7"/>
      <c r="MXW38" s="7"/>
      <c r="MXX38" s="4"/>
      <c r="MXY38" s="4"/>
      <c r="MXZ38" s="4"/>
      <c r="MYA38" s="19"/>
      <c r="MYB38" s="9"/>
      <c r="MYC38" s="7"/>
      <c r="MYD38" s="6"/>
      <c r="MYE38" s="5"/>
      <c r="MYF38" s="6"/>
      <c r="MYG38" s="8"/>
      <c r="MYH38" s="5"/>
      <c r="MYI38" s="4"/>
      <c r="MYJ38" s="4"/>
      <c r="MYK38" s="18"/>
      <c r="MYL38" s="7"/>
      <c r="MYM38" s="7"/>
      <c r="MYN38" s="4"/>
      <c r="MYO38" s="4"/>
      <c r="MYP38" s="4"/>
      <c r="MYQ38" s="19"/>
      <c r="MYR38" s="9"/>
      <c r="MYS38" s="7"/>
      <c r="MYT38" s="6"/>
      <c r="MYU38" s="5"/>
      <c r="MYV38" s="6"/>
      <c r="MYW38" s="8"/>
      <c r="MYX38" s="5"/>
      <c r="MYY38" s="4"/>
      <c r="MYZ38" s="4"/>
      <c r="MZA38" s="18"/>
      <c r="MZB38" s="7"/>
      <c r="MZC38" s="7"/>
      <c r="MZD38" s="4"/>
      <c r="MZE38" s="4"/>
      <c r="MZF38" s="4"/>
      <c r="MZG38" s="19"/>
      <c r="MZH38" s="9"/>
      <c r="MZI38" s="7"/>
      <c r="MZJ38" s="6"/>
      <c r="MZK38" s="5"/>
      <c r="MZL38" s="6"/>
      <c r="MZM38" s="8"/>
      <c r="MZN38" s="5"/>
      <c r="MZO38" s="4"/>
      <c r="MZP38" s="4"/>
      <c r="MZQ38" s="18"/>
      <c r="MZR38" s="7"/>
      <c r="MZS38" s="7"/>
      <c r="MZT38" s="4"/>
      <c r="MZU38" s="4"/>
      <c r="MZV38" s="4"/>
      <c r="MZW38" s="19"/>
      <c r="MZX38" s="9"/>
      <c r="MZY38" s="7"/>
      <c r="MZZ38" s="6"/>
      <c r="NAA38" s="5"/>
      <c r="NAB38" s="6"/>
      <c r="NAC38" s="8"/>
      <c r="NAD38" s="5"/>
      <c r="NAE38" s="4"/>
      <c r="NAF38" s="4"/>
      <c r="NAG38" s="18"/>
      <c r="NAH38" s="7"/>
      <c r="NAI38" s="7"/>
      <c r="NAJ38" s="4"/>
      <c r="NAK38" s="4"/>
      <c r="NAL38" s="4"/>
      <c r="NAM38" s="19"/>
      <c r="NAN38" s="9"/>
      <c r="NAO38" s="7"/>
      <c r="NAP38" s="6"/>
      <c r="NAQ38" s="5"/>
      <c r="NAR38" s="6"/>
      <c r="NAS38" s="8"/>
      <c r="NAT38" s="5"/>
      <c r="NAU38" s="4"/>
      <c r="NAV38" s="4"/>
      <c r="NAW38" s="18"/>
      <c r="NAX38" s="7"/>
      <c r="NAY38" s="7"/>
      <c r="NAZ38" s="4"/>
      <c r="NBA38" s="4"/>
      <c r="NBB38" s="4"/>
      <c r="NBC38" s="19"/>
      <c r="NBD38" s="9"/>
      <c r="NBE38" s="7"/>
      <c r="NBF38" s="6"/>
      <c r="NBG38" s="5"/>
      <c r="NBH38" s="6"/>
      <c r="NBI38" s="8"/>
      <c r="NBJ38" s="5"/>
      <c r="NBK38" s="4"/>
      <c r="NBL38" s="4"/>
      <c r="NBM38" s="18"/>
      <c r="NBN38" s="7"/>
      <c r="NBO38" s="7"/>
      <c r="NBP38" s="4"/>
      <c r="NBQ38" s="4"/>
      <c r="NBR38" s="4"/>
      <c r="NBS38" s="19"/>
      <c r="NBT38" s="9"/>
      <c r="NBU38" s="7"/>
      <c r="NBV38" s="6"/>
      <c r="NBW38" s="5"/>
      <c r="NBX38" s="6"/>
      <c r="NBY38" s="8"/>
      <c r="NBZ38" s="5"/>
      <c r="NCA38" s="4"/>
      <c r="NCB38" s="4"/>
      <c r="NCC38" s="18"/>
      <c r="NCD38" s="7"/>
      <c r="NCE38" s="7"/>
      <c r="NCF38" s="4"/>
      <c r="NCG38" s="4"/>
      <c r="NCH38" s="4"/>
      <c r="NCI38" s="19"/>
      <c r="NCJ38" s="9"/>
      <c r="NCK38" s="7"/>
      <c r="NCL38" s="6"/>
      <c r="NCM38" s="5"/>
      <c r="NCN38" s="6"/>
      <c r="NCO38" s="8"/>
      <c r="NCP38" s="5"/>
      <c r="NCQ38" s="4"/>
      <c r="NCR38" s="4"/>
      <c r="NCS38" s="18"/>
      <c r="NCT38" s="7"/>
      <c r="NCU38" s="7"/>
      <c r="NCV38" s="4"/>
      <c r="NCW38" s="4"/>
      <c r="NCX38" s="4"/>
      <c r="NCY38" s="19"/>
      <c r="NCZ38" s="9"/>
      <c r="NDA38" s="7"/>
      <c r="NDB38" s="6"/>
      <c r="NDC38" s="5"/>
      <c r="NDD38" s="6"/>
      <c r="NDE38" s="8"/>
      <c r="NDF38" s="5"/>
      <c r="NDG38" s="4"/>
      <c r="NDH38" s="4"/>
      <c r="NDI38" s="18"/>
      <c r="NDJ38" s="7"/>
      <c r="NDK38" s="7"/>
      <c r="NDL38" s="4"/>
      <c r="NDM38" s="4"/>
      <c r="NDN38" s="4"/>
      <c r="NDO38" s="19"/>
      <c r="NDP38" s="9"/>
      <c r="NDQ38" s="7"/>
      <c r="NDR38" s="6"/>
      <c r="NDS38" s="5"/>
      <c r="NDT38" s="6"/>
      <c r="NDU38" s="8"/>
      <c r="NDV38" s="5"/>
      <c r="NDW38" s="4"/>
      <c r="NDX38" s="4"/>
      <c r="NDY38" s="18"/>
      <c r="NDZ38" s="7"/>
      <c r="NEA38" s="7"/>
      <c r="NEB38" s="4"/>
      <c r="NEC38" s="4"/>
      <c r="NED38" s="4"/>
      <c r="NEE38" s="19"/>
      <c r="NEF38" s="9"/>
      <c r="NEG38" s="7"/>
      <c r="NEH38" s="6"/>
      <c r="NEI38" s="5"/>
      <c r="NEJ38" s="6"/>
      <c r="NEK38" s="8"/>
      <c r="NEL38" s="5"/>
      <c r="NEM38" s="4"/>
      <c r="NEN38" s="4"/>
      <c r="NEO38" s="18"/>
      <c r="NEP38" s="7"/>
      <c r="NEQ38" s="7"/>
      <c r="NER38" s="4"/>
      <c r="NES38" s="4"/>
      <c r="NET38" s="4"/>
      <c r="NEU38" s="19"/>
      <c r="NEV38" s="9"/>
      <c r="NEW38" s="7"/>
      <c r="NEX38" s="6"/>
      <c r="NEY38" s="5"/>
      <c r="NEZ38" s="6"/>
      <c r="NFA38" s="8"/>
      <c r="NFB38" s="5"/>
      <c r="NFC38" s="4"/>
      <c r="NFD38" s="4"/>
      <c r="NFE38" s="18"/>
      <c r="NFF38" s="7"/>
      <c r="NFG38" s="7"/>
      <c r="NFH38" s="4"/>
      <c r="NFI38" s="4"/>
      <c r="NFJ38" s="4"/>
      <c r="NFK38" s="19"/>
      <c r="NFL38" s="9"/>
      <c r="NFM38" s="7"/>
      <c r="NFN38" s="6"/>
      <c r="NFO38" s="5"/>
      <c r="NFP38" s="6"/>
      <c r="NFQ38" s="8"/>
      <c r="NFR38" s="5"/>
      <c r="NFS38" s="4"/>
      <c r="NFT38" s="4"/>
      <c r="NFU38" s="18"/>
      <c r="NFV38" s="7"/>
      <c r="NFW38" s="7"/>
      <c r="NFX38" s="4"/>
      <c r="NFY38" s="4"/>
      <c r="NFZ38" s="4"/>
      <c r="NGA38" s="19"/>
      <c r="NGB38" s="9"/>
      <c r="NGC38" s="7"/>
      <c r="NGD38" s="6"/>
      <c r="NGE38" s="5"/>
      <c r="NGF38" s="6"/>
      <c r="NGG38" s="8"/>
      <c r="NGH38" s="5"/>
      <c r="NGI38" s="4"/>
      <c r="NGJ38" s="4"/>
      <c r="NGK38" s="18"/>
      <c r="NGL38" s="7"/>
      <c r="NGM38" s="7"/>
      <c r="NGN38" s="4"/>
      <c r="NGO38" s="4"/>
      <c r="NGP38" s="4"/>
      <c r="NGQ38" s="19"/>
      <c r="NGR38" s="9"/>
      <c r="NGS38" s="7"/>
      <c r="NGT38" s="6"/>
      <c r="NGU38" s="5"/>
      <c r="NGV38" s="6"/>
      <c r="NGW38" s="8"/>
      <c r="NGX38" s="5"/>
      <c r="NGY38" s="4"/>
      <c r="NGZ38" s="4"/>
      <c r="NHA38" s="18"/>
      <c r="NHB38" s="7"/>
      <c r="NHC38" s="7"/>
      <c r="NHD38" s="4"/>
      <c r="NHE38" s="4"/>
      <c r="NHF38" s="4"/>
      <c r="NHG38" s="19"/>
      <c r="NHH38" s="9"/>
      <c r="NHI38" s="7"/>
      <c r="NHJ38" s="6"/>
      <c r="NHK38" s="5"/>
      <c r="NHL38" s="6"/>
      <c r="NHM38" s="8"/>
      <c r="NHN38" s="5"/>
      <c r="NHO38" s="4"/>
      <c r="NHP38" s="4"/>
      <c r="NHQ38" s="18"/>
      <c r="NHR38" s="7"/>
      <c r="NHS38" s="7"/>
      <c r="NHT38" s="4"/>
      <c r="NHU38" s="4"/>
      <c r="NHV38" s="4"/>
      <c r="NHW38" s="19"/>
      <c r="NHX38" s="9"/>
      <c r="NHY38" s="7"/>
      <c r="NHZ38" s="6"/>
      <c r="NIA38" s="5"/>
      <c r="NIB38" s="6"/>
      <c r="NIC38" s="8"/>
      <c r="NID38" s="5"/>
      <c r="NIE38" s="4"/>
      <c r="NIF38" s="4"/>
      <c r="NIG38" s="18"/>
      <c r="NIH38" s="7"/>
      <c r="NII38" s="7"/>
      <c r="NIJ38" s="4"/>
      <c r="NIK38" s="4"/>
      <c r="NIL38" s="4"/>
      <c r="NIM38" s="19"/>
      <c r="NIN38" s="9"/>
      <c r="NIO38" s="7"/>
      <c r="NIP38" s="6"/>
      <c r="NIQ38" s="5"/>
      <c r="NIR38" s="6"/>
      <c r="NIS38" s="8"/>
      <c r="NIT38" s="5"/>
      <c r="NIU38" s="4"/>
      <c r="NIV38" s="4"/>
      <c r="NIW38" s="18"/>
      <c r="NIX38" s="7"/>
      <c r="NIY38" s="7"/>
      <c r="NIZ38" s="4"/>
      <c r="NJA38" s="4"/>
      <c r="NJB38" s="4"/>
      <c r="NJC38" s="19"/>
      <c r="NJD38" s="9"/>
      <c r="NJE38" s="7"/>
      <c r="NJF38" s="6"/>
      <c r="NJG38" s="5"/>
      <c r="NJH38" s="6"/>
      <c r="NJI38" s="8"/>
      <c r="NJJ38" s="5"/>
      <c r="NJK38" s="4"/>
      <c r="NJL38" s="4"/>
      <c r="NJM38" s="18"/>
      <c r="NJN38" s="7"/>
      <c r="NJO38" s="7"/>
      <c r="NJP38" s="4"/>
      <c r="NJQ38" s="4"/>
      <c r="NJR38" s="4"/>
      <c r="NJS38" s="19"/>
      <c r="NJT38" s="9"/>
      <c r="NJU38" s="7"/>
      <c r="NJV38" s="6"/>
      <c r="NJW38" s="5"/>
      <c r="NJX38" s="6"/>
      <c r="NJY38" s="8"/>
      <c r="NJZ38" s="5"/>
      <c r="NKA38" s="4"/>
      <c r="NKB38" s="4"/>
      <c r="NKC38" s="18"/>
      <c r="NKD38" s="7"/>
      <c r="NKE38" s="7"/>
      <c r="NKF38" s="4"/>
      <c r="NKG38" s="4"/>
      <c r="NKH38" s="4"/>
      <c r="NKI38" s="19"/>
      <c r="NKJ38" s="9"/>
      <c r="NKK38" s="7"/>
      <c r="NKL38" s="6"/>
      <c r="NKM38" s="5"/>
      <c r="NKN38" s="6"/>
      <c r="NKO38" s="8"/>
      <c r="NKP38" s="5"/>
      <c r="NKQ38" s="4"/>
      <c r="NKR38" s="4"/>
      <c r="NKS38" s="18"/>
      <c r="NKT38" s="7"/>
      <c r="NKU38" s="7"/>
      <c r="NKV38" s="4"/>
      <c r="NKW38" s="4"/>
      <c r="NKX38" s="4"/>
      <c r="NKY38" s="19"/>
      <c r="NKZ38" s="9"/>
      <c r="NLA38" s="7"/>
      <c r="NLB38" s="6"/>
      <c r="NLC38" s="5"/>
      <c r="NLD38" s="6"/>
      <c r="NLE38" s="8"/>
      <c r="NLF38" s="5"/>
      <c r="NLG38" s="4"/>
      <c r="NLH38" s="4"/>
      <c r="NLI38" s="18"/>
      <c r="NLJ38" s="7"/>
      <c r="NLK38" s="7"/>
      <c r="NLL38" s="4"/>
      <c r="NLM38" s="4"/>
      <c r="NLN38" s="4"/>
      <c r="NLO38" s="19"/>
      <c r="NLP38" s="9"/>
      <c r="NLQ38" s="7"/>
      <c r="NLR38" s="6"/>
      <c r="NLS38" s="5"/>
      <c r="NLT38" s="6"/>
      <c r="NLU38" s="8"/>
      <c r="NLV38" s="5"/>
      <c r="NLW38" s="4"/>
      <c r="NLX38" s="4"/>
      <c r="NLY38" s="18"/>
      <c r="NLZ38" s="7"/>
      <c r="NMA38" s="7"/>
      <c r="NMB38" s="4"/>
      <c r="NMC38" s="4"/>
      <c r="NMD38" s="4"/>
      <c r="NME38" s="19"/>
      <c r="NMF38" s="9"/>
      <c r="NMG38" s="7"/>
      <c r="NMH38" s="6"/>
      <c r="NMI38" s="5"/>
      <c r="NMJ38" s="6"/>
      <c r="NMK38" s="8"/>
      <c r="NML38" s="5"/>
      <c r="NMM38" s="4"/>
      <c r="NMN38" s="4"/>
      <c r="NMO38" s="18"/>
      <c r="NMP38" s="7"/>
      <c r="NMQ38" s="7"/>
      <c r="NMR38" s="4"/>
      <c r="NMS38" s="4"/>
      <c r="NMT38" s="4"/>
      <c r="NMU38" s="19"/>
      <c r="NMV38" s="9"/>
      <c r="NMW38" s="7"/>
      <c r="NMX38" s="6"/>
      <c r="NMY38" s="5"/>
      <c r="NMZ38" s="6"/>
      <c r="NNA38" s="8"/>
      <c r="NNB38" s="5"/>
      <c r="NNC38" s="4"/>
      <c r="NND38" s="4"/>
      <c r="NNE38" s="18"/>
      <c r="NNF38" s="7"/>
      <c r="NNG38" s="7"/>
      <c r="NNH38" s="4"/>
      <c r="NNI38" s="4"/>
      <c r="NNJ38" s="4"/>
      <c r="NNK38" s="19"/>
      <c r="NNL38" s="9"/>
      <c r="NNM38" s="7"/>
      <c r="NNN38" s="6"/>
      <c r="NNO38" s="5"/>
      <c r="NNP38" s="6"/>
      <c r="NNQ38" s="8"/>
      <c r="NNR38" s="5"/>
      <c r="NNS38" s="4"/>
      <c r="NNT38" s="4"/>
      <c r="NNU38" s="18"/>
      <c r="NNV38" s="7"/>
      <c r="NNW38" s="7"/>
      <c r="NNX38" s="4"/>
      <c r="NNY38" s="4"/>
      <c r="NNZ38" s="4"/>
      <c r="NOA38" s="19"/>
      <c r="NOB38" s="9"/>
      <c r="NOC38" s="7"/>
      <c r="NOD38" s="6"/>
      <c r="NOE38" s="5"/>
      <c r="NOF38" s="6"/>
      <c r="NOG38" s="8"/>
      <c r="NOH38" s="5"/>
      <c r="NOI38" s="4"/>
      <c r="NOJ38" s="4"/>
      <c r="NOK38" s="18"/>
      <c r="NOL38" s="7"/>
      <c r="NOM38" s="7"/>
      <c r="NON38" s="4"/>
      <c r="NOO38" s="4"/>
      <c r="NOP38" s="4"/>
      <c r="NOQ38" s="19"/>
      <c r="NOR38" s="9"/>
      <c r="NOS38" s="7"/>
      <c r="NOT38" s="6"/>
      <c r="NOU38" s="5"/>
      <c r="NOV38" s="6"/>
      <c r="NOW38" s="8"/>
      <c r="NOX38" s="5"/>
      <c r="NOY38" s="4"/>
      <c r="NOZ38" s="4"/>
      <c r="NPA38" s="18"/>
      <c r="NPB38" s="7"/>
      <c r="NPC38" s="7"/>
      <c r="NPD38" s="4"/>
      <c r="NPE38" s="4"/>
      <c r="NPF38" s="4"/>
      <c r="NPG38" s="19"/>
      <c r="NPH38" s="9"/>
      <c r="NPI38" s="7"/>
      <c r="NPJ38" s="6"/>
      <c r="NPK38" s="5"/>
      <c r="NPL38" s="6"/>
      <c r="NPM38" s="8"/>
      <c r="NPN38" s="5"/>
      <c r="NPO38" s="4"/>
      <c r="NPP38" s="4"/>
      <c r="NPQ38" s="18"/>
      <c r="NPR38" s="7"/>
      <c r="NPS38" s="7"/>
      <c r="NPT38" s="4"/>
      <c r="NPU38" s="4"/>
      <c r="NPV38" s="4"/>
      <c r="NPW38" s="19"/>
      <c r="NPX38" s="9"/>
      <c r="NPY38" s="7"/>
      <c r="NPZ38" s="6"/>
      <c r="NQA38" s="5"/>
      <c r="NQB38" s="6"/>
      <c r="NQC38" s="8"/>
      <c r="NQD38" s="5"/>
      <c r="NQE38" s="4"/>
      <c r="NQF38" s="4"/>
      <c r="NQG38" s="18"/>
      <c r="NQH38" s="7"/>
      <c r="NQI38" s="7"/>
      <c r="NQJ38" s="4"/>
      <c r="NQK38" s="4"/>
      <c r="NQL38" s="4"/>
      <c r="NQM38" s="19"/>
      <c r="NQN38" s="9"/>
      <c r="NQO38" s="7"/>
      <c r="NQP38" s="6"/>
      <c r="NQQ38" s="5"/>
      <c r="NQR38" s="6"/>
      <c r="NQS38" s="8"/>
      <c r="NQT38" s="5"/>
      <c r="NQU38" s="4"/>
      <c r="NQV38" s="4"/>
      <c r="NQW38" s="18"/>
      <c r="NQX38" s="7"/>
      <c r="NQY38" s="7"/>
      <c r="NQZ38" s="4"/>
      <c r="NRA38" s="4"/>
      <c r="NRB38" s="4"/>
      <c r="NRC38" s="19"/>
      <c r="NRD38" s="9"/>
      <c r="NRE38" s="7"/>
      <c r="NRF38" s="6"/>
      <c r="NRG38" s="5"/>
      <c r="NRH38" s="6"/>
      <c r="NRI38" s="8"/>
      <c r="NRJ38" s="5"/>
      <c r="NRK38" s="4"/>
      <c r="NRL38" s="4"/>
      <c r="NRM38" s="18"/>
      <c r="NRN38" s="7"/>
      <c r="NRO38" s="7"/>
      <c r="NRP38" s="4"/>
      <c r="NRQ38" s="4"/>
      <c r="NRR38" s="4"/>
      <c r="NRS38" s="19"/>
      <c r="NRT38" s="9"/>
      <c r="NRU38" s="7"/>
      <c r="NRV38" s="6"/>
      <c r="NRW38" s="5"/>
      <c r="NRX38" s="6"/>
      <c r="NRY38" s="8"/>
      <c r="NRZ38" s="5"/>
      <c r="NSA38" s="4"/>
      <c r="NSB38" s="4"/>
      <c r="NSC38" s="18"/>
      <c r="NSD38" s="7"/>
      <c r="NSE38" s="7"/>
      <c r="NSF38" s="4"/>
      <c r="NSG38" s="4"/>
      <c r="NSH38" s="4"/>
      <c r="NSI38" s="19"/>
      <c r="NSJ38" s="9"/>
      <c r="NSK38" s="7"/>
      <c r="NSL38" s="6"/>
      <c r="NSM38" s="5"/>
      <c r="NSN38" s="6"/>
      <c r="NSO38" s="8"/>
      <c r="NSP38" s="5"/>
      <c r="NSQ38" s="4"/>
      <c r="NSR38" s="4"/>
      <c r="NSS38" s="18"/>
      <c r="NST38" s="7"/>
      <c r="NSU38" s="7"/>
      <c r="NSV38" s="4"/>
      <c r="NSW38" s="4"/>
      <c r="NSX38" s="4"/>
      <c r="NSY38" s="19"/>
      <c r="NSZ38" s="9"/>
      <c r="NTA38" s="7"/>
      <c r="NTB38" s="6"/>
      <c r="NTC38" s="5"/>
      <c r="NTD38" s="6"/>
      <c r="NTE38" s="8"/>
      <c r="NTF38" s="5"/>
      <c r="NTG38" s="4"/>
      <c r="NTH38" s="4"/>
      <c r="NTI38" s="18"/>
      <c r="NTJ38" s="7"/>
      <c r="NTK38" s="7"/>
      <c r="NTL38" s="4"/>
      <c r="NTM38" s="4"/>
      <c r="NTN38" s="4"/>
      <c r="NTO38" s="19"/>
      <c r="NTP38" s="9"/>
      <c r="NTQ38" s="7"/>
      <c r="NTR38" s="6"/>
      <c r="NTS38" s="5"/>
      <c r="NTT38" s="6"/>
      <c r="NTU38" s="8"/>
      <c r="NTV38" s="5"/>
      <c r="NTW38" s="4"/>
      <c r="NTX38" s="4"/>
      <c r="NTY38" s="18"/>
      <c r="NTZ38" s="7"/>
      <c r="NUA38" s="7"/>
      <c r="NUB38" s="4"/>
      <c r="NUC38" s="4"/>
      <c r="NUD38" s="4"/>
      <c r="NUE38" s="19"/>
      <c r="NUF38" s="9"/>
      <c r="NUG38" s="7"/>
      <c r="NUH38" s="6"/>
      <c r="NUI38" s="5"/>
      <c r="NUJ38" s="6"/>
      <c r="NUK38" s="8"/>
      <c r="NUL38" s="5"/>
      <c r="NUM38" s="4"/>
      <c r="NUN38" s="4"/>
      <c r="NUO38" s="18"/>
      <c r="NUP38" s="7"/>
      <c r="NUQ38" s="7"/>
      <c r="NUR38" s="4"/>
      <c r="NUS38" s="4"/>
      <c r="NUT38" s="4"/>
      <c r="NUU38" s="19"/>
      <c r="NUV38" s="9"/>
      <c r="NUW38" s="7"/>
      <c r="NUX38" s="6"/>
      <c r="NUY38" s="5"/>
      <c r="NUZ38" s="6"/>
      <c r="NVA38" s="8"/>
      <c r="NVB38" s="5"/>
      <c r="NVC38" s="4"/>
      <c r="NVD38" s="4"/>
      <c r="NVE38" s="18"/>
      <c r="NVF38" s="7"/>
      <c r="NVG38" s="7"/>
      <c r="NVH38" s="4"/>
      <c r="NVI38" s="4"/>
      <c r="NVJ38" s="4"/>
      <c r="NVK38" s="19"/>
      <c r="NVL38" s="9"/>
      <c r="NVM38" s="7"/>
      <c r="NVN38" s="6"/>
      <c r="NVO38" s="5"/>
      <c r="NVP38" s="6"/>
      <c r="NVQ38" s="8"/>
      <c r="NVR38" s="5"/>
      <c r="NVS38" s="4"/>
      <c r="NVT38" s="4"/>
      <c r="NVU38" s="18"/>
      <c r="NVV38" s="7"/>
      <c r="NVW38" s="7"/>
      <c r="NVX38" s="4"/>
      <c r="NVY38" s="4"/>
      <c r="NVZ38" s="4"/>
      <c r="NWA38" s="19"/>
      <c r="NWB38" s="9"/>
      <c r="NWC38" s="7"/>
      <c r="NWD38" s="6"/>
      <c r="NWE38" s="5"/>
      <c r="NWF38" s="6"/>
      <c r="NWG38" s="8"/>
      <c r="NWH38" s="5"/>
      <c r="NWI38" s="4"/>
      <c r="NWJ38" s="4"/>
      <c r="NWK38" s="18"/>
      <c r="NWL38" s="7"/>
      <c r="NWM38" s="7"/>
      <c r="NWN38" s="4"/>
      <c r="NWO38" s="4"/>
      <c r="NWP38" s="4"/>
      <c r="NWQ38" s="19"/>
      <c r="NWR38" s="9"/>
      <c r="NWS38" s="7"/>
      <c r="NWT38" s="6"/>
      <c r="NWU38" s="5"/>
      <c r="NWV38" s="6"/>
      <c r="NWW38" s="8"/>
      <c r="NWX38" s="5"/>
      <c r="NWY38" s="4"/>
      <c r="NWZ38" s="4"/>
      <c r="NXA38" s="18"/>
      <c r="NXB38" s="7"/>
      <c r="NXC38" s="7"/>
      <c r="NXD38" s="4"/>
      <c r="NXE38" s="4"/>
      <c r="NXF38" s="4"/>
      <c r="NXG38" s="19"/>
      <c r="NXH38" s="9"/>
      <c r="NXI38" s="7"/>
      <c r="NXJ38" s="6"/>
      <c r="NXK38" s="5"/>
      <c r="NXL38" s="6"/>
      <c r="NXM38" s="8"/>
      <c r="NXN38" s="5"/>
      <c r="NXO38" s="4"/>
      <c r="NXP38" s="4"/>
      <c r="NXQ38" s="18"/>
      <c r="NXR38" s="7"/>
      <c r="NXS38" s="7"/>
      <c r="NXT38" s="4"/>
      <c r="NXU38" s="4"/>
      <c r="NXV38" s="4"/>
      <c r="NXW38" s="19"/>
      <c r="NXX38" s="9"/>
      <c r="NXY38" s="7"/>
      <c r="NXZ38" s="6"/>
      <c r="NYA38" s="5"/>
      <c r="NYB38" s="6"/>
      <c r="NYC38" s="8"/>
      <c r="NYD38" s="5"/>
      <c r="NYE38" s="4"/>
      <c r="NYF38" s="4"/>
      <c r="NYG38" s="18"/>
      <c r="NYH38" s="7"/>
      <c r="NYI38" s="7"/>
      <c r="NYJ38" s="4"/>
      <c r="NYK38" s="4"/>
      <c r="NYL38" s="4"/>
      <c r="NYM38" s="19"/>
      <c r="NYN38" s="9"/>
      <c r="NYO38" s="7"/>
      <c r="NYP38" s="6"/>
      <c r="NYQ38" s="5"/>
      <c r="NYR38" s="6"/>
      <c r="NYS38" s="8"/>
      <c r="NYT38" s="5"/>
      <c r="NYU38" s="4"/>
      <c r="NYV38" s="4"/>
      <c r="NYW38" s="18"/>
      <c r="NYX38" s="7"/>
      <c r="NYY38" s="7"/>
      <c r="NYZ38" s="4"/>
      <c r="NZA38" s="4"/>
      <c r="NZB38" s="4"/>
      <c r="NZC38" s="19"/>
      <c r="NZD38" s="9"/>
      <c r="NZE38" s="7"/>
      <c r="NZF38" s="6"/>
      <c r="NZG38" s="5"/>
      <c r="NZH38" s="6"/>
      <c r="NZI38" s="8"/>
      <c r="NZJ38" s="5"/>
      <c r="NZK38" s="4"/>
      <c r="NZL38" s="4"/>
      <c r="NZM38" s="18"/>
      <c r="NZN38" s="7"/>
      <c r="NZO38" s="7"/>
      <c r="NZP38" s="4"/>
      <c r="NZQ38" s="4"/>
      <c r="NZR38" s="4"/>
      <c r="NZS38" s="19"/>
      <c r="NZT38" s="9"/>
      <c r="NZU38" s="7"/>
      <c r="NZV38" s="6"/>
      <c r="NZW38" s="5"/>
      <c r="NZX38" s="6"/>
      <c r="NZY38" s="8"/>
      <c r="NZZ38" s="5"/>
      <c r="OAA38" s="4"/>
      <c r="OAB38" s="4"/>
      <c r="OAC38" s="18"/>
      <c r="OAD38" s="7"/>
      <c r="OAE38" s="7"/>
      <c r="OAF38" s="4"/>
      <c r="OAG38" s="4"/>
      <c r="OAH38" s="4"/>
      <c r="OAI38" s="19"/>
      <c r="OAJ38" s="9"/>
      <c r="OAK38" s="7"/>
      <c r="OAL38" s="6"/>
      <c r="OAM38" s="5"/>
      <c r="OAN38" s="6"/>
      <c r="OAO38" s="8"/>
      <c r="OAP38" s="5"/>
      <c r="OAQ38" s="4"/>
      <c r="OAR38" s="4"/>
      <c r="OAS38" s="18"/>
      <c r="OAT38" s="7"/>
      <c r="OAU38" s="7"/>
      <c r="OAV38" s="4"/>
      <c r="OAW38" s="4"/>
      <c r="OAX38" s="4"/>
      <c r="OAY38" s="19"/>
      <c r="OAZ38" s="9"/>
      <c r="OBA38" s="7"/>
      <c r="OBB38" s="6"/>
      <c r="OBC38" s="5"/>
      <c r="OBD38" s="6"/>
      <c r="OBE38" s="8"/>
      <c r="OBF38" s="5"/>
      <c r="OBG38" s="4"/>
      <c r="OBH38" s="4"/>
      <c r="OBI38" s="18"/>
      <c r="OBJ38" s="7"/>
      <c r="OBK38" s="7"/>
      <c r="OBL38" s="4"/>
      <c r="OBM38" s="4"/>
      <c r="OBN38" s="4"/>
      <c r="OBO38" s="19"/>
      <c r="OBP38" s="9"/>
      <c r="OBQ38" s="7"/>
      <c r="OBR38" s="6"/>
      <c r="OBS38" s="5"/>
      <c r="OBT38" s="6"/>
      <c r="OBU38" s="8"/>
      <c r="OBV38" s="5"/>
      <c r="OBW38" s="4"/>
      <c r="OBX38" s="4"/>
      <c r="OBY38" s="18"/>
      <c r="OBZ38" s="7"/>
      <c r="OCA38" s="7"/>
      <c r="OCB38" s="4"/>
      <c r="OCC38" s="4"/>
      <c r="OCD38" s="4"/>
      <c r="OCE38" s="19"/>
      <c r="OCF38" s="9"/>
      <c r="OCG38" s="7"/>
      <c r="OCH38" s="6"/>
      <c r="OCI38" s="5"/>
      <c r="OCJ38" s="6"/>
      <c r="OCK38" s="8"/>
      <c r="OCL38" s="5"/>
      <c r="OCM38" s="4"/>
      <c r="OCN38" s="4"/>
      <c r="OCO38" s="18"/>
      <c r="OCP38" s="7"/>
      <c r="OCQ38" s="7"/>
      <c r="OCR38" s="4"/>
      <c r="OCS38" s="4"/>
      <c r="OCT38" s="4"/>
      <c r="OCU38" s="19"/>
      <c r="OCV38" s="9"/>
      <c r="OCW38" s="7"/>
      <c r="OCX38" s="6"/>
      <c r="OCY38" s="5"/>
      <c r="OCZ38" s="6"/>
      <c r="ODA38" s="8"/>
      <c r="ODB38" s="5"/>
      <c r="ODC38" s="4"/>
      <c r="ODD38" s="4"/>
      <c r="ODE38" s="18"/>
      <c r="ODF38" s="7"/>
      <c r="ODG38" s="7"/>
      <c r="ODH38" s="4"/>
      <c r="ODI38" s="4"/>
      <c r="ODJ38" s="4"/>
      <c r="ODK38" s="19"/>
      <c r="ODL38" s="9"/>
      <c r="ODM38" s="7"/>
      <c r="ODN38" s="6"/>
      <c r="ODO38" s="5"/>
      <c r="ODP38" s="6"/>
      <c r="ODQ38" s="8"/>
      <c r="ODR38" s="5"/>
      <c r="ODS38" s="4"/>
      <c r="ODT38" s="4"/>
      <c r="ODU38" s="18"/>
      <c r="ODV38" s="7"/>
      <c r="ODW38" s="7"/>
      <c r="ODX38" s="4"/>
      <c r="ODY38" s="4"/>
      <c r="ODZ38" s="4"/>
      <c r="OEA38" s="19"/>
      <c r="OEB38" s="9"/>
      <c r="OEC38" s="7"/>
      <c r="OED38" s="6"/>
      <c r="OEE38" s="5"/>
      <c r="OEF38" s="6"/>
      <c r="OEG38" s="8"/>
      <c r="OEH38" s="5"/>
      <c r="OEI38" s="4"/>
      <c r="OEJ38" s="4"/>
      <c r="OEK38" s="18"/>
      <c r="OEL38" s="7"/>
      <c r="OEM38" s="7"/>
      <c r="OEN38" s="4"/>
      <c r="OEO38" s="4"/>
      <c r="OEP38" s="4"/>
      <c r="OEQ38" s="19"/>
      <c r="OER38" s="9"/>
      <c r="OES38" s="7"/>
      <c r="OET38" s="6"/>
      <c r="OEU38" s="5"/>
      <c r="OEV38" s="6"/>
      <c r="OEW38" s="8"/>
      <c r="OEX38" s="5"/>
      <c r="OEY38" s="4"/>
      <c r="OEZ38" s="4"/>
      <c r="OFA38" s="18"/>
      <c r="OFB38" s="7"/>
      <c r="OFC38" s="7"/>
      <c r="OFD38" s="4"/>
      <c r="OFE38" s="4"/>
      <c r="OFF38" s="4"/>
      <c r="OFG38" s="19"/>
      <c r="OFH38" s="9"/>
      <c r="OFI38" s="7"/>
      <c r="OFJ38" s="6"/>
      <c r="OFK38" s="5"/>
      <c r="OFL38" s="6"/>
      <c r="OFM38" s="8"/>
      <c r="OFN38" s="5"/>
      <c r="OFO38" s="4"/>
      <c r="OFP38" s="4"/>
      <c r="OFQ38" s="18"/>
      <c r="OFR38" s="7"/>
      <c r="OFS38" s="7"/>
      <c r="OFT38" s="4"/>
      <c r="OFU38" s="4"/>
      <c r="OFV38" s="4"/>
      <c r="OFW38" s="19"/>
      <c r="OFX38" s="9"/>
      <c r="OFY38" s="7"/>
      <c r="OFZ38" s="6"/>
      <c r="OGA38" s="5"/>
      <c r="OGB38" s="6"/>
      <c r="OGC38" s="8"/>
      <c r="OGD38" s="5"/>
      <c r="OGE38" s="4"/>
      <c r="OGF38" s="4"/>
      <c r="OGG38" s="18"/>
      <c r="OGH38" s="7"/>
      <c r="OGI38" s="7"/>
      <c r="OGJ38" s="4"/>
      <c r="OGK38" s="4"/>
      <c r="OGL38" s="4"/>
      <c r="OGM38" s="19"/>
      <c r="OGN38" s="9"/>
      <c r="OGO38" s="7"/>
      <c r="OGP38" s="6"/>
      <c r="OGQ38" s="5"/>
      <c r="OGR38" s="6"/>
      <c r="OGS38" s="8"/>
      <c r="OGT38" s="5"/>
      <c r="OGU38" s="4"/>
      <c r="OGV38" s="4"/>
      <c r="OGW38" s="18"/>
      <c r="OGX38" s="7"/>
      <c r="OGY38" s="7"/>
      <c r="OGZ38" s="4"/>
      <c r="OHA38" s="4"/>
      <c r="OHB38" s="4"/>
      <c r="OHC38" s="19"/>
      <c r="OHD38" s="9"/>
      <c r="OHE38" s="7"/>
      <c r="OHF38" s="6"/>
      <c r="OHG38" s="5"/>
      <c r="OHH38" s="6"/>
      <c r="OHI38" s="8"/>
      <c r="OHJ38" s="5"/>
      <c r="OHK38" s="4"/>
      <c r="OHL38" s="4"/>
      <c r="OHM38" s="18"/>
      <c r="OHN38" s="7"/>
      <c r="OHO38" s="7"/>
      <c r="OHP38" s="4"/>
      <c r="OHQ38" s="4"/>
      <c r="OHR38" s="4"/>
      <c r="OHS38" s="19"/>
      <c r="OHT38" s="9"/>
      <c r="OHU38" s="7"/>
      <c r="OHV38" s="6"/>
      <c r="OHW38" s="5"/>
      <c r="OHX38" s="6"/>
      <c r="OHY38" s="8"/>
      <c r="OHZ38" s="5"/>
      <c r="OIA38" s="4"/>
      <c r="OIB38" s="4"/>
      <c r="OIC38" s="18"/>
      <c r="OID38" s="7"/>
      <c r="OIE38" s="7"/>
      <c r="OIF38" s="4"/>
      <c r="OIG38" s="4"/>
      <c r="OIH38" s="4"/>
      <c r="OII38" s="19"/>
      <c r="OIJ38" s="9"/>
      <c r="OIK38" s="7"/>
      <c r="OIL38" s="6"/>
      <c r="OIM38" s="5"/>
      <c r="OIN38" s="6"/>
      <c r="OIO38" s="8"/>
      <c r="OIP38" s="5"/>
      <c r="OIQ38" s="4"/>
      <c r="OIR38" s="4"/>
      <c r="OIS38" s="18"/>
      <c r="OIT38" s="7"/>
      <c r="OIU38" s="7"/>
      <c r="OIV38" s="4"/>
      <c r="OIW38" s="4"/>
      <c r="OIX38" s="4"/>
      <c r="OIY38" s="19"/>
      <c r="OIZ38" s="9"/>
      <c r="OJA38" s="7"/>
      <c r="OJB38" s="6"/>
      <c r="OJC38" s="5"/>
      <c r="OJD38" s="6"/>
      <c r="OJE38" s="8"/>
      <c r="OJF38" s="5"/>
      <c r="OJG38" s="4"/>
      <c r="OJH38" s="4"/>
      <c r="OJI38" s="18"/>
      <c r="OJJ38" s="7"/>
      <c r="OJK38" s="7"/>
      <c r="OJL38" s="4"/>
      <c r="OJM38" s="4"/>
      <c r="OJN38" s="4"/>
      <c r="OJO38" s="19"/>
      <c r="OJP38" s="9"/>
      <c r="OJQ38" s="7"/>
      <c r="OJR38" s="6"/>
      <c r="OJS38" s="5"/>
      <c r="OJT38" s="6"/>
      <c r="OJU38" s="8"/>
      <c r="OJV38" s="5"/>
      <c r="OJW38" s="4"/>
      <c r="OJX38" s="4"/>
      <c r="OJY38" s="18"/>
      <c r="OJZ38" s="7"/>
      <c r="OKA38" s="7"/>
      <c r="OKB38" s="4"/>
      <c r="OKC38" s="4"/>
      <c r="OKD38" s="4"/>
      <c r="OKE38" s="19"/>
      <c r="OKF38" s="9"/>
      <c r="OKG38" s="7"/>
      <c r="OKH38" s="6"/>
      <c r="OKI38" s="5"/>
      <c r="OKJ38" s="6"/>
      <c r="OKK38" s="8"/>
      <c r="OKL38" s="5"/>
      <c r="OKM38" s="4"/>
      <c r="OKN38" s="4"/>
      <c r="OKO38" s="18"/>
      <c r="OKP38" s="7"/>
      <c r="OKQ38" s="7"/>
      <c r="OKR38" s="4"/>
      <c r="OKS38" s="4"/>
      <c r="OKT38" s="4"/>
      <c r="OKU38" s="19"/>
      <c r="OKV38" s="9"/>
      <c r="OKW38" s="7"/>
      <c r="OKX38" s="6"/>
      <c r="OKY38" s="5"/>
      <c r="OKZ38" s="6"/>
      <c r="OLA38" s="8"/>
      <c r="OLB38" s="5"/>
      <c r="OLC38" s="4"/>
      <c r="OLD38" s="4"/>
      <c r="OLE38" s="18"/>
      <c r="OLF38" s="7"/>
      <c r="OLG38" s="7"/>
      <c r="OLH38" s="4"/>
      <c r="OLI38" s="4"/>
      <c r="OLJ38" s="4"/>
      <c r="OLK38" s="19"/>
      <c r="OLL38" s="9"/>
      <c r="OLM38" s="7"/>
      <c r="OLN38" s="6"/>
      <c r="OLO38" s="5"/>
      <c r="OLP38" s="6"/>
      <c r="OLQ38" s="8"/>
      <c r="OLR38" s="5"/>
      <c r="OLS38" s="4"/>
      <c r="OLT38" s="4"/>
      <c r="OLU38" s="18"/>
      <c r="OLV38" s="7"/>
      <c r="OLW38" s="7"/>
      <c r="OLX38" s="4"/>
      <c r="OLY38" s="4"/>
      <c r="OLZ38" s="4"/>
      <c r="OMA38" s="19"/>
      <c r="OMB38" s="9"/>
      <c r="OMC38" s="7"/>
      <c r="OMD38" s="6"/>
      <c r="OME38" s="5"/>
      <c r="OMF38" s="6"/>
      <c r="OMG38" s="8"/>
      <c r="OMH38" s="5"/>
      <c r="OMI38" s="4"/>
      <c r="OMJ38" s="4"/>
      <c r="OMK38" s="18"/>
      <c r="OML38" s="7"/>
      <c r="OMM38" s="7"/>
      <c r="OMN38" s="4"/>
      <c r="OMO38" s="4"/>
      <c r="OMP38" s="4"/>
      <c r="OMQ38" s="19"/>
      <c r="OMR38" s="9"/>
      <c r="OMS38" s="7"/>
      <c r="OMT38" s="6"/>
      <c r="OMU38" s="5"/>
      <c r="OMV38" s="6"/>
      <c r="OMW38" s="8"/>
      <c r="OMX38" s="5"/>
      <c r="OMY38" s="4"/>
      <c r="OMZ38" s="4"/>
      <c r="ONA38" s="18"/>
      <c r="ONB38" s="7"/>
      <c r="ONC38" s="7"/>
      <c r="OND38" s="4"/>
      <c r="ONE38" s="4"/>
      <c r="ONF38" s="4"/>
      <c r="ONG38" s="19"/>
      <c r="ONH38" s="9"/>
      <c r="ONI38" s="7"/>
      <c r="ONJ38" s="6"/>
      <c r="ONK38" s="5"/>
      <c r="ONL38" s="6"/>
      <c r="ONM38" s="8"/>
      <c r="ONN38" s="5"/>
      <c r="ONO38" s="4"/>
      <c r="ONP38" s="4"/>
      <c r="ONQ38" s="18"/>
      <c r="ONR38" s="7"/>
      <c r="ONS38" s="7"/>
      <c r="ONT38" s="4"/>
      <c r="ONU38" s="4"/>
      <c r="ONV38" s="4"/>
      <c r="ONW38" s="19"/>
      <c r="ONX38" s="9"/>
      <c r="ONY38" s="7"/>
      <c r="ONZ38" s="6"/>
      <c r="OOA38" s="5"/>
      <c r="OOB38" s="6"/>
      <c r="OOC38" s="8"/>
      <c r="OOD38" s="5"/>
      <c r="OOE38" s="4"/>
      <c r="OOF38" s="4"/>
      <c r="OOG38" s="18"/>
      <c r="OOH38" s="7"/>
      <c r="OOI38" s="7"/>
      <c r="OOJ38" s="4"/>
      <c r="OOK38" s="4"/>
      <c r="OOL38" s="4"/>
      <c r="OOM38" s="19"/>
      <c r="OON38" s="9"/>
      <c r="OOO38" s="7"/>
      <c r="OOP38" s="6"/>
      <c r="OOQ38" s="5"/>
      <c r="OOR38" s="6"/>
      <c r="OOS38" s="8"/>
      <c r="OOT38" s="5"/>
      <c r="OOU38" s="4"/>
      <c r="OOV38" s="4"/>
      <c r="OOW38" s="18"/>
      <c r="OOX38" s="7"/>
      <c r="OOY38" s="7"/>
      <c r="OOZ38" s="4"/>
      <c r="OPA38" s="4"/>
      <c r="OPB38" s="4"/>
      <c r="OPC38" s="19"/>
      <c r="OPD38" s="9"/>
      <c r="OPE38" s="7"/>
      <c r="OPF38" s="6"/>
      <c r="OPG38" s="5"/>
      <c r="OPH38" s="6"/>
      <c r="OPI38" s="8"/>
      <c r="OPJ38" s="5"/>
      <c r="OPK38" s="4"/>
      <c r="OPL38" s="4"/>
      <c r="OPM38" s="18"/>
      <c r="OPN38" s="7"/>
      <c r="OPO38" s="7"/>
      <c r="OPP38" s="4"/>
      <c r="OPQ38" s="4"/>
      <c r="OPR38" s="4"/>
      <c r="OPS38" s="19"/>
      <c r="OPT38" s="9"/>
      <c r="OPU38" s="7"/>
      <c r="OPV38" s="6"/>
      <c r="OPW38" s="5"/>
      <c r="OPX38" s="6"/>
      <c r="OPY38" s="8"/>
      <c r="OPZ38" s="5"/>
      <c r="OQA38" s="4"/>
      <c r="OQB38" s="4"/>
      <c r="OQC38" s="18"/>
      <c r="OQD38" s="7"/>
      <c r="OQE38" s="7"/>
      <c r="OQF38" s="4"/>
      <c r="OQG38" s="4"/>
      <c r="OQH38" s="4"/>
      <c r="OQI38" s="19"/>
      <c r="OQJ38" s="9"/>
      <c r="OQK38" s="7"/>
      <c r="OQL38" s="6"/>
      <c r="OQM38" s="5"/>
      <c r="OQN38" s="6"/>
      <c r="OQO38" s="8"/>
      <c r="OQP38" s="5"/>
      <c r="OQQ38" s="4"/>
      <c r="OQR38" s="4"/>
      <c r="OQS38" s="18"/>
      <c r="OQT38" s="7"/>
      <c r="OQU38" s="7"/>
      <c r="OQV38" s="4"/>
      <c r="OQW38" s="4"/>
      <c r="OQX38" s="4"/>
      <c r="OQY38" s="19"/>
      <c r="OQZ38" s="9"/>
      <c r="ORA38" s="7"/>
      <c r="ORB38" s="6"/>
      <c r="ORC38" s="5"/>
      <c r="ORD38" s="6"/>
      <c r="ORE38" s="8"/>
      <c r="ORF38" s="5"/>
      <c r="ORG38" s="4"/>
      <c r="ORH38" s="4"/>
      <c r="ORI38" s="18"/>
      <c r="ORJ38" s="7"/>
      <c r="ORK38" s="7"/>
      <c r="ORL38" s="4"/>
      <c r="ORM38" s="4"/>
      <c r="ORN38" s="4"/>
      <c r="ORO38" s="19"/>
      <c r="ORP38" s="9"/>
      <c r="ORQ38" s="7"/>
      <c r="ORR38" s="6"/>
      <c r="ORS38" s="5"/>
      <c r="ORT38" s="6"/>
      <c r="ORU38" s="8"/>
      <c r="ORV38" s="5"/>
      <c r="ORW38" s="4"/>
      <c r="ORX38" s="4"/>
      <c r="ORY38" s="18"/>
      <c r="ORZ38" s="7"/>
      <c r="OSA38" s="7"/>
      <c r="OSB38" s="4"/>
      <c r="OSC38" s="4"/>
      <c r="OSD38" s="4"/>
      <c r="OSE38" s="19"/>
      <c r="OSF38" s="9"/>
      <c r="OSG38" s="7"/>
      <c r="OSH38" s="6"/>
      <c r="OSI38" s="5"/>
      <c r="OSJ38" s="6"/>
      <c r="OSK38" s="8"/>
      <c r="OSL38" s="5"/>
      <c r="OSM38" s="4"/>
      <c r="OSN38" s="4"/>
      <c r="OSO38" s="18"/>
      <c r="OSP38" s="7"/>
      <c r="OSQ38" s="7"/>
      <c r="OSR38" s="4"/>
      <c r="OSS38" s="4"/>
      <c r="OST38" s="4"/>
      <c r="OSU38" s="19"/>
      <c r="OSV38" s="9"/>
      <c r="OSW38" s="7"/>
      <c r="OSX38" s="6"/>
      <c r="OSY38" s="5"/>
      <c r="OSZ38" s="6"/>
      <c r="OTA38" s="8"/>
      <c r="OTB38" s="5"/>
      <c r="OTC38" s="4"/>
      <c r="OTD38" s="4"/>
      <c r="OTE38" s="18"/>
      <c r="OTF38" s="7"/>
      <c r="OTG38" s="7"/>
      <c r="OTH38" s="4"/>
      <c r="OTI38" s="4"/>
      <c r="OTJ38" s="4"/>
      <c r="OTK38" s="19"/>
      <c r="OTL38" s="9"/>
      <c r="OTM38" s="7"/>
      <c r="OTN38" s="6"/>
      <c r="OTO38" s="5"/>
      <c r="OTP38" s="6"/>
      <c r="OTQ38" s="8"/>
      <c r="OTR38" s="5"/>
      <c r="OTS38" s="4"/>
      <c r="OTT38" s="4"/>
      <c r="OTU38" s="18"/>
      <c r="OTV38" s="7"/>
      <c r="OTW38" s="7"/>
      <c r="OTX38" s="4"/>
      <c r="OTY38" s="4"/>
      <c r="OTZ38" s="4"/>
      <c r="OUA38" s="19"/>
      <c r="OUB38" s="9"/>
      <c r="OUC38" s="7"/>
      <c r="OUD38" s="6"/>
      <c r="OUE38" s="5"/>
      <c r="OUF38" s="6"/>
      <c r="OUG38" s="8"/>
      <c r="OUH38" s="5"/>
      <c r="OUI38" s="4"/>
      <c r="OUJ38" s="4"/>
      <c r="OUK38" s="18"/>
      <c r="OUL38" s="7"/>
      <c r="OUM38" s="7"/>
      <c r="OUN38" s="4"/>
      <c r="OUO38" s="4"/>
      <c r="OUP38" s="4"/>
      <c r="OUQ38" s="19"/>
      <c r="OUR38" s="9"/>
      <c r="OUS38" s="7"/>
      <c r="OUT38" s="6"/>
      <c r="OUU38" s="5"/>
      <c r="OUV38" s="6"/>
      <c r="OUW38" s="8"/>
      <c r="OUX38" s="5"/>
      <c r="OUY38" s="4"/>
      <c r="OUZ38" s="4"/>
      <c r="OVA38" s="18"/>
      <c r="OVB38" s="7"/>
      <c r="OVC38" s="7"/>
      <c r="OVD38" s="4"/>
      <c r="OVE38" s="4"/>
      <c r="OVF38" s="4"/>
      <c r="OVG38" s="19"/>
      <c r="OVH38" s="9"/>
      <c r="OVI38" s="7"/>
      <c r="OVJ38" s="6"/>
      <c r="OVK38" s="5"/>
      <c r="OVL38" s="6"/>
      <c r="OVM38" s="8"/>
      <c r="OVN38" s="5"/>
      <c r="OVO38" s="4"/>
      <c r="OVP38" s="4"/>
      <c r="OVQ38" s="18"/>
      <c r="OVR38" s="7"/>
      <c r="OVS38" s="7"/>
      <c r="OVT38" s="4"/>
      <c r="OVU38" s="4"/>
      <c r="OVV38" s="4"/>
      <c r="OVW38" s="19"/>
      <c r="OVX38" s="9"/>
      <c r="OVY38" s="7"/>
      <c r="OVZ38" s="6"/>
      <c r="OWA38" s="5"/>
      <c r="OWB38" s="6"/>
      <c r="OWC38" s="8"/>
      <c r="OWD38" s="5"/>
      <c r="OWE38" s="4"/>
      <c r="OWF38" s="4"/>
      <c r="OWG38" s="18"/>
      <c r="OWH38" s="7"/>
      <c r="OWI38" s="7"/>
      <c r="OWJ38" s="4"/>
      <c r="OWK38" s="4"/>
      <c r="OWL38" s="4"/>
      <c r="OWM38" s="19"/>
      <c r="OWN38" s="9"/>
      <c r="OWO38" s="7"/>
      <c r="OWP38" s="6"/>
      <c r="OWQ38" s="5"/>
      <c r="OWR38" s="6"/>
      <c r="OWS38" s="8"/>
      <c r="OWT38" s="5"/>
      <c r="OWU38" s="4"/>
      <c r="OWV38" s="4"/>
      <c r="OWW38" s="18"/>
      <c r="OWX38" s="7"/>
      <c r="OWY38" s="7"/>
      <c r="OWZ38" s="4"/>
      <c r="OXA38" s="4"/>
      <c r="OXB38" s="4"/>
      <c r="OXC38" s="19"/>
      <c r="OXD38" s="9"/>
      <c r="OXE38" s="7"/>
      <c r="OXF38" s="6"/>
      <c r="OXG38" s="5"/>
      <c r="OXH38" s="6"/>
      <c r="OXI38" s="8"/>
      <c r="OXJ38" s="5"/>
      <c r="OXK38" s="4"/>
      <c r="OXL38" s="4"/>
      <c r="OXM38" s="18"/>
      <c r="OXN38" s="7"/>
      <c r="OXO38" s="7"/>
      <c r="OXP38" s="4"/>
      <c r="OXQ38" s="4"/>
      <c r="OXR38" s="4"/>
      <c r="OXS38" s="19"/>
      <c r="OXT38" s="9"/>
      <c r="OXU38" s="7"/>
      <c r="OXV38" s="6"/>
      <c r="OXW38" s="5"/>
      <c r="OXX38" s="6"/>
      <c r="OXY38" s="8"/>
      <c r="OXZ38" s="5"/>
      <c r="OYA38" s="4"/>
      <c r="OYB38" s="4"/>
      <c r="OYC38" s="18"/>
      <c r="OYD38" s="7"/>
      <c r="OYE38" s="7"/>
      <c r="OYF38" s="4"/>
      <c r="OYG38" s="4"/>
      <c r="OYH38" s="4"/>
      <c r="OYI38" s="19"/>
      <c r="OYJ38" s="9"/>
      <c r="OYK38" s="7"/>
      <c r="OYL38" s="6"/>
      <c r="OYM38" s="5"/>
      <c r="OYN38" s="6"/>
      <c r="OYO38" s="8"/>
      <c r="OYP38" s="5"/>
      <c r="OYQ38" s="4"/>
      <c r="OYR38" s="4"/>
      <c r="OYS38" s="18"/>
      <c r="OYT38" s="7"/>
      <c r="OYU38" s="7"/>
      <c r="OYV38" s="4"/>
      <c r="OYW38" s="4"/>
      <c r="OYX38" s="4"/>
      <c r="OYY38" s="19"/>
      <c r="OYZ38" s="9"/>
      <c r="OZA38" s="7"/>
      <c r="OZB38" s="6"/>
      <c r="OZC38" s="5"/>
      <c r="OZD38" s="6"/>
      <c r="OZE38" s="8"/>
      <c r="OZF38" s="5"/>
      <c r="OZG38" s="4"/>
      <c r="OZH38" s="4"/>
      <c r="OZI38" s="18"/>
      <c r="OZJ38" s="7"/>
      <c r="OZK38" s="7"/>
      <c r="OZL38" s="4"/>
      <c r="OZM38" s="4"/>
      <c r="OZN38" s="4"/>
      <c r="OZO38" s="19"/>
      <c r="OZP38" s="9"/>
      <c r="OZQ38" s="7"/>
      <c r="OZR38" s="6"/>
      <c r="OZS38" s="5"/>
      <c r="OZT38" s="6"/>
      <c r="OZU38" s="8"/>
      <c r="OZV38" s="5"/>
      <c r="OZW38" s="4"/>
      <c r="OZX38" s="4"/>
      <c r="OZY38" s="18"/>
      <c r="OZZ38" s="7"/>
      <c r="PAA38" s="7"/>
      <c r="PAB38" s="4"/>
      <c r="PAC38" s="4"/>
      <c r="PAD38" s="4"/>
      <c r="PAE38" s="19"/>
      <c r="PAF38" s="9"/>
      <c r="PAG38" s="7"/>
      <c r="PAH38" s="6"/>
      <c r="PAI38" s="5"/>
      <c r="PAJ38" s="6"/>
      <c r="PAK38" s="8"/>
      <c r="PAL38" s="5"/>
      <c r="PAM38" s="4"/>
      <c r="PAN38" s="4"/>
      <c r="PAO38" s="18"/>
      <c r="PAP38" s="7"/>
      <c r="PAQ38" s="7"/>
      <c r="PAR38" s="4"/>
      <c r="PAS38" s="4"/>
      <c r="PAT38" s="4"/>
      <c r="PAU38" s="19"/>
      <c r="PAV38" s="9"/>
      <c r="PAW38" s="7"/>
      <c r="PAX38" s="6"/>
      <c r="PAY38" s="5"/>
      <c r="PAZ38" s="6"/>
      <c r="PBA38" s="8"/>
      <c r="PBB38" s="5"/>
      <c r="PBC38" s="4"/>
      <c r="PBD38" s="4"/>
      <c r="PBE38" s="18"/>
      <c r="PBF38" s="7"/>
      <c r="PBG38" s="7"/>
      <c r="PBH38" s="4"/>
      <c r="PBI38" s="4"/>
      <c r="PBJ38" s="4"/>
      <c r="PBK38" s="19"/>
      <c r="PBL38" s="9"/>
      <c r="PBM38" s="7"/>
      <c r="PBN38" s="6"/>
      <c r="PBO38" s="5"/>
      <c r="PBP38" s="6"/>
      <c r="PBQ38" s="8"/>
      <c r="PBR38" s="5"/>
      <c r="PBS38" s="4"/>
      <c r="PBT38" s="4"/>
      <c r="PBU38" s="18"/>
      <c r="PBV38" s="7"/>
      <c r="PBW38" s="7"/>
      <c r="PBX38" s="4"/>
      <c r="PBY38" s="4"/>
      <c r="PBZ38" s="4"/>
      <c r="PCA38" s="19"/>
      <c r="PCB38" s="9"/>
      <c r="PCC38" s="7"/>
      <c r="PCD38" s="6"/>
      <c r="PCE38" s="5"/>
      <c r="PCF38" s="6"/>
      <c r="PCG38" s="8"/>
      <c r="PCH38" s="5"/>
      <c r="PCI38" s="4"/>
      <c r="PCJ38" s="4"/>
      <c r="PCK38" s="18"/>
      <c r="PCL38" s="7"/>
      <c r="PCM38" s="7"/>
      <c r="PCN38" s="4"/>
      <c r="PCO38" s="4"/>
      <c r="PCP38" s="4"/>
      <c r="PCQ38" s="19"/>
      <c r="PCR38" s="9"/>
      <c r="PCS38" s="7"/>
      <c r="PCT38" s="6"/>
      <c r="PCU38" s="5"/>
      <c r="PCV38" s="6"/>
      <c r="PCW38" s="8"/>
      <c r="PCX38" s="5"/>
      <c r="PCY38" s="4"/>
      <c r="PCZ38" s="4"/>
      <c r="PDA38" s="18"/>
      <c r="PDB38" s="7"/>
      <c r="PDC38" s="7"/>
      <c r="PDD38" s="4"/>
      <c r="PDE38" s="4"/>
      <c r="PDF38" s="4"/>
      <c r="PDG38" s="19"/>
      <c r="PDH38" s="9"/>
      <c r="PDI38" s="7"/>
      <c r="PDJ38" s="6"/>
      <c r="PDK38" s="5"/>
      <c r="PDL38" s="6"/>
      <c r="PDM38" s="8"/>
      <c r="PDN38" s="5"/>
      <c r="PDO38" s="4"/>
      <c r="PDP38" s="4"/>
      <c r="PDQ38" s="18"/>
      <c r="PDR38" s="7"/>
      <c r="PDS38" s="7"/>
      <c r="PDT38" s="4"/>
      <c r="PDU38" s="4"/>
      <c r="PDV38" s="4"/>
      <c r="PDW38" s="19"/>
      <c r="PDX38" s="9"/>
      <c r="PDY38" s="7"/>
      <c r="PDZ38" s="6"/>
      <c r="PEA38" s="5"/>
      <c r="PEB38" s="6"/>
      <c r="PEC38" s="8"/>
      <c r="PED38" s="5"/>
      <c r="PEE38" s="4"/>
      <c r="PEF38" s="4"/>
      <c r="PEG38" s="18"/>
      <c r="PEH38" s="7"/>
      <c r="PEI38" s="7"/>
      <c r="PEJ38" s="4"/>
      <c r="PEK38" s="4"/>
      <c r="PEL38" s="4"/>
      <c r="PEM38" s="19"/>
      <c r="PEN38" s="9"/>
      <c r="PEO38" s="7"/>
      <c r="PEP38" s="6"/>
      <c r="PEQ38" s="5"/>
      <c r="PER38" s="6"/>
      <c r="PES38" s="8"/>
      <c r="PET38" s="5"/>
      <c r="PEU38" s="4"/>
      <c r="PEV38" s="4"/>
      <c r="PEW38" s="18"/>
      <c r="PEX38" s="7"/>
      <c r="PEY38" s="7"/>
      <c r="PEZ38" s="4"/>
      <c r="PFA38" s="4"/>
      <c r="PFB38" s="4"/>
      <c r="PFC38" s="19"/>
      <c r="PFD38" s="9"/>
      <c r="PFE38" s="7"/>
      <c r="PFF38" s="6"/>
      <c r="PFG38" s="5"/>
      <c r="PFH38" s="6"/>
      <c r="PFI38" s="8"/>
      <c r="PFJ38" s="5"/>
      <c r="PFK38" s="4"/>
      <c r="PFL38" s="4"/>
      <c r="PFM38" s="18"/>
      <c r="PFN38" s="7"/>
      <c r="PFO38" s="7"/>
      <c r="PFP38" s="4"/>
      <c r="PFQ38" s="4"/>
      <c r="PFR38" s="4"/>
      <c r="PFS38" s="19"/>
      <c r="PFT38" s="9"/>
      <c r="PFU38" s="7"/>
      <c r="PFV38" s="6"/>
      <c r="PFW38" s="5"/>
      <c r="PFX38" s="6"/>
      <c r="PFY38" s="8"/>
      <c r="PFZ38" s="5"/>
      <c r="PGA38" s="4"/>
      <c r="PGB38" s="4"/>
      <c r="PGC38" s="18"/>
      <c r="PGD38" s="7"/>
      <c r="PGE38" s="7"/>
      <c r="PGF38" s="4"/>
      <c r="PGG38" s="4"/>
      <c r="PGH38" s="4"/>
      <c r="PGI38" s="19"/>
      <c r="PGJ38" s="9"/>
      <c r="PGK38" s="7"/>
      <c r="PGL38" s="6"/>
      <c r="PGM38" s="5"/>
      <c r="PGN38" s="6"/>
      <c r="PGO38" s="8"/>
      <c r="PGP38" s="5"/>
      <c r="PGQ38" s="4"/>
      <c r="PGR38" s="4"/>
      <c r="PGS38" s="18"/>
      <c r="PGT38" s="7"/>
      <c r="PGU38" s="7"/>
      <c r="PGV38" s="4"/>
      <c r="PGW38" s="4"/>
      <c r="PGX38" s="4"/>
      <c r="PGY38" s="19"/>
      <c r="PGZ38" s="9"/>
      <c r="PHA38" s="7"/>
      <c r="PHB38" s="6"/>
      <c r="PHC38" s="5"/>
      <c r="PHD38" s="6"/>
      <c r="PHE38" s="8"/>
      <c r="PHF38" s="5"/>
      <c r="PHG38" s="4"/>
      <c r="PHH38" s="4"/>
      <c r="PHI38" s="18"/>
      <c r="PHJ38" s="7"/>
      <c r="PHK38" s="7"/>
      <c r="PHL38" s="4"/>
      <c r="PHM38" s="4"/>
      <c r="PHN38" s="4"/>
      <c r="PHO38" s="19"/>
      <c r="PHP38" s="9"/>
      <c r="PHQ38" s="7"/>
      <c r="PHR38" s="6"/>
      <c r="PHS38" s="5"/>
      <c r="PHT38" s="6"/>
      <c r="PHU38" s="8"/>
      <c r="PHV38" s="5"/>
      <c r="PHW38" s="4"/>
      <c r="PHX38" s="4"/>
      <c r="PHY38" s="18"/>
      <c r="PHZ38" s="7"/>
      <c r="PIA38" s="7"/>
      <c r="PIB38" s="4"/>
      <c r="PIC38" s="4"/>
      <c r="PID38" s="4"/>
      <c r="PIE38" s="19"/>
      <c r="PIF38" s="9"/>
      <c r="PIG38" s="7"/>
      <c r="PIH38" s="6"/>
      <c r="PII38" s="5"/>
      <c r="PIJ38" s="6"/>
      <c r="PIK38" s="8"/>
      <c r="PIL38" s="5"/>
      <c r="PIM38" s="4"/>
      <c r="PIN38" s="4"/>
      <c r="PIO38" s="18"/>
      <c r="PIP38" s="7"/>
      <c r="PIQ38" s="7"/>
      <c r="PIR38" s="4"/>
      <c r="PIS38" s="4"/>
      <c r="PIT38" s="4"/>
      <c r="PIU38" s="19"/>
      <c r="PIV38" s="9"/>
      <c r="PIW38" s="7"/>
      <c r="PIX38" s="6"/>
      <c r="PIY38" s="5"/>
      <c r="PIZ38" s="6"/>
      <c r="PJA38" s="8"/>
      <c r="PJB38" s="5"/>
      <c r="PJC38" s="4"/>
      <c r="PJD38" s="4"/>
      <c r="PJE38" s="18"/>
      <c r="PJF38" s="7"/>
      <c r="PJG38" s="7"/>
      <c r="PJH38" s="4"/>
      <c r="PJI38" s="4"/>
      <c r="PJJ38" s="4"/>
      <c r="PJK38" s="19"/>
      <c r="PJL38" s="9"/>
      <c r="PJM38" s="7"/>
      <c r="PJN38" s="6"/>
      <c r="PJO38" s="5"/>
      <c r="PJP38" s="6"/>
      <c r="PJQ38" s="8"/>
      <c r="PJR38" s="5"/>
      <c r="PJS38" s="4"/>
      <c r="PJT38" s="4"/>
      <c r="PJU38" s="18"/>
      <c r="PJV38" s="7"/>
      <c r="PJW38" s="7"/>
      <c r="PJX38" s="4"/>
      <c r="PJY38" s="4"/>
      <c r="PJZ38" s="4"/>
      <c r="PKA38" s="19"/>
      <c r="PKB38" s="9"/>
      <c r="PKC38" s="7"/>
      <c r="PKD38" s="6"/>
      <c r="PKE38" s="5"/>
      <c r="PKF38" s="6"/>
      <c r="PKG38" s="8"/>
      <c r="PKH38" s="5"/>
      <c r="PKI38" s="4"/>
      <c r="PKJ38" s="4"/>
      <c r="PKK38" s="18"/>
      <c r="PKL38" s="7"/>
      <c r="PKM38" s="7"/>
      <c r="PKN38" s="4"/>
      <c r="PKO38" s="4"/>
      <c r="PKP38" s="4"/>
      <c r="PKQ38" s="19"/>
      <c r="PKR38" s="9"/>
      <c r="PKS38" s="7"/>
      <c r="PKT38" s="6"/>
      <c r="PKU38" s="5"/>
      <c r="PKV38" s="6"/>
      <c r="PKW38" s="8"/>
      <c r="PKX38" s="5"/>
      <c r="PKY38" s="4"/>
      <c r="PKZ38" s="4"/>
      <c r="PLA38" s="18"/>
      <c r="PLB38" s="7"/>
      <c r="PLC38" s="7"/>
      <c r="PLD38" s="4"/>
      <c r="PLE38" s="4"/>
      <c r="PLF38" s="4"/>
      <c r="PLG38" s="19"/>
      <c r="PLH38" s="9"/>
      <c r="PLI38" s="7"/>
      <c r="PLJ38" s="6"/>
      <c r="PLK38" s="5"/>
      <c r="PLL38" s="6"/>
      <c r="PLM38" s="8"/>
      <c r="PLN38" s="5"/>
      <c r="PLO38" s="4"/>
      <c r="PLP38" s="4"/>
      <c r="PLQ38" s="18"/>
      <c r="PLR38" s="7"/>
      <c r="PLS38" s="7"/>
      <c r="PLT38" s="4"/>
      <c r="PLU38" s="4"/>
      <c r="PLV38" s="4"/>
      <c r="PLW38" s="19"/>
      <c r="PLX38" s="9"/>
      <c r="PLY38" s="7"/>
      <c r="PLZ38" s="6"/>
      <c r="PMA38" s="5"/>
      <c r="PMB38" s="6"/>
      <c r="PMC38" s="8"/>
      <c r="PMD38" s="5"/>
      <c r="PME38" s="4"/>
      <c r="PMF38" s="4"/>
      <c r="PMG38" s="18"/>
      <c r="PMH38" s="7"/>
      <c r="PMI38" s="7"/>
      <c r="PMJ38" s="4"/>
      <c r="PMK38" s="4"/>
      <c r="PML38" s="4"/>
      <c r="PMM38" s="19"/>
      <c r="PMN38" s="9"/>
      <c r="PMO38" s="7"/>
      <c r="PMP38" s="6"/>
      <c r="PMQ38" s="5"/>
      <c r="PMR38" s="6"/>
      <c r="PMS38" s="8"/>
      <c r="PMT38" s="5"/>
      <c r="PMU38" s="4"/>
      <c r="PMV38" s="4"/>
      <c r="PMW38" s="18"/>
      <c r="PMX38" s="7"/>
      <c r="PMY38" s="7"/>
      <c r="PMZ38" s="4"/>
      <c r="PNA38" s="4"/>
      <c r="PNB38" s="4"/>
      <c r="PNC38" s="19"/>
      <c r="PND38" s="9"/>
      <c r="PNE38" s="7"/>
      <c r="PNF38" s="6"/>
      <c r="PNG38" s="5"/>
      <c r="PNH38" s="6"/>
      <c r="PNI38" s="8"/>
      <c r="PNJ38" s="5"/>
      <c r="PNK38" s="4"/>
      <c r="PNL38" s="4"/>
      <c r="PNM38" s="18"/>
      <c r="PNN38" s="7"/>
      <c r="PNO38" s="7"/>
      <c r="PNP38" s="4"/>
      <c r="PNQ38" s="4"/>
      <c r="PNR38" s="4"/>
      <c r="PNS38" s="19"/>
      <c r="PNT38" s="9"/>
      <c r="PNU38" s="7"/>
      <c r="PNV38" s="6"/>
      <c r="PNW38" s="5"/>
      <c r="PNX38" s="6"/>
      <c r="PNY38" s="8"/>
      <c r="PNZ38" s="5"/>
      <c r="POA38" s="4"/>
      <c r="POB38" s="4"/>
      <c r="POC38" s="18"/>
      <c r="POD38" s="7"/>
      <c r="POE38" s="7"/>
      <c r="POF38" s="4"/>
      <c r="POG38" s="4"/>
      <c r="POH38" s="4"/>
      <c r="POI38" s="19"/>
      <c r="POJ38" s="9"/>
      <c r="POK38" s="7"/>
      <c r="POL38" s="6"/>
      <c r="POM38" s="5"/>
      <c r="PON38" s="6"/>
      <c r="POO38" s="8"/>
      <c r="POP38" s="5"/>
      <c r="POQ38" s="4"/>
      <c r="POR38" s="4"/>
      <c r="POS38" s="18"/>
      <c r="POT38" s="7"/>
      <c r="POU38" s="7"/>
      <c r="POV38" s="4"/>
      <c r="POW38" s="4"/>
      <c r="POX38" s="4"/>
      <c r="POY38" s="19"/>
      <c r="POZ38" s="9"/>
      <c r="PPA38" s="7"/>
      <c r="PPB38" s="6"/>
      <c r="PPC38" s="5"/>
      <c r="PPD38" s="6"/>
      <c r="PPE38" s="8"/>
      <c r="PPF38" s="5"/>
      <c r="PPG38" s="4"/>
      <c r="PPH38" s="4"/>
      <c r="PPI38" s="18"/>
      <c r="PPJ38" s="7"/>
      <c r="PPK38" s="7"/>
      <c r="PPL38" s="4"/>
      <c r="PPM38" s="4"/>
      <c r="PPN38" s="4"/>
      <c r="PPO38" s="19"/>
      <c r="PPP38" s="9"/>
      <c r="PPQ38" s="7"/>
      <c r="PPR38" s="6"/>
      <c r="PPS38" s="5"/>
      <c r="PPT38" s="6"/>
      <c r="PPU38" s="8"/>
      <c r="PPV38" s="5"/>
      <c r="PPW38" s="4"/>
      <c r="PPX38" s="4"/>
      <c r="PPY38" s="18"/>
      <c r="PPZ38" s="7"/>
      <c r="PQA38" s="7"/>
      <c r="PQB38" s="4"/>
      <c r="PQC38" s="4"/>
      <c r="PQD38" s="4"/>
      <c r="PQE38" s="19"/>
      <c r="PQF38" s="9"/>
      <c r="PQG38" s="7"/>
      <c r="PQH38" s="6"/>
      <c r="PQI38" s="5"/>
      <c r="PQJ38" s="6"/>
      <c r="PQK38" s="8"/>
      <c r="PQL38" s="5"/>
      <c r="PQM38" s="4"/>
      <c r="PQN38" s="4"/>
      <c r="PQO38" s="18"/>
      <c r="PQP38" s="7"/>
      <c r="PQQ38" s="7"/>
      <c r="PQR38" s="4"/>
      <c r="PQS38" s="4"/>
      <c r="PQT38" s="4"/>
      <c r="PQU38" s="19"/>
      <c r="PQV38" s="9"/>
      <c r="PQW38" s="7"/>
      <c r="PQX38" s="6"/>
      <c r="PQY38" s="5"/>
      <c r="PQZ38" s="6"/>
      <c r="PRA38" s="8"/>
      <c r="PRB38" s="5"/>
      <c r="PRC38" s="4"/>
      <c r="PRD38" s="4"/>
      <c r="PRE38" s="18"/>
      <c r="PRF38" s="7"/>
      <c r="PRG38" s="7"/>
      <c r="PRH38" s="4"/>
      <c r="PRI38" s="4"/>
      <c r="PRJ38" s="4"/>
      <c r="PRK38" s="19"/>
      <c r="PRL38" s="9"/>
      <c r="PRM38" s="7"/>
      <c r="PRN38" s="6"/>
      <c r="PRO38" s="5"/>
      <c r="PRP38" s="6"/>
      <c r="PRQ38" s="8"/>
      <c r="PRR38" s="5"/>
      <c r="PRS38" s="4"/>
      <c r="PRT38" s="4"/>
      <c r="PRU38" s="18"/>
      <c r="PRV38" s="7"/>
      <c r="PRW38" s="7"/>
      <c r="PRX38" s="4"/>
      <c r="PRY38" s="4"/>
      <c r="PRZ38" s="4"/>
      <c r="PSA38" s="19"/>
      <c r="PSB38" s="9"/>
      <c r="PSC38" s="7"/>
      <c r="PSD38" s="6"/>
      <c r="PSE38" s="5"/>
      <c r="PSF38" s="6"/>
      <c r="PSG38" s="8"/>
      <c r="PSH38" s="5"/>
      <c r="PSI38" s="4"/>
      <c r="PSJ38" s="4"/>
      <c r="PSK38" s="18"/>
      <c r="PSL38" s="7"/>
      <c r="PSM38" s="7"/>
      <c r="PSN38" s="4"/>
      <c r="PSO38" s="4"/>
      <c r="PSP38" s="4"/>
      <c r="PSQ38" s="19"/>
      <c r="PSR38" s="9"/>
      <c r="PSS38" s="7"/>
      <c r="PST38" s="6"/>
      <c r="PSU38" s="5"/>
      <c r="PSV38" s="6"/>
      <c r="PSW38" s="8"/>
      <c r="PSX38" s="5"/>
      <c r="PSY38" s="4"/>
      <c r="PSZ38" s="4"/>
      <c r="PTA38" s="18"/>
      <c r="PTB38" s="7"/>
      <c r="PTC38" s="7"/>
      <c r="PTD38" s="4"/>
      <c r="PTE38" s="4"/>
      <c r="PTF38" s="4"/>
      <c r="PTG38" s="19"/>
      <c r="PTH38" s="9"/>
      <c r="PTI38" s="7"/>
      <c r="PTJ38" s="6"/>
      <c r="PTK38" s="5"/>
      <c r="PTL38" s="6"/>
      <c r="PTM38" s="8"/>
      <c r="PTN38" s="5"/>
      <c r="PTO38" s="4"/>
      <c r="PTP38" s="4"/>
      <c r="PTQ38" s="18"/>
      <c r="PTR38" s="7"/>
      <c r="PTS38" s="7"/>
      <c r="PTT38" s="4"/>
      <c r="PTU38" s="4"/>
      <c r="PTV38" s="4"/>
      <c r="PTW38" s="19"/>
      <c r="PTX38" s="9"/>
      <c r="PTY38" s="7"/>
      <c r="PTZ38" s="6"/>
      <c r="PUA38" s="5"/>
      <c r="PUB38" s="6"/>
      <c r="PUC38" s="8"/>
      <c r="PUD38" s="5"/>
      <c r="PUE38" s="4"/>
      <c r="PUF38" s="4"/>
      <c r="PUG38" s="18"/>
      <c r="PUH38" s="7"/>
      <c r="PUI38" s="7"/>
      <c r="PUJ38" s="4"/>
      <c r="PUK38" s="4"/>
      <c r="PUL38" s="4"/>
      <c r="PUM38" s="19"/>
      <c r="PUN38" s="9"/>
      <c r="PUO38" s="7"/>
      <c r="PUP38" s="6"/>
      <c r="PUQ38" s="5"/>
      <c r="PUR38" s="6"/>
      <c r="PUS38" s="8"/>
      <c r="PUT38" s="5"/>
      <c r="PUU38" s="4"/>
      <c r="PUV38" s="4"/>
      <c r="PUW38" s="18"/>
      <c r="PUX38" s="7"/>
      <c r="PUY38" s="7"/>
      <c r="PUZ38" s="4"/>
      <c r="PVA38" s="4"/>
      <c r="PVB38" s="4"/>
      <c r="PVC38" s="19"/>
      <c r="PVD38" s="9"/>
      <c r="PVE38" s="7"/>
      <c r="PVF38" s="6"/>
      <c r="PVG38" s="5"/>
      <c r="PVH38" s="6"/>
      <c r="PVI38" s="8"/>
      <c r="PVJ38" s="5"/>
      <c r="PVK38" s="4"/>
      <c r="PVL38" s="4"/>
      <c r="PVM38" s="18"/>
      <c r="PVN38" s="7"/>
      <c r="PVO38" s="7"/>
      <c r="PVP38" s="4"/>
      <c r="PVQ38" s="4"/>
      <c r="PVR38" s="4"/>
      <c r="PVS38" s="19"/>
      <c r="PVT38" s="9"/>
      <c r="PVU38" s="7"/>
      <c r="PVV38" s="6"/>
      <c r="PVW38" s="5"/>
      <c r="PVX38" s="6"/>
      <c r="PVY38" s="8"/>
      <c r="PVZ38" s="5"/>
      <c r="PWA38" s="4"/>
      <c r="PWB38" s="4"/>
      <c r="PWC38" s="18"/>
      <c r="PWD38" s="7"/>
      <c r="PWE38" s="7"/>
      <c r="PWF38" s="4"/>
      <c r="PWG38" s="4"/>
      <c r="PWH38" s="4"/>
      <c r="PWI38" s="19"/>
      <c r="PWJ38" s="9"/>
      <c r="PWK38" s="7"/>
      <c r="PWL38" s="6"/>
      <c r="PWM38" s="5"/>
      <c r="PWN38" s="6"/>
      <c r="PWO38" s="8"/>
      <c r="PWP38" s="5"/>
      <c r="PWQ38" s="4"/>
      <c r="PWR38" s="4"/>
      <c r="PWS38" s="18"/>
      <c r="PWT38" s="7"/>
      <c r="PWU38" s="7"/>
      <c r="PWV38" s="4"/>
      <c r="PWW38" s="4"/>
      <c r="PWX38" s="4"/>
      <c r="PWY38" s="19"/>
      <c r="PWZ38" s="9"/>
      <c r="PXA38" s="7"/>
      <c r="PXB38" s="6"/>
      <c r="PXC38" s="5"/>
      <c r="PXD38" s="6"/>
      <c r="PXE38" s="8"/>
      <c r="PXF38" s="5"/>
      <c r="PXG38" s="4"/>
      <c r="PXH38" s="4"/>
      <c r="PXI38" s="18"/>
      <c r="PXJ38" s="7"/>
      <c r="PXK38" s="7"/>
      <c r="PXL38" s="4"/>
      <c r="PXM38" s="4"/>
      <c r="PXN38" s="4"/>
      <c r="PXO38" s="19"/>
      <c r="PXP38" s="9"/>
      <c r="PXQ38" s="7"/>
      <c r="PXR38" s="6"/>
      <c r="PXS38" s="5"/>
      <c r="PXT38" s="6"/>
      <c r="PXU38" s="8"/>
      <c r="PXV38" s="5"/>
      <c r="PXW38" s="4"/>
      <c r="PXX38" s="4"/>
      <c r="PXY38" s="18"/>
      <c r="PXZ38" s="7"/>
      <c r="PYA38" s="7"/>
      <c r="PYB38" s="4"/>
      <c r="PYC38" s="4"/>
      <c r="PYD38" s="4"/>
      <c r="PYE38" s="19"/>
      <c r="PYF38" s="9"/>
      <c r="PYG38" s="7"/>
      <c r="PYH38" s="6"/>
      <c r="PYI38" s="5"/>
      <c r="PYJ38" s="6"/>
      <c r="PYK38" s="8"/>
      <c r="PYL38" s="5"/>
      <c r="PYM38" s="4"/>
      <c r="PYN38" s="4"/>
      <c r="PYO38" s="18"/>
      <c r="PYP38" s="7"/>
      <c r="PYQ38" s="7"/>
      <c r="PYR38" s="4"/>
      <c r="PYS38" s="4"/>
      <c r="PYT38" s="4"/>
      <c r="PYU38" s="19"/>
      <c r="PYV38" s="9"/>
      <c r="PYW38" s="7"/>
      <c r="PYX38" s="6"/>
      <c r="PYY38" s="5"/>
      <c r="PYZ38" s="6"/>
      <c r="PZA38" s="8"/>
      <c r="PZB38" s="5"/>
      <c r="PZC38" s="4"/>
      <c r="PZD38" s="4"/>
      <c r="PZE38" s="18"/>
      <c r="PZF38" s="7"/>
      <c r="PZG38" s="7"/>
      <c r="PZH38" s="4"/>
      <c r="PZI38" s="4"/>
      <c r="PZJ38" s="4"/>
      <c r="PZK38" s="19"/>
      <c r="PZL38" s="9"/>
      <c r="PZM38" s="7"/>
      <c r="PZN38" s="6"/>
      <c r="PZO38" s="5"/>
      <c r="PZP38" s="6"/>
      <c r="PZQ38" s="8"/>
      <c r="PZR38" s="5"/>
      <c r="PZS38" s="4"/>
      <c r="PZT38" s="4"/>
      <c r="PZU38" s="18"/>
      <c r="PZV38" s="7"/>
      <c r="PZW38" s="7"/>
      <c r="PZX38" s="4"/>
      <c r="PZY38" s="4"/>
      <c r="PZZ38" s="4"/>
      <c r="QAA38" s="19"/>
      <c r="QAB38" s="9"/>
      <c r="QAC38" s="7"/>
      <c r="QAD38" s="6"/>
      <c r="QAE38" s="5"/>
      <c r="QAF38" s="6"/>
      <c r="QAG38" s="8"/>
      <c r="QAH38" s="5"/>
      <c r="QAI38" s="4"/>
      <c r="QAJ38" s="4"/>
      <c r="QAK38" s="18"/>
      <c r="QAL38" s="7"/>
      <c r="QAM38" s="7"/>
      <c r="QAN38" s="4"/>
      <c r="QAO38" s="4"/>
      <c r="QAP38" s="4"/>
      <c r="QAQ38" s="19"/>
      <c r="QAR38" s="9"/>
      <c r="QAS38" s="7"/>
      <c r="QAT38" s="6"/>
      <c r="QAU38" s="5"/>
      <c r="QAV38" s="6"/>
      <c r="QAW38" s="8"/>
      <c r="QAX38" s="5"/>
      <c r="QAY38" s="4"/>
      <c r="QAZ38" s="4"/>
      <c r="QBA38" s="18"/>
      <c r="QBB38" s="7"/>
      <c r="QBC38" s="7"/>
      <c r="QBD38" s="4"/>
      <c r="QBE38" s="4"/>
      <c r="QBF38" s="4"/>
      <c r="QBG38" s="19"/>
      <c r="QBH38" s="9"/>
      <c r="QBI38" s="7"/>
      <c r="QBJ38" s="6"/>
      <c r="QBK38" s="5"/>
      <c r="QBL38" s="6"/>
      <c r="QBM38" s="8"/>
      <c r="QBN38" s="5"/>
      <c r="QBO38" s="4"/>
      <c r="QBP38" s="4"/>
      <c r="QBQ38" s="18"/>
      <c r="QBR38" s="7"/>
      <c r="QBS38" s="7"/>
      <c r="QBT38" s="4"/>
      <c r="QBU38" s="4"/>
      <c r="QBV38" s="4"/>
      <c r="QBW38" s="19"/>
      <c r="QBX38" s="9"/>
      <c r="QBY38" s="7"/>
      <c r="QBZ38" s="6"/>
      <c r="QCA38" s="5"/>
      <c r="QCB38" s="6"/>
      <c r="QCC38" s="8"/>
      <c r="QCD38" s="5"/>
      <c r="QCE38" s="4"/>
      <c r="QCF38" s="4"/>
      <c r="QCG38" s="18"/>
      <c r="QCH38" s="7"/>
      <c r="QCI38" s="7"/>
      <c r="QCJ38" s="4"/>
      <c r="QCK38" s="4"/>
      <c r="QCL38" s="4"/>
      <c r="QCM38" s="19"/>
      <c r="QCN38" s="9"/>
      <c r="QCO38" s="7"/>
      <c r="QCP38" s="6"/>
      <c r="QCQ38" s="5"/>
      <c r="QCR38" s="6"/>
      <c r="QCS38" s="8"/>
      <c r="QCT38" s="5"/>
      <c r="QCU38" s="4"/>
      <c r="QCV38" s="4"/>
      <c r="QCW38" s="18"/>
      <c r="QCX38" s="7"/>
      <c r="QCY38" s="7"/>
      <c r="QCZ38" s="4"/>
      <c r="QDA38" s="4"/>
      <c r="QDB38" s="4"/>
      <c r="QDC38" s="19"/>
      <c r="QDD38" s="9"/>
      <c r="QDE38" s="7"/>
      <c r="QDF38" s="6"/>
      <c r="QDG38" s="5"/>
      <c r="QDH38" s="6"/>
      <c r="QDI38" s="8"/>
      <c r="QDJ38" s="5"/>
      <c r="QDK38" s="4"/>
      <c r="QDL38" s="4"/>
      <c r="QDM38" s="18"/>
      <c r="QDN38" s="7"/>
      <c r="QDO38" s="7"/>
      <c r="QDP38" s="4"/>
      <c r="QDQ38" s="4"/>
      <c r="QDR38" s="4"/>
      <c r="QDS38" s="19"/>
      <c r="QDT38" s="9"/>
      <c r="QDU38" s="7"/>
      <c r="QDV38" s="6"/>
      <c r="QDW38" s="5"/>
      <c r="QDX38" s="6"/>
      <c r="QDY38" s="8"/>
      <c r="QDZ38" s="5"/>
      <c r="QEA38" s="4"/>
      <c r="QEB38" s="4"/>
      <c r="QEC38" s="18"/>
      <c r="QED38" s="7"/>
      <c r="QEE38" s="7"/>
      <c r="QEF38" s="4"/>
      <c r="QEG38" s="4"/>
      <c r="QEH38" s="4"/>
      <c r="QEI38" s="19"/>
      <c r="QEJ38" s="9"/>
      <c r="QEK38" s="7"/>
      <c r="QEL38" s="6"/>
      <c r="QEM38" s="5"/>
      <c r="QEN38" s="6"/>
      <c r="QEO38" s="8"/>
      <c r="QEP38" s="5"/>
      <c r="QEQ38" s="4"/>
      <c r="QER38" s="4"/>
      <c r="QES38" s="18"/>
      <c r="QET38" s="7"/>
      <c r="QEU38" s="7"/>
      <c r="QEV38" s="4"/>
      <c r="QEW38" s="4"/>
      <c r="QEX38" s="4"/>
      <c r="QEY38" s="19"/>
      <c r="QEZ38" s="9"/>
      <c r="QFA38" s="7"/>
      <c r="QFB38" s="6"/>
      <c r="QFC38" s="5"/>
      <c r="QFD38" s="6"/>
      <c r="QFE38" s="8"/>
      <c r="QFF38" s="5"/>
      <c r="QFG38" s="4"/>
      <c r="QFH38" s="4"/>
      <c r="QFI38" s="18"/>
      <c r="QFJ38" s="7"/>
      <c r="QFK38" s="7"/>
      <c r="QFL38" s="4"/>
      <c r="QFM38" s="4"/>
      <c r="QFN38" s="4"/>
      <c r="QFO38" s="19"/>
      <c r="QFP38" s="9"/>
      <c r="QFQ38" s="7"/>
      <c r="QFR38" s="6"/>
      <c r="QFS38" s="5"/>
      <c r="QFT38" s="6"/>
      <c r="QFU38" s="8"/>
      <c r="QFV38" s="5"/>
      <c r="QFW38" s="4"/>
      <c r="QFX38" s="4"/>
      <c r="QFY38" s="18"/>
      <c r="QFZ38" s="7"/>
      <c r="QGA38" s="7"/>
      <c r="QGB38" s="4"/>
      <c r="QGC38" s="4"/>
      <c r="QGD38" s="4"/>
      <c r="QGE38" s="19"/>
      <c r="QGF38" s="9"/>
      <c r="QGG38" s="7"/>
      <c r="QGH38" s="6"/>
      <c r="QGI38" s="5"/>
      <c r="QGJ38" s="6"/>
      <c r="QGK38" s="8"/>
      <c r="QGL38" s="5"/>
      <c r="QGM38" s="4"/>
      <c r="QGN38" s="4"/>
      <c r="QGO38" s="18"/>
      <c r="QGP38" s="7"/>
      <c r="QGQ38" s="7"/>
      <c r="QGR38" s="4"/>
      <c r="QGS38" s="4"/>
      <c r="QGT38" s="4"/>
      <c r="QGU38" s="19"/>
      <c r="QGV38" s="9"/>
      <c r="QGW38" s="7"/>
      <c r="QGX38" s="6"/>
      <c r="QGY38" s="5"/>
      <c r="QGZ38" s="6"/>
      <c r="QHA38" s="8"/>
      <c r="QHB38" s="5"/>
      <c r="QHC38" s="4"/>
      <c r="QHD38" s="4"/>
      <c r="QHE38" s="18"/>
      <c r="QHF38" s="7"/>
      <c r="QHG38" s="7"/>
      <c r="QHH38" s="4"/>
      <c r="QHI38" s="4"/>
      <c r="QHJ38" s="4"/>
      <c r="QHK38" s="19"/>
      <c r="QHL38" s="9"/>
      <c r="QHM38" s="7"/>
      <c r="QHN38" s="6"/>
      <c r="QHO38" s="5"/>
      <c r="QHP38" s="6"/>
      <c r="QHQ38" s="8"/>
      <c r="QHR38" s="5"/>
      <c r="QHS38" s="4"/>
      <c r="QHT38" s="4"/>
      <c r="QHU38" s="18"/>
      <c r="QHV38" s="7"/>
      <c r="QHW38" s="7"/>
      <c r="QHX38" s="4"/>
      <c r="QHY38" s="4"/>
      <c r="QHZ38" s="4"/>
      <c r="QIA38" s="19"/>
      <c r="QIB38" s="9"/>
      <c r="QIC38" s="7"/>
      <c r="QID38" s="6"/>
      <c r="QIE38" s="5"/>
      <c r="QIF38" s="6"/>
      <c r="QIG38" s="8"/>
      <c r="QIH38" s="5"/>
      <c r="QII38" s="4"/>
      <c r="QIJ38" s="4"/>
      <c r="QIK38" s="18"/>
      <c r="QIL38" s="7"/>
      <c r="QIM38" s="7"/>
      <c r="QIN38" s="4"/>
      <c r="QIO38" s="4"/>
      <c r="QIP38" s="4"/>
      <c r="QIQ38" s="19"/>
      <c r="QIR38" s="9"/>
      <c r="QIS38" s="7"/>
      <c r="QIT38" s="6"/>
      <c r="QIU38" s="5"/>
      <c r="QIV38" s="6"/>
      <c r="QIW38" s="8"/>
      <c r="QIX38" s="5"/>
      <c r="QIY38" s="4"/>
      <c r="QIZ38" s="4"/>
      <c r="QJA38" s="18"/>
      <c r="QJB38" s="7"/>
      <c r="QJC38" s="7"/>
      <c r="QJD38" s="4"/>
      <c r="QJE38" s="4"/>
      <c r="QJF38" s="4"/>
      <c r="QJG38" s="19"/>
      <c r="QJH38" s="9"/>
      <c r="QJI38" s="7"/>
      <c r="QJJ38" s="6"/>
      <c r="QJK38" s="5"/>
      <c r="QJL38" s="6"/>
      <c r="QJM38" s="8"/>
      <c r="QJN38" s="5"/>
      <c r="QJO38" s="4"/>
      <c r="QJP38" s="4"/>
      <c r="QJQ38" s="18"/>
      <c r="QJR38" s="7"/>
      <c r="QJS38" s="7"/>
      <c r="QJT38" s="4"/>
      <c r="QJU38" s="4"/>
      <c r="QJV38" s="4"/>
      <c r="QJW38" s="19"/>
      <c r="QJX38" s="9"/>
      <c r="QJY38" s="7"/>
      <c r="QJZ38" s="6"/>
      <c r="QKA38" s="5"/>
      <c r="QKB38" s="6"/>
      <c r="QKC38" s="8"/>
      <c r="QKD38" s="5"/>
      <c r="QKE38" s="4"/>
      <c r="QKF38" s="4"/>
      <c r="QKG38" s="18"/>
      <c r="QKH38" s="7"/>
      <c r="QKI38" s="7"/>
      <c r="QKJ38" s="4"/>
      <c r="QKK38" s="4"/>
      <c r="QKL38" s="4"/>
      <c r="QKM38" s="19"/>
      <c r="QKN38" s="9"/>
      <c r="QKO38" s="7"/>
      <c r="QKP38" s="6"/>
      <c r="QKQ38" s="5"/>
      <c r="QKR38" s="6"/>
      <c r="QKS38" s="8"/>
      <c r="QKT38" s="5"/>
      <c r="QKU38" s="4"/>
      <c r="QKV38" s="4"/>
      <c r="QKW38" s="18"/>
      <c r="QKX38" s="7"/>
      <c r="QKY38" s="7"/>
      <c r="QKZ38" s="4"/>
      <c r="QLA38" s="4"/>
      <c r="QLB38" s="4"/>
      <c r="QLC38" s="19"/>
      <c r="QLD38" s="9"/>
      <c r="QLE38" s="7"/>
      <c r="QLF38" s="6"/>
      <c r="QLG38" s="5"/>
      <c r="QLH38" s="6"/>
      <c r="QLI38" s="8"/>
      <c r="QLJ38" s="5"/>
      <c r="QLK38" s="4"/>
      <c r="QLL38" s="4"/>
      <c r="QLM38" s="18"/>
      <c r="QLN38" s="7"/>
      <c r="QLO38" s="7"/>
      <c r="QLP38" s="4"/>
      <c r="QLQ38" s="4"/>
      <c r="QLR38" s="4"/>
      <c r="QLS38" s="19"/>
      <c r="QLT38" s="9"/>
      <c r="QLU38" s="7"/>
      <c r="QLV38" s="6"/>
      <c r="QLW38" s="5"/>
      <c r="QLX38" s="6"/>
      <c r="QLY38" s="8"/>
      <c r="QLZ38" s="5"/>
      <c r="QMA38" s="4"/>
      <c r="QMB38" s="4"/>
      <c r="QMC38" s="18"/>
      <c r="QMD38" s="7"/>
      <c r="QME38" s="7"/>
      <c r="QMF38" s="4"/>
      <c r="QMG38" s="4"/>
      <c r="QMH38" s="4"/>
      <c r="QMI38" s="19"/>
      <c r="QMJ38" s="9"/>
      <c r="QMK38" s="7"/>
      <c r="QML38" s="6"/>
      <c r="QMM38" s="5"/>
      <c r="QMN38" s="6"/>
      <c r="QMO38" s="8"/>
      <c r="QMP38" s="5"/>
      <c r="QMQ38" s="4"/>
      <c r="QMR38" s="4"/>
      <c r="QMS38" s="18"/>
      <c r="QMT38" s="7"/>
      <c r="QMU38" s="7"/>
      <c r="QMV38" s="4"/>
      <c r="QMW38" s="4"/>
      <c r="QMX38" s="4"/>
      <c r="QMY38" s="19"/>
      <c r="QMZ38" s="9"/>
      <c r="QNA38" s="7"/>
      <c r="QNB38" s="6"/>
      <c r="QNC38" s="5"/>
      <c r="QND38" s="6"/>
      <c r="QNE38" s="8"/>
      <c r="QNF38" s="5"/>
      <c r="QNG38" s="4"/>
      <c r="QNH38" s="4"/>
      <c r="QNI38" s="18"/>
      <c r="QNJ38" s="7"/>
      <c r="QNK38" s="7"/>
      <c r="QNL38" s="4"/>
      <c r="QNM38" s="4"/>
      <c r="QNN38" s="4"/>
      <c r="QNO38" s="19"/>
      <c r="QNP38" s="9"/>
      <c r="QNQ38" s="7"/>
      <c r="QNR38" s="6"/>
      <c r="QNS38" s="5"/>
      <c r="QNT38" s="6"/>
      <c r="QNU38" s="8"/>
      <c r="QNV38" s="5"/>
      <c r="QNW38" s="4"/>
      <c r="QNX38" s="4"/>
      <c r="QNY38" s="18"/>
      <c r="QNZ38" s="7"/>
      <c r="QOA38" s="7"/>
      <c r="QOB38" s="4"/>
      <c r="QOC38" s="4"/>
      <c r="QOD38" s="4"/>
      <c r="QOE38" s="19"/>
      <c r="QOF38" s="9"/>
      <c r="QOG38" s="7"/>
      <c r="QOH38" s="6"/>
      <c r="QOI38" s="5"/>
      <c r="QOJ38" s="6"/>
      <c r="QOK38" s="8"/>
      <c r="QOL38" s="5"/>
      <c r="QOM38" s="4"/>
      <c r="QON38" s="4"/>
      <c r="QOO38" s="18"/>
      <c r="QOP38" s="7"/>
      <c r="QOQ38" s="7"/>
      <c r="QOR38" s="4"/>
      <c r="QOS38" s="4"/>
      <c r="QOT38" s="4"/>
      <c r="QOU38" s="19"/>
      <c r="QOV38" s="9"/>
      <c r="QOW38" s="7"/>
      <c r="QOX38" s="6"/>
      <c r="QOY38" s="5"/>
      <c r="QOZ38" s="6"/>
      <c r="QPA38" s="8"/>
      <c r="QPB38" s="5"/>
      <c r="QPC38" s="4"/>
      <c r="QPD38" s="4"/>
      <c r="QPE38" s="18"/>
      <c r="QPF38" s="7"/>
      <c r="QPG38" s="7"/>
      <c r="QPH38" s="4"/>
      <c r="QPI38" s="4"/>
      <c r="QPJ38" s="4"/>
      <c r="QPK38" s="19"/>
      <c r="QPL38" s="9"/>
      <c r="QPM38" s="7"/>
      <c r="QPN38" s="6"/>
      <c r="QPO38" s="5"/>
      <c r="QPP38" s="6"/>
      <c r="QPQ38" s="8"/>
      <c r="QPR38" s="5"/>
      <c r="QPS38" s="4"/>
      <c r="QPT38" s="4"/>
      <c r="QPU38" s="18"/>
      <c r="QPV38" s="7"/>
      <c r="QPW38" s="7"/>
      <c r="QPX38" s="4"/>
      <c r="QPY38" s="4"/>
      <c r="QPZ38" s="4"/>
      <c r="QQA38" s="19"/>
      <c r="QQB38" s="9"/>
      <c r="QQC38" s="7"/>
      <c r="QQD38" s="6"/>
      <c r="QQE38" s="5"/>
      <c r="QQF38" s="6"/>
      <c r="QQG38" s="8"/>
      <c r="QQH38" s="5"/>
      <c r="QQI38" s="4"/>
      <c r="QQJ38" s="4"/>
      <c r="QQK38" s="18"/>
      <c r="QQL38" s="7"/>
      <c r="QQM38" s="7"/>
      <c r="QQN38" s="4"/>
      <c r="QQO38" s="4"/>
      <c r="QQP38" s="4"/>
      <c r="QQQ38" s="19"/>
      <c r="QQR38" s="9"/>
      <c r="QQS38" s="7"/>
      <c r="QQT38" s="6"/>
      <c r="QQU38" s="5"/>
      <c r="QQV38" s="6"/>
      <c r="QQW38" s="8"/>
      <c r="QQX38" s="5"/>
      <c r="QQY38" s="4"/>
      <c r="QQZ38" s="4"/>
      <c r="QRA38" s="18"/>
      <c r="QRB38" s="7"/>
      <c r="QRC38" s="7"/>
      <c r="QRD38" s="4"/>
      <c r="QRE38" s="4"/>
      <c r="QRF38" s="4"/>
      <c r="QRG38" s="19"/>
      <c r="QRH38" s="9"/>
      <c r="QRI38" s="7"/>
      <c r="QRJ38" s="6"/>
      <c r="QRK38" s="5"/>
      <c r="QRL38" s="6"/>
      <c r="QRM38" s="8"/>
      <c r="QRN38" s="5"/>
      <c r="QRO38" s="4"/>
      <c r="QRP38" s="4"/>
      <c r="QRQ38" s="18"/>
      <c r="QRR38" s="7"/>
      <c r="QRS38" s="7"/>
      <c r="QRT38" s="4"/>
      <c r="QRU38" s="4"/>
      <c r="QRV38" s="4"/>
      <c r="QRW38" s="19"/>
      <c r="QRX38" s="9"/>
      <c r="QRY38" s="7"/>
      <c r="QRZ38" s="6"/>
      <c r="QSA38" s="5"/>
      <c r="QSB38" s="6"/>
      <c r="QSC38" s="8"/>
      <c r="QSD38" s="5"/>
      <c r="QSE38" s="4"/>
      <c r="QSF38" s="4"/>
      <c r="QSG38" s="18"/>
      <c r="QSH38" s="7"/>
      <c r="QSI38" s="7"/>
      <c r="QSJ38" s="4"/>
      <c r="QSK38" s="4"/>
      <c r="QSL38" s="4"/>
      <c r="QSM38" s="19"/>
      <c r="QSN38" s="9"/>
      <c r="QSO38" s="7"/>
      <c r="QSP38" s="6"/>
      <c r="QSQ38" s="5"/>
      <c r="QSR38" s="6"/>
      <c r="QSS38" s="8"/>
      <c r="QST38" s="5"/>
      <c r="QSU38" s="4"/>
      <c r="QSV38" s="4"/>
      <c r="QSW38" s="18"/>
      <c r="QSX38" s="7"/>
      <c r="QSY38" s="7"/>
      <c r="QSZ38" s="4"/>
      <c r="QTA38" s="4"/>
      <c r="QTB38" s="4"/>
      <c r="QTC38" s="19"/>
      <c r="QTD38" s="9"/>
      <c r="QTE38" s="7"/>
      <c r="QTF38" s="6"/>
      <c r="QTG38" s="5"/>
      <c r="QTH38" s="6"/>
      <c r="QTI38" s="8"/>
      <c r="QTJ38" s="5"/>
      <c r="QTK38" s="4"/>
      <c r="QTL38" s="4"/>
      <c r="QTM38" s="18"/>
      <c r="QTN38" s="7"/>
      <c r="QTO38" s="7"/>
      <c r="QTP38" s="4"/>
      <c r="QTQ38" s="4"/>
      <c r="QTR38" s="4"/>
      <c r="QTS38" s="19"/>
      <c r="QTT38" s="9"/>
      <c r="QTU38" s="7"/>
      <c r="QTV38" s="6"/>
      <c r="QTW38" s="5"/>
      <c r="QTX38" s="6"/>
      <c r="QTY38" s="8"/>
      <c r="QTZ38" s="5"/>
      <c r="QUA38" s="4"/>
      <c r="QUB38" s="4"/>
      <c r="QUC38" s="18"/>
      <c r="QUD38" s="7"/>
      <c r="QUE38" s="7"/>
      <c r="QUF38" s="4"/>
      <c r="QUG38" s="4"/>
      <c r="QUH38" s="4"/>
      <c r="QUI38" s="19"/>
      <c r="QUJ38" s="9"/>
      <c r="QUK38" s="7"/>
      <c r="QUL38" s="6"/>
      <c r="QUM38" s="5"/>
      <c r="QUN38" s="6"/>
      <c r="QUO38" s="8"/>
      <c r="QUP38" s="5"/>
      <c r="QUQ38" s="4"/>
      <c r="QUR38" s="4"/>
      <c r="QUS38" s="18"/>
      <c r="QUT38" s="7"/>
      <c r="QUU38" s="7"/>
      <c r="QUV38" s="4"/>
      <c r="QUW38" s="4"/>
      <c r="QUX38" s="4"/>
      <c r="QUY38" s="19"/>
      <c r="QUZ38" s="9"/>
      <c r="QVA38" s="7"/>
      <c r="QVB38" s="6"/>
      <c r="QVC38" s="5"/>
      <c r="QVD38" s="6"/>
      <c r="QVE38" s="8"/>
      <c r="QVF38" s="5"/>
      <c r="QVG38" s="4"/>
      <c r="QVH38" s="4"/>
      <c r="QVI38" s="18"/>
      <c r="QVJ38" s="7"/>
      <c r="QVK38" s="7"/>
      <c r="QVL38" s="4"/>
      <c r="QVM38" s="4"/>
      <c r="QVN38" s="4"/>
      <c r="QVO38" s="19"/>
      <c r="QVP38" s="9"/>
      <c r="QVQ38" s="7"/>
      <c r="QVR38" s="6"/>
      <c r="QVS38" s="5"/>
      <c r="QVT38" s="6"/>
      <c r="QVU38" s="8"/>
      <c r="QVV38" s="5"/>
      <c r="QVW38" s="4"/>
      <c r="QVX38" s="4"/>
      <c r="QVY38" s="18"/>
      <c r="QVZ38" s="7"/>
      <c r="QWA38" s="7"/>
      <c r="QWB38" s="4"/>
      <c r="QWC38" s="4"/>
      <c r="QWD38" s="4"/>
      <c r="QWE38" s="19"/>
      <c r="QWF38" s="9"/>
      <c r="QWG38" s="7"/>
      <c r="QWH38" s="6"/>
      <c r="QWI38" s="5"/>
      <c r="QWJ38" s="6"/>
      <c r="QWK38" s="8"/>
      <c r="QWL38" s="5"/>
      <c r="QWM38" s="4"/>
      <c r="QWN38" s="4"/>
      <c r="QWO38" s="18"/>
      <c r="QWP38" s="7"/>
      <c r="QWQ38" s="7"/>
      <c r="QWR38" s="4"/>
      <c r="QWS38" s="4"/>
      <c r="QWT38" s="4"/>
      <c r="QWU38" s="19"/>
      <c r="QWV38" s="9"/>
      <c r="QWW38" s="7"/>
      <c r="QWX38" s="6"/>
      <c r="QWY38" s="5"/>
      <c r="QWZ38" s="6"/>
      <c r="QXA38" s="8"/>
      <c r="QXB38" s="5"/>
      <c r="QXC38" s="4"/>
      <c r="QXD38" s="4"/>
      <c r="QXE38" s="18"/>
      <c r="QXF38" s="7"/>
      <c r="QXG38" s="7"/>
      <c r="QXH38" s="4"/>
      <c r="QXI38" s="4"/>
      <c r="QXJ38" s="4"/>
      <c r="QXK38" s="19"/>
      <c r="QXL38" s="9"/>
      <c r="QXM38" s="7"/>
      <c r="QXN38" s="6"/>
      <c r="QXO38" s="5"/>
      <c r="QXP38" s="6"/>
      <c r="QXQ38" s="8"/>
      <c r="QXR38" s="5"/>
      <c r="QXS38" s="4"/>
      <c r="QXT38" s="4"/>
      <c r="QXU38" s="18"/>
      <c r="QXV38" s="7"/>
      <c r="QXW38" s="7"/>
      <c r="QXX38" s="4"/>
      <c r="QXY38" s="4"/>
      <c r="QXZ38" s="4"/>
      <c r="QYA38" s="19"/>
      <c r="QYB38" s="9"/>
      <c r="QYC38" s="7"/>
      <c r="QYD38" s="6"/>
      <c r="QYE38" s="5"/>
      <c r="QYF38" s="6"/>
      <c r="QYG38" s="8"/>
      <c r="QYH38" s="5"/>
      <c r="QYI38" s="4"/>
      <c r="QYJ38" s="4"/>
      <c r="QYK38" s="18"/>
      <c r="QYL38" s="7"/>
      <c r="QYM38" s="7"/>
      <c r="QYN38" s="4"/>
      <c r="QYO38" s="4"/>
      <c r="QYP38" s="4"/>
      <c r="QYQ38" s="19"/>
      <c r="QYR38" s="9"/>
      <c r="QYS38" s="7"/>
      <c r="QYT38" s="6"/>
      <c r="QYU38" s="5"/>
      <c r="QYV38" s="6"/>
      <c r="QYW38" s="8"/>
      <c r="QYX38" s="5"/>
      <c r="QYY38" s="4"/>
      <c r="QYZ38" s="4"/>
      <c r="QZA38" s="18"/>
      <c r="QZB38" s="7"/>
      <c r="QZC38" s="7"/>
      <c r="QZD38" s="4"/>
      <c r="QZE38" s="4"/>
      <c r="QZF38" s="4"/>
      <c r="QZG38" s="19"/>
      <c r="QZH38" s="9"/>
      <c r="QZI38" s="7"/>
      <c r="QZJ38" s="6"/>
      <c r="QZK38" s="5"/>
      <c r="QZL38" s="6"/>
      <c r="QZM38" s="8"/>
      <c r="QZN38" s="5"/>
      <c r="QZO38" s="4"/>
      <c r="QZP38" s="4"/>
      <c r="QZQ38" s="18"/>
      <c r="QZR38" s="7"/>
      <c r="QZS38" s="7"/>
      <c r="QZT38" s="4"/>
      <c r="QZU38" s="4"/>
      <c r="QZV38" s="4"/>
      <c r="QZW38" s="19"/>
      <c r="QZX38" s="9"/>
      <c r="QZY38" s="7"/>
      <c r="QZZ38" s="6"/>
      <c r="RAA38" s="5"/>
      <c r="RAB38" s="6"/>
      <c r="RAC38" s="8"/>
      <c r="RAD38" s="5"/>
      <c r="RAE38" s="4"/>
      <c r="RAF38" s="4"/>
      <c r="RAG38" s="18"/>
      <c r="RAH38" s="7"/>
      <c r="RAI38" s="7"/>
      <c r="RAJ38" s="4"/>
      <c r="RAK38" s="4"/>
      <c r="RAL38" s="4"/>
      <c r="RAM38" s="19"/>
      <c r="RAN38" s="9"/>
      <c r="RAO38" s="7"/>
      <c r="RAP38" s="6"/>
      <c r="RAQ38" s="5"/>
      <c r="RAR38" s="6"/>
      <c r="RAS38" s="8"/>
      <c r="RAT38" s="5"/>
      <c r="RAU38" s="4"/>
      <c r="RAV38" s="4"/>
      <c r="RAW38" s="18"/>
      <c r="RAX38" s="7"/>
      <c r="RAY38" s="7"/>
      <c r="RAZ38" s="4"/>
      <c r="RBA38" s="4"/>
      <c r="RBB38" s="4"/>
      <c r="RBC38" s="19"/>
      <c r="RBD38" s="9"/>
      <c r="RBE38" s="7"/>
      <c r="RBF38" s="6"/>
      <c r="RBG38" s="5"/>
      <c r="RBH38" s="6"/>
      <c r="RBI38" s="8"/>
      <c r="RBJ38" s="5"/>
      <c r="RBK38" s="4"/>
      <c r="RBL38" s="4"/>
      <c r="RBM38" s="18"/>
      <c r="RBN38" s="7"/>
      <c r="RBO38" s="7"/>
      <c r="RBP38" s="4"/>
      <c r="RBQ38" s="4"/>
      <c r="RBR38" s="4"/>
      <c r="RBS38" s="19"/>
      <c r="RBT38" s="9"/>
      <c r="RBU38" s="7"/>
      <c r="RBV38" s="6"/>
      <c r="RBW38" s="5"/>
      <c r="RBX38" s="6"/>
      <c r="RBY38" s="8"/>
      <c r="RBZ38" s="5"/>
      <c r="RCA38" s="4"/>
      <c r="RCB38" s="4"/>
      <c r="RCC38" s="18"/>
      <c r="RCD38" s="7"/>
      <c r="RCE38" s="7"/>
      <c r="RCF38" s="4"/>
      <c r="RCG38" s="4"/>
      <c r="RCH38" s="4"/>
      <c r="RCI38" s="19"/>
      <c r="RCJ38" s="9"/>
      <c r="RCK38" s="7"/>
      <c r="RCL38" s="6"/>
      <c r="RCM38" s="5"/>
      <c r="RCN38" s="6"/>
      <c r="RCO38" s="8"/>
      <c r="RCP38" s="5"/>
      <c r="RCQ38" s="4"/>
      <c r="RCR38" s="4"/>
      <c r="RCS38" s="18"/>
      <c r="RCT38" s="7"/>
      <c r="RCU38" s="7"/>
      <c r="RCV38" s="4"/>
      <c r="RCW38" s="4"/>
      <c r="RCX38" s="4"/>
      <c r="RCY38" s="19"/>
      <c r="RCZ38" s="9"/>
      <c r="RDA38" s="7"/>
      <c r="RDB38" s="6"/>
      <c r="RDC38" s="5"/>
      <c r="RDD38" s="6"/>
      <c r="RDE38" s="8"/>
      <c r="RDF38" s="5"/>
      <c r="RDG38" s="4"/>
      <c r="RDH38" s="4"/>
      <c r="RDI38" s="18"/>
      <c r="RDJ38" s="7"/>
      <c r="RDK38" s="7"/>
      <c r="RDL38" s="4"/>
      <c r="RDM38" s="4"/>
      <c r="RDN38" s="4"/>
      <c r="RDO38" s="19"/>
      <c r="RDP38" s="9"/>
      <c r="RDQ38" s="7"/>
      <c r="RDR38" s="6"/>
      <c r="RDS38" s="5"/>
      <c r="RDT38" s="6"/>
      <c r="RDU38" s="8"/>
      <c r="RDV38" s="5"/>
      <c r="RDW38" s="4"/>
      <c r="RDX38" s="4"/>
      <c r="RDY38" s="18"/>
      <c r="RDZ38" s="7"/>
      <c r="REA38" s="7"/>
      <c r="REB38" s="4"/>
      <c r="REC38" s="4"/>
      <c r="RED38" s="4"/>
      <c r="REE38" s="19"/>
      <c r="REF38" s="9"/>
      <c r="REG38" s="7"/>
      <c r="REH38" s="6"/>
      <c r="REI38" s="5"/>
      <c r="REJ38" s="6"/>
      <c r="REK38" s="8"/>
      <c r="REL38" s="5"/>
      <c r="REM38" s="4"/>
      <c r="REN38" s="4"/>
      <c r="REO38" s="18"/>
      <c r="REP38" s="7"/>
      <c r="REQ38" s="7"/>
      <c r="RER38" s="4"/>
      <c r="RES38" s="4"/>
      <c r="RET38" s="4"/>
      <c r="REU38" s="19"/>
      <c r="REV38" s="9"/>
      <c r="REW38" s="7"/>
      <c r="REX38" s="6"/>
      <c r="REY38" s="5"/>
      <c r="REZ38" s="6"/>
      <c r="RFA38" s="8"/>
      <c r="RFB38" s="5"/>
      <c r="RFC38" s="4"/>
      <c r="RFD38" s="4"/>
      <c r="RFE38" s="18"/>
      <c r="RFF38" s="7"/>
      <c r="RFG38" s="7"/>
      <c r="RFH38" s="4"/>
      <c r="RFI38" s="4"/>
      <c r="RFJ38" s="4"/>
      <c r="RFK38" s="19"/>
      <c r="RFL38" s="9"/>
      <c r="RFM38" s="7"/>
      <c r="RFN38" s="6"/>
      <c r="RFO38" s="5"/>
      <c r="RFP38" s="6"/>
      <c r="RFQ38" s="8"/>
      <c r="RFR38" s="5"/>
      <c r="RFS38" s="4"/>
      <c r="RFT38" s="4"/>
      <c r="RFU38" s="18"/>
      <c r="RFV38" s="7"/>
      <c r="RFW38" s="7"/>
      <c r="RFX38" s="4"/>
      <c r="RFY38" s="4"/>
      <c r="RFZ38" s="4"/>
      <c r="RGA38" s="19"/>
      <c r="RGB38" s="9"/>
      <c r="RGC38" s="7"/>
      <c r="RGD38" s="6"/>
      <c r="RGE38" s="5"/>
      <c r="RGF38" s="6"/>
      <c r="RGG38" s="8"/>
      <c r="RGH38" s="5"/>
      <c r="RGI38" s="4"/>
      <c r="RGJ38" s="4"/>
      <c r="RGK38" s="18"/>
      <c r="RGL38" s="7"/>
      <c r="RGM38" s="7"/>
      <c r="RGN38" s="4"/>
      <c r="RGO38" s="4"/>
      <c r="RGP38" s="4"/>
      <c r="RGQ38" s="19"/>
      <c r="RGR38" s="9"/>
      <c r="RGS38" s="7"/>
      <c r="RGT38" s="6"/>
      <c r="RGU38" s="5"/>
      <c r="RGV38" s="6"/>
      <c r="RGW38" s="8"/>
      <c r="RGX38" s="5"/>
      <c r="RGY38" s="4"/>
      <c r="RGZ38" s="4"/>
      <c r="RHA38" s="18"/>
      <c r="RHB38" s="7"/>
      <c r="RHC38" s="7"/>
      <c r="RHD38" s="4"/>
      <c r="RHE38" s="4"/>
      <c r="RHF38" s="4"/>
      <c r="RHG38" s="19"/>
      <c r="RHH38" s="9"/>
      <c r="RHI38" s="7"/>
      <c r="RHJ38" s="6"/>
      <c r="RHK38" s="5"/>
      <c r="RHL38" s="6"/>
      <c r="RHM38" s="8"/>
      <c r="RHN38" s="5"/>
      <c r="RHO38" s="4"/>
      <c r="RHP38" s="4"/>
      <c r="RHQ38" s="18"/>
      <c r="RHR38" s="7"/>
      <c r="RHS38" s="7"/>
      <c r="RHT38" s="4"/>
      <c r="RHU38" s="4"/>
      <c r="RHV38" s="4"/>
      <c r="RHW38" s="19"/>
      <c r="RHX38" s="9"/>
      <c r="RHY38" s="7"/>
      <c r="RHZ38" s="6"/>
      <c r="RIA38" s="5"/>
      <c r="RIB38" s="6"/>
      <c r="RIC38" s="8"/>
      <c r="RID38" s="5"/>
      <c r="RIE38" s="4"/>
      <c r="RIF38" s="4"/>
      <c r="RIG38" s="18"/>
      <c r="RIH38" s="7"/>
      <c r="RII38" s="7"/>
      <c r="RIJ38" s="4"/>
      <c r="RIK38" s="4"/>
      <c r="RIL38" s="4"/>
      <c r="RIM38" s="19"/>
      <c r="RIN38" s="9"/>
      <c r="RIO38" s="7"/>
      <c r="RIP38" s="6"/>
      <c r="RIQ38" s="5"/>
      <c r="RIR38" s="6"/>
      <c r="RIS38" s="8"/>
      <c r="RIT38" s="5"/>
      <c r="RIU38" s="4"/>
      <c r="RIV38" s="4"/>
      <c r="RIW38" s="18"/>
      <c r="RIX38" s="7"/>
      <c r="RIY38" s="7"/>
      <c r="RIZ38" s="4"/>
      <c r="RJA38" s="4"/>
      <c r="RJB38" s="4"/>
      <c r="RJC38" s="19"/>
      <c r="RJD38" s="9"/>
      <c r="RJE38" s="7"/>
      <c r="RJF38" s="6"/>
      <c r="RJG38" s="5"/>
      <c r="RJH38" s="6"/>
      <c r="RJI38" s="8"/>
      <c r="RJJ38" s="5"/>
      <c r="RJK38" s="4"/>
      <c r="RJL38" s="4"/>
      <c r="RJM38" s="18"/>
      <c r="RJN38" s="7"/>
      <c r="RJO38" s="7"/>
      <c r="RJP38" s="4"/>
      <c r="RJQ38" s="4"/>
      <c r="RJR38" s="4"/>
      <c r="RJS38" s="19"/>
      <c r="RJT38" s="9"/>
      <c r="RJU38" s="7"/>
      <c r="RJV38" s="6"/>
      <c r="RJW38" s="5"/>
      <c r="RJX38" s="6"/>
      <c r="RJY38" s="8"/>
      <c r="RJZ38" s="5"/>
      <c r="RKA38" s="4"/>
      <c r="RKB38" s="4"/>
      <c r="RKC38" s="18"/>
      <c r="RKD38" s="7"/>
      <c r="RKE38" s="7"/>
      <c r="RKF38" s="4"/>
      <c r="RKG38" s="4"/>
      <c r="RKH38" s="4"/>
      <c r="RKI38" s="19"/>
      <c r="RKJ38" s="9"/>
      <c r="RKK38" s="7"/>
      <c r="RKL38" s="6"/>
      <c r="RKM38" s="5"/>
      <c r="RKN38" s="6"/>
      <c r="RKO38" s="8"/>
      <c r="RKP38" s="5"/>
      <c r="RKQ38" s="4"/>
      <c r="RKR38" s="4"/>
      <c r="RKS38" s="18"/>
      <c r="RKT38" s="7"/>
      <c r="RKU38" s="7"/>
      <c r="RKV38" s="4"/>
      <c r="RKW38" s="4"/>
      <c r="RKX38" s="4"/>
      <c r="RKY38" s="19"/>
      <c r="RKZ38" s="9"/>
      <c r="RLA38" s="7"/>
      <c r="RLB38" s="6"/>
      <c r="RLC38" s="5"/>
      <c r="RLD38" s="6"/>
      <c r="RLE38" s="8"/>
      <c r="RLF38" s="5"/>
      <c r="RLG38" s="4"/>
      <c r="RLH38" s="4"/>
      <c r="RLI38" s="18"/>
      <c r="RLJ38" s="7"/>
      <c r="RLK38" s="7"/>
      <c r="RLL38" s="4"/>
      <c r="RLM38" s="4"/>
      <c r="RLN38" s="4"/>
      <c r="RLO38" s="19"/>
      <c r="RLP38" s="9"/>
      <c r="RLQ38" s="7"/>
      <c r="RLR38" s="6"/>
      <c r="RLS38" s="5"/>
      <c r="RLT38" s="6"/>
      <c r="RLU38" s="8"/>
      <c r="RLV38" s="5"/>
      <c r="RLW38" s="4"/>
      <c r="RLX38" s="4"/>
      <c r="RLY38" s="18"/>
      <c r="RLZ38" s="7"/>
      <c r="RMA38" s="7"/>
      <c r="RMB38" s="4"/>
      <c r="RMC38" s="4"/>
      <c r="RMD38" s="4"/>
      <c r="RME38" s="19"/>
      <c r="RMF38" s="9"/>
      <c r="RMG38" s="7"/>
      <c r="RMH38" s="6"/>
      <c r="RMI38" s="5"/>
      <c r="RMJ38" s="6"/>
      <c r="RMK38" s="8"/>
      <c r="RML38" s="5"/>
      <c r="RMM38" s="4"/>
      <c r="RMN38" s="4"/>
      <c r="RMO38" s="18"/>
      <c r="RMP38" s="7"/>
      <c r="RMQ38" s="7"/>
      <c r="RMR38" s="4"/>
      <c r="RMS38" s="4"/>
      <c r="RMT38" s="4"/>
      <c r="RMU38" s="19"/>
      <c r="RMV38" s="9"/>
      <c r="RMW38" s="7"/>
      <c r="RMX38" s="6"/>
      <c r="RMY38" s="5"/>
      <c r="RMZ38" s="6"/>
      <c r="RNA38" s="8"/>
      <c r="RNB38" s="5"/>
      <c r="RNC38" s="4"/>
      <c r="RND38" s="4"/>
      <c r="RNE38" s="18"/>
      <c r="RNF38" s="7"/>
      <c r="RNG38" s="7"/>
      <c r="RNH38" s="4"/>
      <c r="RNI38" s="4"/>
      <c r="RNJ38" s="4"/>
      <c r="RNK38" s="19"/>
      <c r="RNL38" s="9"/>
      <c r="RNM38" s="7"/>
      <c r="RNN38" s="6"/>
      <c r="RNO38" s="5"/>
      <c r="RNP38" s="6"/>
      <c r="RNQ38" s="8"/>
      <c r="RNR38" s="5"/>
      <c r="RNS38" s="4"/>
      <c r="RNT38" s="4"/>
      <c r="RNU38" s="18"/>
      <c r="RNV38" s="7"/>
      <c r="RNW38" s="7"/>
      <c r="RNX38" s="4"/>
      <c r="RNY38" s="4"/>
      <c r="RNZ38" s="4"/>
      <c r="ROA38" s="19"/>
      <c r="ROB38" s="9"/>
      <c r="ROC38" s="7"/>
      <c r="ROD38" s="6"/>
      <c r="ROE38" s="5"/>
      <c r="ROF38" s="6"/>
      <c r="ROG38" s="8"/>
      <c r="ROH38" s="5"/>
      <c r="ROI38" s="4"/>
      <c r="ROJ38" s="4"/>
      <c r="ROK38" s="18"/>
      <c r="ROL38" s="7"/>
      <c r="ROM38" s="7"/>
      <c r="RON38" s="4"/>
      <c r="ROO38" s="4"/>
      <c r="ROP38" s="4"/>
      <c r="ROQ38" s="19"/>
      <c r="ROR38" s="9"/>
      <c r="ROS38" s="7"/>
      <c r="ROT38" s="6"/>
      <c r="ROU38" s="5"/>
      <c r="ROV38" s="6"/>
      <c r="ROW38" s="8"/>
      <c r="ROX38" s="5"/>
      <c r="ROY38" s="4"/>
      <c r="ROZ38" s="4"/>
      <c r="RPA38" s="18"/>
      <c r="RPB38" s="7"/>
      <c r="RPC38" s="7"/>
      <c r="RPD38" s="4"/>
      <c r="RPE38" s="4"/>
      <c r="RPF38" s="4"/>
      <c r="RPG38" s="19"/>
      <c r="RPH38" s="9"/>
      <c r="RPI38" s="7"/>
      <c r="RPJ38" s="6"/>
      <c r="RPK38" s="5"/>
      <c r="RPL38" s="6"/>
      <c r="RPM38" s="8"/>
      <c r="RPN38" s="5"/>
      <c r="RPO38" s="4"/>
      <c r="RPP38" s="4"/>
      <c r="RPQ38" s="18"/>
      <c r="RPR38" s="7"/>
      <c r="RPS38" s="7"/>
      <c r="RPT38" s="4"/>
      <c r="RPU38" s="4"/>
      <c r="RPV38" s="4"/>
      <c r="RPW38" s="19"/>
      <c r="RPX38" s="9"/>
      <c r="RPY38" s="7"/>
      <c r="RPZ38" s="6"/>
      <c r="RQA38" s="5"/>
      <c r="RQB38" s="6"/>
      <c r="RQC38" s="8"/>
      <c r="RQD38" s="5"/>
      <c r="RQE38" s="4"/>
      <c r="RQF38" s="4"/>
      <c r="RQG38" s="18"/>
      <c r="RQH38" s="7"/>
      <c r="RQI38" s="7"/>
      <c r="RQJ38" s="4"/>
      <c r="RQK38" s="4"/>
      <c r="RQL38" s="4"/>
      <c r="RQM38" s="19"/>
      <c r="RQN38" s="9"/>
      <c r="RQO38" s="7"/>
      <c r="RQP38" s="6"/>
      <c r="RQQ38" s="5"/>
      <c r="RQR38" s="6"/>
      <c r="RQS38" s="8"/>
      <c r="RQT38" s="5"/>
      <c r="RQU38" s="4"/>
      <c r="RQV38" s="4"/>
      <c r="RQW38" s="18"/>
      <c r="RQX38" s="7"/>
      <c r="RQY38" s="7"/>
      <c r="RQZ38" s="4"/>
      <c r="RRA38" s="4"/>
      <c r="RRB38" s="4"/>
      <c r="RRC38" s="19"/>
      <c r="RRD38" s="9"/>
      <c r="RRE38" s="7"/>
      <c r="RRF38" s="6"/>
      <c r="RRG38" s="5"/>
      <c r="RRH38" s="6"/>
      <c r="RRI38" s="8"/>
      <c r="RRJ38" s="5"/>
      <c r="RRK38" s="4"/>
      <c r="RRL38" s="4"/>
      <c r="RRM38" s="18"/>
      <c r="RRN38" s="7"/>
      <c r="RRO38" s="7"/>
      <c r="RRP38" s="4"/>
      <c r="RRQ38" s="4"/>
      <c r="RRR38" s="4"/>
      <c r="RRS38" s="19"/>
      <c r="RRT38" s="9"/>
      <c r="RRU38" s="7"/>
      <c r="RRV38" s="6"/>
      <c r="RRW38" s="5"/>
      <c r="RRX38" s="6"/>
      <c r="RRY38" s="8"/>
      <c r="RRZ38" s="5"/>
      <c r="RSA38" s="4"/>
      <c r="RSB38" s="4"/>
      <c r="RSC38" s="18"/>
      <c r="RSD38" s="7"/>
      <c r="RSE38" s="7"/>
      <c r="RSF38" s="4"/>
      <c r="RSG38" s="4"/>
      <c r="RSH38" s="4"/>
      <c r="RSI38" s="19"/>
      <c r="RSJ38" s="9"/>
      <c r="RSK38" s="7"/>
      <c r="RSL38" s="6"/>
      <c r="RSM38" s="5"/>
      <c r="RSN38" s="6"/>
      <c r="RSO38" s="8"/>
      <c r="RSP38" s="5"/>
      <c r="RSQ38" s="4"/>
      <c r="RSR38" s="4"/>
      <c r="RSS38" s="18"/>
      <c r="RST38" s="7"/>
      <c r="RSU38" s="7"/>
      <c r="RSV38" s="4"/>
      <c r="RSW38" s="4"/>
      <c r="RSX38" s="4"/>
      <c r="RSY38" s="19"/>
      <c r="RSZ38" s="9"/>
      <c r="RTA38" s="7"/>
      <c r="RTB38" s="6"/>
      <c r="RTC38" s="5"/>
      <c r="RTD38" s="6"/>
      <c r="RTE38" s="8"/>
      <c r="RTF38" s="5"/>
      <c r="RTG38" s="4"/>
      <c r="RTH38" s="4"/>
      <c r="RTI38" s="18"/>
      <c r="RTJ38" s="7"/>
      <c r="RTK38" s="7"/>
      <c r="RTL38" s="4"/>
      <c r="RTM38" s="4"/>
      <c r="RTN38" s="4"/>
      <c r="RTO38" s="19"/>
      <c r="RTP38" s="9"/>
      <c r="RTQ38" s="7"/>
      <c r="RTR38" s="6"/>
      <c r="RTS38" s="5"/>
      <c r="RTT38" s="6"/>
      <c r="RTU38" s="8"/>
      <c r="RTV38" s="5"/>
      <c r="RTW38" s="4"/>
      <c r="RTX38" s="4"/>
      <c r="RTY38" s="18"/>
      <c r="RTZ38" s="7"/>
      <c r="RUA38" s="7"/>
      <c r="RUB38" s="4"/>
      <c r="RUC38" s="4"/>
      <c r="RUD38" s="4"/>
      <c r="RUE38" s="19"/>
      <c r="RUF38" s="9"/>
      <c r="RUG38" s="7"/>
      <c r="RUH38" s="6"/>
      <c r="RUI38" s="5"/>
      <c r="RUJ38" s="6"/>
      <c r="RUK38" s="8"/>
      <c r="RUL38" s="5"/>
      <c r="RUM38" s="4"/>
      <c r="RUN38" s="4"/>
      <c r="RUO38" s="18"/>
      <c r="RUP38" s="7"/>
      <c r="RUQ38" s="7"/>
      <c r="RUR38" s="4"/>
      <c r="RUS38" s="4"/>
      <c r="RUT38" s="4"/>
      <c r="RUU38" s="19"/>
      <c r="RUV38" s="9"/>
      <c r="RUW38" s="7"/>
      <c r="RUX38" s="6"/>
      <c r="RUY38" s="5"/>
      <c r="RUZ38" s="6"/>
      <c r="RVA38" s="8"/>
      <c r="RVB38" s="5"/>
      <c r="RVC38" s="4"/>
      <c r="RVD38" s="4"/>
      <c r="RVE38" s="18"/>
      <c r="RVF38" s="7"/>
      <c r="RVG38" s="7"/>
      <c r="RVH38" s="4"/>
      <c r="RVI38" s="4"/>
      <c r="RVJ38" s="4"/>
      <c r="RVK38" s="19"/>
      <c r="RVL38" s="9"/>
      <c r="RVM38" s="7"/>
      <c r="RVN38" s="6"/>
      <c r="RVO38" s="5"/>
      <c r="RVP38" s="6"/>
      <c r="RVQ38" s="8"/>
      <c r="RVR38" s="5"/>
      <c r="RVS38" s="4"/>
      <c r="RVT38" s="4"/>
      <c r="RVU38" s="18"/>
      <c r="RVV38" s="7"/>
      <c r="RVW38" s="7"/>
      <c r="RVX38" s="4"/>
      <c r="RVY38" s="4"/>
      <c r="RVZ38" s="4"/>
      <c r="RWA38" s="19"/>
      <c r="RWB38" s="9"/>
      <c r="RWC38" s="7"/>
      <c r="RWD38" s="6"/>
      <c r="RWE38" s="5"/>
      <c r="RWF38" s="6"/>
      <c r="RWG38" s="8"/>
      <c r="RWH38" s="5"/>
      <c r="RWI38" s="4"/>
      <c r="RWJ38" s="4"/>
      <c r="RWK38" s="18"/>
      <c r="RWL38" s="7"/>
      <c r="RWM38" s="7"/>
      <c r="RWN38" s="4"/>
      <c r="RWO38" s="4"/>
      <c r="RWP38" s="4"/>
      <c r="RWQ38" s="19"/>
      <c r="RWR38" s="9"/>
      <c r="RWS38" s="7"/>
      <c r="RWT38" s="6"/>
      <c r="RWU38" s="5"/>
      <c r="RWV38" s="6"/>
      <c r="RWW38" s="8"/>
      <c r="RWX38" s="5"/>
      <c r="RWY38" s="4"/>
      <c r="RWZ38" s="4"/>
      <c r="RXA38" s="18"/>
      <c r="RXB38" s="7"/>
      <c r="RXC38" s="7"/>
      <c r="RXD38" s="4"/>
      <c r="RXE38" s="4"/>
      <c r="RXF38" s="4"/>
      <c r="RXG38" s="19"/>
      <c r="RXH38" s="9"/>
      <c r="RXI38" s="7"/>
      <c r="RXJ38" s="6"/>
      <c r="RXK38" s="5"/>
      <c r="RXL38" s="6"/>
      <c r="RXM38" s="8"/>
      <c r="RXN38" s="5"/>
      <c r="RXO38" s="4"/>
      <c r="RXP38" s="4"/>
      <c r="RXQ38" s="18"/>
      <c r="RXR38" s="7"/>
      <c r="RXS38" s="7"/>
      <c r="RXT38" s="4"/>
      <c r="RXU38" s="4"/>
      <c r="RXV38" s="4"/>
      <c r="RXW38" s="19"/>
      <c r="RXX38" s="9"/>
      <c r="RXY38" s="7"/>
      <c r="RXZ38" s="6"/>
      <c r="RYA38" s="5"/>
      <c r="RYB38" s="6"/>
      <c r="RYC38" s="8"/>
      <c r="RYD38" s="5"/>
      <c r="RYE38" s="4"/>
      <c r="RYF38" s="4"/>
      <c r="RYG38" s="18"/>
      <c r="RYH38" s="7"/>
      <c r="RYI38" s="7"/>
      <c r="RYJ38" s="4"/>
      <c r="RYK38" s="4"/>
      <c r="RYL38" s="4"/>
      <c r="RYM38" s="19"/>
      <c r="RYN38" s="9"/>
      <c r="RYO38" s="7"/>
      <c r="RYP38" s="6"/>
      <c r="RYQ38" s="5"/>
      <c r="RYR38" s="6"/>
      <c r="RYS38" s="8"/>
      <c r="RYT38" s="5"/>
      <c r="RYU38" s="4"/>
      <c r="RYV38" s="4"/>
      <c r="RYW38" s="18"/>
      <c r="RYX38" s="7"/>
      <c r="RYY38" s="7"/>
      <c r="RYZ38" s="4"/>
      <c r="RZA38" s="4"/>
      <c r="RZB38" s="4"/>
      <c r="RZC38" s="19"/>
      <c r="RZD38" s="9"/>
      <c r="RZE38" s="7"/>
      <c r="RZF38" s="6"/>
      <c r="RZG38" s="5"/>
      <c r="RZH38" s="6"/>
      <c r="RZI38" s="8"/>
      <c r="RZJ38" s="5"/>
      <c r="RZK38" s="4"/>
      <c r="RZL38" s="4"/>
      <c r="RZM38" s="18"/>
      <c r="RZN38" s="7"/>
      <c r="RZO38" s="7"/>
      <c r="RZP38" s="4"/>
      <c r="RZQ38" s="4"/>
      <c r="RZR38" s="4"/>
      <c r="RZS38" s="19"/>
      <c r="RZT38" s="9"/>
      <c r="RZU38" s="7"/>
      <c r="RZV38" s="6"/>
      <c r="RZW38" s="5"/>
      <c r="RZX38" s="6"/>
      <c r="RZY38" s="8"/>
      <c r="RZZ38" s="5"/>
      <c r="SAA38" s="4"/>
      <c r="SAB38" s="4"/>
      <c r="SAC38" s="18"/>
      <c r="SAD38" s="7"/>
      <c r="SAE38" s="7"/>
      <c r="SAF38" s="4"/>
      <c r="SAG38" s="4"/>
      <c r="SAH38" s="4"/>
      <c r="SAI38" s="19"/>
      <c r="SAJ38" s="9"/>
      <c r="SAK38" s="7"/>
      <c r="SAL38" s="6"/>
      <c r="SAM38" s="5"/>
      <c r="SAN38" s="6"/>
      <c r="SAO38" s="8"/>
      <c r="SAP38" s="5"/>
      <c r="SAQ38" s="4"/>
      <c r="SAR38" s="4"/>
      <c r="SAS38" s="18"/>
      <c r="SAT38" s="7"/>
      <c r="SAU38" s="7"/>
      <c r="SAV38" s="4"/>
      <c r="SAW38" s="4"/>
      <c r="SAX38" s="4"/>
      <c r="SAY38" s="19"/>
      <c r="SAZ38" s="9"/>
      <c r="SBA38" s="7"/>
      <c r="SBB38" s="6"/>
      <c r="SBC38" s="5"/>
      <c r="SBD38" s="6"/>
      <c r="SBE38" s="8"/>
      <c r="SBF38" s="5"/>
      <c r="SBG38" s="4"/>
      <c r="SBH38" s="4"/>
      <c r="SBI38" s="18"/>
      <c r="SBJ38" s="7"/>
      <c r="SBK38" s="7"/>
      <c r="SBL38" s="4"/>
      <c r="SBM38" s="4"/>
      <c r="SBN38" s="4"/>
      <c r="SBO38" s="19"/>
      <c r="SBP38" s="9"/>
      <c r="SBQ38" s="7"/>
      <c r="SBR38" s="6"/>
      <c r="SBS38" s="5"/>
      <c r="SBT38" s="6"/>
      <c r="SBU38" s="8"/>
      <c r="SBV38" s="5"/>
      <c r="SBW38" s="4"/>
      <c r="SBX38" s="4"/>
      <c r="SBY38" s="18"/>
      <c r="SBZ38" s="7"/>
      <c r="SCA38" s="7"/>
      <c r="SCB38" s="4"/>
      <c r="SCC38" s="4"/>
      <c r="SCD38" s="4"/>
      <c r="SCE38" s="19"/>
      <c r="SCF38" s="9"/>
      <c r="SCG38" s="7"/>
      <c r="SCH38" s="6"/>
      <c r="SCI38" s="5"/>
      <c r="SCJ38" s="6"/>
      <c r="SCK38" s="8"/>
      <c r="SCL38" s="5"/>
      <c r="SCM38" s="4"/>
      <c r="SCN38" s="4"/>
      <c r="SCO38" s="18"/>
      <c r="SCP38" s="7"/>
      <c r="SCQ38" s="7"/>
      <c r="SCR38" s="4"/>
      <c r="SCS38" s="4"/>
      <c r="SCT38" s="4"/>
      <c r="SCU38" s="19"/>
      <c r="SCV38" s="9"/>
      <c r="SCW38" s="7"/>
      <c r="SCX38" s="6"/>
      <c r="SCY38" s="5"/>
      <c r="SCZ38" s="6"/>
      <c r="SDA38" s="8"/>
      <c r="SDB38" s="5"/>
      <c r="SDC38" s="4"/>
      <c r="SDD38" s="4"/>
      <c r="SDE38" s="18"/>
      <c r="SDF38" s="7"/>
      <c r="SDG38" s="7"/>
      <c r="SDH38" s="4"/>
      <c r="SDI38" s="4"/>
      <c r="SDJ38" s="4"/>
      <c r="SDK38" s="19"/>
      <c r="SDL38" s="9"/>
      <c r="SDM38" s="7"/>
      <c r="SDN38" s="6"/>
      <c r="SDO38" s="5"/>
      <c r="SDP38" s="6"/>
      <c r="SDQ38" s="8"/>
      <c r="SDR38" s="5"/>
      <c r="SDS38" s="4"/>
      <c r="SDT38" s="4"/>
      <c r="SDU38" s="18"/>
      <c r="SDV38" s="7"/>
      <c r="SDW38" s="7"/>
      <c r="SDX38" s="4"/>
      <c r="SDY38" s="4"/>
      <c r="SDZ38" s="4"/>
      <c r="SEA38" s="19"/>
      <c r="SEB38" s="9"/>
      <c r="SEC38" s="7"/>
      <c r="SED38" s="6"/>
      <c r="SEE38" s="5"/>
      <c r="SEF38" s="6"/>
      <c r="SEG38" s="8"/>
      <c r="SEH38" s="5"/>
      <c r="SEI38" s="4"/>
      <c r="SEJ38" s="4"/>
      <c r="SEK38" s="18"/>
      <c r="SEL38" s="7"/>
      <c r="SEM38" s="7"/>
      <c r="SEN38" s="4"/>
      <c r="SEO38" s="4"/>
      <c r="SEP38" s="4"/>
      <c r="SEQ38" s="19"/>
      <c r="SER38" s="9"/>
      <c r="SES38" s="7"/>
      <c r="SET38" s="6"/>
      <c r="SEU38" s="5"/>
      <c r="SEV38" s="6"/>
      <c r="SEW38" s="8"/>
      <c r="SEX38" s="5"/>
      <c r="SEY38" s="4"/>
      <c r="SEZ38" s="4"/>
      <c r="SFA38" s="18"/>
      <c r="SFB38" s="7"/>
      <c r="SFC38" s="7"/>
      <c r="SFD38" s="4"/>
      <c r="SFE38" s="4"/>
      <c r="SFF38" s="4"/>
      <c r="SFG38" s="19"/>
      <c r="SFH38" s="9"/>
      <c r="SFI38" s="7"/>
      <c r="SFJ38" s="6"/>
      <c r="SFK38" s="5"/>
      <c r="SFL38" s="6"/>
      <c r="SFM38" s="8"/>
      <c r="SFN38" s="5"/>
      <c r="SFO38" s="4"/>
      <c r="SFP38" s="4"/>
      <c r="SFQ38" s="18"/>
      <c r="SFR38" s="7"/>
      <c r="SFS38" s="7"/>
      <c r="SFT38" s="4"/>
      <c r="SFU38" s="4"/>
      <c r="SFV38" s="4"/>
      <c r="SFW38" s="19"/>
      <c r="SFX38" s="9"/>
      <c r="SFY38" s="7"/>
      <c r="SFZ38" s="6"/>
      <c r="SGA38" s="5"/>
      <c r="SGB38" s="6"/>
      <c r="SGC38" s="8"/>
      <c r="SGD38" s="5"/>
      <c r="SGE38" s="4"/>
      <c r="SGF38" s="4"/>
      <c r="SGG38" s="18"/>
      <c r="SGH38" s="7"/>
      <c r="SGI38" s="7"/>
      <c r="SGJ38" s="4"/>
      <c r="SGK38" s="4"/>
      <c r="SGL38" s="4"/>
      <c r="SGM38" s="19"/>
      <c r="SGN38" s="9"/>
      <c r="SGO38" s="7"/>
      <c r="SGP38" s="6"/>
      <c r="SGQ38" s="5"/>
      <c r="SGR38" s="6"/>
      <c r="SGS38" s="8"/>
      <c r="SGT38" s="5"/>
      <c r="SGU38" s="4"/>
      <c r="SGV38" s="4"/>
      <c r="SGW38" s="18"/>
      <c r="SGX38" s="7"/>
      <c r="SGY38" s="7"/>
      <c r="SGZ38" s="4"/>
      <c r="SHA38" s="4"/>
      <c r="SHB38" s="4"/>
      <c r="SHC38" s="19"/>
      <c r="SHD38" s="9"/>
      <c r="SHE38" s="7"/>
      <c r="SHF38" s="6"/>
      <c r="SHG38" s="5"/>
      <c r="SHH38" s="6"/>
      <c r="SHI38" s="8"/>
      <c r="SHJ38" s="5"/>
      <c r="SHK38" s="4"/>
      <c r="SHL38" s="4"/>
      <c r="SHM38" s="18"/>
      <c r="SHN38" s="7"/>
      <c r="SHO38" s="7"/>
      <c r="SHP38" s="4"/>
      <c r="SHQ38" s="4"/>
      <c r="SHR38" s="4"/>
      <c r="SHS38" s="19"/>
      <c r="SHT38" s="9"/>
      <c r="SHU38" s="7"/>
      <c r="SHV38" s="6"/>
      <c r="SHW38" s="5"/>
      <c r="SHX38" s="6"/>
      <c r="SHY38" s="8"/>
      <c r="SHZ38" s="5"/>
      <c r="SIA38" s="4"/>
      <c r="SIB38" s="4"/>
      <c r="SIC38" s="18"/>
      <c r="SID38" s="7"/>
      <c r="SIE38" s="7"/>
      <c r="SIF38" s="4"/>
      <c r="SIG38" s="4"/>
      <c r="SIH38" s="4"/>
      <c r="SII38" s="19"/>
      <c r="SIJ38" s="9"/>
      <c r="SIK38" s="7"/>
      <c r="SIL38" s="6"/>
      <c r="SIM38" s="5"/>
      <c r="SIN38" s="6"/>
      <c r="SIO38" s="8"/>
      <c r="SIP38" s="5"/>
      <c r="SIQ38" s="4"/>
      <c r="SIR38" s="4"/>
      <c r="SIS38" s="18"/>
      <c r="SIT38" s="7"/>
      <c r="SIU38" s="7"/>
      <c r="SIV38" s="4"/>
      <c r="SIW38" s="4"/>
      <c r="SIX38" s="4"/>
      <c r="SIY38" s="19"/>
      <c r="SIZ38" s="9"/>
      <c r="SJA38" s="7"/>
      <c r="SJB38" s="6"/>
      <c r="SJC38" s="5"/>
      <c r="SJD38" s="6"/>
      <c r="SJE38" s="8"/>
      <c r="SJF38" s="5"/>
      <c r="SJG38" s="4"/>
      <c r="SJH38" s="4"/>
      <c r="SJI38" s="18"/>
      <c r="SJJ38" s="7"/>
      <c r="SJK38" s="7"/>
      <c r="SJL38" s="4"/>
      <c r="SJM38" s="4"/>
      <c r="SJN38" s="4"/>
      <c r="SJO38" s="19"/>
      <c r="SJP38" s="9"/>
      <c r="SJQ38" s="7"/>
      <c r="SJR38" s="6"/>
      <c r="SJS38" s="5"/>
      <c r="SJT38" s="6"/>
      <c r="SJU38" s="8"/>
      <c r="SJV38" s="5"/>
      <c r="SJW38" s="4"/>
      <c r="SJX38" s="4"/>
      <c r="SJY38" s="18"/>
      <c r="SJZ38" s="7"/>
      <c r="SKA38" s="7"/>
      <c r="SKB38" s="4"/>
      <c r="SKC38" s="4"/>
      <c r="SKD38" s="4"/>
      <c r="SKE38" s="19"/>
      <c r="SKF38" s="9"/>
      <c r="SKG38" s="7"/>
      <c r="SKH38" s="6"/>
      <c r="SKI38" s="5"/>
      <c r="SKJ38" s="6"/>
      <c r="SKK38" s="8"/>
      <c r="SKL38" s="5"/>
      <c r="SKM38" s="4"/>
      <c r="SKN38" s="4"/>
      <c r="SKO38" s="18"/>
      <c r="SKP38" s="7"/>
      <c r="SKQ38" s="7"/>
      <c r="SKR38" s="4"/>
      <c r="SKS38" s="4"/>
      <c r="SKT38" s="4"/>
      <c r="SKU38" s="19"/>
      <c r="SKV38" s="9"/>
      <c r="SKW38" s="7"/>
      <c r="SKX38" s="6"/>
      <c r="SKY38" s="5"/>
      <c r="SKZ38" s="6"/>
      <c r="SLA38" s="8"/>
      <c r="SLB38" s="5"/>
      <c r="SLC38" s="4"/>
      <c r="SLD38" s="4"/>
      <c r="SLE38" s="18"/>
      <c r="SLF38" s="7"/>
      <c r="SLG38" s="7"/>
      <c r="SLH38" s="4"/>
      <c r="SLI38" s="4"/>
      <c r="SLJ38" s="4"/>
      <c r="SLK38" s="19"/>
      <c r="SLL38" s="9"/>
      <c r="SLM38" s="7"/>
      <c r="SLN38" s="6"/>
      <c r="SLO38" s="5"/>
      <c r="SLP38" s="6"/>
      <c r="SLQ38" s="8"/>
      <c r="SLR38" s="5"/>
      <c r="SLS38" s="4"/>
      <c r="SLT38" s="4"/>
      <c r="SLU38" s="18"/>
      <c r="SLV38" s="7"/>
      <c r="SLW38" s="7"/>
      <c r="SLX38" s="4"/>
      <c r="SLY38" s="4"/>
      <c r="SLZ38" s="4"/>
      <c r="SMA38" s="19"/>
      <c r="SMB38" s="9"/>
      <c r="SMC38" s="7"/>
      <c r="SMD38" s="6"/>
      <c r="SME38" s="5"/>
      <c r="SMF38" s="6"/>
      <c r="SMG38" s="8"/>
      <c r="SMH38" s="5"/>
      <c r="SMI38" s="4"/>
      <c r="SMJ38" s="4"/>
      <c r="SMK38" s="18"/>
      <c r="SML38" s="7"/>
      <c r="SMM38" s="7"/>
      <c r="SMN38" s="4"/>
      <c r="SMO38" s="4"/>
      <c r="SMP38" s="4"/>
      <c r="SMQ38" s="19"/>
      <c r="SMR38" s="9"/>
      <c r="SMS38" s="7"/>
      <c r="SMT38" s="6"/>
      <c r="SMU38" s="5"/>
      <c r="SMV38" s="6"/>
      <c r="SMW38" s="8"/>
      <c r="SMX38" s="5"/>
      <c r="SMY38" s="4"/>
      <c r="SMZ38" s="4"/>
      <c r="SNA38" s="18"/>
      <c r="SNB38" s="7"/>
      <c r="SNC38" s="7"/>
      <c r="SND38" s="4"/>
      <c r="SNE38" s="4"/>
      <c r="SNF38" s="4"/>
      <c r="SNG38" s="19"/>
      <c r="SNH38" s="9"/>
      <c r="SNI38" s="7"/>
      <c r="SNJ38" s="6"/>
      <c r="SNK38" s="5"/>
      <c r="SNL38" s="6"/>
      <c r="SNM38" s="8"/>
      <c r="SNN38" s="5"/>
      <c r="SNO38" s="4"/>
      <c r="SNP38" s="4"/>
      <c r="SNQ38" s="18"/>
      <c r="SNR38" s="7"/>
      <c r="SNS38" s="7"/>
      <c r="SNT38" s="4"/>
      <c r="SNU38" s="4"/>
      <c r="SNV38" s="4"/>
      <c r="SNW38" s="19"/>
      <c r="SNX38" s="9"/>
      <c r="SNY38" s="7"/>
      <c r="SNZ38" s="6"/>
      <c r="SOA38" s="5"/>
      <c r="SOB38" s="6"/>
      <c r="SOC38" s="8"/>
      <c r="SOD38" s="5"/>
      <c r="SOE38" s="4"/>
      <c r="SOF38" s="4"/>
      <c r="SOG38" s="18"/>
      <c r="SOH38" s="7"/>
      <c r="SOI38" s="7"/>
      <c r="SOJ38" s="4"/>
      <c r="SOK38" s="4"/>
      <c r="SOL38" s="4"/>
      <c r="SOM38" s="19"/>
      <c r="SON38" s="9"/>
      <c r="SOO38" s="7"/>
      <c r="SOP38" s="6"/>
      <c r="SOQ38" s="5"/>
      <c r="SOR38" s="6"/>
      <c r="SOS38" s="8"/>
      <c r="SOT38" s="5"/>
      <c r="SOU38" s="4"/>
      <c r="SOV38" s="4"/>
      <c r="SOW38" s="18"/>
      <c r="SOX38" s="7"/>
      <c r="SOY38" s="7"/>
      <c r="SOZ38" s="4"/>
      <c r="SPA38" s="4"/>
      <c r="SPB38" s="4"/>
      <c r="SPC38" s="19"/>
      <c r="SPD38" s="9"/>
      <c r="SPE38" s="7"/>
      <c r="SPF38" s="6"/>
      <c r="SPG38" s="5"/>
      <c r="SPH38" s="6"/>
      <c r="SPI38" s="8"/>
      <c r="SPJ38" s="5"/>
      <c r="SPK38" s="4"/>
      <c r="SPL38" s="4"/>
      <c r="SPM38" s="18"/>
      <c r="SPN38" s="7"/>
      <c r="SPO38" s="7"/>
      <c r="SPP38" s="4"/>
      <c r="SPQ38" s="4"/>
      <c r="SPR38" s="4"/>
      <c r="SPS38" s="19"/>
      <c r="SPT38" s="9"/>
      <c r="SPU38" s="7"/>
      <c r="SPV38" s="6"/>
      <c r="SPW38" s="5"/>
      <c r="SPX38" s="6"/>
      <c r="SPY38" s="8"/>
      <c r="SPZ38" s="5"/>
      <c r="SQA38" s="4"/>
      <c r="SQB38" s="4"/>
      <c r="SQC38" s="18"/>
      <c r="SQD38" s="7"/>
      <c r="SQE38" s="7"/>
      <c r="SQF38" s="4"/>
      <c r="SQG38" s="4"/>
      <c r="SQH38" s="4"/>
      <c r="SQI38" s="19"/>
      <c r="SQJ38" s="9"/>
      <c r="SQK38" s="7"/>
      <c r="SQL38" s="6"/>
      <c r="SQM38" s="5"/>
      <c r="SQN38" s="6"/>
      <c r="SQO38" s="8"/>
      <c r="SQP38" s="5"/>
      <c r="SQQ38" s="4"/>
      <c r="SQR38" s="4"/>
      <c r="SQS38" s="18"/>
      <c r="SQT38" s="7"/>
      <c r="SQU38" s="7"/>
      <c r="SQV38" s="4"/>
      <c r="SQW38" s="4"/>
      <c r="SQX38" s="4"/>
      <c r="SQY38" s="19"/>
      <c r="SQZ38" s="9"/>
      <c r="SRA38" s="7"/>
      <c r="SRB38" s="6"/>
      <c r="SRC38" s="5"/>
      <c r="SRD38" s="6"/>
      <c r="SRE38" s="8"/>
      <c r="SRF38" s="5"/>
      <c r="SRG38" s="4"/>
      <c r="SRH38" s="4"/>
      <c r="SRI38" s="18"/>
      <c r="SRJ38" s="7"/>
      <c r="SRK38" s="7"/>
      <c r="SRL38" s="4"/>
      <c r="SRM38" s="4"/>
      <c r="SRN38" s="4"/>
      <c r="SRO38" s="19"/>
      <c r="SRP38" s="9"/>
      <c r="SRQ38" s="7"/>
      <c r="SRR38" s="6"/>
      <c r="SRS38" s="5"/>
      <c r="SRT38" s="6"/>
      <c r="SRU38" s="8"/>
      <c r="SRV38" s="5"/>
      <c r="SRW38" s="4"/>
      <c r="SRX38" s="4"/>
      <c r="SRY38" s="18"/>
      <c r="SRZ38" s="7"/>
      <c r="SSA38" s="7"/>
      <c r="SSB38" s="4"/>
      <c r="SSC38" s="4"/>
      <c r="SSD38" s="4"/>
      <c r="SSE38" s="19"/>
      <c r="SSF38" s="9"/>
      <c r="SSG38" s="7"/>
      <c r="SSH38" s="6"/>
      <c r="SSI38" s="5"/>
      <c r="SSJ38" s="6"/>
      <c r="SSK38" s="8"/>
      <c r="SSL38" s="5"/>
      <c r="SSM38" s="4"/>
      <c r="SSN38" s="4"/>
      <c r="SSO38" s="18"/>
      <c r="SSP38" s="7"/>
      <c r="SSQ38" s="7"/>
      <c r="SSR38" s="4"/>
      <c r="SSS38" s="4"/>
      <c r="SST38" s="4"/>
      <c r="SSU38" s="19"/>
      <c r="SSV38" s="9"/>
      <c r="SSW38" s="7"/>
      <c r="SSX38" s="6"/>
      <c r="SSY38" s="5"/>
      <c r="SSZ38" s="6"/>
      <c r="STA38" s="8"/>
      <c r="STB38" s="5"/>
      <c r="STC38" s="4"/>
      <c r="STD38" s="4"/>
      <c r="STE38" s="18"/>
      <c r="STF38" s="7"/>
      <c r="STG38" s="7"/>
      <c r="STH38" s="4"/>
      <c r="STI38" s="4"/>
      <c r="STJ38" s="4"/>
      <c r="STK38" s="19"/>
      <c r="STL38" s="9"/>
      <c r="STM38" s="7"/>
      <c r="STN38" s="6"/>
      <c r="STO38" s="5"/>
      <c r="STP38" s="6"/>
      <c r="STQ38" s="8"/>
      <c r="STR38" s="5"/>
      <c r="STS38" s="4"/>
      <c r="STT38" s="4"/>
      <c r="STU38" s="18"/>
      <c r="STV38" s="7"/>
      <c r="STW38" s="7"/>
      <c r="STX38" s="4"/>
      <c r="STY38" s="4"/>
      <c r="STZ38" s="4"/>
      <c r="SUA38" s="19"/>
      <c r="SUB38" s="9"/>
      <c r="SUC38" s="7"/>
      <c r="SUD38" s="6"/>
      <c r="SUE38" s="5"/>
      <c r="SUF38" s="6"/>
      <c r="SUG38" s="8"/>
      <c r="SUH38" s="5"/>
      <c r="SUI38" s="4"/>
      <c r="SUJ38" s="4"/>
      <c r="SUK38" s="18"/>
      <c r="SUL38" s="7"/>
      <c r="SUM38" s="7"/>
      <c r="SUN38" s="4"/>
      <c r="SUO38" s="4"/>
      <c r="SUP38" s="4"/>
      <c r="SUQ38" s="19"/>
      <c r="SUR38" s="9"/>
      <c r="SUS38" s="7"/>
      <c r="SUT38" s="6"/>
      <c r="SUU38" s="5"/>
      <c r="SUV38" s="6"/>
      <c r="SUW38" s="8"/>
      <c r="SUX38" s="5"/>
      <c r="SUY38" s="4"/>
      <c r="SUZ38" s="4"/>
      <c r="SVA38" s="18"/>
      <c r="SVB38" s="7"/>
      <c r="SVC38" s="7"/>
      <c r="SVD38" s="4"/>
      <c r="SVE38" s="4"/>
      <c r="SVF38" s="4"/>
      <c r="SVG38" s="19"/>
      <c r="SVH38" s="9"/>
      <c r="SVI38" s="7"/>
      <c r="SVJ38" s="6"/>
      <c r="SVK38" s="5"/>
      <c r="SVL38" s="6"/>
      <c r="SVM38" s="8"/>
      <c r="SVN38" s="5"/>
      <c r="SVO38" s="4"/>
      <c r="SVP38" s="4"/>
      <c r="SVQ38" s="18"/>
      <c r="SVR38" s="7"/>
      <c r="SVS38" s="7"/>
      <c r="SVT38" s="4"/>
      <c r="SVU38" s="4"/>
      <c r="SVV38" s="4"/>
      <c r="SVW38" s="19"/>
      <c r="SVX38" s="9"/>
      <c r="SVY38" s="7"/>
      <c r="SVZ38" s="6"/>
      <c r="SWA38" s="5"/>
      <c r="SWB38" s="6"/>
      <c r="SWC38" s="8"/>
      <c r="SWD38" s="5"/>
      <c r="SWE38" s="4"/>
      <c r="SWF38" s="4"/>
      <c r="SWG38" s="18"/>
      <c r="SWH38" s="7"/>
      <c r="SWI38" s="7"/>
      <c r="SWJ38" s="4"/>
      <c r="SWK38" s="4"/>
      <c r="SWL38" s="4"/>
      <c r="SWM38" s="19"/>
      <c r="SWN38" s="9"/>
      <c r="SWO38" s="7"/>
      <c r="SWP38" s="6"/>
      <c r="SWQ38" s="5"/>
      <c r="SWR38" s="6"/>
      <c r="SWS38" s="8"/>
      <c r="SWT38" s="5"/>
      <c r="SWU38" s="4"/>
      <c r="SWV38" s="4"/>
      <c r="SWW38" s="18"/>
      <c r="SWX38" s="7"/>
      <c r="SWY38" s="7"/>
      <c r="SWZ38" s="4"/>
      <c r="SXA38" s="4"/>
      <c r="SXB38" s="4"/>
      <c r="SXC38" s="19"/>
      <c r="SXD38" s="9"/>
      <c r="SXE38" s="7"/>
      <c r="SXF38" s="6"/>
      <c r="SXG38" s="5"/>
      <c r="SXH38" s="6"/>
      <c r="SXI38" s="8"/>
      <c r="SXJ38" s="5"/>
      <c r="SXK38" s="4"/>
      <c r="SXL38" s="4"/>
      <c r="SXM38" s="18"/>
      <c r="SXN38" s="7"/>
      <c r="SXO38" s="7"/>
      <c r="SXP38" s="4"/>
      <c r="SXQ38" s="4"/>
      <c r="SXR38" s="4"/>
      <c r="SXS38" s="19"/>
      <c r="SXT38" s="9"/>
      <c r="SXU38" s="7"/>
      <c r="SXV38" s="6"/>
      <c r="SXW38" s="5"/>
      <c r="SXX38" s="6"/>
      <c r="SXY38" s="8"/>
      <c r="SXZ38" s="5"/>
      <c r="SYA38" s="4"/>
      <c r="SYB38" s="4"/>
      <c r="SYC38" s="18"/>
      <c r="SYD38" s="7"/>
      <c r="SYE38" s="7"/>
      <c r="SYF38" s="4"/>
      <c r="SYG38" s="4"/>
      <c r="SYH38" s="4"/>
      <c r="SYI38" s="19"/>
      <c r="SYJ38" s="9"/>
      <c r="SYK38" s="7"/>
      <c r="SYL38" s="6"/>
      <c r="SYM38" s="5"/>
      <c r="SYN38" s="6"/>
      <c r="SYO38" s="8"/>
      <c r="SYP38" s="5"/>
      <c r="SYQ38" s="4"/>
      <c r="SYR38" s="4"/>
      <c r="SYS38" s="18"/>
      <c r="SYT38" s="7"/>
      <c r="SYU38" s="7"/>
      <c r="SYV38" s="4"/>
      <c r="SYW38" s="4"/>
      <c r="SYX38" s="4"/>
      <c r="SYY38" s="19"/>
      <c r="SYZ38" s="9"/>
      <c r="SZA38" s="7"/>
      <c r="SZB38" s="6"/>
      <c r="SZC38" s="5"/>
      <c r="SZD38" s="6"/>
      <c r="SZE38" s="8"/>
      <c r="SZF38" s="5"/>
      <c r="SZG38" s="4"/>
      <c r="SZH38" s="4"/>
      <c r="SZI38" s="18"/>
      <c r="SZJ38" s="7"/>
      <c r="SZK38" s="7"/>
      <c r="SZL38" s="4"/>
      <c r="SZM38" s="4"/>
      <c r="SZN38" s="4"/>
      <c r="SZO38" s="19"/>
      <c r="SZP38" s="9"/>
      <c r="SZQ38" s="7"/>
      <c r="SZR38" s="6"/>
      <c r="SZS38" s="5"/>
      <c r="SZT38" s="6"/>
      <c r="SZU38" s="8"/>
      <c r="SZV38" s="5"/>
      <c r="SZW38" s="4"/>
      <c r="SZX38" s="4"/>
      <c r="SZY38" s="18"/>
      <c r="SZZ38" s="7"/>
      <c r="TAA38" s="7"/>
      <c r="TAB38" s="4"/>
      <c r="TAC38" s="4"/>
      <c r="TAD38" s="4"/>
      <c r="TAE38" s="19"/>
      <c r="TAF38" s="9"/>
      <c r="TAG38" s="7"/>
      <c r="TAH38" s="6"/>
      <c r="TAI38" s="5"/>
      <c r="TAJ38" s="6"/>
      <c r="TAK38" s="8"/>
      <c r="TAL38" s="5"/>
      <c r="TAM38" s="4"/>
      <c r="TAN38" s="4"/>
      <c r="TAO38" s="18"/>
      <c r="TAP38" s="7"/>
      <c r="TAQ38" s="7"/>
      <c r="TAR38" s="4"/>
      <c r="TAS38" s="4"/>
      <c r="TAT38" s="4"/>
      <c r="TAU38" s="19"/>
      <c r="TAV38" s="9"/>
      <c r="TAW38" s="7"/>
      <c r="TAX38" s="6"/>
      <c r="TAY38" s="5"/>
      <c r="TAZ38" s="6"/>
      <c r="TBA38" s="8"/>
      <c r="TBB38" s="5"/>
      <c r="TBC38" s="4"/>
      <c r="TBD38" s="4"/>
      <c r="TBE38" s="18"/>
      <c r="TBF38" s="7"/>
      <c r="TBG38" s="7"/>
      <c r="TBH38" s="4"/>
      <c r="TBI38" s="4"/>
      <c r="TBJ38" s="4"/>
      <c r="TBK38" s="19"/>
      <c r="TBL38" s="9"/>
      <c r="TBM38" s="7"/>
      <c r="TBN38" s="6"/>
      <c r="TBO38" s="5"/>
      <c r="TBP38" s="6"/>
      <c r="TBQ38" s="8"/>
      <c r="TBR38" s="5"/>
      <c r="TBS38" s="4"/>
      <c r="TBT38" s="4"/>
      <c r="TBU38" s="18"/>
      <c r="TBV38" s="7"/>
      <c r="TBW38" s="7"/>
      <c r="TBX38" s="4"/>
      <c r="TBY38" s="4"/>
      <c r="TBZ38" s="4"/>
      <c r="TCA38" s="19"/>
      <c r="TCB38" s="9"/>
      <c r="TCC38" s="7"/>
      <c r="TCD38" s="6"/>
      <c r="TCE38" s="5"/>
      <c r="TCF38" s="6"/>
      <c r="TCG38" s="8"/>
      <c r="TCH38" s="5"/>
      <c r="TCI38" s="4"/>
      <c r="TCJ38" s="4"/>
      <c r="TCK38" s="18"/>
      <c r="TCL38" s="7"/>
      <c r="TCM38" s="7"/>
      <c r="TCN38" s="4"/>
      <c r="TCO38" s="4"/>
      <c r="TCP38" s="4"/>
      <c r="TCQ38" s="19"/>
      <c r="TCR38" s="9"/>
      <c r="TCS38" s="7"/>
      <c r="TCT38" s="6"/>
      <c r="TCU38" s="5"/>
      <c r="TCV38" s="6"/>
      <c r="TCW38" s="8"/>
      <c r="TCX38" s="5"/>
      <c r="TCY38" s="4"/>
      <c r="TCZ38" s="4"/>
      <c r="TDA38" s="18"/>
      <c r="TDB38" s="7"/>
      <c r="TDC38" s="7"/>
      <c r="TDD38" s="4"/>
      <c r="TDE38" s="4"/>
      <c r="TDF38" s="4"/>
      <c r="TDG38" s="19"/>
      <c r="TDH38" s="9"/>
      <c r="TDI38" s="7"/>
      <c r="TDJ38" s="6"/>
      <c r="TDK38" s="5"/>
      <c r="TDL38" s="6"/>
      <c r="TDM38" s="8"/>
      <c r="TDN38" s="5"/>
      <c r="TDO38" s="4"/>
      <c r="TDP38" s="4"/>
      <c r="TDQ38" s="18"/>
      <c r="TDR38" s="7"/>
      <c r="TDS38" s="7"/>
      <c r="TDT38" s="4"/>
      <c r="TDU38" s="4"/>
      <c r="TDV38" s="4"/>
      <c r="TDW38" s="19"/>
      <c r="TDX38" s="9"/>
      <c r="TDY38" s="7"/>
      <c r="TDZ38" s="6"/>
      <c r="TEA38" s="5"/>
      <c r="TEB38" s="6"/>
      <c r="TEC38" s="8"/>
      <c r="TED38" s="5"/>
      <c r="TEE38" s="4"/>
      <c r="TEF38" s="4"/>
      <c r="TEG38" s="18"/>
      <c r="TEH38" s="7"/>
      <c r="TEI38" s="7"/>
      <c r="TEJ38" s="4"/>
      <c r="TEK38" s="4"/>
      <c r="TEL38" s="4"/>
      <c r="TEM38" s="19"/>
      <c r="TEN38" s="9"/>
      <c r="TEO38" s="7"/>
      <c r="TEP38" s="6"/>
      <c r="TEQ38" s="5"/>
      <c r="TER38" s="6"/>
      <c r="TES38" s="8"/>
      <c r="TET38" s="5"/>
      <c r="TEU38" s="4"/>
      <c r="TEV38" s="4"/>
      <c r="TEW38" s="18"/>
      <c r="TEX38" s="7"/>
      <c r="TEY38" s="7"/>
      <c r="TEZ38" s="4"/>
      <c r="TFA38" s="4"/>
      <c r="TFB38" s="4"/>
      <c r="TFC38" s="19"/>
      <c r="TFD38" s="9"/>
      <c r="TFE38" s="7"/>
      <c r="TFF38" s="6"/>
      <c r="TFG38" s="5"/>
      <c r="TFH38" s="6"/>
      <c r="TFI38" s="8"/>
      <c r="TFJ38" s="5"/>
      <c r="TFK38" s="4"/>
      <c r="TFL38" s="4"/>
      <c r="TFM38" s="18"/>
      <c r="TFN38" s="7"/>
      <c r="TFO38" s="7"/>
      <c r="TFP38" s="4"/>
      <c r="TFQ38" s="4"/>
      <c r="TFR38" s="4"/>
      <c r="TFS38" s="19"/>
      <c r="TFT38" s="9"/>
      <c r="TFU38" s="7"/>
      <c r="TFV38" s="6"/>
      <c r="TFW38" s="5"/>
      <c r="TFX38" s="6"/>
      <c r="TFY38" s="8"/>
      <c r="TFZ38" s="5"/>
      <c r="TGA38" s="4"/>
      <c r="TGB38" s="4"/>
      <c r="TGC38" s="18"/>
      <c r="TGD38" s="7"/>
      <c r="TGE38" s="7"/>
      <c r="TGF38" s="4"/>
      <c r="TGG38" s="4"/>
      <c r="TGH38" s="4"/>
      <c r="TGI38" s="19"/>
      <c r="TGJ38" s="9"/>
      <c r="TGK38" s="7"/>
      <c r="TGL38" s="6"/>
      <c r="TGM38" s="5"/>
      <c r="TGN38" s="6"/>
      <c r="TGO38" s="8"/>
      <c r="TGP38" s="5"/>
      <c r="TGQ38" s="4"/>
      <c r="TGR38" s="4"/>
      <c r="TGS38" s="18"/>
      <c r="TGT38" s="7"/>
      <c r="TGU38" s="7"/>
      <c r="TGV38" s="4"/>
      <c r="TGW38" s="4"/>
      <c r="TGX38" s="4"/>
      <c r="TGY38" s="19"/>
      <c r="TGZ38" s="9"/>
      <c r="THA38" s="7"/>
      <c r="THB38" s="6"/>
      <c r="THC38" s="5"/>
      <c r="THD38" s="6"/>
      <c r="THE38" s="8"/>
      <c r="THF38" s="5"/>
      <c r="THG38" s="4"/>
      <c r="THH38" s="4"/>
      <c r="THI38" s="18"/>
      <c r="THJ38" s="7"/>
      <c r="THK38" s="7"/>
      <c r="THL38" s="4"/>
      <c r="THM38" s="4"/>
      <c r="THN38" s="4"/>
      <c r="THO38" s="19"/>
      <c r="THP38" s="9"/>
      <c r="THQ38" s="7"/>
      <c r="THR38" s="6"/>
      <c r="THS38" s="5"/>
      <c r="THT38" s="6"/>
      <c r="THU38" s="8"/>
      <c r="THV38" s="5"/>
      <c r="THW38" s="4"/>
      <c r="THX38" s="4"/>
      <c r="THY38" s="18"/>
      <c r="THZ38" s="7"/>
      <c r="TIA38" s="7"/>
      <c r="TIB38" s="4"/>
      <c r="TIC38" s="4"/>
      <c r="TID38" s="4"/>
      <c r="TIE38" s="19"/>
      <c r="TIF38" s="9"/>
      <c r="TIG38" s="7"/>
      <c r="TIH38" s="6"/>
      <c r="TII38" s="5"/>
      <c r="TIJ38" s="6"/>
      <c r="TIK38" s="8"/>
      <c r="TIL38" s="5"/>
      <c r="TIM38" s="4"/>
      <c r="TIN38" s="4"/>
      <c r="TIO38" s="18"/>
      <c r="TIP38" s="7"/>
      <c r="TIQ38" s="7"/>
      <c r="TIR38" s="4"/>
      <c r="TIS38" s="4"/>
      <c r="TIT38" s="4"/>
      <c r="TIU38" s="19"/>
      <c r="TIV38" s="9"/>
      <c r="TIW38" s="7"/>
      <c r="TIX38" s="6"/>
      <c r="TIY38" s="5"/>
      <c r="TIZ38" s="6"/>
      <c r="TJA38" s="8"/>
      <c r="TJB38" s="5"/>
      <c r="TJC38" s="4"/>
      <c r="TJD38" s="4"/>
      <c r="TJE38" s="18"/>
      <c r="TJF38" s="7"/>
      <c r="TJG38" s="7"/>
      <c r="TJH38" s="4"/>
      <c r="TJI38" s="4"/>
      <c r="TJJ38" s="4"/>
      <c r="TJK38" s="19"/>
      <c r="TJL38" s="9"/>
      <c r="TJM38" s="7"/>
      <c r="TJN38" s="6"/>
      <c r="TJO38" s="5"/>
      <c r="TJP38" s="6"/>
      <c r="TJQ38" s="8"/>
      <c r="TJR38" s="5"/>
      <c r="TJS38" s="4"/>
      <c r="TJT38" s="4"/>
      <c r="TJU38" s="18"/>
      <c r="TJV38" s="7"/>
      <c r="TJW38" s="7"/>
      <c r="TJX38" s="4"/>
      <c r="TJY38" s="4"/>
      <c r="TJZ38" s="4"/>
      <c r="TKA38" s="19"/>
      <c r="TKB38" s="9"/>
      <c r="TKC38" s="7"/>
      <c r="TKD38" s="6"/>
      <c r="TKE38" s="5"/>
      <c r="TKF38" s="6"/>
      <c r="TKG38" s="8"/>
      <c r="TKH38" s="5"/>
      <c r="TKI38" s="4"/>
      <c r="TKJ38" s="4"/>
      <c r="TKK38" s="18"/>
      <c r="TKL38" s="7"/>
      <c r="TKM38" s="7"/>
      <c r="TKN38" s="4"/>
      <c r="TKO38" s="4"/>
      <c r="TKP38" s="4"/>
      <c r="TKQ38" s="19"/>
      <c r="TKR38" s="9"/>
      <c r="TKS38" s="7"/>
      <c r="TKT38" s="6"/>
      <c r="TKU38" s="5"/>
      <c r="TKV38" s="6"/>
      <c r="TKW38" s="8"/>
      <c r="TKX38" s="5"/>
      <c r="TKY38" s="4"/>
      <c r="TKZ38" s="4"/>
      <c r="TLA38" s="18"/>
      <c r="TLB38" s="7"/>
      <c r="TLC38" s="7"/>
      <c r="TLD38" s="4"/>
      <c r="TLE38" s="4"/>
      <c r="TLF38" s="4"/>
      <c r="TLG38" s="19"/>
      <c r="TLH38" s="9"/>
      <c r="TLI38" s="7"/>
      <c r="TLJ38" s="6"/>
      <c r="TLK38" s="5"/>
      <c r="TLL38" s="6"/>
      <c r="TLM38" s="8"/>
      <c r="TLN38" s="5"/>
      <c r="TLO38" s="4"/>
      <c r="TLP38" s="4"/>
      <c r="TLQ38" s="18"/>
      <c r="TLR38" s="7"/>
      <c r="TLS38" s="7"/>
      <c r="TLT38" s="4"/>
      <c r="TLU38" s="4"/>
      <c r="TLV38" s="4"/>
      <c r="TLW38" s="19"/>
      <c r="TLX38" s="9"/>
      <c r="TLY38" s="7"/>
      <c r="TLZ38" s="6"/>
      <c r="TMA38" s="5"/>
      <c r="TMB38" s="6"/>
      <c r="TMC38" s="8"/>
      <c r="TMD38" s="5"/>
      <c r="TME38" s="4"/>
      <c r="TMF38" s="4"/>
      <c r="TMG38" s="18"/>
      <c r="TMH38" s="7"/>
      <c r="TMI38" s="7"/>
      <c r="TMJ38" s="4"/>
      <c r="TMK38" s="4"/>
      <c r="TML38" s="4"/>
      <c r="TMM38" s="19"/>
      <c r="TMN38" s="9"/>
      <c r="TMO38" s="7"/>
      <c r="TMP38" s="6"/>
      <c r="TMQ38" s="5"/>
      <c r="TMR38" s="6"/>
      <c r="TMS38" s="8"/>
      <c r="TMT38" s="5"/>
      <c r="TMU38" s="4"/>
      <c r="TMV38" s="4"/>
      <c r="TMW38" s="18"/>
      <c r="TMX38" s="7"/>
      <c r="TMY38" s="7"/>
      <c r="TMZ38" s="4"/>
      <c r="TNA38" s="4"/>
      <c r="TNB38" s="4"/>
      <c r="TNC38" s="19"/>
      <c r="TND38" s="9"/>
      <c r="TNE38" s="7"/>
      <c r="TNF38" s="6"/>
      <c r="TNG38" s="5"/>
      <c r="TNH38" s="6"/>
      <c r="TNI38" s="8"/>
      <c r="TNJ38" s="5"/>
      <c r="TNK38" s="4"/>
      <c r="TNL38" s="4"/>
      <c r="TNM38" s="18"/>
      <c r="TNN38" s="7"/>
      <c r="TNO38" s="7"/>
      <c r="TNP38" s="4"/>
      <c r="TNQ38" s="4"/>
      <c r="TNR38" s="4"/>
      <c r="TNS38" s="19"/>
      <c r="TNT38" s="9"/>
      <c r="TNU38" s="7"/>
      <c r="TNV38" s="6"/>
      <c r="TNW38" s="5"/>
      <c r="TNX38" s="6"/>
      <c r="TNY38" s="8"/>
      <c r="TNZ38" s="5"/>
      <c r="TOA38" s="4"/>
      <c r="TOB38" s="4"/>
      <c r="TOC38" s="18"/>
      <c r="TOD38" s="7"/>
      <c r="TOE38" s="7"/>
      <c r="TOF38" s="4"/>
      <c r="TOG38" s="4"/>
      <c r="TOH38" s="4"/>
      <c r="TOI38" s="19"/>
      <c r="TOJ38" s="9"/>
      <c r="TOK38" s="7"/>
      <c r="TOL38" s="6"/>
      <c r="TOM38" s="5"/>
      <c r="TON38" s="6"/>
      <c r="TOO38" s="8"/>
      <c r="TOP38" s="5"/>
      <c r="TOQ38" s="4"/>
      <c r="TOR38" s="4"/>
      <c r="TOS38" s="18"/>
      <c r="TOT38" s="7"/>
      <c r="TOU38" s="7"/>
      <c r="TOV38" s="4"/>
      <c r="TOW38" s="4"/>
      <c r="TOX38" s="4"/>
      <c r="TOY38" s="19"/>
      <c r="TOZ38" s="9"/>
      <c r="TPA38" s="7"/>
      <c r="TPB38" s="6"/>
      <c r="TPC38" s="5"/>
      <c r="TPD38" s="6"/>
      <c r="TPE38" s="8"/>
      <c r="TPF38" s="5"/>
      <c r="TPG38" s="4"/>
      <c r="TPH38" s="4"/>
      <c r="TPI38" s="18"/>
      <c r="TPJ38" s="7"/>
      <c r="TPK38" s="7"/>
      <c r="TPL38" s="4"/>
      <c r="TPM38" s="4"/>
      <c r="TPN38" s="4"/>
      <c r="TPO38" s="19"/>
      <c r="TPP38" s="9"/>
      <c r="TPQ38" s="7"/>
      <c r="TPR38" s="6"/>
      <c r="TPS38" s="5"/>
      <c r="TPT38" s="6"/>
      <c r="TPU38" s="8"/>
      <c r="TPV38" s="5"/>
      <c r="TPW38" s="4"/>
      <c r="TPX38" s="4"/>
      <c r="TPY38" s="18"/>
      <c r="TPZ38" s="7"/>
      <c r="TQA38" s="7"/>
      <c r="TQB38" s="4"/>
      <c r="TQC38" s="4"/>
      <c r="TQD38" s="4"/>
      <c r="TQE38" s="19"/>
      <c r="TQF38" s="9"/>
      <c r="TQG38" s="7"/>
      <c r="TQH38" s="6"/>
      <c r="TQI38" s="5"/>
      <c r="TQJ38" s="6"/>
      <c r="TQK38" s="8"/>
      <c r="TQL38" s="5"/>
      <c r="TQM38" s="4"/>
      <c r="TQN38" s="4"/>
      <c r="TQO38" s="18"/>
      <c r="TQP38" s="7"/>
      <c r="TQQ38" s="7"/>
      <c r="TQR38" s="4"/>
      <c r="TQS38" s="4"/>
      <c r="TQT38" s="4"/>
      <c r="TQU38" s="19"/>
      <c r="TQV38" s="9"/>
      <c r="TQW38" s="7"/>
      <c r="TQX38" s="6"/>
      <c r="TQY38" s="5"/>
      <c r="TQZ38" s="6"/>
      <c r="TRA38" s="8"/>
      <c r="TRB38" s="5"/>
      <c r="TRC38" s="4"/>
      <c r="TRD38" s="4"/>
      <c r="TRE38" s="18"/>
      <c r="TRF38" s="7"/>
      <c r="TRG38" s="7"/>
      <c r="TRH38" s="4"/>
      <c r="TRI38" s="4"/>
      <c r="TRJ38" s="4"/>
      <c r="TRK38" s="19"/>
      <c r="TRL38" s="9"/>
      <c r="TRM38" s="7"/>
      <c r="TRN38" s="6"/>
      <c r="TRO38" s="5"/>
      <c r="TRP38" s="6"/>
      <c r="TRQ38" s="8"/>
      <c r="TRR38" s="5"/>
      <c r="TRS38" s="4"/>
      <c r="TRT38" s="4"/>
      <c r="TRU38" s="18"/>
      <c r="TRV38" s="7"/>
      <c r="TRW38" s="7"/>
      <c r="TRX38" s="4"/>
      <c r="TRY38" s="4"/>
      <c r="TRZ38" s="4"/>
      <c r="TSA38" s="19"/>
      <c r="TSB38" s="9"/>
      <c r="TSC38" s="7"/>
      <c r="TSD38" s="6"/>
      <c r="TSE38" s="5"/>
      <c r="TSF38" s="6"/>
      <c r="TSG38" s="8"/>
      <c r="TSH38" s="5"/>
      <c r="TSI38" s="4"/>
      <c r="TSJ38" s="4"/>
      <c r="TSK38" s="18"/>
      <c r="TSL38" s="7"/>
      <c r="TSM38" s="7"/>
      <c r="TSN38" s="4"/>
      <c r="TSO38" s="4"/>
      <c r="TSP38" s="4"/>
      <c r="TSQ38" s="19"/>
      <c r="TSR38" s="9"/>
      <c r="TSS38" s="7"/>
      <c r="TST38" s="6"/>
      <c r="TSU38" s="5"/>
      <c r="TSV38" s="6"/>
      <c r="TSW38" s="8"/>
      <c r="TSX38" s="5"/>
      <c r="TSY38" s="4"/>
      <c r="TSZ38" s="4"/>
      <c r="TTA38" s="18"/>
      <c r="TTB38" s="7"/>
      <c r="TTC38" s="7"/>
      <c r="TTD38" s="4"/>
      <c r="TTE38" s="4"/>
      <c r="TTF38" s="4"/>
      <c r="TTG38" s="19"/>
      <c r="TTH38" s="9"/>
      <c r="TTI38" s="7"/>
      <c r="TTJ38" s="6"/>
      <c r="TTK38" s="5"/>
      <c r="TTL38" s="6"/>
      <c r="TTM38" s="8"/>
      <c r="TTN38" s="5"/>
      <c r="TTO38" s="4"/>
      <c r="TTP38" s="4"/>
      <c r="TTQ38" s="18"/>
      <c r="TTR38" s="7"/>
      <c r="TTS38" s="7"/>
      <c r="TTT38" s="4"/>
      <c r="TTU38" s="4"/>
      <c r="TTV38" s="4"/>
      <c r="TTW38" s="19"/>
      <c r="TTX38" s="9"/>
      <c r="TTY38" s="7"/>
      <c r="TTZ38" s="6"/>
      <c r="TUA38" s="5"/>
      <c r="TUB38" s="6"/>
      <c r="TUC38" s="8"/>
      <c r="TUD38" s="5"/>
      <c r="TUE38" s="4"/>
      <c r="TUF38" s="4"/>
      <c r="TUG38" s="18"/>
      <c r="TUH38" s="7"/>
      <c r="TUI38" s="7"/>
      <c r="TUJ38" s="4"/>
      <c r="TUK38" s="4"/>
      <c r="TUL38" s="4"/>
      <c r="TUM38" s="19"/>
      <c r="TUN38" s="9"/>
      <c r="TUO38" s="7"/>
      <c r="TUP38" s="6"/>
      <c r="TUQ38" s="5"/>
      <c r="TUR38" s="6"/>
      <c r="TUS38" s="8"/>
      <c r="TUT38" s="5"/>
      <c r="TUU38" s="4"/>
      <c r="TUV38" s="4"/>
      <c r="TUW38" s="18"/>
      <c r="TUX38" s="7"/>
      <c r="TUY38" s="7"/>
      <c r="TUZ38" s="4"/>
      <c r="TVA38" s="4"/>
      <c r="TVB38" s="4"/>
      <c r="TVC38" s="19"/>
      <c r="TVD38" s="9"/>
      <c r="TVE38" s="7"/>
      <c r="TVF38" s="6"/>
      <c r="TVG38" s="5"/>
      <c r="TVH38" s="6"/>
      <c r="TVI38" s="8"/>
      <c r="TVJ38" s="5"/>
      <c r="TVK38" s="4"/>
      <c r="TVL38" s="4"/>
      <c r="TVM38" s="18"/>
      <c r="TVN38" s="7"/>
      <c r="TVO38" s="7"/>
      <c r="TVP38" s="4"/>
      <c r="TVQ38" s="4"/>
      <c r="TVR38" s="4"/>
      <c r="TVS38" s="19"/>
      <c r="TVT38" s="9"/>
      <c r="TVU38" s="7"/>
      <c r="TVV38" s="6"/>
      <c r="TVW38" s="5"/>
      <c r="TVX38" s="6"/>
      <c r="TVY38" s="8"/>
      <c r="TVZ38" s="5"/>
      <c r="TWA38" s="4"/>
      <c r="TWB38" s="4"/>
      <c r="TWC38" s="18"/>
      <c r="TWD38" s="7"/>
      <c r="TWE38" s="7"/>
      <c r="TWF38" s="4"/>
      <c r="TWG38" s="4"/>
      <c r="TWH38" s="4"/>
      <c r="TWI38" s="19"/>
      <c r="TWJ38" s="9"/>
      <c r="TWK38" s="7"/>
      <c r="TWL38" s="6"/>
      <c r="TWM38" s="5"/>
      <c r="TWN38" s="6"/>
      <c r="TWO38" s="8"/>
      <c r="TWP38" s="5"/>
      <c r="TWQ38" s="4"/>
      <c r="TWR38" s="4"/>
      <c r="TWS38" s="18"/>
      <c r="TWT38" s="7"/>
      <c r="TWU38" s="7"/>
      <c r="TWV38" s="4"/>
      <c r="TWW38" s="4"/>
      <c r="TWX38" s="4"/>
      <c r="TWY38" s="19"/>
      <c r="TWZ38" s="9"/>
      <c r="TXA38" s="7"/>
      <c r="TXB38" s="6"/>
      <c r="TXC38" s="5"/>
      <c r="TXD38" s="6"/>
      <c r="TXE38" s="8"/>
      <c r="TXF38" s="5"/>
      <c r="TXG38" s="4"/>
      <c r="TXH38" s="4"/>
      <c r="TXI38" s="18"/>
      <c r="TXJ38" s="7"/>
      <c r="TXK38" s="7"/>
      <c r="TXL38" s="4"/>
      <c r="TXM38" s="4"/>
      <c r="TXN38" s="4"/>
      <c r="TXO38" s="19"/>
      <c r="TXP38" s="9"/>
      <c r="TXQ38" s="7"/>
      <c r="TXR38" s="6"/>
      <c r="TXS38" s="5"/>
      <c r="TXT38" s="6"/>
      <c r="TXU38" s="8"/>
      <c r="TXV38" s="5"/>
      <c r="TXW38" s="4"/>
      <c r="TXX38" s="4"/>
      <c r="TXY38" s="18"/>
      <c r="TXZ38" s="7"/>
      <c r="TYA38" s="7"/>
      <c r="TYB38" s="4"/>
      <c r="TYC38" s="4"/>
      <c r="TYD38" s="4"/>
      <c r="TYE38" s="19"/>
      <c r="TYF38" s="9"/>
      <c r="TYG38" s="7"/>
      <c r="TYH38" s="6"/>
      <c r="TYI38" s="5"/>
      <c r="TYJ38" s="6"/>
      <c r="TYK38" s="8"/>
      <c r="TYL38" s="5"/>
      <c r="TYM38" s="4"/>
      <c r="TYN38" s="4"/>
      <c r="TYO38" s="18"/>
      <c r="TYP38" s="7"/>
      <c r="TYQ38" s="7"/>
      <c r="TYR38" s="4"/>
      <c r="TYS38" s="4"/>
      <c r="TYT38" s="4"/>
      <c r="TYU38" s="19"/>
      <c r="TYV38" s="9"/>
      <c r="TYW38" s="7"/>
      <c r="TYX38" s="6"/>
      <c r="TYY38" s="5"/>
      <c r="TYZ38" s="6"/>
      <c r="TZA38" s="8"/>
      <c r="TZB38" s="5"/>
      <c r="TZC38" s="4"/>
      <c r="TZD38" s="4"/>
      <c r="TZE38" s="18"/>
      <c r="TZF38" s="7"/>
      <c r="TZG38" s="7"/>
      <c r="TZH38" s="4"/>
      <c r="TZI38" s="4"/>
      <c r="TZJ38" s="4"/>
      <c r="TZK38" s="19"/>
      <c r="TZL38" s="9"/>
      <c r="TZM38" s="7"/>
      <c r="TZN38" s="6"/>
      <c r="TZO38" s="5"/>
      <c r="TZP38" s="6"/>
      <c r="TZQ38" s="8"/>
      <c r="TZR38" s="5"/>
      <c r="TZS38" s="4"/>
      <c r="TZT38" s="4"/>
      <c r="TZU38" s="18"/>
      <c r="TZV38" s="7"/>
      <c r="TZW38" s="7"/>
      <c r="TZX38" s="4"/>
      <c r="TZY38" s="4"/>
      <c r="TZZ38" s="4"/>
      <c r="UAA38" s="19"/>
      <c r="UAB38" s="9"/>
      <c r="UAC38" s="7"/>
      <c r="UAD38" s="6"/>
      <c r="UAE38" s="5"/>
      <c r="UAF38" s="6"/>
      <c r="UAG38" s="8"/>
      <c r="UAH38" s="5"/>
      <c r="UAI38" s="4"/>
      <c r="UAJ38" s="4"/>
      <c r="UAK38" s="18"/>
      <c r="UAL38" s="7"/>
      <c r="UAM38" s="7"/>
      <c r="UAN38" s="4"/>
      <c r="UAO38" s="4"/>
      <c r="UAP38" s="4"/>
      <c r="UAQ38" s="19"/>
      <c r="UAR38" s="9"/>
      <c r="UAS38" s="7"/>
      <c r="UAT38" s="6"/>
      <c r="UAU38" s="5"/>
      <c r="UAV38" s="6"/>
      <c r="UAW38" s="8"/>
      <c r="UAX38" s="5"/>
      <c r="UAY38" s="4"/>
      <c r="UAZ38" s="4"/>
      <c r="UBA38" s="18"/>
      <c r="UBB38" s="7"/>
      <c r="UBC38" s="7"/>
      <c r="UBD38" s="4"/>
      <c r="UBE38" s="4"/>
      <c r="UBF38" s="4"/>
      <c r="UBG38" s="19"/>
      <c r="UBH38" s="9"/>
      <c r="UBI38" s="7"/>
      <c r="UBJ38" s="6"/>
      <c r="UBK38" s="5"/>
      <c r="UBL38" s="6"/>
      <c r="UBM38" s="8"/>
      <c r="UBN38" s="5"/>
      <c r="UBO38" s="4"/>
      <c r="UBP38" s="4"/>
      <c r="UBQ38" s="18"/>
      <c r="UBR38" s="7"/>
      <c r="UBS38" s="7"/>
      <c r="UBT38" s="4"/>
      <c r="UBU38" s="4"/>
      <c r="UBV38" s="4"/>
      <c r="UBW38" s="19"/>
      <c r="UBX38" s="9"/>
      <c r="UBY38" s="7"/>
      <c r="UBZ38" s="6"/>
      <c r="UCA38" s="5"/>
      <c r="UCB38" s="6"/>
      <c r="UCC38" s="8"/>
      <c r="UCD38" s="5"/>
      <c r="UCE38" s="4"/>
      <c r="UCF38" s="4"/>
      <c r="UCG38" s="18"/>
      <c r="UCH38" s="7"/>
      <c r="UCI38" s="7"/>
      <c r="UCJ38" s="4"/>
      <c r="UCK38" s="4"/>
      <c r="UCL38" s="4"/>
      <c r="UCM38" s="19"/>
      <c r="UCN38" s="9"/>
      <c r="UCO38" s="7"/>
      <c r="UCP38" s="6"/>
      <c r="UCQ38" s="5"/>
      <c r="UCR38" s="6"/>
      <c r="UCS38" s="8"/>
      <c r="UCT38" s="5"/>
      <c r="UCU38" s="4"/>
      <c r="UCV38" s="4"/>
      <c r="UCW38" s="18"/>
      <c r="UCX38" s="7"/>
      <c r="UCY38" s="7"/>
      <c r="UCZ38" s="4"/>
      <c r="UDA38" s="4"/>
      <c r="UDB38" s="4"/>
      <c r="UDC38" s="19"/>
      <c r="UDD38" s="9"/>
      <c r="UDE38" s="7"/>
      <c r="UDF38" s="6"/>
      <c r="UDG38" s="5"/>
      <c r="UDH38" s="6"/>
      <c r="UDI38" s="8"/>
      <c r="UDJ38" s="5"/>
      <c r="UDK38" s="4"/>
      <c r="UDL38" s="4"/>
      <c r="UDM38" s="18"/>
      <c r="UDN38" s="7"/>
      <c r="UDO38" s="7"/>
      <c r="UDP38" s="4"/>
      <c r="UDQ38" s="4"/>
      <c r="UDR38" s="4"/>
      <c r="UDS38" s="19"/>
      <c r="UDT38" s="9"/>
      <c r="UDU38" s="7"/>
      <c r="UDV38" s="6"/>
      <c r="UDW38" s="5"/>
      <c r="UDX38" s="6"/>
      <c r="UDY38" s="8"/>
      <c r="UDZ38" s="5"/>
      <c r="UEA38" s="4"/>
      <c r="UEB38" s="4"/>
      <c r="UEC38" s="18"/>
      <c r="UED38" s="7"/>
      <c r="UEE38" s="7"/>
      <c r="UEF38" s="4"/>
      <c r="UEG38" s="4"/>
      <c r="UEH38" s="4"/>
      <c r="UEI38" s="19"/>
      <c r="UEJ38" s="9"/>
      <c r="UEK38" s="7"/>
      <c r="UEL38" s="6"/>
      <c r="UEM38" s="5"/>
      <c r="UEN38" s="6"/>
      <c r="UEO38" s="8"/>
      <c r="UEP38" s="5"/>
      <c r="UEQ38" s="4"/>
      <c r="UER38" s="4"/>
      <c r="UES38" s="18"/>
      <c r="UET38" s="7"/>
      <c r="UEU38" s="7"/>
      <c r="UEV38" s="4"/>
      <c r="UEW38" s="4"/>
      <c r="UEX38" s="4"/>
      <c r="UEY38" s="19"/>
      <c r="UEZ38" s="9"/>
      <c r="UFA38" s="7"/>
      <c r="UFB38" s="6"/>
      <c r="UFC38" s="5"/>
      <c r="UFD38" s="6"/>
      <c r="UFE38" s="8"/>
      <c r="UFF38" s="5"/>
      <c r="UFG38" s="4"/>
      <c r="UFH38" s="4"/>
      <c r="UFI38" s="18"/>
      <c r="UFJ38" s="7"/>
      <c r="UFK38" s="7"/>
      <c r="UFL38" s="4"/>
      <c r="UFM38" s="4"/>
      <c r="UFN38" s="4"/>
      <c r="UFO38" s="19"/>
      <c r="UFP38" s="9"/>
      <c r="UFQ38" s="7"/>
      <c r="UFR38" s="6"/>
      <c r="UFS38" s="5"/>
      <c r="UFT38" s="6"/>
      <c r="UFU38" s="8"/>
      <c r="UFV38" s="5"/>
      <c r="UFW38" s="4"/>
      <c r="UFX38" s="4"/>
      <c r="UFY38" s="18"/>
      <c r="UFZ38" s="7"/>
      <c r="UGA38" s="7"/>
      <c r="UGB38" s="4"/>
      <c r="UGC38" s="4"/>
      <c r="UGD38" s="4"/>
      <c r="UGE38" s="19"/>
      <c r="UGF38" s="9"/>
      <c r="UGG38" s="7"/>
      <c r="UGH38" s="6"/>
      <c r="UGI38" s="5"/>
      <c r="UGJ38" s="6"/>
      <c r="UGK38" s="8"/>
      <c r="UGL38" s="5"/>
      <c r="UGM38" s="4"/>
      <c r="UGN38" s="4"/>
      <c r="UGO38" s="18"/>
      <c r="UGP38" s="7"/>
      <c r="UGQ38" s="7"/>
      <c r="UGR38" s="4"/>
      <c r="UGS38" s="4"/>
      <c r="UGT38" s="4"/>
      <c r="UGU38" s="19"/>
      <c r="UGV38" s="9"/>
      <c r="UGW38" s="7"/>
      <c r="UGX38" s="6"/>
      <c r="UGY38" s="5"/>
      <c r="UGZ38" s="6"/>
      <c r="UHA38" s="8"/>
      <c r="UHB38" s="5"/>
      <c r="UHC38" s="4"/>
      <c r="UHD38" s="4"/>
      <c r="UHE38" s="18"/>
      <c r="UHF38" s="7"/>
      <c r="UHG38" s="7"/>
      <c r="UHH38" s="4"/>
      <c r="UHI38" s="4"/>
      <c r="UHJ38" s="4"/>
      <c r="UHK38" s="19"/>
      <c r="UHL38" s="9"/>
      <c r="UHM38" s="7"/>
      <c r="UHN38" s="6"/>
      <c r="UHO38" s="5"/>
      <c r="UHP38" s="6"/>
      <c r="UHQ38" s="8"/>
      <c r="UHR38" s="5"/>
      <c r="UHS38" s="4"/>
      <c r="UHT38" s="4"/>
      <c r="UHU38" s="18"/>
      <c r="UHV38" s="7"/>
      <c r="UHW38" s="7"/>
      <c r="UHX38" s="4"/>
      <c r="UHY38" s="4"/>
      <c r="UHZ38" s="4"/>
      <c r="UIA38" s="19"/>
      <c r="UIB38" s="9"/>
      <c r="UIC38" s="7"/>
      <c r="UID38" s="6"/>
      <c r="UIE38" s="5"/>
      <c r="UIF38" s="6"/>
      <c r="UIG38" s="8"/>
      <c r="UIH38" s="5"/>
      <c r="UII38" s="4"/>
      <c r="UIJ38" s="4"/>
      <c r="UIK38" s="18"/>
      <c r="UIL38" s="7"/>
      <c r="UIM38" s="7"/>
      <c r="UIN38" s="4"/>
      <c r="UIO38" s="4"/>
      <c r="UIP38" s="4"/>
      <c r="UIQ38" s="19"/>
      <c r="UIR38" s="9"/>
      <c r="UIS38" s="7"/>
      <c r="UIT38" s="6"/>
      <c r="UIU38" s="5"/>
      <c r="UIV38" s="6"/>
      <c r="UIW38" s="8"/>
      <c r="UIX38" s="5"/>
      <c r="UIY38" s="4"/>
      <c r="UIZ38" s="4"/>
      <c r="UJA38" s="18"/>
      <c r="UJB38" s="7"/>
      <c r="UJC38" s="7"/>
      <c r="UJD38" s="4"/>
      <c r="UJE38" s="4"/>
      <c r="UJF38" s="4"/>
      <c r="UJG38" s="19"/>
      <c r="UJH38" s="9"/>
      <c r="UJI38" s="7"/>
      <c r="UJJ38" s="6"/>
      <c r="UJK38" s="5"/>
      <c r="UJL38" s="6"/>
      <c r="UJM38" s="8"/>
      <c r="UJN38" s="5"/>
      <c r="UJO38" s="4"/>
      <c r="UJP38" s="4"/>
      <c r="UJQ38" s="18"/>
      <c r="UJR38" s="7"/>
      <c r="UJS38" s="7"/>
      <c r="UJT38" s="4"/>
      <c r="UJU38" s="4"/>
      <c r="UJV38" s="4"/>
      <c r="UJW38" s="19"/>
      <c r="UJX38" s="9"/>
      <c r="UJY38" s="7"/>
      <c r="UJZ38" s="6"/>
      <c r="UKA38" s="5"/>
      <c r="UKB38" s="6"/>
      <c r="UKC38" s="8"/>
      <c r="UKD38" s="5"/>
      <c r="UKE38" s="4"/>
      <c r="UKF38" s="4"/>
      <c r="UKG38" s="18"/>
      <c r="UKH38" s="7"/>
      <c r="UKI38" s="7"/>
      <c r="UKJ38" s="4"/>
      <c r="UKK38" s="4"/>
      <c r="UKL38" s="4"/>
      <c r="UKM38" s="19"/>
      <c r="UKN38" s="9"/>
      <c r="UKO38" s="7"/>
      <c r="UKP38" s="6"/>
      <c r="UKQ38" s="5"/>
      <c r="UKR38" s="6"/>
      <c r="UKS38" s="8"/>
      <c r="UKT38" s="5"/>
      <c r="UKU38" s="4"/>
      <c r="UKV38" s="4"/>
      <c r="UKW38" s="18"/>
      <c r="UKX38" s="7"/>
      <c r="UKY38" s="7"/>
      <c r="UKZ38" s="4"/>
      <c r="ULA38" s="4"/>
      <c r="ULB38" s="4"/>
      <c r="ULC38" s="19"/>
      <c r="ULD38" s="9"/>
      <c r="ULE38" s="7"/>
      <c r="ULF38" s="6"/>
      <c r="ULG38" s="5"/>
      <c r="ULH38" s="6"/>
      <c r="ULI38" s="8"/>
      <c r="ULJ38" s="5"/>
      <c r="ULK38" s="4"/>
      <c r="ULL38" s="4"/>
      <c r="ULM38" s="18"/>
      <c r="ULN38" s="7"/>
      <c r="ULO38" s="7"/>
      <c r="ULP38" s="4"/>
      <c r="ULQ38" s="4"/>
      <c r="ULR38" s="4"/>
      <c r="ULS38" s="19"/>
      <c r="ULT38" s="9"/>
      <c r="ULU38" s="7"/>
      <c r="ULV38" s="6"/>
      <c r="ULW38" s="5"/>
      <c r="ULX38" s="6"/>
      <c r="ULY38" s="8"/>
      <c r="ULZ38" s="5"/>
      <c r="UMA38" s="4"/>
      <c r="UMB38" s="4"/>
      <c r="UMC38" s="18"/>
      <c r="UMD38" s="7"/>
      <c r="UME38" s="7"/>
      <c r="UMF38" s="4"/>
      <c r="UMG38" s="4"/>
      <c r="UMH38" s="4"/>
      <c r="UMI38" s="19"/>
      <c r="UMJ38" s="9"/>
      <c r="UMK38" s="7"/>
      <c r="UML38" s="6"/>
      <c r="UMM38" s="5"/>
      <c r="UMN38" s="6"/>
      <c r="UMO38" s="8"/>
      <c r="UMP38" s="5"/>
      <c r="UMQ38" s="4"/>
      <c r="UMR38" s="4"/>
      <c r="UMS38" s="18"/>
      <c r="UMT38" s="7"/>
      <c r="UMU38" s="7"/>
      <c r="UMV38" s="4"/>
      <c r="UMW38" s="4"/>
      <c r="UMX38" s="4"/>
      <c r="UMY38" s="19"/>
      <c r="UMZ38" s="9"/>
      <c r="UNA38" s="7"/>
      <c r="UNB38" s="6"/>
      <c r="UNC38" s="5"/>
      <c r="UND38" s="6"/>
      <c r="UNE38" s="8"/>
      <c r="UNF38" s="5"/>
      <c r="UNG38" s="4"/>
      <c r="UNH38" s="4"/>
      <c r="UNI38" s="18"/>
      <c r="UNJ38" s="7"/>
      <c r="UNK38" s="7"/>
      <c r="UNL38" s="4"/>
      <c r="UNM38" s="4"/>
      <c r="UNN38" s="4"/>
      <c r="UNO38" s="19"/>
      <c r="UNP38" s="9"/>
      <c r="UNQ38" s="7"/>
      <c r="UNR38" s="6"/>
      <c r="UNS38" s="5"/>
      <c r="UNT38" s="6"/>
      <c r="UNU38" s="8"/>
      <c r="UNV38" s="5"/>
      <c r="UNW38" s="4"/>
      <c r="UNX38" s="4"/>
      <c r="UNY38" s="18"/>
      <c r="UNZ38" s="7"/>
      <c r="UOA38" s="7"/>
      <c r="UOB38" s="4"/>
      <c r="UOC38" s="4"/>
      <c r="UOD38" s="4"/>
      <c r="UOE38" s="19"/>
      <c r="UOF38" s="9"/>
      <c r="UOG38" s="7"/>
      <c r="UOH38" s="6"/>
      <c r="UOI38" s="5"/>
      <c r="UOJ38" s="6"/>
      <c r="UOK38" s="8"/>
      <c r="UOL38" s="5"/>
      <c r="UOM38" s="4"/>
      <c r="UON38" s="4"/>
      <c r="UOO38" s="18"/>
      <c r="UOP38" s="7"/>
      <c r="UOQ38" s="7"/>
      <c r="UOR38" s="4"/>
      <c r="UOS38" s="4"/>
      <c r="UOT38" s="4"/>
      <c r="UOU38" s="19"/>
      <c r="UOV38" s="9"/>
      <c r="UOW38" s="7"/>
      <c r="UOX38" s="6"/>
      <c r="UOY38" s="5"/>
      <c r="UOZ38" s="6"/>
      <c r="UPA38" s="8"/>
      <c r="UPB38" s="5"/>
      <c r="UPC38" s="4"/>
      <c r="UPD38" s="4"/>
      <c r="UPE38" s="18"/>
      <c r="UPF38" s="7"/>
      <c r="UPG38" s="7"/>
      <c r="UPH38" s="4"/>
      <c r="UPI38" s="4"/>
      <c r="UPJ38" s="4"/>
      <c r="UPK38" s="19"/>
      <c r="UPL38" s="9"/>
      <c r="UPM38" s="7"/>
      <c r="UPN38" s="6"/>
      <c r="UPO38" s="5"/>
      <c r="UPP38" s="6"/>
      <c r="UPQ38" s="8"/>
      <c r="UPR38" s="5"/>
      <c r="UPS38" s="4"/>
      <c r="UPT38" s="4"/>
      <c r="UPU38" s="18"/>
      <c r="UPV38" s="7"/>
      <c r="UPW38" s="7"/>
      <c r="UPX38" s="4"/>
      <c r="UPY38" s="4"/>
      <c r="UPZ38" s="4"/>
      <c r="UQA38" s="19"/>
      <c r="UQB38" s="9"/>
      <c r="UQC38" s="7"/>
      <c r="UQD38" s="6"/>
      <c r="UQE38" s="5"/>
      <c r="UQF38" s="6"/>
      <c r="UQG38" s="8"/>
      <c r="UQH38" s="5"/>
      <c r="UQI38" s="4"/>
      <c r="UQJ38" s="4"/>
      <c r="UQK38" s="18"/>
      <c r="UQL38" s="7"/>
      <c r="UQM38" s="7"/>
      <c r="UQN38" s="4"/>
      <c r="UQO38" s="4"/>
      <c r="UQP38" s="4"/>
      <c r="UQQ38" s="19"/>
      <c r="UQR38" s="9"/>
      <c r="UQS38" s="7"/>
      <c r="UQT38" s="6"/>
      <c r="UQU38" s="5"/>
      <c r="UQV38" s="6"/>
      <c r="UQW38" s="8"/>
      <c r="UQX38" s="5"/>
      <c r="UQY38" s="4"/>
      <c r="UQZ38" s="4"/>
      <c r="URA38" s="18"/>
      <c r="URB38" s="7"/>
      <c r="URC38" s="7"/>
      <c r="URD38" s="4"/>
      <c r="URE38" s="4"/>
      <c r="URF38" s="4"/>
      <c r="URG38" s="19"/>
      <c r="URH38" s="9"/>
      <c r="URI38" s="7"/>
      <c r="URJ38" s="6"/>
      <c r="URK38" s="5"/>
      <c r="URL38" s="6"/>
      <c r="URM38" s="8"/>
      <c r="URN38" s="5"/>
      <c r="URO38" s="4"/>
      <c r="URP38" s="4"/>
      <c r="URQ38" s="18"/>
      <c r="URR38" s="7"/>
      <c r="URS38" s="7"/>
      <c r="URT38" s="4"/>
      <c r="URU38" s="4"/>
      <c r="URV38" s="4"/>
      <c r="URW38" s="19"/>
      <c r="URX38" s="9"/>
      <c r="URY38" s="7"/>
      <c r="URZ38" s="6"/>
      <c r="USA38" s="5"/>
      <c r="USB38" s="6"/>
      <c r="USC38" s="8"/>
      <c r="USD38" s="5"/>
      <c r="USE38" s="4"/>
      <c r="USF38" s="4"/>
      <c r="USG38" s="18"/>
      <c r="USH38" s="7"/>
      <c r="USI38" s="7"/>
      <c r="USJ38" s="4"/>
      <c r="USK38" s="4"/>
      <c r="USL38" s="4"/>
      <c r="USM38" s="19"/>
      <c r="USN38" s="9"/>
      <c r="USO38" s="7"/>
      <c r="USP38" s="6"/>
      <c r="USQ38" s="5"/>
      <c r="USR38" s="6"/>
      <c r="USS38" s="8"/>
      <c r="UST38" s="5"/>
      <c r="USU38" s="4"/>
      <c r="USV38" s="4"/>
      <c r="USW38" s="18"/>
      <c r="USX38" s="7"/>
      <c r="USY38" s="7"/>
      <c r="USZ38" s="4"/>
      <c r="UTA38" s="4"/>
      <c r="UTB38" s="4"/>
      <c r="UTC38" s="19"/>
      <c r="UTD38" s="9"/>
      <c r="UTE38" s="7"/>
      <c r="UTF38" s="6"/>
      <c r="UTG38" s="5"/>
      <c r="UTH38" s="6"/>
      <c r="UTI38" s="8"/>
      <c r="UTJ38" s="5"/>
      <c r="UTK38" s="4"/>
      <c r="UTL38" s="4"/>
      <c r="UTM38" s="18"/>
      <c r="UTN38" s="7"/>
      <c r="UTO38" s="7"/>
      <c r="UTP38" s="4"/>
      <c r="UTQ38" s="4"/>
      <c r="UTR38" s="4"/>
      <c r="UTS38" s="19"/>
      <c r="UTT38" s="9"/>
      <c r="UTU38" s="7"/>
      <c r="UTV38" s="6"/>
      <c r="UTW38" s="5"/>
      <c r="UTX38" s="6"/>
      <c r="UTY38" s="8"/>
      <c r="UTZ38" s="5"/>
      <c r="UUA38" s="4"/>
      <c r="UUB38" s="4"/>
      <c r="UUC38" s="18"/>
      <c r="UUD38" s="7"/>
      <c r="UUE38" s="7"/>
      <c r="UUF38" s="4"/>
      <c r="UUG38" s="4"/>
      <c r="UUH38" s="4"/>
      <c r="UUI38" s="19"/>
      <c r="UUJ38" s="9"/>
      <c r="UUK38" s="7"/>
      <c r="UUL38" s="6"/>
      <c r="UUM38" s="5"/>
      <c r="UUN38" s="6"/>
      <c r="UUO38" s="8"/>
      <c r="UUP38" s="5"/>
      <c r="UUQ38" s="4"/>
      <c r="UUR38" s="4"/>
      <c r="UUS38" s="18"/>
      <c r="UUT38" s="7"/>
      <c r="UUU38" s="7"/>
      <c r="UUV38" s="4"/>
      <c r="UUW38" s="4"/>
      <c r="UUX38" s="4"/>
      <c r="UUY38" s="19"/>
      <c r="UUZ38" s="9"/>
      <c r="UVA38" s="7"/>
      <c r="UVB38" s="6"/>
      <c r="UVC38" s="5"/>
      <c r="UVD38" s="6"/>
      <c r="UVE38" s="8"/>
      <c r="UVF38" s="5"/>
      <c r="UVG38" s="4"/>
      <c r="UVH38" s="4"/>
      <c r="UVI38" s="18"/>
      <c r="UVJ38" s="7"/>
      <c r="UVK38" s="7"/>
      <c r="UVL38" s="4"/>
      <c r="UVM38" s="4"/>
      <c r="UVN38" s="4"/>
      <c r="UVO38" s="19"/>
      <c r="UVP38" s="9"/>
      <c r="UVQ38" s="7"/>
      <c r="UVR38" s="6"/>
      <c r="UVS38" s="5"/>
      <c r="UVT38" s="6"/>
      <c r="UVU38" s="8"/>
      <c r="UVV38" s="5"/>
      <c r="UVW38" s="4"/>
      <c r="UVX38" s="4"/>
      <c r="UVY38" s="18"/>
      <c r="UVZ38" s="7"/>
      <c r="UWA38" s="7"/>
      <c r="UWB38" s="4"/>
      <c r="UWC38" s="4"/>
      <c r="UWD38" s="4"/>
      <c r="UWE38" s="19"/>
      <c r="UWF38" s="9"/>
      <c r="UWG38" s="7"/>
      <c r="UWH38" s="6"/>
      <c r="UWI38" s="5"/>
      <c r="UWJ38" s="6"/>
      <c r="UWK38" s="8"/>
      <c r="UWL38" s="5"/>
      <c r="UWM38" s="4"/>
      <c r="UWN38" s="4"/>
      <c r="UWO38" s="18"/>
      <c r="UWP38" s="7"/>
      <c r="UWQ38" s="7"/>
      <c r="UWR38" s="4"/>
      <c r="UWS38" s="4"/>
      <c r="UWT38" s="4"/>
      <c r="UWU38" s="19"/>
      <c r="UWV38" s="9"/>
      <c r="UWW38" s="7"/>
      <c r="UWX38" s="6"/>
      <c r="UWY38" s="5"/>
      <c r="UWZ38" s="6"/>
      <c r="UXA38" s="8"/>
      <c r="UXB38" s="5"/>
      <c r="UXC38" s="4"/>
      <c r="UXD38" s="4"/>
      <c r="UXE38" s="18"/>
      <c r="UXF38" s="7"/>
      <c r="UXG38" s="7"/>
      <c r="UXH38" s="4"/>
      <c r="UXI38" s="4"/>
      <c r="UXJ38" s="4"/>
      <c r="UXK38" s="19"/>
      <c r="UXL38" s="9"/>
      <c r="UXM38" s="7"/>
      <c r="UXN38" s="6"/>
      <c r="UXO38" s="5"/>
      <c r="UXP38" s="6"/>
      <c r="UXQ38" s="8"/>
      <c r="UXR38" s="5"/>
      <c r="UXS38" s="4"/>
      <c r="UXT38" s="4"/>
      <c r="UXU38" s="18"/>
      <c r="UXV38" s="7"/>
      <c r="UXW38" s="7"/>
      <c r="UXX38" s="4"/>
      <c r="UXY38" s="4"/>
      <c r="UXZ38" s="4"/>
      <c r="UYA38" s="19"/>
      <c r="UYB38" s="9"/>
      <c r="UYC38" s="7"/>
      <c r="UYD38" s="6"/>
      <c r="UYE38" s="5"/>
      <c r="UYF38" s="6"/>
      <c r="UYG38" s="8"/>
      <c r="UYH38" s="5"/>
      <c r="UYI38" s="4"/>
      <c r="UYJ38" s="4"/>
      <c r="UYK38" s="18"/>
      <c r="UYL38" s="7"/>
      <c r="UYM38" s="7"/>
      <c r="UYN38" s="4"/>
      <c r="UYO38" s="4"/>
      <c r="UYP38" s="4"/>
      <c r="UYQ38" s="19"/>
      <c r="UYR38" s="9"/>
      <c r="UYS38" s="7"/>
      <c r="UYT38" s="6"/>
      <c r="UYU38" s="5"/>
      <c r="UYV38" s="6"/>
      <c r="UYW38" s="8"/>
      <c r="UYX38" s="5"/>
      <c r="UYY38" s="4"/>
      <c r="UYZ38" s="4"/>
      <c r="UZA38" s="18"/>
      <c r="UZB38" s="7"/>
      <c r="UZC38" s="7"/>
      <c r="UZD38" s="4"/>
      <c r="UZE38" s="4"/>
      <c r="UZF38" s="4"/>
      <c r="UZG38" s="19"/>
      <c r="UZH38" s="9"/>
      <c r="UZI38" s="7"/>
      <c r="UZJ38" s="6"/>
      <c r="UZK38" s="5"/>
      <c r="UZL38" s="6"/>
      <c r="UZM38" s="8"/>
      <c r="UZN38" s="5"/>
      <c r="UZO38" s="4"/>
      <c r="UZP38" s="4"/>
      <c r="UZQ38" s="18"/>
      <c r="UZR38" s="7"/>
      <c r="UZS38" s="7"/>
      <c r="UZT38" s="4"/>
      <c r="UZU38" s="4"/>
      <c r="UZV38" s="4"/>
      <c r="UZW38" s="19"/>
      <c r="UZX38" s="9"/>
      <c r="UZY38" s="7"/>
      <c r="UZZ38" s="6"/>
      <c r="VAA38" s="5"/>
      <c r="VAB38" s="6"/>
      <c r="VAC38" s="8"/>
      <c r="VAD38" s="5"/>
      <c r="VAE38" s="4"/>
      <c r="VAF38" s="4"/>
      <c r="VAG38" s="18"/>
      <c r="VAH38" s="7"/>
      <c r="VAI38" s="7"/>
      <c r="VAJ38" s="4"/>
      <c r="VAK38" s="4"/>
      <c r="VAL38" s="4"/>
      <c r="VAM38" s="19"/>
      <c r="VAN38" s="9"/>
      <c r="VAO38" s="7"/>
      <c r="VAP38" s="6"/>
      <c r="VAQ38" s="5"/>
      <c r="VAR38" s="6"/>
      <c r="VAS38" s="8"/>
      <c r="VAT38" s="5"/>
      <c r="VAU38" s="4"/>
      <c r="VAV38" s="4"/>
      <c r="VAW38" s="18"/>
      <c r="VAX38" s="7"/>
      <c r="VAY38" s="7"/>
      <c r="VAZ38" s="4"/>
      <c r="VBA38" s="4"/>
      <c r="VBB38" s="4"/>
      <c r="VBC38" s="19"/>
      <c r="VBD38" s="9"/>
      <c r="VBE38" s="7"/>
      <c r="VBF38" s="6"/>
      <c r="VBG38" s="5"/>
      <c r="VBH38" s="6"/>
      <c r="VBI38" s="8"/>
      <c r="VBJ38" s="5"/>
      <c r="VBK38" s="4"/>
      <c r="VBL38" s="4"/>
      <c r="VBM38" s="18"/>
      <c r="VBN38" s="7"/>
      <c r="VBO38" s="7"/>
      <c r="VBP38" s="4"/>
      <c r="VBQ38" s="4"/>
      <c r="VBR38" s="4"/>
      <c r="VBS38" s="19"/>
      <c r="VBT38" s="9"/>
      <c r="VBU38" s="7"/>
      <c r="VBV38" s="6"/>
      <c r="VBW38" s="5"/>
      <c r="VBX38" s="6"/>
      <c r="VBY38" s="8"/>
      <c r="VBZ38" s="5"/>
      <c r="VCA38" s="4"/>
      <c r="VCB38" s="4"/>
      <c r="VCC38" s="18"/>
      <c r="VCD38" s="7"/>
      <c r="VCE38" s="7"/>
      <c r="VCF38" s="4"/>
      <c r="VCG38" s="4"/>
      <c r="VCH38" s="4"/>
      <c r="VCI38" s="19"/>
      <c r="VCJ38" s="9"/>
      <c r="VCK38" s="7"/>
      <c r="VCL38" s="6"/>
      <c r="VCM38" s="5"/>
      <c r="VCN38" s="6"/>
      <c r="VCO38" s="8"/>
      <c r="VCP38" s="5"/>
      <c r="VCQ38" s="4"/>
      <c r="VCR38" s="4"/>
      <c r="VCS38" s="18"/>
      <c r="VCT38" s="7"/>
      <c r="VCU38" s="7"/>
      <c r="VCV38" s="4"/>
      <c r="VCW38" s="4"/>
      <c r="VCX38" s="4"/>
      <c r="VCY38" s="19"/>
      <c r="VCZ38" s="9"/>
      <c r="VDA38" s="7"/>
      <c r="VDB38" s="6"/>
      <c r="VDC38" s="5"/>
      <c r="VDD38" s="6"/>
      <c r="VDE38" s="8"/>
      <c r="VDF38" s="5"/>
      <c r="VDG38" s="4"/>
      <c r="VDH38" s="4"/>
      <c r="VDI38" s="18"/>
      <c r="VDJ38" s="7"/>
      <c r="VDK38" s="7"/>
      <c r="VDL38" s="4"/>
      <c r="VDM38" s="4"/>
      <c r="VDN38" s="4"/>
      <c r="VDO38" s="19"/>
      <c r="VDP38" s="9"/>
      <c r="VDQ38" s="7"/>
      <c r="VDR38" s="6"/>
      <c r="VDS38" s="5"/>
      <c r="VDT38" s="6"/>
      <c r="VDU38" s="8"/>
      <c r="VDV38" s="5"/>
      <c r="VDW38" s="4"/>
      <c r="VDX38" s="4"/>
      <c r="VDY38" s="18"/>
      <c r="VDZ38" s="7"/>
      <c r="VEA38" s="7"/>
      <c r="VEB38" s="4"/>
      <c r="VEC38" s="4"/>
      <c r="VED38" s="4"/>
      <c r="VEE38" s="19"/>
      <c r="VEF38" s="9"/>
      <c r="VEG38" s="7"/>
      <c r="VEH38" s="6"/>
      <c r="VEI38" s="5"/>
      <c r="VEJ38" s="6"/>
      <c r="VEK38" s="8"/>
      <c r="VEL38" s="5"/>
      <c r="VEM38" s="4"/>
      <c r="VEN38" s="4"/>
      <c r="VEO38" s="18"/>
      <c r="VEP38" s="7"/>
      <c r="VEQ38" s="7"/>
      <c r="VER38" s="4"/>
      <c r="VES38" s="4"/>
      <c r="VET38" s="4"/>
      <c r="VEU38" s="19"/>
      <c r="VEV38" s="9"/>
      <c r="VEW38" s="7"/>
      <c r="VEX38" s="6"/>
      <c r="VEY38" s="5"/>
      <c r="VEZ38" s="6"/>
      <c r="VFA38" s="8"/>
      <c r="VFB38" s="5"/>
      <c r="VFC38" s="4"/>
      <c r="VFD38" s="4"/>
      <c r="VFE38" s="18"/>
      <c r="VFF38" s="7"/>
      <c r="VFG38" s="7"/>
      <c r="VFH38" s="4"/>
      <c r="VFI38" s="4"/>
      <c r="VFJ38" s="4"/>
      <c r="VFK38" s="19"/>
      <c r="VFL38" s="9"/>
      <c r="VFM38" s="7"/>
      <c r="VFN38" s="6"/>
      <c r="VFO38" s="5"/>
      <c r="VFP38" s="6"/>
      <c r="VFQ38" s="8"/>
      <c r="VFR38" s="5"/>
      <c r="VFS38" s="4"/>
      <c r="VFT38" s="4"/>
      <c r="VFU38" s="18"/>
      <c r="VFV38" s="7"/>
      <c r="VFW38" s="7"/>
      <c r="VFX38" s="4"/>
      <c r="VFY38" s="4"/>
      <c r="VFZ38" s="4"/>
      <c r="VGA38" s="19"/>
      <c r="VGB38" s="9"/>
      <c r="VGC38" s="7"/>
      <c r="VGD38" s="6"/>
      <c r="VGE38" s="5"/>
      <c r="VGF38" s="6"/>
      <c r="VGG38" s="8"/>
      <c r="VGH38" s="5"/>
      <c r="VGI38" s="4"/>
      <c r="VGJ38" s="4"/>
      <c r="VGK38" s="18"/>
      <c r="VGL38" s="7"/>
      <c r="VGM38" s="7"/>
      <c r="VGN38" s="4"/>
      <c r="VGO38" s="4"/>
      <c r="VGP38" s="4"/>
      <c r="VGQ38" s="19"/>
      <c r="VGR38" s="9"/>
      <c r="VGS38" s="7"/>
      <c r="VGT38" s="6"/>
      <c r="VGU38" s="5"/>
      <c r="VGV38" s="6"/>
      <c r="VGW38" s="8"/>
      <c r="VGX38" s="5"/>
      <c r="VGY38" s="4"/>
      <c r="VGZ38" s="4"/>
      <c r="VHA38" s="18"/>
      <c r="VHB38" s="7"/>
      <c r="VHC38" s="7"/>
      <c r="VHD38" s="4"/>
      <c r="VHE38" s="4"/>
      <c r="VHF38" s="4"/>
      <c r="VHG38" s="19"/>
      <c r="VHH38" s="9"/>
      <c r="VHI38" s="7"/>
      <c r="VHJ38" s="6"/>
      <c r="VHK38" s="5"/>
      <c r="VHL38" s="6"/>
      <c r="VHM38" s="8"/>
      <c r="VHN38" s="5"/>
      <c r="VHO38" s="4"/>
      <c r="VHP38" s="4"/>
      <c r="VHQ38" s="18"/>
      <c r="VHR38" s="7"/>
      <c r="VHS38" s="7"/>
      <c r="VHT38" s="4"/>
      <c r="VHU38" s="4"/>
      <c r="VHV38" s="4"/>
      <c r="VHW38" s="19"/>
      <c r="VHX38" s="9"/>
      <c r="VHY38" s="7"/>
      <c r="VHZ38" s="6"/>
      <c r="VIA38" s="5"/>
      <c r="VIB38" s="6"/>
      <c r="VIC38" s="8"/>
      <c r="VID38" s="5"/>
      <c r="VIE38" s="4"/>
      <c r="VIF38" s="4"/>
      <c r="VIG38" s="18"/>
      <c r="VIH38" s="7"/>
      <c r="VII38" s="7"/>
      <c r="VIJ38" s="4"/>
      <c r="VIK38" s="4"/>
      <c r="VIL38" s="4"/>
      <c r="VIM38" s="19"/>
      <c r="VIN38" s="9"/>
      <c r="VIO38" s="7"/>
      <c r="VIP38" s="6"/>
      <c r="VIQ38" s="5"/>
      <c r="VIR38" s="6"/>
      <c r="VIS38" s="8"/>
      <c r="VIT38" s="5"/>
      <c r="VIU38" s="4"/>
      <c r="VIV38" s="4"/>
      <c r="VIW38" s="18"/>
      <c r="VIX38" s="7"/>
      <c r="VIY38" s="7"/>
      <c r="VIZ38" s="4"/>
      <c r="VJA38" s="4"/>
      <c r="VJB38" s="4"/>
      <c r="VJC38" s="19"/>
      <c r="VJD38" s="9"/>
      <c r="VJE38" s="7"/>
      <c r="VJF38" s="6"/>
      <c r="VJG38" s="5"/>
      <c r="VJH38" s="6"/>
      <c r="VJI38" s="8"/>
      <c r="VJJ38" s="5"/>
      <c r="VJK38" s="4"/>
      <c r="VJL38" s="4"/>
      <c r="VJM38" s="18"/>
      <c r="VJN38" s="7"/>
      <c r="VJO38" s="7"/>
      <c r="VJP38" s="4"/>
      <c r="VJQ38" s="4"/>
      <c r="VJR38" s="4"/>
      <c r="VJS38" s="19"/>
      <c r="VJT38" s="9"/>
      <c r="VJU38" s="7"/>
      <c r="VJV38" s="6"/>
      <c r="VJW38" s="5"/>
      <c r="VJX38" s="6"/>
      <c r="VJY38" s="8"/>
      <c r="VJZ38" s="5"/>
      <c r="VKA38" s="4"/>
      <c r="VKB38" s="4"/>
      <c r="VKC38" s="18"/>
      <c r="VKD38" s="7"/>
      <c r="VKE38" s="7"/>
      <c r="VKF38" s="4"/>
      <c r="VKG38" s="4"/>
      <c r="VKH38" s="4"/>
      <c r="VKI38" s="19"/>
      <c r="VKJ38" s="9"/>
      <c r="VKK38" s="7"/>
      <c r="VKL38" s="6"/>
      <c r="VKM38" s="5"/>
      <c r="VKN38" s="6"/>
      <c r="VKO38" s="8"/>
      <c r="VKP38" s="5"/>
      <c r="VKQ38" s="4"/>
      <c r="VKR38" s="4"/>
      <c r="VKS38" s="18"/>
      <c r="VKT38" s="7"/>
      <c r="VKU38" s="7"/>
      <c r="VKV38" s="4"/>
      <c r="VKW38" s="4"/>
      <c r="VKX38" s="4"/>
      <c r="VKY38" s="19"/>
      <c r="VKZ38" s="9"/>
      <c r="VLA38" s="7"/>
      <c r="VLB38" s="6"/>
      <c r="VLC38" s="5"/>
      <c r="VLD38" s="6"/>
      <c r="VLE38" s="8"/>
      <c r="VLF38" s="5"/>
      <c r="VLG38" s="4"/>
      <c r="VLH38" s="4"/>
      <c r="VLI38" s="18"/>
      <c r="VLJ38" s="7"/>
      <c r="VLK38" s="7"/>
      <c r="VLL38" s="4"/>
      <c r="VLM38" s="4"/>
      <c r="VLN38" s="4"/>
      <c r="VLO38" s="19"/>
      <c r="VLP38" s="9"/>
      <c r="VLQ38" s="7"/>
      <c r="VLR38" s="6"/>
      <c r="VLS38" s="5"/>
      <c r="VLT38" s="6"/>
      <c r="VLU38" s="8"/>
      <c r="VLV38" s="5"/>
      <c r="VLW38" s="4"/>
      <c r="VLX38" s="4"/>
      <c r="VLY38" s="18"/>
      <c r="VLZ38" s="7"/>
      <c r="VMA38" s="7"/>
      <c r="VMB38" s="4"/>
      <c r="VMC38" s="4"/>
      <c r="VMD38" s="4"/>
      <c r="VME38" s="19"/>
      <c r="VMF38" s="9"/>
      <c r="VMG38" s="7"/>
      <c r="VMH38" s="6"/>
      <c r="VMI38" s="5"/>
      <c r="VMJ38" s="6"/>
      <c r="VMK38" s="8"/>
      <c r="VML38" s="5"/>
      <c r="VMM38" s="4"/>
      <c r="VMN38" s="4"/>
      <c r="VMO38" s="18"/>
      <c r="VMP38" s="7"/>
      <c r="VMQ38" s="7"/>
      <c r="VMR38" s="4"/>
      <c r="VMS38" s="4"/>
      <c r="VMT38" s="4"/>
      <c r="VMU38" s="19"/>
      <c r="VMV38" s="9"/>
      <c r="VMW38" s="7"/>
      <c r="VMX38" s="6"/>
      <c r="VMY38" s="5"/>
      <c r="VMZ38" s="6"/>
      <c r="VNA38" s="8"/>
      <c r="VNB38" s="5"/>
      <c r="VNC38" s="4"/>
      <c r="VND38" s="4"/>
      <c r="VNE38" s="18"/>
      <c r="VNF38" s="7"/>
      <c r="VNG38" s="7"/>
      <c r="VNH38" s="4"/>
      <c r="VNI38" s="4"/>
      <c r="VNJ38" s="4"/>
      <c r="VNK38" s="19"/>
      <c r="VNL38" s="9"/>
      <c r="VNM38" s="7"/>
      <c r="VNN38" s="6"/>
      <c r="VNO38" s="5"/>
      <c r="VNP38" s="6"/>
      <c r="VNQ38" s="8"/>
      <c r="VNR38" s="5"/>
      <c r="VNS38" s="4"/>
      <c r="VNT38" s="4"/>
      <c r="VNU38" s="18"/>
      <c r="VNV38" s="7"/>
      <c r="VNW38" s="7"/>
      <c r="VNX38" s="4"/>
      <c r="VNY38" s="4"/>
      <c r="VNZ38" s="4"/>
      <c r="VOA38" s="19"/>
      <c r="VOB38" s="9"/>
      <c r="VOC38" s="7"/>
      <c r="VOD38" s="6"/>
      <c r="VOE38" s="5"/>
      <c r="VOF38" s="6"/>
      <c r="VOG38" s="8"/>
      <c r="VOH38" s="5"/>
      <c r="VOI38" s="4"/>
      <c r="VOJ38" s="4"/>
      <c r="VOK38" s="18"/>
      <c r="VOL38" s="7"/>
      <c r="VOM38" s="7"/>
      <c r="VON38" s="4"/>
      <c r="VOO38" s="4"/>
      <c r="VOP38" s="4"/>
      <c r="VOQ38" s="19"/>
      <c r="VOR38" s="9"/>
      <c r="VOS38" s="7"/>
      <c r="VOT38" s="6"/>
      <c r="VOU38" s="5"/>
      <c r="VOV38" s="6"/>
      <c r="VOW38" s="8"/>
      <c r="VOX38" s="5"/>
      <c r="VOY38" s="4"/>
      <c r="VOZ38" s="4"/>
      <c r="VPA38" s="18"/>
      <c r="VPB38" s="7"/>
      <c r="VPC38" s="7"/>
      <c r="VPD38" s="4"/>
      <c r="VPE38" s="4"/>
      <c r="VPF38" s="4"/>
      <c r="VPG38" s="19"/>
      <c r="VPH38" s="9"/>
      <c r="VPI38" s="7"/>
      <c r="VPJ38" s="6"/>
      <c r="VPK38" s="5"/>
      <c r="VPL38" s="6"/>
      <c r="VPM38" s="8"/>
      <c r="VPN38" s="5"/>
      <c r="VPO38" s="4"/>
      <c r="VPP38" s="4"/>
      <c r="VPQ38" s="18"/>
      <c r="VPR38" s="7"/>
      <c r="VPS38" s="7"/>
      <c r="VPT38" s="4"/>
      <c r="VPU38" s="4"/>
      <c r="VPV38" s="4"/>
      <c r="VPW38" s="19"/>
      <c r="VPX38" s="9"/>
      <c r="VPY38" s="7"/>
      <c r="VPZ38" s="6"/>
      <c r="VQA38" s="5"/>
      <c r="VQB38" s="6"/>
      <c r="VQC38" s="8"/>
      <c r="VQD38" s="5"/>
      <c r="VQE38" s="4"/>
      <c r="VQF38" s="4"/>
      <c r="VQG38" s="18"/>
      <c r="VQH38" s="7"/>
      <c r="VQI38" s="7"/>
      <c r="VQJ38" s="4"/>
      <c r="VQK38" s="4"/>
      <c r="VQL38" s="4"/>
      <c r="VQM38" s="19"/>
      <c r="VQN38" s="9"/>
      <c r="VQO38" s="7"/>
      <c r="VQP38" s="6"/>
      <c r="VQQ38" s="5"/>
      <c r="VQR38" s="6"/>
      <c r="VQS38" s="8"/>
      <c r="VQT38" s="5"/>
      <c r="VQU38" s="4"/>
      <c r="VQV38" s="4"/>
      <c r="VQW38" s="18"/>
      <c r="VQX38" s="7"/>
      <c r="VQY38" s="7"/>
      <c r="VQZ38" s="4"/>
      <c r="VRA38" s="4"/>
      <c r="VRB38" s="4"/>
      <c r="VRC38" s="19"/>
      <c r="VRD38" s="9"/>
      <c r="VRE38" s="7"/>
      <c r="VRF38" s="6"/>
      <c r="VRG38" s="5"/>
      <c r="VRH38" s="6"/>
      <c r="VRI38" s="8"/>
      <c r="VRJ38" s="5"/>
      <c r="VRK38" s="4"/>
      <c r="VRL38" s="4"/>
      <c r="VRM38" s="18"/>
      <c r="VRN38" s="7"/>
      <c r="VRO38" s="7"/>
      <c r="VRP38" s="4"/>
      <c r="VRQ38" s="4"/>
      <c r="VRR38" s="4"/>
      <c r="VRS38" s="19"/>
      <c r="VRT38" s="9"/>
      <c r="VRU38" s="7"/>
      <c r="VRV38" s="6"/>
      <c r="VRW38" s="5"/>
      <c r="VRX38" s="6"/>
      <c r="VRY38" s="8"/>
      <c r="VRZ38" s="5"/>
      <c r="VSA38" s="4"/>
      <c r="VSB38" s="4"/>
      <c r="VSC38" s="18"/>
      <c r="VSD38" s="7"/>
      <c r="VSE38" s="7"/>
      <c r="VSF38" s="4"/>
      <c r="VSG38" s="4"/>
      <c r="VSH38" s="4"/>
      <c r="VSI38" s="19"/>
      <c r="VSJ38" s="9"/>
      <c r="VSK38" s="7"/>
      <c r="VSL38" s="6"/>
      <c r="VSM38" s="5"/>
      <c r="VSN38" s="6"/>
      <c r="VSO38" s="8"/>
      <c r="VSP38" s="5"/>
      <c r="VSQ38" s="4"/>
      <c r="VSR38" s="4"/>
      <c r="VSS38" s="18"/>
      <c r="VST38" s="7"/>
      <c r="VSU38" s="7"/>
      <c r="VSV38" s="4"/>
      <c r="VSW38" s="4"/>
      <c r="VSX38" s="4"/>
      <c r="VSY38" s="19"/>
      <c r="VSZ38" s="9"/>
      <c r="VTA38" s="7"/>
      <c r="VTB38" s="6"/>
      <c r="VTC38" s="5"/>
      <c r="VTD38" s="6"/>
      <c r="VTE38" s="8"/>
      <c r="VTF38" s="5"/>
      <c r="VTG38" s="4"/>
      <c r="VTH38" s="4"/>
      <c r="VTI38" s="18"/>
      <c r="VTJ38" s="7"/>
      <c r="VTK38" s="7"/>
      <c r="VTL38" s="4"/>
      <c r="VTM38" s="4"/>
      <c r="VTN38" s="4"/>
      <c r="VTO38" s="19"/>
      <c r="VTP38" s="9"/>
      <c r="VTQ38" s="7"/>
      <c r="VTR38" s="6"/>
      <c r="VTS38" s="5"/>
      <c r="VTT38" s="6"/>
      <c r="VTU38" s="8"/>
      <c r="VTV38" s="5"/>
      <c r="VTW38" s="4"/>
      <c r="VTX38" s="4"/>
      <c r="VTY38" s="18"/>
      <c r="VTZ38" s="7"/>
      <c r="VUA38" s="7"/>
      <c r="VUB38" s="4"/>
      <c r="VUC38" s="4"/>
      <c r="VUD38" s="4"/>
      <c r="VUE38" s="19"/>
      <c r="VUF38" s="9"/>
      <c r="VUG38" s="7"/>
      <c r="VUH38" s="6"/>
      <c r="VUI38" s="5"/>
      <c r="VUJ38" s="6"/>
      <c r="VUK38" s="8"/>
      <c r="VUL38" s="5"/>
      <c r="VUM38" s="4"/>
      <c r="VUN38" s="4"/>
      <c r="VUO38" s="18"/>
      <c r="VUP38" s="7"/>
      <c r="VUQ38" s="7"/>
      <c r="VUR38" s="4"/>
      <c r="VUS38" s="4"/>
      <c r="VUT38" s="4"/>
      <c r="VUU38" s="19"/>
      <c r="VUV38" s="9"/>
      <c r="VUW38" s="7"/>
      <c r="VUX38" s="6"/>
      <c r="VUY38" s="5"/>
      <c r="VUZ38" s="6"/>
      <c r="VVA38" s="8"/>
      <c r="VVB38" s="5"/>
      <c r="VVC38" s="4"/>
      <c r="VVD38" s="4"/>
      <c r="VVE38" s="18"/>
      <c r="VVF38" s="7"/>
      <c r="VVG38" s="7"/>
      <c r="VVH38" s="4"/>
      <c r="VVI38" s="4"/>
      <c r="VVJ38" s="4"/>
      <c r="VVK38" s="19"/>
      <c r="VVL38" s="9"/>
      <c r="VVM38" s="7"/>
      <c r="VVN38" s="6"/>
      <c r="VVO38" s="5"/>
      <c r="VVP38" s="6"/>
      <c r="VVQ38" s="8"/>
      <c r="VVR38" s="5"/>
      <c r="VVS38" s="4"/>
      <c r="VVT38" s="4"/>
      <c r="VVU38" s="18"/>
      <c r="VVV38" s="7"/>
      <c r="VVW38" s="7"/>
      <c r="VVX38" s="4"/>
      <c r="VVY38" s="4"/>
      <c r="VVZ38" s="4"/>
      <c r="VWA38" s="19"/>
      <c r="VWB38" s="9"/>
      <c r="VWC38" s="7"/>
      <c r="VWD38" s="6"/>
      <c r="VWE38" s="5"/>
      <c r="VWF38" s="6"/>
      <c r="VWG38" s="8"/>
      <c r="VWH38" s="5"/>
      <c r="VWI38" s="4"/>
      <c r="VWJ38" s="4"/>
      <c r="VWK38" s="18"/>
      <c r="VWL38" s="7"/>
      <c r="VWM38" s="7"/>
      <c r="VWN38" s="4"/>
      <c r="VWO38" s="4"/>
      <c r="VWP38" s="4"/>
      <c r="VWQ38" s="19"/>
      <c r="VWR38" s="9"/>
      <c r="VWS38" s="7"/>
      <c r="VWT38" s="6"/>
      <c r="VWU38" s="5"/>
      <c r="VWV38" s="6"/>
      <c r="VWW38" s="8"/>
      <c r="VWX38" s="5"/>
      <c r="VWY38" s="4"/>
      <c r="VWZ38" s="4"/>
      <c r="VXA38" s="18"/>
      <c r="VXB38" s="7"/>
      <c r="VXC38" s="7"/>
      <c r="VXD38" s="4"/>
      <c r="VXE38" s="4"/>
      <c r="VXF38" s="4"/>
      <c r="VXG38" s="19"/>
      <c r="VXH38" s="9"/>
      <c r="VXI38" s="7"/>
      <c r="VXJ38" s="6"/>
      <c r="VXK38" s="5"/>
      <c r="VXL38" s="6"/>
      <c r="VXM38" s="8"/>
      <c r="VXN38" s="5"/>
      <c r="VXO38" s="4"/>
      <c r="VXP38" s="4"/>
      <c r="VXQ38" s="18"/>
      <c r="VXR38" s="7"/>
      <c r="VXS38" s="7"/>
      <c r="VXT38" s="4"/>
      <c r="VXU38" s="4"/>
      <c r="VXV38" s="4"/>
      <c r="VXW38" s="19"/>
      <c r="VXX38" s="9"/>
      <c r="VXY38" s="7"/>
      <c r="VXZ38" s="6"/>
      <c r="VYA38" s="5"/>
      <c r="VYB38" s="6"/>
      <c r="VYC38" s="8"/>
      <c r="VYD38" s="5"/>
      <c r="VYE38" s="4"/>
      <c r="VYF38" s="4"/>
      <c r="VYG38" s="18"/>
      <c r="VYH38" s="7"/>
      <c r="VYI38" s="7"/>
      <c r="VYJ38" s="4"/>
      <c r="VYK38" s="4"/>
      <c r="VYL38" s="4"/>
      <c r="VYM38" s="19"/>
      <c r="VYN38" s="9"/>
      <c r="VYO38" s="7"/>
      <c r="VYP38" s="6"/>
      <c r="VYQ38" s="5"/>
      <c r="VYR38" s="6"/>
      <c r="VYS38" s="8"/>
      <c r="VYT38" s="5"/>
      <c r="VYU38" s="4"/>
      <c r="VYV38" s="4"/>
      <c r="VYW38" s="18"/>
      <c r="VYX38" s="7"/>
      <c r="VYY38" s="7"/>
      <c r="VYZ38" s="4"/>
      <c r="VZA38" s="4"/>
      <c r="VZB38" s="4"/>
      <c r="VZC38" s="19"/>
      <c r="VZD38" s="9"/>
      <c r="VZE38" s="7"/>
      <c r="VZF38" s="6"/>
      <c r="VZG38" s="5"/>
      <c r="VZH38" s="6"/>
      <c r="VZI38" s="8"/>
      <c r="VZJ38" s="5"/>
      <c r="VZK38" s="4"/>
      <c r="VZL38" s="4"/>
      <c r="VZM38" s="18"/>
      <c r="VZN38" s="7"/>
      <c r="VZO38" s="7"/>
      <c r="VZP38" s="4"/>
      <c r="VZQ38" s="4"/>
      <c r="VZR38" s="4"/>
      <c r="VZS38" s="19"/>
      <c r="VZT38" s="9"/>
      <c r="VZU38" s="7"/>
      <c r="VZV38" s="6"/>
      <c r="VZW38" s="5"/>
      <c r="VZX38" s="6"/>
      <c r="VZY38" s="8"/>
      <c r="VZZ38" s="5"/>
      <c r="WAA38" s="4"/>
      <c r="WAB38" s="4"/>
      <c r="WAC38" s="18"/>
      <c r="WAD38" s="7"/>
      <c r="WAE38" s="7"/>
      <c r="WAF38" s="4"/>
      <c r="WAG38" s="4"/>
      <c r="WAH38" s="4"/>
      <c r="WAI38" s="19"/>
      <c r="WAJ38" s="9"/>
      <c r="WAK38" s="7"/>
      <c r="WAL38" s="6"/>
      <c r="WAM38" s="5"/>
      <c r="WAN38" s="6"/>
      <c r="WAO38" s="8"/>
      <c r="WAP38" s="5"/>
      <c r="WAQ38" s="4"/>
      <c r="WAR38" s="4"/>
      <c r="WAS38" s="18"/>
      <c r="WAT38" s="7"/>
      <c r="WAU38" s="7"/>
      <c r="WAV38" s="4"/>
      <c r="WAW38" s="4"/>
      <c r="WAX38" s="4"/>
      <c r="WAY38" s="19"/>
      <c r="WAZ38" s="9"/>
      <c r="WBA38" s="7"/>
      <c r="WBB38" s="6"/>
      <c r="WBC38" s="5"/>
      <c r="WBD38" s="6"/>
      <c r="WBE38" s="8"/>
      <c r="WBF38" s="5"/>
      <c r="WBG38" s="4"/>
      <c r="WBH38" s="4"/>
      <c r="WBI38" s="18"/>
      <c r="WBJ38" s="7"/>
      <c r="WBK38" s="7"/>
      <c r="WBL38" s="4"/>
      <c r="WBM38" s="4"/>
      <c r="WBN38" s="4"/>
      <c r="WBO38" s="19"/>
      <c r="WBP38" s="9"/>
      <c r="WBQ38" s="7"/>
      <c r="WBR38" s="6"/>
      <c r="WBS38" s="5"/>
      <c r="WBT38" s="6"/>
      <c r="WBU38" s="8"/>
      <c r="WBV38" s="5"/>
      <c r="WBW38" s="4"/>
      <c r="WBX38" s="4"/>
      <c r="WBY38" s="18"/>
      <c r="WBZ38" s="7"/>
      <c r="WCA38" s="7"/>
      <c r="WCB38" s="4"/>
      <c r="WCC38" s="4"/>
      <c r="WCD38" s="4"/>
      <c r="WCE38" s="19"/>
      <c r="WCF38" s="9"/>
      <c r="WCG38" s="7"/>
      <c r="WCH38" s="6"/>
      <c r="WCI38" s="5"/>
      <c r="WCJ38" s="6"/>
      <c r="WCK38" s="8"/>
      <c r="WCL38" s="5"/>
      <c r="WCM38" s="4"/>
      <c r="WCN38" s="4"/>
      <c r="WCO38" s="18"/>
      <c r="WCP38" s="7"/>
      <c r="WCQ38" s="7"/>
      <c r="WCR38" s="4"/>
      <c r="WCS38" s="4"/>
      <c r="WCT38" s="4"/>
      <c r="WCU38" s="19"/>
      <c r="WCV38" s="9"/>
      <c r="WCW38" s="7"/>
      <c r="WCX38" s="6"/>
      <c r="WCY38" s="5"/>
      <c r="WCZ38" s="6"/>
      <c r="WDA38" s="8"/>
      <c r="WDB38" s="5"/>
      <c r="WDC38" s="4"/>
      <c r="WDD38" s="4"/>
      <c r="WDE38" s="18"/>
      <c r="WDF38" s="7"/>
      <c r="WDG38" s="7"/>
      <c r="WDH38" s="4"/>
      <c r="WDI38" s="4"/>
      <c r="WDJ38" s="4"/>
      <c r="WDK38" s="19"/>
      <c r="WDL38" s="9"/>
      <c r="WDM38" s="7"/>
      <c r="WDN38" s="6"/>
      <c r="WDO38" s="5"/>
      <c r="WDP38" s="6"/>
      <c r="WDQ38" s="8"/>
      <c r="WDR38" s="5"/>
      <c r="WDS38" s="4"/>
      <c r="WDT38" s="4"/>
      <c r="WDU38" s="18"/>
      <c r="WDV38" s="7"/>
      <c r="WDW38" s="7"/>
      <c r="WDX38" s="4"/>
      <c r="WDY38" s="4"/>
      <c r="WDZ38" s="4"/>
      <c r="WEA38" s="19"/>
      <c r="WEB38" s="9"/>
      <c r="WEC38" s="7"/>
      <c r="WED38" s="6"/>
      <c r="WEE38" s="5"/>
      <c r="WEF38" s="6"/>
      <c r="WEG38" s="8"/>
      <c r="WEH38" s="5"/>
      <c r="WEI38" s="4"/>
      <c r="WEJ38" s="4"/>
      <c r="WEK38" s="18"/>
      <c r="WEL38" s="7"/>
      <c r="WEM38" s="7"/>
      <c r="WEN38" s="4"/>
      <c r="WEO38" s="4"/>
      <c r="WEP38" s="4"/>
      <c r="WEQ38" s="19"/>
      <c r="WER38" s="9"/>
      <c r="WES38" s="7"/>
      <c r="WET38" s="6"/>
      <c r="WEU38" s="5"/>
      <c r="WEV38" s="6"/>
      <c r="WEW38" s="8"/>
      <c r="WEX38" s="5"/>
      <c r="WEY38" s="4"/>
      <c r="WEZ38" s="4"/>
      <c r="WFA38" s="18"/>
      <c r="WFB38" s="7"/>
      <c r="WFC38" s="7"/>
      <c r="WFD38" s="4"/>
      <c r="WFE38" s="4"/>
      <c r="WFF38" s="4"/>
      <c r="WFG38" s="19"/>
      <c r="WFH38" s="9"/>
      <c r="WFI38" s="7"/>
      <c r="WFJ38" s="6"/>
      <c r="WFK38" s="5"/>
      <c r="WFL38" s="6"/>
      <c r="WFM38" s="8"/>
      <c r="WFN38" s="5"/>
      <c r="WFO38" s="4"/>
      <c r="WFP38" s="4"/>
      <c r="WFQ38" s="18"/>
      <c r="WFR38" s="7"/>
      <c r="WFS38" s="7"/>
      <c r="WFT38" s="4"/>
      <c r="WFU38" s="4"/>
      <c r="WFV38" s="4"/>
      <c r="WFW38" s="19"/>
      <c r="WFX38" s="9"/>
      <c r="WFY38" s="7"/>
      <c r="WFZ38" s="6"/>
      <c r="WGA38" s="5"/>
      <c r="WGB38" s="6"/>
      <c r="WGC38" s="8"/>
      <c r="WGD38" s="5"/>
      <c r="WGE38" s="4"/>
      <c r="WGF38" s="4"/>
      <c r="WGG38" s="18"/>
      <c r="WGH38" s="7"/>
      <c r="WGI38" s="7"/>
      <c r="WGJ38" s="4"/>
      <c r="WGK38" s="4"/>
      <c r="WGL38" s="4"/>
      <c r="WGM38" s="19"/>
      <c r="WGN38" s="9"/>
      <c r="WGO38" s="7"/>
      <c r="WGP38" s="6"/>
      <c r="WGQ38" s="5"/>
      <c r="WGR38" s="6"/>
      <c r="WGS38" s="8"/>
      <c r="WGT38" s="5"/>
      <c r="WGU38" s="4"/>
      <c r="WGV38" s="4"/>
      <c r="WGW38" s="18"/>
      <c r="WGX38" s="7"/>
      <c r="WGY38" s="7"/>
      <c r="WGZ38" s="4"/>
      <c r="WHA38" s="4"/>
      <c r="WHB38" s="4"/>
      <c r="WHC38" s="19"/>
      <c r="WHD38" s="9"/>
      <c r="WHE38" s="7"/>
      <c r="WHF38" s="6"/>
      <c r="WHG38" s="5"/>
      <c r="WHH38" s="6"/>
      <c r="WHI38" s="8"/>
      <c r="WHJ38" s="5"/>
      <c r="WHK38" s="4"/>
      <c r="WHL38" s="4"/>
      <c r="WHM38" s="18"/>
      <c r="WHN38" s="7"/>
      <c r="WHO38" s="7"/>
      <c r="WHP38" s="4"/>
      <c r="WHQ38" s="4"/>
      <c r="WHR38" s="4"/>
      <c r="WHS38" s="19"/>
      <c r="WHT38" s="9"/>
      <c r="WHU38" s="7"/>
      <c r="WHV38" s="6"/>
      <c r="WHW38" s="5"/>
      <c r="WHX38" s="6"/>
      <c r="WHY38" s="8"/>
      <c r="WHZ38" s="5"/>
      <c r="WIA38" s="4"/>
      <c r="WIB38" s="4"/>
      <c r="WIC38" s="18"/>
      <c r="WID38" s="7"/>
      <c r="WIE38" s="7"/>
      <c r="WIF38" s="4"/>
      <c r="WIG38" s="4"/>
      <c r="WIH38" s="4"/>
      <c r="WII38" s="19"/>
      <c r="WIJ38" s="9"/>
      <c r="WIK38" s="7"/>
      <c r="WIL38" s="6"/>
      <c r="WIM38" s="5"/>
      <c r="WIN38" s="6"/>
      <c r="WIO38" s="8"/>
      <c r="WIP38" s="5"/>
      <c r="WIQ38" s="4"/>
      <c r="WIR38" s="4"/>
      <c r="WIS38" s="18"/>
      <c r="WIT38" s="7"/>
      <c r="WIU38" s="7"/>
      <c r="WIV38" s="4"/>
      <c r="WIW38" s="4"/>
      <c r="WIX38" s="4"/>
      <c r="WIY38" s="19"/>
      <c r="WIZ38" s="9"/>
      <c r="WJA38" s="7"/>
      <c r="WJB38" s="6"/>
      <c r="WJC38" s="5"/>
      <c r="WJD38" s="6"/>
      <c r="WJE38" s="8"/>
      <c r="WJF38" s="5"/>
      <c r="WJG38" s="4"/>
      <c r="WJH38" s="4"/>
      <c r="WJI38" s="18"/>
      <c r="WJJ38" s="7"/>
      <c r="WJK38" s="7"/>
      <c r="WJL38" s="4"/>
      <c r="WJM38" s="4"/>
      <c r="WJN38" s="4"/>
      <c r="WJO38" s="19"/>
      <c r="WJP38" s="9"/>
      <c r="WJQ38" s="7"/>
      <c r="WJR38" s="6"/>
      <c r="WJS38" s="5"/>
      <c r="WJT38" s="6"/>
      <c r="WJU38" s="8"/>
      <c r="WJV38" s="5"/>
      <c r="WJW38" s="4"/>
      <c r="WJX38" s="4"/>
      <c r="WJY38" s="18"/>
      <c r="WJZ38" s="7"/>
      <c r="WKA38" s="7"/>
      <c r="WKB38" s="4"/>
      <c r="WKC38" s="4"/>
      <c r="WKD38" s="4"/>
      <c r="WKE38" s="19"/>
      <c r="WKF38" s="9"/>
      <c r="WKG38" s="7"/>
      <c r="WKH38" s="6"/>
      <c r="WKI38" s="5"/>
      <c r="WKJ38" s="6"/>
      <c r="WKK38" s="8"/>
      <c r="WKL38" s="5"/>
      <c r="WKM38" s="4"/>
      <c r="WKN38" s="4"/>
      <c r="WKO38" s="18"/>
      <c r="WKP38" s="7"/>
      <c r="WKQ38" s="7"/>
      <c r="WKR38" s="4"/>
      <c r="WKS38" s="4"/>
      <c r="WKT38" s="4"/>
      <c r="WKU38" s="19"/>
      <c r="WKV38" s="9"/>
      <c r="WKW38" s="7"/>
      <c r="WKX38" s="6"/>
      <c r="WKY38" s="5"/>
      <c r="WKZ38" s="6"/>
      <c r="WLA38" s="8"/>
      <c r="WLB38" s="5"/>
      <c r="WLC38" s="4"/>
      <c r="WLD38" s="4"/>
      <c r="WLE38" s="18"/>
      <c r="WLF38" s="7"/>
      <c r="WLG38" s="7"/>
      <c r="WLH38" s="4"/>
      <c r="WLI38" s="4"/>
      <c r="WLJ38" s="4"/>
      <c r="WLK38" s="19"/>
      <c r="WLL38" s="9"/>
      <c r="WLM38" s="7"/>
      <c r="WLN38" s="6"/>
      <c r="WLO38" s="5"/>
      <c r="WLP38" s="6"/>
      <c r="WLQ38" s="8"/>
      <c r="WLR38" s="5"/>
      <c r="WLS38" s="4"/>
      <c r="WLT38" s="4"/>
      <c r="WLU38" s="18"/>
      <c r="WLV38" s="7"/>
      <c r="WLW38" s="7"/>
      <c r="WLX38" s="4"/>
      <c r="WLY38" s="4"/>
      <c r="WLZ38" s="4"/>
      <c r="WMA38" s="19"/>
      <c r="WMB38" s="9"/>
      <c r="WMC38" s="7"/>
      <c r="WMD38" s="6"/>
      <c r="WME38" s="5"/>
      <c r="WMF38" s="6"/>
      <c r="WMG38" s="8"/>
      <c r="WMH38" s="5"/>
      <c r="WMI38" s="4"/>
      <c r="WMJ38" s="4"/>
      <c r="WMK38" s="18"/>
      <c r="WML38" s="7"/>
      <c r="WMM38" s="7"/>
      <c r="WMN38" s="4"/>
      <c r="WMO38" s="4"/>
      <c r="WMP38" s="4"/>
      <c r="WMQ38" s="19"/>
      <c r="WMR38" s="9"/>
      <c r="WMS38" s="7"/>
      <c r="WMT38" s="6"/>
      <c r="WMU38" s="5"/>
      <c r="WMV38" s="6"/>
      <c r="WMW38" s="8"/>
      <c r="WMX38" s="5"/>
      <c r="WMY38" s="4"/>
      <c r="WMZ38" s="4"/>
      <c r="WNA38" s="18"/>
      <c r="WNB38" s="7"/>
      <c r="WNC38" s="7"/>
      <c r="WND38" s="4"/>
      <c r="WNE38" s="4"/>
      <c r="WNF38" s="4"/>
      <c r="WNG38" s="19"/>
      <c r="WNH38" s="9"/>
      <c r="WNI38" s="7"/>
      <c r="WNJ38" s="6"/>
      <c r="WNK38" s="5"/>
      <c r="WNL38" s="6"/>
      <c r="WNM38" s="8"/>
      <c r="WNN38" s="5"/>
      <c r="WNO38" s="4"/>
      <c r="WNP38" s="4"/>
      <c r="WNQ38" s="18"/>
      <c r="WNR38" s="7"/>
      <c r="WNS38" s="7"/>
      <c r="WNT38" s="4"/>
      <c r="WNU38" s="4"/>
      <c r="WNV38" s="4"/>
      <c r="WNW38" s="19"/>
      <c r="WNX38" s="9"/>
      <c r="WNY38" s="7"/>
      <c r="WNZ38" s="6"/>
      <c r="WOA38" s="5"/>
      <c r="WOB38" s="6"/>
      <c r="WOC38" s="8"/>
      <c r="WOD38" s="5"/>
      <c r="WOE38" s="4"/>
      <c r="WOF38" s="4"/>
      <c r="WOG38" s="18"/>
      <c r="WOH38" s="7"/>
      <c r="WOI38" s="7"/>
      <c r="WOJ38" s="4"/>
      <c r="WOK38" s="4"/>
      <c r="WOL38" s="4"/>
      <c r="WOM38" s="19"/>
      <c r="WON38" s="9"/>
      <c r="WOO38" s="7"/>
      <c r="WOP38" s="6"/>
      <c r="WOQ38" s="5"/>
      <c r="WOR38" s="6"/>
      <c r="WOS38" s="8"/>
      <c r="WOT38" s="5"/>
      <c r="WOU38" s="4"/>
      <c r="WOV38" s="4"/>
      <c r="WOW38" s="18"/>
      <c r="WOX38" s="7"/>
      <c r="WOY38" s="7"/>
      <c r="WOZ38" s="4"/>
      <c r="WPA38" s="4"/>
      <c r="WPB38" s="4"/>
      <c r="WPC38" s="19"/>
      <c r="WPD38" s="9"/>
      <c r="WPE38" s="7"/>
      <c r="WPF38" s="6"/>
      <c r="WPG38" s="5"/>
      <c r="WPH38" s="6"/>
      <c r="WPI38" s="8"/>
      <c r="WPJ38" s="5"/>
      <c r="WPK38" s="4"/>
      <c r="WPL38" s="4"/>
      <c r="WPM38" s="18"/>
      <c r="WPN38" s="7"/>
      <c r="WPO38" s="7"/>
      <c r="WPP38" s="4"/>
      <c r="WPQ38" s="4"/>
      <c r="WPR38" s="4"/>
      <c r="WPS38" s="19"/>
      <c r="WPT38" s="9"/>
      <c r="WPU38" s="7"/>
      <c r="WPV38" s="6"/>
      <c r="WPW38" s="5"/>
      <c r="WPX38" s="6"/>
      <c r="WPY38" s="8"/>
      <c r="WPZ38" s="5"/>
      <c r="WQA38" s="4"/>
      <c r="WQB38" s="4"/>
      <c r="WQC38" s="18"/>
      <c r="WQD38" s="7"/>
      <c r="WQE38" s="7"/>
      <c r="WQF38" s="4"/>
      <c r="WQG38" s="4"/>
      <c r="WQH38" s="4"/>
      <c r="WQI38" s="19"/>
      <c r="WQJ38" s="9"/>
      <c r="WQK38" s="7"/>
      <c r="WQL38" s="6"/>
      <c r="WQM38" s="5"/>
      <c r="WQN38" s="6"/>
      <c r="WQO38" s="8"/>
      <c r="WQP38" s="5"/>
      <c r="WQQ38" s="4"/>
      <c r="WQR38" s="4"/>
      <c r="WQS38" s="18"/>
      <c r="WQT38" s="7"/>
      <c r="WQU38" s="7"/>
      <c r="WQV38" s="4"/>
      <c r="WQW38" s="4"/>
      <c r="WQX38" s="4"/>
      <c r="WQY38" s="19"/>
      <c r="WQZ38" s="9"/>
      <c r="WRA38" s="7"/>
      <c r="WRB38" s="6"/>
      <c r="WRC38" s="5"/>
      <c r="WRD38" s="6"/>
      <c r="WRE38" s="8"/>
      <c r="WRF38" s="5"/>
      <c r="WRG38" s="4"/>
      <c r="WRH38" s="4"/>
      <c r="WRI38" s="18"/>
      <c r="WRJ38" s="7"/>
      <c r="WRK38" s="7"/>
      <c r="WRL38" s="4"/>
      <c r="WRM38" s="4"/>
      <c r="WRN38" s="4"/>
      <c r="WRO38" s="19"/>
      <c r="WRP38" s="9"/>
      <c r="WRQ38" s="7"/>
      <c r="WRR38" s="6"/>
      <c r="WRS38" s="5"/>
      <c r="WRT38" s="6"/>
      <c r="WRU38" s="8"/>
      <c r="WRV38" s="5"/>
      <c r="WRW38" s="4"/>
      <c r="WRX38" s="4"/>
      <c r="WRY38" s="18"/>
      <c r="WRZ38" s="7"/>
      <c r="WSA38" s="7"/>
      <c r="WSB38" s="4"/>
      <c r="WSC38" s="4"/>
      <c r="WSD38" s="4"/>
      <c r="WSE38" s="19"/>
      <c r="WSF38" s="9"/>
      <c r="WSG38" s="7"/>
      <c r="WSH38" s="6"/>
      <c r="WSI38" s="5"/>
      <c r="WSJ38" s="6"/>
      <c r="WSK38" s="8"/>
      <c r="WSL38" s="5"/>
      <c r="WSM38" s="4"/>
      <c r="WSN38" s="4"/>
      <c r="WSO38" s="18"/>
      <c r="WSP38" s="7"/>
      <c r="WSQ38" s="7"/>
      <c r="WSR38" s="4"/>
      <c r="WSS38" s="4"/>
      <c r="WST38" s="4"/>
      <c r="WSU38" s="19"/>
      <c r="WSV38" s="9"/>
      <c r="WSW38" s="7"/>
      <c r="WSX38" s="6"/>
      <c r="WSY38" s="5"/>
      <c r="WSZ38" s="6"/>
      <c r="WTA38" s="8"/>
      <c r="WTB38" s="5"/>
      <c r="WTC38" s="4"/>
      <c r="WTD38" s="4"/>
      <c r="WTE38" s="18"/>
      <c r="WTF38" s="7"/>
      <c r="WTG38" s="7"/>
      <c r="WTH38" s="4"/>
      <c r="WTI38" s="4"/>
      <c r="WTJ38" s="4"/>
      <c r="WTK38" s="19"/>
      <c r="WTL38" s="9"/>
      <c r="WTM38" s="7"/>
      <c r="WTN38" s="6"/>
      <c r="WTO38" s="5"/>
      <c r="WTP38" s="6"/>
      <c r="WTQ38" s="8"/>
      <c r="WTR38" s="5"/>
      <c r="WTS38" s="4"/>
      <c r="WTT38" s="4"/>
      <c r="WTU38" s="18"/>
      <c r="WTV38" s="7"/>
      <c r="WTW38" s="7"/>
      <c r="WTX38" s="4"/>
      <c r="WTY38" s="4"/>
      <c r="WTZ38" s="4"/>
      <c r="WUA38" s="19"/>
      <c r="WUB38" s="9"/>
      <c r="WUC38" s="7"/>
      <c r="WUD38" s="6"/>
      <c r="WUE38" s="5"/>
      <c r="WUF38" s="6"/>
      <c r="WUG38" s="8"/>
      <c r="WUH38" s="5"/>
      <c r="WUI38" s="4"/>
      <c r="WUJ38" s="4"/>
      <c r="WUK38" s="18"/>
      <c r="WUL38" s="7"/>
      <c r="WUM38" s="7"/>
      <c r="WUN38" s="4"/>
      <c r="WUO38" s="4"/>
      <c r="WUP38" s="4"/>
      <c r="WUQ38" s="19"/>
      <c r="WUR38" s="9"/>
      <c r="WUS38" s="7"/>
      <c r="WUT38" s="6"/>
      <c r="WUU38" s="5"/>
      <c r="WUV38" s="6"/>
      <c r="WUW38" s="8"/>
      <c r="WUX38" s="5"/>
      <c r="WUY38" s="4"/>
      <c r="WUZ38" s="4"/>
      <c r="WVA38" s="18"/>
      <c r="WVB38" s="7"/>
      <c r="WVC38" s="7"/>
      <c r="WVD38" s="4"/>
      <c r="WVE38" s="4"/>
      <c r="WVF38" s="4"/>
      <c r="WVG38" s="19"/>
      <c r="WVH38" s="9"/>
      <c r="WVI38" s="7"/>
      <c r="WVJ38" s="6"/>
      <c r="WVK38" s="5"/>
      <c r="WVL38" s="6"/>
      <c r="WVM38" s="8"/>
      <c r="WVN38" s="5"/>
      <c r="WVO38" s="4"/>
      <c r="WVP38" s="4"/>
      <c r="WVQ38" s="18"/>
      <c r="WVR38" s="7"/>
      <c r="WVS38" s="7"/>
      <c r="WVT38" s="4"/>
      <c r="WVU38" s="4"/>
      <c r="WVV38" s="4"/>
      <c r="WVW38" s="19"/>
      <c r="WVX38" s="9"/>
      <c r="WVY38" s="7"/>
      <c r="WVZ38" s="6"/>
      <c r="WWA38" s="5"/>
      <c r="WWB38" s="6"/>
      <c r="WWC38" s="8"/>
      <c r="WWD38" s="5"/>
      <c r="WWE38" s="4"/>
      <c r="WWF38" s="4"/>
      <c r="WWG38" s="18"/>
      <c r="WWH38" s="7"/>
      <c r="WWI38" s="7"/>
      <c r="WWJ38" s="4"/>
      <c r="WWK38" s="4"/>
      <c r="WWL38" s="4"/>
      <c r="WWM38" s="19"/>
      <c r="WWN38" s="9"/>
      <c r="WWO38" s="7"/>
      <c r="WWP38" s="6"/>
      <c r="WWQ38" s="5"/>
      <c r="WWR38" s="6"/>
      <c r="WWS38" s="8"/>
      <c r="WWT38" s="5"/>
      <c r="WWU38" s="4"/>
      <c r="WWV38" s="4"/>
      <c r="WWW38" s="18"/>
      <c r="WWX38" s="7"/>
      <c r="WWY38" s="7"/>
      <c r="WWZ38" s="4"/>
      <c r="WXA38" s="4"/>
      <c r="WXB38" s="4"/>
      <c r="WXC38" s="19"/>
      <c r="WXD38" s="9"/>
      <c r="WXE38" s="7"/>
      <c r="WXF38" s="6"/>
      <c r="WXG38" s="5"/>
      <c r="WXH38" s="6"/>
      <c r="WXI38" s="8"/>
      <c r="WXJ38" s="5"/>
      <c r="WXK38" s="4"/>
      <c r="WXL38" s="4"/>
      <c r="WXM38" s="18"/>
      <c r="WXN38" s="7"/>
      <c r="WXO38" s="7"/>
      <c r="WXP38" s="4"/>
      <c r="WXQ38" s="4"/>
      <c r="WXR38" s="4"/>
      <c r="WXS38" s="19"/>
      <c r="WXT38" s="9"/>
      <c r="WXU38" s="7"/>
      <c r="WXV38" s="6"/>
      <c r="WXW38" s="5"/>
      <c r="WXX38" s="6"/>
      <c r="WXY38" s="8"/>
      <c r="WXZ38" s="5"/>
      <c r="WYA38" s="4"/>
      <c r="WYB38" s="4"/>
      <c r="WYC38" s="18"/>
      <c r="WYD38" s="7"/>
      <c r="WYE38" s="7"/>
      <c r="WYF38" s="4"/>
      <c r="WYG38" s="4"/>
      <c r="WYH38" s="4"/>
      <c r="WYI38" s="19"/>
      <c r="WYJ38" s="9"/>
      <c r="WYK38" s="7"/>
      <c r="WYL38" s="6"/>
      <c r="WYM38" s="5"/>
      <c r="WYN38" s="6"/>
      <c r="WYO38" s="8"/>
      <c r="WYP38" s="5"/>
      <c r="WYQ38" s="4"/>
      <c r="WYR38" s="4"/>
      <c r="WYS38" s="18"/>
      <c r="WYT38" s="7"/>
      <c r="WYU38" s="7"/>
      <c r="WYV38" s="4"/>
      <c r="WYW38" s="4"/>
      <c r="WYX38" s="4"/>
      <c r="WYY38" s="19"/>
      <c r="WYZ38" s="9"/>
      <c r="WZA38" s="7"/>
      <c r="WZB38" s="6"/>
      <c r="WZC38" s="5"/>
      <c r="WZD38" s="6"/>
      <c r="WZE38" s="8"/>
      <c r="WZF38" s="5"/>
      <c r="WZG38" s="4"/>
      <c r="WZH38" s="4"/>
      <c r="WZI38" s="18"/>
      <c r="WZJ38" s="7"/>
      <c r="WZK38" s="7"/>
      <c r="WZL38" s="4"/>
      <c r="WZM38" s="4"/>
      <c r="WZN38" s="4"/>
      <c r="WZO38" s="19"/>
      <c r="WZP38" s="9"/>
      <c r="WZQ38" s="7"/>
      <c r="WZR38" s="6"/>
      <c r="WZS38" s="5"/>
      <c r="WZT38" s="6"/>
      <c r="WZU38" s="8"/>
      <c r="WZV38" s="5"/>
      <c r="WZW38" s="4"/>
      <c r="WZX38" s="4"/>
      <c r="WZY38" s="18"/>
      <c r="WZZ38" s="7"/>
      <c r="XAA38" s="7"/>
      <c r="XAB38" s="4"/>
      <c r="XAC38" s="4"/>
      <c r="XAD38" s="4"/>
      <c r="XAE38" s="19"/>
      <c r="XAF38" s="9"/>
      <c r="XAG38" s="7"/>
      <c r="XAH38" s="6"/>
      <c r="XAI38" s="5"/>
      <c r="XAJ38" s="6"/>
      <c r="XAK38" s="8"/>
      <c r="XAL38" s="5"/>
      <c r="XAM38" s="4"/>
      <c r="XAN38" s="4"/>
      <c r="XAO38" s="18"/>
      <c r="XAP38" s="7"/>
      <c r="XAQ38" s="7"/>
      <c r="XAR38" s="4"/>
      <c r="XAS38" s="4"/>
      <c r="XAT38" s="4"/>
      <c r="XAU38" s="19"/>
      <c r="XAV38" s="9"/>
      <c r="XAW38" s="7"/>
      <c r="XAX38" s="6"/>
      <c r="XAY38" s="5"/>
      <c r="XAZ38" s="6"/>
      <c r="XBA38" s="8"/>
      <c r="XBB38" s="5"/>
      <c r="XBC38" s="4"/>
      <c r="XBD38" s="4"/>
      <c r="XBE38" s="18"/>
      <c r="XBF38" s="7"/>
      <c r="XBG38" s="7"/>
      <c r="XBH38" s="4"/>
      <c r="XBI38" s="4"/>
      <c r="XBJ38" s="4"/>
      <c r="XBK38" s="19"/>
      <c r="XBL38" s="9"/>
      <c r="XBM38" s="7"/>
      <c r="XBN38" s="6"/>
      <c r="XBO38" s="5"/>
      <c r="XBP38" s="6"/>
      <c r="XBQ38" s="8"/>
      <c r="XBR38" s="5"/>
      <c r="XBS38" s="4"/>
      <c r="XBT38" s="4"/>
      <c r="XBU38" s="18"/>
      <c r="XBV38" s="7"/>
      <c r="XBW38" s="7"/>
      <c r="XBX38" s="4"/>
      <c r="XBY38" s="4"/>
      <c r="XBZ38" s="4"/>
      <c r="XCA38" s="19"/>
      <c r="XCB38" s="9"/>
      <c r="XCC38" s="7"/>
      <c r="XCD38" s="6"/>
      <c r="XCE38" s="5"/>
      <c r="XCF38" s="6"/>
      <c r="XCG38" s="8"/>
      <c r="XCH38" s="5"/>
      <c r="XCI38" s="4"/>
      <c r="XCJ38" s="4"/>
      <c r="XCK38" s="18"/>
      <c r="XCL38" s="7"/>
      <c r="XCM38" s="7"/>
      <c r="XCN38" s="4"/>
      <c r="XCO38" s="4"/>
      <c r="XCP38" s="4"/>
      <c r="XCQ38" s="19"/>
      <c r="XCR38" s="9"/>
      <c r="XCS38" s="7"/>
      <c r="XCT38" s="6"/>
      <c r="XCU38" s="5"/>
      <c r="XCV38" s="6"/>
      <c r="XCW38" s="8"/>
      <c r="XCX38" s="5"/>
      <c r="XCY38" s="4"/>
      <c r="XCZ38" s="4"/>
      <c r="XDA38" s="18"/>
      <c r="XDB38" s="7"/>
      <c r="XDC38" s="7"/>
      <c r="XDD38" s="4"/>
      <c r="XDE38" s="4"/>
      <c r="XDF38" s="4"/>
      <c r="XDG38" s="19"/>
      <c r="XDH38" s="9"/>
      <c r="XDI38" s="7"/>
      <c r="XDJ38" s="6"/>
      <c r="XDK38" s="5"/>
      <c r="XDL38" s="6"/>
      <c r="XDM38" s="8"/>
      <c r="XDN38" s="5"/>
      <c r="XDO38" s="4"/>
      <c r="XDP38" s="4"/>
      <c r="XDQ38" s="18"/>
      <c r="XDR38" s="7"/>
      <c r="XDS38" s="7"/>
      <c r="XDT38" s="4"/>
      <c r="XDU38" s="4"/>
      <c r="XDV38" s="4"/>
      <c r="XDW38" s="19"/>
      <c r="XDX38" s="9"/>
      <c r="XDY38" s="7"/>
      <c r="XDZ38" s="6"/>
      <c r="XEA38" s="5"/>
      <c r="XEB38" s="6"/>
      <c r="XEC38" s="8"/>
      <c r="XED38" s="5"/>
      <c r="XEE38" s="4"/>
      <c r="XEF38" s="4"/>
      <c r="XEG38" s="18"/>
      <c r="XEH38" s="7"/>
      <c r="XEI38" s="7"/>
      <c r="XEJ38" s="4"/>
      <c r="XEK38" s="4"/>
      <c r="XEL38" s="4"/>
      <c r="XEM38" s="19"/>
      <c r="XEN38" s="9"/>
      <c r="XEO38" s="7"/>
      <c r="XEP38" s="6"/>
      <c r="XEQ38" s="5"/>
      <c r="XER38" s="6"/>
      <c r="XES38" s="8"/>
      <c r="XET38" s="5"/>
      <c r="XEU38" s="4"/>
      <c r="XEV38" s="4"/>
      <c r="XEW38" s="18"/>
      <c r="XEX38" s="7"/>
      <c r="XEY38" s="7"/>
      <c r="XEZ38" s="4"/>
      <c r="XFA38" s="4"/>
      <c r="XFB38" s="4"/>
      <c r="XFC38" s="19"/>
    </row>
    <row r="39" spans="1:16383" ht="19.5" customHeight="1" x14ac:dyDescent="0.25">
      <c r="A39" s="50">
        <v>1982</v>
      </c>
      <c r="B39" s="7">
        <f>SUMIF('Cost Database'!F:F,A39,'Cost Database'!D:D)</f>
        <v>205320210</v>
      </c>
      <c r="C39" s="6">
        <f t="shared" si="0"/>
        <v>-0.5319502712033326</v>
      </c>
      <c r="D39" s="22">
        <v>287006794</v>
      </c>
      <c r="E39" s="6">
        <f t="shared" si="1"/>
        <v>-0.60189797237496712</v>
      </c>
      <c r="F39" s="22">
        <v>137500000</v>
      </c>
      <c r="G39" s="6">
        <f t="shared" si="2"/>
        <v>1.4760147601476014E-2</v>
      </c>
      <c r="H39" s="6">
        <f t="shared" si="3"/>
        <v>0.52091726441848618</v>
      </c>
      <c r="I39" s="22">
        <v>57401358.799999997</v>
      </c>
      <c r="J39" s="22">
        <v>27500000</v>
      </c>
      <c r="K39" s="34">
        <f t="shared" si="4"/>
        <v>0.52091726441848618</v>
      </c>
      <c r="L39" s="4">
        <f t="shared" si="6"/>
        <v>59123399.563999996</v>
      </c>
      <c r="M39" s="4">
        <f t="shared" si="7"/>
        <v>82093733.64067556</v>
      </c>
      <c r="N39" s="34">
        <f t="shared" si="5"/>
        <v>-0.38851510985613402</v>
      </c>
      <c r="O39" t="str">
        <f>VLOOKUP(P39,'Cost Database'!B:C,2,FALSE)</f>
        <v>Gandhi</v>
      </c>
      <c r="P39" s="49" cm="1">
        <f t="array" ref="P39">MAX(IF('Cost Database'!F:F='Year Based Data'!A39,'Cost Database'!B:B))</f>
        <v>127767889</v>
      </c>
      <c r="Q39" s="7"/>
      <c r="R39" s="6"/>
      <c r="S39" s="5"/>
      <c r="T39" s="6"/>
      <c r="U39" s="8"/>
      <c r="V39" s="5"/>
      <c r="W39" s="4"/>
      <c r="X39" s="4"/>
      <c r="Y39" s="18"/>
      <c r="Z39" s="7"/>
      <c r="AA39" s="7"/>
      <c r="AB39" s="4"/>
      <c r="AC39" s="4"/>
      <c r="AD39" s="4"/>
      <c r="AE39" s="19"/>
      <c r="AF39" s="9"/>
      <c r="AG39" s="7"/>
      <c r="AH39" s="6"/>
      <c r="AI39" s="5"/>
      <c r="AJ39" s="6"/>
      <c r="AK39" s="8"/>
      <c r="AL39" s="5"/>
      <c r="AM39" s="4"/>
      <c r="AN39" s="4"/>
      <c r="AO39" s="18"/>
      <c r="AP39" s="7"/>
      <c r="AQ39" s="7"/>
      <c r="AR39" s="4"/>
      <c r="AS39" s="4"/>
      <c r="AT39" s="4"/>
      <c r="AU39" s="19"/>
      <c r="AV39" s="9"/>
      <c r="AW39" s="7"/>
      <c r="AX39" s="6"/>
      <c r="AY39" s="5"/>
      <c r="AZ39" s="6"/>
      <c r="BA39" s="8"/>
      <c r="BB39" s="5"/>
      <c r="BC39" s="4"/>
      <c r="BD39" s="4"/>
      <c r="BE39" s="18"/>
      <c r="BF39" s="7"/>
      <c r="BG39" s="7"/>
      <c r="BH39" s="4"/>
      <c r="BI39" s="4"/>
      <c r="BJ39" s="4"/>
      <c r="BK39" s="19"/>
      <c r="BL39" s="9"/>
      <c r="BM39" s="7"/>
      <c r="BN39" s="6"/>
      <c r="BO39" s="5"/>
      <c r="BP39" s="6"/>
      <c r="BQ39" s="8"/>
      <c r="BR39" s="5"/>
      <c r="BS39" s="4"/>
      <c r="BT39" s="4"/>
      <c r="BU39" s="18"/>
      <c r="BV39" s="7"/>
      <c r="BW39" s="7"/>
      <c r="BX39" s="4"/>
      <c r="BY39" s="4"/>
      <c r="BZ39" s="4"/>
      <c r="CA39" s="19"/>
      <c r="CB39" s="9"/>
      <c r="CC39" s="7"/>
      <c r="CD39" s="6"/>
      <c r="CE39" s="5"/>
      <c r="CF39" s="6"/>
      <c r="CG39" s="8"/>
      <c r="CH39" s="5"/>
      <c r="CI39" s="4"/>
      <c r="CJ39" s="4"/>
      <c r="CK39" s="18"/>
      <c r="CL39" s="7"/>
      <c r="CM39" s="7"/>
      <c r="CN39" s="4"/>
      <c r="CO39" s="4"/>
      <c r="CP39" s="4"/>
      <c r="CQ39" s="19"/>
      <c r="CR39" s="9"/>
      <c r="CS39" s="7"/>
      <c r="CT39" s="6"/>
      <c r="CU39" s="5"/>
      <c r="CV39" s="6"/>
      <c r="CW39" s="8"/>
      <c r="CX39" s="5"/>
      <c r="CY39" s="4"/>
      <c r="CZ39" s="4"/>
      <c r="DA39" s="18"/>
      <c r="DB39" s="7"/>
      <c r="DC39" s="7"/>
      <c r="DD39" s="4"/>
      <c r="DE39" s="4"/>
      <c r="DF39" s="4"/>
      <c r="DG39" s="19"/>
      <c r="DH39" s="9"/>
      <c r="DI39" s="7"/>
      <c r="DJ39" s="6"/>
      <c r="DK39" s="5"/>
      <c r="DL39" s="6"/>
      <c r="DM39" s="8"/>
      <c r="DN39" s="5"/>
      <c r="DO39" s="4"/>
      <c r="DP39" s="4"/>
      <c r="DQ39" s="18"/>
      <c r="DR39" s="7"/>
      <c r="DS39" s="7"/>
      <c r="DT39" s="4"/>
      <c r="DU39" s="4"/>
      <c r="DV39" s="4"/>
      <c r="DW39" s="19"/>
      <c r="DX39" s="9"/>
      <c r="DY39" s="7"/>
      <c r="DZ39" s="6"/>
      <c r="EA39" s="5"/>
      <c r="EB39" s="6"/>
      <c r="EC39" s="8"/>
      <c r="ED39" s="5"/>
      <c r="EE39" s="4"/>
      <c r="EF39" s="4"/>
      <c r="EG39" s="18"/>
      <c r="EH39" s="7"/>
      <c r="EI39" s="7"/>
      <c r="EJ39" s="4"/>
      <c r="EK39" s="4"/>
      <c r="EL39" s="4"/>
      <c r="EM39" s="19"/>
      <c r="EN39" s="9"/>
      <c r="EO39" s="7"/>
      <c r="EP39" s="6"/>
      <c r="EQ39" s="5"/>
      <c r="ER39" s="6"/>
      <c r="ES39" s="8"/>
      <c r="ET39" s="5"/>
      <c r="EU39" s="4"/>
      <c r="EV39" s="4"/>
      <c r="EW39" s="18"/>
      <c r="EX39" s="7"/>
      <c r="EY39" s="7"/>
      <c r="EZ39" s="4"/>
      <c r="FA39" s="4"/>
      <c r="FB39" s="4"/>
      <c r="FC39" s="19"/>
      <c r="FD39" s="9"/>
      <c r="FE39" s="7"/>
      <c r="FF39" s="6"/>
      <c r="FG39" s="5"/>
      <c r="FH39" s="6"/>
      <c r="FI39" s="8"/>
      <c r="FJ39" s="5"/>
      <c r="FK39" s="4"/>
      <c r="FL39" s="4"/>
      <c r="FM39" s="18"/>
      <c r="FN39" s="7"/>
      <c r="FO39" s="7"/>
      <c r="FP39" s="4"/>
      <c r="FQ39" s="4"/>
      <c r="FR39" s="4"/>
      <c r="FS39" s="19"/>
      <c r="FT39" s="9"/>
      <c r="FU39" s="7"/>
      <c r="FV39" s="6"/>
      <c r="FW39" s="5"/>
      <c r="FX39" s="6"/>
      <c r="FY39" s="8"/>
      <c r="FZ39" s="5"/>
      <c r="GA39" s="4"/>
      <c r="GB39" s="4"/>
      <c r="GC39" s="18"/>
      <c r="GD39" s="7"/>
      <c r="GE39" s="7"/>
      <c r="GF39" s="4"/>
      <c r="GG39" s="4"/>
      <c r="GH39" s="4"/>
      <c r="GI39" s="19"/>
      <c r="GJ39" s="9"/>
      <c r="GK39" s="7"/>
      <c r="GL39" s="6"/>
      <c r="GM39" s="5"/>
      <c r="GN39" s="6"/>
      <c r="GO39" s="8"/>
      <c r="GP39" s="5"/>
      <c r="GQ39" s="4"/>
      <c r="GR39" s="4"/>
      <c r="GS39" s="18"/>
      <c r="GT39" s="7"/>
      <c r="GU39" s="7"/>
      <c r="GV39" s="4"/>
      <c r="GW39" s="4"/>
      <c r="GX39" s="4"/>
      <c r="GY39" s="19"/>
      <c r="GZ39" s="9"/>
      <c r="HA39" s="7"/>
      <c r="HB39" s="6"/>
      <c r="HC39" s="5"/>
      <c r="HD39" s="6"/>
      <c r="HE39" s="8"/>
      <c r="HF39" s="5"/>
      <c r="HG39" s="4"/>
      <c r="HH39" s="4"/>
      <c r="HI39" s="18"/>
      <c r="HJ39" s="7"/>
      <c r="HK39" s="7"/>
      <c r="HL39" s="4"/>
      <c r="HM39" s="4"/>
      <c r="HN39" s="4"/>
      <c r="HO39" s="19"/>
      <c r="HP39" s="9"/>
      <c r="HQ39" s="7"/>
      <c r="HR39" s="6"/>
      <c r="HS39" s="5"/>
      <c r="HT39" s="6"/>
      <c r="HU39" s="8"/>
      <c r="HV39" s="5"/>
      <c r="HW39" s="4"/>
      <c r="HX39" s="4"/>
      <c r="HY39" s="18"/>
      <c r="HZ39" s="7"/>
      <c r="IA39" s="7"/>
      <c r="IB39" s="4"/>
      <c r="IC39" s="4"/>
      <c r="ID39" s="4"/>
      <c r="IE39" s="19"/>
      <c r="IF39" s="9"/>
      <c r="IG39" s="7"/>
      <c r="IH39" s="6"/>
      <c r="II39" s="5"/>
      <c r="IJ39" s="6"/>
      <c r="IK39" s="8"/>
      <c r="IL39" s="5"/>
      <c r="IM39" s="4"/>
      <c r="IN39" s="4"/>
      <c r="IO39" s="18"/>
      <c r="IP39" s="7"/>
      <c r="IQ39" s="7"/>
      <c r="IR39" s="4"/>
      <c r="IS39" s="4"/>
      <c r="IT39" s="4"/>
      <c r="IU39" s="19"/>
      <c r="IV39" s="9"/>
      <c r="IW39" s="7"/>
      <c r="IX39" s="6"/>
      <c r="IY39" s="5"/>
      <c r="IZ39" s="6"/>
      <c r="JA39" s="8"/>
      <c r="JB39" s="5"/>
      <c r="JC39" s="4"/>
      <c r="JD39" s="4"/>
      <c r="JE39" s="18"/>
      <c r="JF39" s="7"/>
      <c r="JG39" s="7"/>
      <c r="JH39" s="4"/>
      <c r="JI39" s="4"/>
      <c r="JJ39" s="4"/>
      <c r="JK39" s="19"/>
      <c r="JL39" s="9"/>
      <c r="JM39" s="7"/>
      <c r="JN39" s="6"/>
      <c r="JO39" s="5"/>
      <c r="JP39" s="6"/>
      <c r="JQ39" s="8"/>
      <c r="JR39" s="5"/>
      <c r="JS39" s="4"/>
      <c r="JT39" s="4"/>
      <c r="JU39" s="18"/>
      <c r="JV39" s="7"/>
      <c r="JW39" s="7"/>
      <c r="JX39" s="4"/>
      <c r="JY39" s="4"/>
      <c r="JZ39" s="4"/>
      <c r="KA39" s="19"/>
      <c r="KB39" s="9"/>
      <c r="KC39" s="7"/>
      <c r="KD39" s="6"/>
      <c r="KE39" s="5"/>
      <c r="KF39" s="6"/>
      <c r="KG39" s="8"/>
      <c r="KH39" s="5"/>
      <c r="KI39" s="4"/>
      <c r="KJ39" s="4"/>
      <c r="KK39" s="18"/>
      <c r="KL39" s="7"/>
      <c r="KM39" s="7"/>
      <c r="KN39" s="4"/>
      <c r="KO39" s="4"/>
      <c r="KP39" s="4"/>
      <c r="KQ39" s="19"/>
      <c r="KR39" s="9"/>
      <c r="KS39" s="7"/>
      <c r="KT39" s="6"/>
      <c r="KU39" s="5"/>
      <c r="KV39" s="6"/>
      <c r="KW39" s="8"/>
      <c r="KX39" s="5"/>
      <c r="KY39" s="4"/>
      <c r="KZ39" s="4"/>
      <c r="LA39" s="18"/>
      <c r="LB39" s="7"/>
      <c r="LC39" s="7"/>
      <c r="LD39" s="4"/>
      <c r="LE39" s="4"/>
      <c r="LF39" s="4"/>
      <c r="LG39" s="19"/>
      <c r="LH39" s="9"/>
      <c r="LI39" s="7"/>
      <c r="LJ39" s="6"/>
      <c r="LK39" s="5"/>
      <c r="LL39" s="6"/>
      <c r="LM39" s="8"/>
      <c r="LN39" s="5"/>
      <c r="LO39" s="4"/>
      <c r="LP39" s="4"/>
      <c r="LQ39" s="18"/>
      <c r="LR39" s="7"/>
      <c r="LS39" s="7"/>
      <c r="LT39" s="4"/>
      <c r="LU39" s="4"/>
      <c r="LV39" s="4"/>
      <c r="LW39" s="19"/>
      <c r="LX39" s="9"/>
      <c r="LY39" s="7"/>
      <c r="LZ39" s="6"/>
      <c r="MA39" s="5"/>
      <c r="MB39" s="6"/>
      <c r="MC39" s="8"/>
      <c r="MD39" s="5"/>
      <c r="ME39" s="4"/>
      <c r="MF39" s="4"/>
      <c r="MG39" s="18"/>
      <c r="MH39" s="7"/>
      <c r="MI39" s="7"/>
      <c r="MJ39" s="4"/>
      <c r="MK39" s="4"/>
      <c r="ML39" s="4"/>
      <c r="MM39" s="19"/>
      <c r="MN39" s="9"/>
      <c r="MO39" s="7"/>
      <c r="MP39" s="6"/>
      <c r="MQ39" s="5"/>
      <c r="MR39" s="6"/>
      <c r="MS39" s="8"/>
      <c r="MT39" s="5"/>
      <c r="MU39" s="4"/>
      <c r="MV39" s="4"/>
      <c r="MW39" s="18"/>
      <c r="MX39" s="7"/>
      <c r="MY39" s="7"/>
      <c r="MZ39" s="4"/>
      <c r="NA39" s="4"/>
      <c r="NB39" s="4"/>
      <c r="NC39" s="19"/>
      <c r="ND39" s="9"/>
      <c r="NE39" s="7"/>
      <c r="NF39" s="6"/>
      <c r="NG39" s="5"/>
      <c r="NH39" s="6"/>
      <c r="NI39" s="8"/>
      <c r="NJ39" s="5"/>
      <c r="NK39" s="4"/>
      <c r="NL39" s="4"/>
      <c r="NM39" s="18"/>
      <c r="NN39" s="7"/>
      <c r="NO39" s="7"/>
      <c r="NP39" s="4"/>
      <c r="NQ39" s="4"/>
      <c r="NR39" s="4"/>
      <c r="NS39" s="19"/>
      <c r="NT39" s="9"/>
      <c r="NU39" s="7"/>
      <c r="NV39" s="6"/>
      <c r="NW39" s="5"/>
      <c r="NX39" s="6"/>
      <c r="NY39" s="8"/>
      <c r="NZ39" s="5"/>
      <c r="OA39" s="4"/>
      <c r="OB39" s="4"/>
      <c r="OC39" s="18"/>
      <c r="OD39" s="7"/>
      <c r="OE39" s="7"/>
      <c r="OF39" s="4"/>
      <c r="OG39" s="4"/>
      <c r="OH39" s="4"/>
      <c r="OI39" s="19"/>
      <c r="OJ39" s="9"/>
      <c r="OK39" s="7"/>
      <c r="OL39" s="6"/>
      <c r="OM39" s="5"/>
      <c r="ON39" s="6"/>
      <c r="OO39" s="8"/>
      <c r="OP39" s="5"/>
      <c r="OQ39" s="4"/>
      <c r="OR39" s="4"/>
      <c r="OS39" s="18"/>
      <c r="OT39" s="7"/>
      <c r="OU39" s="7"/>
      <c r="OV39" s="4"/>
      <c r="OW39" s="4"/>
      <c r="OX39" s="4"/>
      <c r="OY39" s="19"/>
      <c r="OZ39" s="9"/>
      <c r="PA39" s="7"/>
      <c r="PB39" s="6"/>
      <c r="PC39" s="5"/>
      <c r="PD39" s="6"/>
      <c r="PE39" s="8"/>
      <c r="PF39" s="5"/>
      <c r="PG39" s="4"/>
      <c r="PH39" s="4"/>
      <c r="PI39" s="18"/>
      <c r="PJ39" s="7"/>
      <c r="PK39" s="7"/>
      <c r="PL39" s="4"/>
      <c r="PM39" s="4"/>
      <c r="PN39" s="4"/>
      <c r="PO39" s="19"/>
      <c r="PP39" s="9"/>
      <c r="PQ39" s="7"/>
      <c r="PR39" s="6"/>
      <c r="PS39" s="5"/>
      <c r="PT39" s="6"/>
      <c r="PU39" s="8"/>
      <c r="PV39" s="5"/>
      <c r="PW39" s="4"/>
      <c r="PX39" s="4"/>
      <c r="PY39" s="18"/>
      <c r="PZ39" s="7"/>
      <c r="QA39" s="7"/>
      <c r="QB39" s="4"/>
      <c r="QC39" s="4"/>
      <c r="QD39" s="4"/>
      <c r="QE39" s="19"/>
      <c r="QF39" s="9"/>
      <c r="QG39" s="7"/>
      <c r="QH39" s="6"/>
      <c r="QI39" s="5"/>
      <c r="QJ39" s="6"/>
      <c r="QK39" s="8"/>
      <c r="QL39" s="5"/>
      <c r="QM39" s="4"/>
      <c r="QN39" s="4"/>
      <c r="QO39" s="18"/>
      <c r="QP39" s="7"/>
      <c r="QQ39" s="7"/>
      <c r="QR39" s="4"/>
      <c r="QS39" s="4"/>
      <c r="QT39" s="4"/>
      <c r="QU39" s="19"/>
      <c r="QV39" s="9"/>
      <c r="QW39" s="7"/>
      <c r="QX39" s="6"/>
      <c r="QY39" s="5"/>
      <c r="QZ39" s="6"/>
      <c r="RA39" s="8"/>
      <c r="RB39" s="5"/>
      <c r="RC39" s="4"/>
      <c r="RD39" s="4"/>
      <c r="RE39" s="18"/>
      <c r="RF39" s="7"/>
      <c r="RG39" s="7"/>
      <c r="RH39" s="4"/>
      <c r="RI39" s="4"/>
      <c r="RJ39" s="4"/>
      <c r="RK39" s="19"/>
      <c r="RL39" s="9"/>
      <c r="RM39" s="7"/>
      <c r="RN39" s="6"/>
      <c r="RO39" s="5"/>
      <c r="RP39" s="6"/>
      <c r="RQ39" s="8"/>
      <c r="RR39" s="5"/>
      <c r="RS39" s="4"/>
      <c r="RT39" s="4"/>
      <c r="RU39" s="18"/>
      <c r="RV39" s="7"/>
      <c r="RW39" s="7"/>
      <c r="RX39" s="4"/>
      <c r="RY39" s="4"/>
      <c r="RZ39" s="4"/>
      <c r="SA39" s="19"/>
      <c r="SB39" s="9"/>
      <c r="SC39" s="7"/>
      <c r="SD39" s="6"/>
      <c r="SE39" s="5"/>
      <c r="SF39" s="6"/>
      <c r="SG39" s="8"/>
      <c r="SH39" s="5"/>
      <c r="SI39" s="4"/>
      <c r="SJ39" s="4"/>
      <c r="SK39" s="18"/>
      <c r="SL39" s="7"/>
      <c r="SM39" s="7"/>
      <c r="SN39" s="4"/>
      <c r="SO39" s="4"/>
      <c r="SP39" s="4"/>
      <c r="SQ39" s="19"/>
      <c r="SR39" s="9"/>
      <c r="SS39" s="7"/>
      <c r="ST39" s="6"/>
      <c r="SU39" s="5"/>
      <c r="SV39" s="6"/>
      <c r="SW39" s="8"/>
      <c r="SX39" s="5"/>
      <c r="SY39" s="4"/>
      <c r="SZ39" s="4"/>
      <c r="TA39" s="18"/>
      <c r="TB39" s="7"/>
      <c r="TC39" s="7"/>
      <c r="TD39" s="4"/>
      <c r="TE39" s="4"/>
      <c r="TF39" s="4"/>
      <c r="TG39" s="19"/>
      <c r="TH39" s="9"/>
      <c r="TI39" s="7"/>
      <c r="TJ39" s="6"/>
      <c r="TK39" s="5"/>
      <c r="TL39" s="6"/>
      <c r="TM39" s="8"/>
      <c r="TN39" s="5"/>
      <c r="TO39" s="4"/>
      <c r="TP39" s="4"/>
      <c r="TQ39" s="18"/>
      <c r="TR39" s="7"/>
      <c r="TS39" s="7"/>
      <c r="TT39" s="4"/>
      <c r="TU39" s="4"/>
      <c r="TV39" s="4"/>
      <c r="TW39" s="19"/>
      <c r="TX39" s="9"/>
      <c r="TY39" s="7"/>
      <c r="TZ39" s="6"/>
      <c r="UA39" s="5"/>
      <c r="UB39" s="6"/>
      <c r="UC39" s="8"/>
      <c r="UD39" s="5"/>
      <c r="UE39" s="4"/>
      <c r="UF39" s="4"/>
      <c r="UG39" s="18"/>
      <c r="UH39" s="7"/>
      <c r="UI39" s="7"/>
      <c r="UJ39" s="4"/>
      <c r="UK39" s="4"/>
      <c r="UL39" s="4"/>
      <c r="UM39" s="19"/>
      <c r="UN39" s="9"/>
      <c r="UO39" s="7"/>
      <c r="UP39" s="6"/>
      <c r="UQ39" s="5"/>
      <c r="UR39" s="6"/>
      <c r="US39" s="8"/>
      <c r="UT39" s="5"/>
      <c r="UU39" s="4"/>
      <c r="UV39" s="4"/>
      <c r="UW39" s="18"/>
      <c r="UX39" s="7"/>
      <c r="UY39" s="7"/>
      <c r="UZ39" s="4"/>
      <c r="VA39" s="4"/>
      <c r="VB39" s="4"/>
      <c r="VC39" s="19"/>
      <c r="VD39" s="9"/>
      <c r="VE39" s="7"/>
      <c r="VF39" s="6"/>
      <c r="VG39" s="5"/>
      <c r="VH39" s="6"/>
      <c r="VI39" s="8"/>
      <c r="VJ39" s="5"/>
      <c r="VK39" s="4"/>
      <c r="VL39" s="4"/>
      <c r="VM39" s="18"/>
      <c r="VN39" s="7"/>
      <c r="VO39" s="7"/>
      <c r="VP39" s="4"/>
      <c r="VQ39" s="4"/>
      <c r="VR39" s="4"/>
      <c r="VS39" s="19"/>
      <c r="VT39" s="9"/>
      <c r="VU39" s="7"/>
      <c r="VV39" s="6"/>
      <c r="VW39" s="5"/>
      <c r="VX39" s="6"/>
      <c r="VY39" s="8"/>
      <c r="VZ39" s="5"/>
      <c r="WA39" s="4"/>
      <c r="WB39" s="4"/>
      <c r="WC39" s="18"/>
      <c r="WD39" s="7"/>
      <c r="WE39" s="7"/>
      <c r="WF39" s="4"/>
      <c r="WG39" s="4"/>
      <c r="WH39" s="4"/>
      <c r="WI39" s="19"/>
      <c r="WJ39" s="9"/>
      <c r="WK39" s="7"/>
      <c r="WL39" s="6"/>
      <c r="WM39" s="5"/>
      <c r="WN39" s="6"/>
      <c r="WO39" s="8"/>
      <c r="WP39" s="5"/>
      <c r="WQ39" s="4"/>
      <c r="WR39" s="4"/>
      <c r="WS39" s="18"/>
      <c r="WT39" s="7"/>
      <c r="WU39" s="7"/>
      <c r="WV39" s="4"/>
      <c r="WW39" s="4"/>
      <c r="WX39" s="4"/>
      <c r="WY39" s="19"/>
      <c r="WZ39" s="9"/>
      <c r="XA39" s="7"/>
      <c r="XB39" s="6"/>
      <c r="XC39" s="5"/>
      <c r="XD39" s="6"/>
      <c r="XE39" s="8"/>
      <c r="XF39" s="5"/>
      <c r="XG39" s="4"/>
      <c r="XH39" s="4"/>
      <c r="XI39" s="18"/>
      <c r="XJ39" s="7"/>
      <c r="XK39" s="7"/>
      <c r="XL39" s="4"/>
      <c r="XM39" s="4"/>
      <c r="XN39" s="4"/>
      <c r="XO39" s="19"/>
      <c r="XP39" s="9"/>
      <c r="XQ39" s="7"/>
      <c r="XR39" s="6"/>
      <c r="XS39" s="5"/>
      <c r="XT39" s="6"/>
      <c r="XU39" s="8"/>
      <c r="XV39" s="5"/>
      <c r="XW39" s="4"/>
      <c r="XX39" s="4"/>
      <c r="XY39" s="18"/>
      <c r="XZ39" s="7"/>
      <c r="YA39" s="7"/>
      <c r="YB39" s="4"/>
      <c r="YC39" s="4"/>
      <c r="YD39" s="4"/>
      <c r="YE39" s="19"/>
      <c r="YF39" s="9"/>
      <c r="YG39" s="7"/>
      <c r="YH39" s="6"/>
      <c r="YI39" s="5"/>
      <c r="YJ39" s="6"/>
      <c r="YK39" s="8"/>
      <c r="YL39" s="5"/>
      <c r="YM39" s="4"/>
      <c r="YN39" s="4"/>
      <c r="YO39" s="18"/>
      <c r="YP39" s="7"/>
      <c r="YQ39" s="7"/>
      <c r="YR39" s="4"/>
      <c r="YS39" s="4"/>
      <c r="YT39" s="4"/>
      <c r="YU39" s="19"/>
      <c r="YV39" s="9"/>
      <c r="YW39" s="7"/>
      <c r="YX39" s="6"/>
      <c r="YY39" s="5"/>
      <c r="YZ39" s="6"/>
      <c r="ZA39" s="8"/>
      <c r="ZB39" s="5"/>
      <c r="ZC39" s="4"/>
      <c r="ZD39" s="4"/>
      <c r="ZE39" s="18"/>
      <c r="ZF39" s="7"/>
      <c r="ZG39" s="7"/>
      <c r="ZH39" s="4"/>
      <c r="ZI39" s="4"/>
      <c r="ZJ39" s="4"/>
      <c r="ZK39" s="19"/>
      <c r="ZL39" s="9"/>
      <c r="ZM39" s="7"/>
      <c r="ZN39" s="6"/>
      <c r="ZO39" s="5"/>
      <c r="ZP39" s="6"/>
      <c r="ZQ39" s="8"/>
      <c r="ZR39" s="5"/>
      <c r="ZS39" s="4"/>
      <c r="ZT39" s="4"/>
      <c r="ZU39" s="18"/>
      <c r="ZV39" s="7"/>
      <c r="ZW39" s="7"/>
      <c r="ZX39" s="4"/>
      <c r="ZY39" s="4"/>
      <c r="ZZ39" s="4"/>
      <c r="AAA39" s="19"/>
      <c r="AAB39" s="9"/>
      <c r="AAC39" s="7"/>
      <c r="AAD39" s="6"/>
      <c r="AAE39" s="5"/>
      <c r="AAF39" s="6"/>
      <c r="AAG39" s="8"/>
      <c r="AAH39" s="5"/>
      <c r="AAI39" s="4"/>
      <c r="AAJ39" s="4"/>
      <c r="AAK39" s="18"/>
      <c r="AAL39" s="7"/>
      <c r="AAM39" s="7"/>
      <c r="AAN39" s="4"/>
      <c r="AAO39" s="4"/>
      <c r="AAP39" s="4"/>
      <c r="AAQ39" s="19"/>
      <c r="AAR39" s="9"/>
      <c r="AAS39" s="7"/>
      <c r="AAT39" s="6"/>
      <c r="AAU39" s="5"/>
      <c r="AAV39" s="6"/>
      <c r="AAW39" s="8"/>
      <c r="AAX39" s="5"/>
      <c r="AAY39" s="4"/>
      <c r="AAZ39" s="4"/>
      <c r="ABA39" s="18"/>
      <c r="ABB39" s="7"/>
      <c r="ABC39" s="7"/>
      <c r="ABD39" s="4"/>
      <c r="ABE39" s="4"/>
      <c r="ABF39" s="4"/>
      <c r="ABG39" s="19"/>
      <c r="ABH39" s="9"/>
      <c r="ABI39" s="7"/>
      <c r="ABJ39" s="6"/>
      <c r="ABK39" s="5"/>
      <c r="ABL39" s="6"/>
      <c r="ABM39" s="8"/>
      <c r="ABN39" s="5"/>
      <c r="ABO39" s="4"/>
      <c r="ABP39" s="4"/>
      <c r="ABQ39" s="18"/>
      <c r="ABR39" s="7"/>
      <c r="ABS39" s="7"/>
      <c r="ABT39" s="4"/>
      <c r="ABU39" s="4"/>
      <c r="ABV39" s="4"/>
      <c r="ABW39" s="19"/>
      <c r="ABX39" s="9"/>
      <c r="ABY39" s="7"/>
      <c r="ABZ39" s="6"/>
      <c r="ACA39" s="5"/>
      <c r="ACB39" s="6"/>
      <c r="ACC39" s="8"/>
      <c r="ACD39" s="5"/>
      <c r="ACE39" s="4"/>
      <c r="ACF39" s="4"/>
      <c r="ACG39" s="18"/>
      <c r="ACH39" s="7"/>
      <c r="ACI39" s="7"/>
      <c r="ACJ39" s="4"/>
      <c r="ACK39" s="4"/>
      <c r="ACL39" s="4"/>
      <c r="ACM39" s="19"/>
      <c r="ACN39" s="9"/>
      <c r="ACO39" s="7"/>
      <c r="ACP39" s="6"/>
      <c r="ACQ39" s="5"/>
      <c r="ACR39" s="6"/>
      <c r="ACS39" s="8"/>
      <c r="ACT39" s="5"/>
      <c r="ACU39" s="4"/>
      <c r="ACV39" s="4"/>
      <c r="ACW39" s="18"/>
      <c r="ACX39" s="7"/>
      <c r="ACY39" s="7"/>
      <c r="ACZ39" s="4"/>
      <c r="ADA39" s="4"/>
      <c r="ADB39" s="4"/>
      <c r="ADC39" s="19"/>
      <c r="ADD39" s="9"/>
      <c r="ADE39" s="7"/>
      <c r="ADF39" s="6"/>
      <c r="ADG39" s="5"/>
      <c r="ADH39" s="6"/>
      <c r="ADI39" s="8"/>
      <c r="ADJ39" s="5"/>
      <c r="ADK39" s="4"/>
      <c r="ADL39" s="4"/>
      <c r="ADM39" s="18"/>
      <c r="ADN39" s="7"/>
      <c r="ADO39" s="7"/>
      <c r="ADP39" s="4"/>
      <c r="ADQ39" s="4"/>
      <c r="ADR39" s="4"/>
      <c r="ADS39" s="19"/>
      <c r="ADT39" s="9"/>
      <c r="ADU39" s="7"/>
      <c r="ADV39" s="6"/>
      <c r="ADW39" s="5"/>
      <c r="ADX39" s="6"/>
      <c r="ADY39" s="8"/>
      <c r="ADZ39" s="5"/>
      <c r="AEA39" s="4"/>
      <c r="AEB39" s="4"/>
      <c r="AEC39" s="18"/>
      <c r="AED39" s="7"/>
      <c r="AEE39" s="7"/>
      <c r="AEF39" s="4"/>
      <c r="AEG39" s="4"/>
      <c r="AEH39" s="4"/>
      <c r="AEI39" s="19"/>
      <c r="AEJ39" s="9"/>
      <c r="AEK39" s="7"/>
      <c r="AEL39" s="6"/>
      <c r="AEM39" s="5"/>
      <c r="AEN39" s="6"/>
      <c r="AEO39" s="8"/>
      <c r="AEP39" s="5"/>
      <c r="AEQ39" s="4"/>
      <c r="AER39" s="4"/>
      <c r="AES39" s="18"/>
      <c r="AET39" s="7"/>
      <c r="AEU39" s="7"/>
      <c r="AEV39" s="4"/>
      <c r="AEW39" s="4"/>
      <c r="AEX39" s="4"/>
      <c r="AEY39" s="19"/>
      <c r="AEZ39" s="9"/>
      <c r="AFA39" s="7"/>
      <c r="AFB39" s="6"/>
      <c r="AFC39" s="5"/>
      <c r="AFD39" s="6"/>
      <c r="AFE39" s="8"/>
      <c r="AFF39" s="5"/>
      <c r="AFG39" s="4"/>
      <c r="AFH39" s="4"/>
      <c r="AFI39" s="18"/>
      <c r="AFJ39" s="7"/>
      <c r="AFK39" s="7"/>
      <c r="AFL39" s="4"/>
      <c r="AFM39" s="4"/>
      <c r="AFN39" s="4"/>
      <c r="AFO39" s="19"/>
      <c r="AFP39" s="9"/>
      <c r="AFQ39" s="7"/>
      <c r="AFR39" s="6"/>
      <c r="AFS39" s="5"/>
      <c r="AFT39" s="6"/>
      <c r="AFU39" s="8"/>
      <c r="AFV39" s="5"/>
      <c r="AFW39" s="4"/>
      <c r="AFX39" s="4"/>
      <c r="AFY39" s="18"/>
      <c r="AFZ39" s="7"/>
      <c r="AGA39" s="7"/>
      <c r="AGB39" s="4"/>
      <c r="AGC39" s="4"/>
      <c r="AGD39" s="4"/>
      <c r="AGE39" s="19"/>
      <c r="AGF39" s="9"/>
      <c r="AGG39" s="7"/>
      <c r="AGH39" s="6"/>
      <c r="AGI39" s="5"/>
      <c r="AGJ39" s="6"/>
      <c r="AGK39" s="8"/>
      <c r="AGL39" s="5"/>
      <c r="AGM39" s="4"/>
      <c r="AGN39" s="4"/>
      <c r="AGO39" s="18"/>
      <c r="AGP39" s="7"/>
      <c r="AGQ39" s="7"/>
      <c r="AGR39" s="4"/>
      <c r="AGS39" s="4"/>
      <c r="AGT39" s="4"/>
      <c r="AGU39" s="19"/>
      <c r="AGV39" s="9"/>
      <c r="AGW39" s="7"/>
      <c r="AGX39" s="6"/>
      <c r="AGY39" s="5"/>
      <c r="AGZ39" s="6"/>
      <c r="AHA39" s="8"/>
      <c r="AHB39" s="5"/>
      <c r="AHC39" s="4"/>
      <c r="AHD39" s="4"/>
      <c r="AHE39" s="18"/>
      <c r="AHF39" s="7"/>
      <c r="AHG39" s="7"/>
      <c r="AHH39" s="4"/>
      <c r="AHI39" s="4"/>
      <c r="AHJ39" s="4"/>
      <c r="AHK39" s="19"/>
      <c r="AHL39" s="9"/>
      <c r="AHM39" s="7"/>
      <c r="AHN39" s="6"/>
      <c r="AHO39" s="5"/>
      <c r="AHP39" s="6"/>
      <c r="AHQ39" s="8"/>
      <c r="AHR39" s="5"/>
      <c r="AHS39" s="4"/>
      <c r="AHT39" s="4"/>
      <c r="AHU39" s="18"/>
      <c r="AHV39" s="7"/>
      <c r="AHW39" s="7"/>
      <c r="AHX39" s="4"/>
      <c r="AHY39" s="4"/>
      <c r="AHZ39" s="4"/>
      <c r="AIA39" s="19"/>
      <c r="AIB39" s="9"/>
      <c r="AIC39" s="7"/>
      <c r="AID39" s="6"/>
      <c r="AIE39" s="5"/>
      <c r="AIF39" s="6"/>
      <c r="AIG39" s="8"/>
      <c r="AIH39" s="5"/>
      <c r="AII39" s="4"/>
      <c r="AIJ39" s="4"/>
      <c r="AIK39" s="18"/>
      <c r="AIL39" s="7"/>
      <c r="AIM39" s="7"/>
      <c r="AIN39" s="4"/>
      <c r="AIO39" s="4"/>
      <c r="AIP39" s="4"/>
      <c r="AIQ39" s="19"/>
      <c r="AIR39" s="9"/>
      <c r="AIS39" s="7"/>
      <c r="AIT39" s="6"/>
      <c r="AIU39" s="5"/>
      <c r="AIV39" s="6"/>
      <c r="AIW39" s="8"/>
      <c r="AIX39" s="5"/>
      <c r="AIY39" s="4"/>
      <c r="AIZ39" s="4"/>
      <c r="AJA39" s="18"/>
      <c r="AJB39" s="7"/>
      <c r="AJC39" s="7"/>
      <c r="AJD39" s="4"/>
      <c r="AJE39" s="4"/>
      <c r="AJF39" s="4"/>
      <c r="AJG39" s="19"/>
      <c r="AJH39" s="9"/>
      <c r="AJI39" s="7"/>
      <c r="AJJ39" s="6"/>
      <c r="AJK39" s="5"/>
      <c r="AJL39" s="6"/>
      <c r="AJM39" s="8"/>
      <c r="AJN39" s="5"/>
      <c r="AJO39" s="4"/>
      <c r="AJP39" s="4"/>
      <c r="AJQ39" s="18"/>
      <c r="AJR39" s="7"/>
      <c r="AJS39" s="7"/>
      <c r="AJT39" s="4"/>
      <c r="AJU39" s="4"/>
      <c r="AJV39" s="4"/>
      <c r="AJW39" s="19"/>
      <c r="AJX39" s="9"/>
      <c r="AJY39" s="7"/>
      <c r="AJZ39" s="6"/>
      <c r="AKA39" s="5"/>
      <c r="AKB39" s="6"/>
      <c r="AKC39" s="8"/>
      <c r="AKD39" s="5"/>
      <c r="AKE39" s="4"/>
      <c r="AKF39" s="4"/>
      <c r="AKG39" s="18"/>
      <c r="AKH39" s="7"/>
      <c r="AKI39" s="7"/>
      <c r="AKJ39" s="4"/>
      <c r="AKK39" s="4"/>
      <c r="AKL39" s="4"/>
      <c r="AKM39" s="19"/>
      <c r="AKN39" s="9"/>
      <c r="AKO39" s="7"/>
      <c r="AKP39" s="6"/>
      <c r="AKQ39" s="5"/>
      <c r="AKR39" s="6"/>
      <c r="AKS39" s="8"/>
      <c r="AKT39" s="5"/>
      <c r="AKU39" s="4"/>
      <c r="AKV39" s="4"/>
      <c r="AKW39" s="18"/>
      <c r="AKX39" s="7"/>
      <c r="AKY39" s="7"/>
      <c r="AKZ39" s="4"/>
      <c r="ALA39" s="4"/>
      <c r="ALB39" s="4"/>
      <c r="ALC39" s="19"/>
      <c r="ALD39" s="9"/>
      <c r="ALE39" s="7"/>
      <c r="ALF39" s="6"/>
      <c r="ALG39" s="5"/>
      <c r="ALH39" s="6"/>
      <c r="ALI39" s="8"/>
      <c r="ALJ39" s="5"/>
      <c r="ALK39" s="4"/>
      <c r="ALL39" s="4"/>
      <c r="ALM39" s="18"/>
      <c r="ALN39" s="7"/>
      <c r="ALO39" s="7"/>
      <c r="ALP39" s="4"/>
      <c r="ALQ39" s="4"/>
      <c r="ALR39" s="4"/>
      <c r="ALS39" s="19"/>
      <c r="ALT39" s="9"/>
      <c r="ALU39" s="7"/>
      <c r="ALV39" s="6"/>
      <c r="ALW39" s="5"/>
      <c r="ALX39" s="6"/>
      <c r="ALY39" s="8"/>
      <c r="ALZ39" s="5"/>
      <c r="AMA39" s="4"/>
      <c r="AMB39" s="4"/>
      <c r="AMC39" s="18"/>
      <c r="AMD39" s="7"/>
      <c r="AME39" s="7"/>
      <c r="AMF39" s="4"/>
      <c r="AMG39" s="4"/>
      <c r="AMH39" s="4"/>
      <c r="AMI39" s="19"/>
      <c r="AMJ39" s="9"/>
      <c r="AMK39" s="7"/>
      <c r="AML39" s="6"/>
      <c r="AMM39" s="5"/>
      <c r="AMN39" s="6"/>
      <c r="AMO39" s="8"/>
      <c r="AMP39" s="5"/>
      <c r="AMQ39" s="4"/>
      <c r="AMR39" s="4"/>
      <c r="AMS39" s="18"/>
      <c r="AMT39" s="7"/>
      <c r="AMU39" s="7"/>
      <c r="AMV39" s="4"/>
      <c r="AMW39" s="4"/>
      <c r="AMX39" s="4"/>
      <c r="AMY39" s="19"/>
      <c r="AMZ39" s="9"/>
      <c r="ANA39" s="7"/>
      <c r="ANB39" s="6"/>
      <c r="ANC39" s="5"/>
      <c r="AND39" s="6"/>
      <c r="ANE39" s="8"/>
      <c r="ANF39" s="5"/>
      <c r="ANG39" s="4"/>
      <c r="ANH39" s="4"/>
      <c r="ANI39" s="18"/>
      <c r="ANJ39" s="7"/>
      <c r="ANK39" s="7"/>
      <c r="ANL39" s="4"/>
      <c r="ANM39" s="4"/>
      <c r="ANN39" s="4"/>
      <c r="ANO39" s="19"/>
      <c r="ANP39" s="9"/>
      <c r="ANQ39" s="7"/>
      <c r="ANR39" s="6"/>
      <c r="ANS39" s="5"/>
      <c r="ANT39" s="6"/>
      <c r="ANU39" s="8"/>
      <c r="ANV39" s="5"/>
      <c r="ANW39" s="4"/>
      <c r="ANX39" s="4"/>
      <c r="ANY39" s="18"/>
      <c r="ANZ39" s="7"/>
      <c r="AOA39" s="7"/>
      <c r="AOB39" s="4"/>
      <c r="AOC39" s="4"/>
      <c r="AOD39" s="4"/>
      <c r="AOE39" s="19"/>
      <c r="AOF39" s="9"/>
      <c r="AOG39" s="7"/>
      <c r="AOH39" s="6"/>
      <c r="AOI39" s="5"/>
      <c r="AOJ39" s="6"/>
      <c r="AOK39" s="8"/>
      <c r="AOL39" s="5"/>
      <c r="AOM39" s="4"/>
      <c r="AON39" s="4"/>
      <c r="AOO39" s="18"/>
      <c r="AOP39" s="7"/>
      <c r="AOQ39" s="7"/>
      <c r="AOR39" s="4"/>
      <c r="AOS39" s="4"/>
      <c r="AOT39" s="4"/>
      <c r="AOU39" s="19"/>
      <c r="AOV39" s="9"/>
      <c r="AOW39" s="7"/>
      <c r="AOX39" s="6"/>
      <c r="AOY39" s="5"/>
      <c r="AOZ39" s="6"/>
      <c r="APA39" s="8"/>
      <c r="APB39" s="5"/>
      <c r="APC39" s="4"/>
      <c r="APD39" s="4"/>
      <c r="APE39" s="18"/>
      <c r="APF39" s="7"/>
      <c r="APG39" s="7"/>
      <c r="APH39" s="4"/>
      <c r="API39" s="4"/>
      <c r="APJ39" s="4"/>
      <c r="APK39" s="19"/>
      <c r="APL39" s="9"/>
      <c r="APM39" s="7"/>
      <c r="APN39" s="6"/>
      <c r="APO39" s="5"/>
      <c r="APP39" s="6"/>
      <c r="APQ39" s="8"/>
      <c r="APR39" s="5"/>
      <c r="APS39" s="4"/>
      <c r="APT39" s="4"/>
      <c r="APU39" s="18"/>
      <c r="APV39" s="7"/>
      <c r="APW39" s="7"/>
      <c r="APX39" s="4"/>
      <c r="APY39" s="4"/>
      <c r="APZ39" s="4"/>
      <c r="AQA39" s="19"/>
      <c r="AQB39" s="9"/>
      <c r="AQC39" s="7"/>
      <c r="AQD39" s="6"/>
      <c r="AQE39" s="5"/>
      <c r="AQF39" s="6"/>
      <c r="AQG39" s="8"/>
      <c r="AQH39" s="5"/>
      <c r="AQI39" s="4"/>
      <c r="AQJ39" s="4"/>
      <c r="AQK39" s="18"/>
      <c r="AQL39" s="7"/>
      <c r="AQM39" s="7"/>
      <c r="AQN39" s="4"/>
      <c r="AQO39" s="4"/>
      <c r="AQP39" s="4"/>
      <c r="AQQ39" s="19"/>
      <c r="AQR39" s="9"/>
      <c r="AQS39" s="7"/>
      <c r="AQT39" s="6"/>
      <c r="AQU39" s="5"/>
      <c r="AQV39" s="6"/>
      <c r="AQW39" s="8"/>
      <c r="AQX39" s="5"/>
      <c r="AQY39" s="4"/>
      <c r="AQZ39" s="4"/>
      <c r="ARA39" s="18"/>
      <c r="ARB39" s="7"/>
      <c r="ARC39" s="7"/>
      <c r="ARD39" s="4"/>
      <c r="ARE39" s="4"/>
      <c r="ARF39" s="4"/>
      <c r="ARG39" s="19"/>
      <c r="ARH39" s="9"/>
      <c r="ARI39" s="7"/>
      <c r="ARJ39" s="6"/>
      <c r="ARK39" s="5"/>
      <c r="ARL39" s="6"/>
      <c r="ARM39" s="8"/>
      <c r="ARN39" s="5"/>
      <c r="ARO39" s="4"/>
      <c r="ARP39" s="4"/>
      <c r="ARQ39" s="18"/>
      <c r="ARR39" s="7"/>
      <c r="ARS39" s="7"/>
      <c r="ART39" s="4"/>
      <c r="ARU39" s="4"/>
      <c r="ARV39" s="4"/>
      <c r="ARW39" s="19"/>
      <c r="ARX39" s="9"/>
      <c r="ARY39" s="7"/>
      <c r="ARZ39" s="6"/>
      <c r="ASA39" s="5"/>
      <c r="ASB39" s="6"/>
      <c r="ASC39" s="8"/>
      <c r="ASD39" s="5"/>
      <c r="ASE39" s="4"/>
      <c r="ASF39" s="4"/>
      <c r="ASG39" s="18"/>
      <c r="ASH39" s="7"/>
      <c r="ASI39" s="7"/>
      <c r="ASJ39" s="4"/>
      <c r="ASK39" s="4"/>
      <c r="ASL39" s="4"/>
      <c r="ASM39" s="19"/>
      <c r="ASN39" s="9"/>
      <c r="ASO39" s="7"/>
      <c r="ASP39" s="6"/>
      <c r="ASQ39" s="5"/>
      <c r="ASR39" s="6"/>
      <c r="ASS39" s="8"/>
      <c r="AST39" s="5"/>
      <c r="ASU39" s="4"/>
      <c r="ASV39" s="4"/>
      <c r="ASW39" s="18"/>
      <c r="ASX39" s="7"/>
      <c r="ASY39" s="7"/>
      <c r="ASZ39" s="4"/>
      <c r="ATA39" s="4"/>
      <c r="ATB39" s="4"/>
      <c r="ATC39" s="19"/>
      <c r="ATD39" s="9"/>
      <c r="ATE39" s="7"/>
      <c r="ATF39" s="6"/>
      <c r="ATG39" s="5"/>
      <c r="ATH39" s="6"/>
      <c r="ATI39" s="8"/>
      <c r="ATJ39" s="5"/>
      <c r="ATK39" s="4"/>
      <c r="ATL39" s="4"/>
      <c r="ATM39" s="18"/>
      <c r="ATN39" s="7"/>
      <c r="ATO39" s="7"/>
      <c r="ATP39" s="4"/>
      <c r="ATQ39" s="4"/>
      <c r="ATR39" s="4"/>
      <c r="ATS39" s="19"/>
      <c r="ATT39" s="9"/>
      <c r="ATU39" s="7"/>
      <c r="ATV39" s="6"/>
      <c r="ATW39" s="5"/>
      <c r="ATX39" s="6"/>
      <c r="ATY39" s="8"/>
      <c r="ATZ39" s="5"/>
      <c r="AUA39" s="4"/>
      <c r="AUB39" s="4"/>
      <c r="AUC39" s="18"/>
      <c r="AUD39" s="7"/>
      <c r="AUE39" s="7"/>
      <c r="AUF39" s="4"/>
      <c r="AUG39" s="4"/>
      <c r="AUH39" s="4"/>
      <c r="AUI39" s="19"/>
      <c r="AUJ39" s="9"/>
      <c r="AUK39" s="7"/>
      <c r="AUL39" s="6"/>
      <c r="AUM39" s="5"/>
      <c r="AUN39" s="6"/>
      <c r="AUO39" s="8"/>
      <c r="AUP39" s="5"/>
      <c r="AUQ39" s="4"/>
      <c r="AUR39" s="4"/>
      <c r="AUS39" s="18"/>
      <c r="AUT39" s="7"/>
      <c r="AUU39" s="7"/>
      <c r="AUV39" s="4"/>
      <c r="AUW39" s="4"/>
      <c r="AUX39" s="4"/>
      <c r="AUY39" s="19"/>
      <c r="AUZ39" s="9"/>
      <c r="AVA39" s="7"/>
      <c r="AVB39" s="6"/>
      <c r="AVC39" s="5"/>
      <c r="AVD39" s="6"/>
      <c r="AVE39" s="8"/>
      <c r="AVF39" s="5"/>
      <c r="AVG39" s="4"/>
      <c r="AVH39" s="4"/>
      <c r="AVI39" s="18"/>
      <c r="AVJ39" s="7"/>
      <c r="AVK39" s="7"/>
      <c r="AVL39" s="4"/>
      <c r="AVM39" s="4"/>
      <c r="AVN39" s="4"/>
      <c r="AVO39" s="19"/>
      <c r="AVP39" s="9"/>
      <c r="AVQ39" s="7"/>
      <c r="AVR39" s="6"/>
      <c r="AVS39" s="5"/>
      <c r="AVT39" s="6"/>
      <c r="AVU39" s="8"/>
      <c r="AVV39" s="5"/>
      <c r="AVW39" s="4"/>
      <c r="AVX39" s="4"/>
      <c r="AVY39" s="18"/>
      <c r="AVZ39" s="7"/>
      <c r="AWA39" s="7"/>
      <c r="AWB39" s="4"/>
      <c r="AWC39" s="4"/>
      <c r="AWD39" s="4"/>
      <c r="AWE39" s="19"/>
      <c r="AWF39" s="9"/>
      <c r="AWG39" s="7"/>
      <c r="AWH39" s="6"/>
      <c r="AWI39" s="5"/>
      <c r="AWJ39" s="6"/>
      <c r="AWK39" s="8"/>
      <c r="AWL39" s="5"/>
      <c r="AWM39" s="4"/>
      <c r="AWN39" s="4"/>
      <c r="AWO39" s="18"/>
      <c r="AWP39" s="7"/>
      <c r="AWQ39" s="7"/>
      <c r="AWR39" s="4"/>
      <c r="AWS39" s="4"/>
      <c r="AWT39" s="4"/>
      <c r="AWU39" s="19"/>
      <c r="AWV39" s="9"/>
      <c r="AWW39" s="7"/>
      <c r="AWX39" s="6"/>
      <c r="AWY39" s="5"/>
      <c r="AWZ39" s="6"/>
      <c r="AXA39" s="8"/>
      <c r="AXB39" s="5"/>
      <c r="AXC39" s="4"/>
      <c r="AXD39" s="4"/>
      <c r="AXE39" s="18"/>
      <c r="AXF39" s="7"/>
      <c r="AXG39" s="7"/>
      <c r="AXH39" s="4"/>
      <c r="AXI39" s="4"/>
      <c r="AXJ39" s="4"/>
      <c r="AXK39" s="19"/>
      <c r="AXL39" s="9"/>
      <c r="AXM39" s="7"/>
      <c r="AXN39" s="6"/>
      <c r="AXO39" s="5"/>
      <c r="AXP39" s="6"/>
      <c r="AXQ39" s="8"/>
      <c r="AXR39" s="5"/>
      <c r="AXS39" s="4"/>
      <c r="AXT39" s="4"/>
      <c r="AXU39" s="18"/>
      <c r="AXV39" s="7"/>
      <c r="AXW39" s="7"/>
      <c r="AXX39" s="4"/>
      <c r="AXY39" s="4"/>
      <c r="AXZ39" s="4"/>
      <c r="AYA39" s="19"/>
      <c r="AYB39" s="9"/>
      <c r="AYC39" s="7"/>
      <c r="AYD39" s="6"/>
      <c r="AYE39" s="5"/>
      <c r="AYF39" s="6"/>
      <c r="AYG39" s="8"/>
      <c r="AYH39" s="5"/>
      <c r="AYI39" s="4"/>
      <c r="AYJ39" s="4"/>
      <c r="AYK39" s="18"/>
      <c r="AYL39" s="7"/>
      <c r="AYM39" s="7"/>
      <c r="AYN39" s="4"/>
      <c r="AYO39" s="4"/>
      <c r="AYP39" s="4"/>
      <c r="AYQ39" s="19"/>
      <c r="AYR39" s="9"/>
      <c r="AYS39" s="7"/>
      <c r="AYT39" s="6"/>
      <c r="AYU39" s="5"/>
      <c r="AYV39" s="6"/>
      <c r="AYW39" s="8"/>
      <c r="AYX39" s="5"/>
      <c r="AYY39" s="4"/>
      <c r="AYZ39" s="4"/>
      <c r="AZA39" s="18"/>
      <c r="AZB39" s="7"/>
      <c r="AZC39" s="7"/>
      <c r="AZD39" s="4"/>
      <c r="AZE39" s="4"/>
      <c r="AZF39" s="4"/>
      <c r="AZG39" s="19"/>
      <c r="AZH39" s="9"/>
      <c r="AZI39" s="7"/>
      <c r="AZJ39" s="6"/>
      <c r="AZK39" s="5"/>
      <c r="AZL39" s="6"/>
      <c r="AZM39" s="8"/>
      <c r="AZN39" s="5"/>
      <c r="AZO39" s="4"/>
      <c r="AZP39" s="4"/>
      <c r="AZQ39" s="18"/>
      <c r="AZR39" s="7"/>
      <c r="AZS39" s="7"/>
      <c r="AZT39" s="4"/>
      <c r="AZU39" s="4"/>
      <c r="AZV39" s="4"/>
      <c r="AZW39" s="19"/>
      <c r="AZX39" s="9"/>
      <c r="AZY39" s="7"/>
      <c r="AZZ39" s="6"/>
      <c r="BAA39" s="5"/>
      <c r="BAB39" s="6"/>
      <c r="BAC39" s="8"/>
      <c r="BAD39" s="5"/>
      <c r="BAE39" s="4"/>
      <c r="BAF39" s="4"/>
      <c r="BAG39" s="18"/>
      <c r="BAH39" s="7"/>
      <c r="BAI39" s="7"/>
      <c r="BAJ39" s="4"/>
      <c r="BAK39" s="4"/>
      <c r="BAL39" s="4"/>
      <c r="BAM39" s="19"/>
      <c r="BAN39" s="9"/>
      <c r="BAO39" s="7"/>
      <c r="BAP39" s="6"/>
      <c r="BAQ39" s="5"/>
      <c r="BAR39" s="6"/>
      <c r="BAS39" s="8"/>
      <c r="BAT39" s="5"/>
      <c r="BAU39" s="4"/>
      <c r="BAV39" s="4"/>
      <c r="BAW39" s="18"/>
      <c r="BAX39" s="7"/>
      <c r="BAY39" s="7"/>
      <c r="BAZ39" s="4"/>
      <c r="BBA39" s="4"/>
      <c r="BBB39" s="4"/>
      <c r="BBC39" s="19"/>
      <c r="BBD39" s="9"/>
      <c r="BBE39" s="7"/>
      <c r="BBF39" s="6"/>
      <c r="BBG39" s="5"/>
      <c r="BBH39" s="6"/>
      <c r="BBI39" s="8"/>
      <c r="BBJ39" s="5"/>
      <c r="BBK39" s="4"/>
      <c r="BBL39" s="4"/>
      <c r="BBM39" s="18"/>
      <c r="BBN39" s="7"/>
      <c r="BBO39" s="7"/>
      <c r="BBP39" s="4"/>
      <c r="BBQ39" s="4"/>
      <c r="BBR39" s="4"/>
      <c r="BBS39" s="19"/>
      <c r="BBT39" s="9"/>
      <c r="BBU39" s="7"/>
      <c r="BBV39" s="6"/>
      <c r="BBW39" s="5"/>
      <c r="BBX39" s="6"/>
      <c r="BBY39" s="8"/>
      <c r="BBZ39" s="5"/>
      <c r="BCA39" s="4"/>
      <c r="BCB39" s="4"/>
      <c r="BCC39" s="18"/>
      <c r="BCD39" s="7"/>
      <c r="BCE39" s="7"/>
      <c r="BCF39" s="4"/>
      <c r="BCG39" s="4"/>
      <c r="BCH39" s="4"/>
      <c r="BCI39" s="19"/>
      <c r="BCJ39" s="9"/>
      <c r="BCK39" s="7"/>
      <c r="BCL39" s="6"/>
      <c r="BCM39" s="5"/>
      <c r="BCN39" s="6"/>
      <c r="BCO39" s="8"/>
      <c r="BCP39" s="5"/>
      <c r="BCQ39" s="4"/>
      <c r="BCR39" s="4"/>
      <c r="BCS39" s="18"/>
      <c r="BCT39" s="7"/>
      <c r="BCU39" s="7"/>
      <c r="BCV39" s="4"/>
      <c r="BCW39" s="4"/>
      <c r="BCX39" s="4"/>
      <c r="BCY39" s="19"/>
      <c r="BCZ39" s="9"/>
      <c r="BDA39" s="7"/>
      <c r="BDB39" s="6"/>
      <c r="BDC39" s="5"/>
      <c r="BDD39" s="6"/>
      <c r="BDE39" s="8"/>
      <c r="BDF39" s="5"/>
      <c r="BDG39" s="4"/>
      <c r="BDH39" s="4"/>
      <c r="BDI39" s="18"/>
      <c r="BDJ39" s="7"/>
      <c r="BDK39" s="7"/>
      <c r="BDL39" s="4"/>
      <c r="BDM39" s="4"/>
      <c r="BDN39" s="4"/>
      <c r="BDO39" s="19"/>
      <c r="BDP39" s="9"/>
      <c r="BDQ39" s="7"/>
      <c r="BDR39" s="6"/>
      <c r="BDS39" s="5"/>
      <c r="BDT39" s="6"/>
      <c r="BDU39" s="8"/>
      <c r="BDV39" s="5"/>
      <c r="BDW39" s="4"/>
      <c r="BDX39" s="4"/>
      <c r="BDY39" s="18"/>
      <c r="BDZ39" s="7"/>
      <c r="BEA39" s="7"/>
      <c r="BEB39" s="4"/>
      <c r="BEC39" s="4"/>
      <c r="BED39" s="4"/>
      <c r="BEE39" s="19"/>
      <c r="BEF39" s="9"/>
      <c r="BEG39" s="7"/>
      <c r="BEH39" s="6"/>
      <c r="BEI39" s="5"/>
      <c r="BEJ39" s="6"/>
      <c r="BEK39" s="8"/>
      <c r="BEL39" s="5"/>
      <c r="BEM39" s="4"/>
      <c r="BEN39" s="4"/>
      <c r="BEO39" s="18"/>
      <c r="BEP39" s="7"/>
      <c r="BEQ39" s="7"/>
      <c r="BER39" s="4"/>
      <c r="BES39" s="4"/>
      <c r="BET39" s="4"/>
      <c r="BEU39" s="19"/>
      <c r="BEV39" s="9"/>
      <c r="BEW39" s="7"/>
      <c r="BEX39" s="6"/>
      <c r="BEY39" s="5"/>
      <c r="BEZ39" s="6"/>
      <c r="BFA39" s="8"/>
      <c r="BFB39" s="5"/>
      <c r="BFC39" s="4"/>
      <c r="BFD39" s="4"/>
      <c r="BFE39" s="18"/>
      <c r="BFF39" s="7"/>
      <c r="BFG39" s="7"/>
      <c r="BFH39" s="4"/>
      <c r="BFI39" s="4"/>
      <c r="BFJ39" s="4"/>
      <c r="BFK39" s="19"/>
      <c r="BFL39" s="9"/>
      <c r="BFM39" s="7"/>
      <c r="BFN39" s="6"/>
      <c r="BFO39" s="5"/>
      <c r="BFP39" s="6"/>
      <c r="BFQ39" s="8"/>
      <c r="BFR39" s="5"/>
      <c r="BFS39" s="4"/>
      <c r="BFT39" s="4"/>
      <c r="BFU39" s="18"/>
      <c r="BFV39" s="7"/>
      <c r="BFW39" s="7"/>
      <c r="BFX39" s="4"/>
      <c r="BFY39" s="4"/>
      <c r="BFZ39" s="4"/>
      <c r="BGA39" s="19"/>
      <c r="BGB39" s="9"/>
      <c r="BGC39" s="7"/>
      <c r="BGD39" s="6"/>
      <c r="BGE39" s="5"/>
      <c r="BGF39" s="6"/>
      <c r="BGG39" s="8"/>
      <c r="BGH39" s="5"/>
      <c r="BGI39" s="4"/>
      <c r="BGJ39" s="4"/>
      <c r="BGK39" s="18"/>
      <c r="BGL39" s="7"/>
      <c r="BGM39" s="7"/>
      <c r="BGN39" s="4"/>
      <c r="BGO39" s="4"/>
      <c r="BGP39" s="4"/>
      <c r="BGQ39" s="19"/>
      <c r="BGR39" s="9"/>
      <c r="BGS39" s="7"/>
      <c r="BGT39" s="6"/>
      <c r="BGU39" s="5"/>
      <c r="BGV39" s="6"/>
      <c r="BGW39" s="8"/>
      <c r="BGX39" s="5"/>
      <c r="BGY39" s="4"/>
      <c r="BGZ39" s="4"/>
      <c r="BHA39" s="18"/>
      <c r="BHB39" s="7"/>
      <c r="BHC39" s="7"/>
      <c r="BHD39" s="4"/>
      <c r="BHE39" s="4"/>
      <c r="BHF39" s="4"/>
      <c r="BHG39" s="19"/>
      <c r="BHH39" s="9"/>
      <c r="BHI39" s="7"/>
      <c r="BHJ39" s="6"/>
      <c r="BHK39" s="5"/>
      <c r="BHL39" s="6"/>
      <c r="BHM39" s="8"/>
      <c r="BHN39" s="5"/>
      <c r="BHO39" s="4"/>
      <c r="BHP39" s="4"/>
      <c r="BHQ39" s="18"/>
      <c r="BHR39" s="7"/>
      <c r="BHS39" s="7"/>
      <c r="BHT39" s="4"/>
      <c r="BHU39" s="4"/>
      <c r="BHV39" s="4"/>
      <c r="BHW39" s="19"/>
      <c r="BHX39" s="9"/>
      <c r="BHY39" s="7"/>
      <c r="BHZ39" s="6"/>
      <c r="BIA39" s="5"/>
      <c r="BIB39" s="6"/>
      <c r="BIC39" s="8"/>
      <c r="BID39" s="5"/>
      <c r="BIE39" s="4"/>
      <c r="BIF39" s="4"/>
      <c r="BIG39" s="18"/>
      <c r="BIH39" s="7"/>
      <c r="BII39" s="7"/>
      <c r="BIJ39" s="4"/>
      <c r="BIK39" s="4"/>
      <c r="BIL39" s="4"/>
      <c r="BIM39" s="19"/>
      <c r="BIN39" s="9"/>
      <c r="BIO39" s="7"/>
      <c r="BIP39" s="6"/>
      <c r="BIQ39" s="5"/>
      <c r="BIR39" s="6"/>
      <c r="BIS39" s="8"/>
      <c r="BIT39" s="5"/>
      <c r="BIU39" s="4"/>
      <c r="BIV39" s="4"/>
      <c r="BIW39" s="18"/>
      <c r="BIX39" s="7"/>
      <c r="BIY39" s="7"/>
      <c r="BIZ39" s="4"/>
      <c r="BJA39" s="4"/>
      <c r="BJB39" s="4"/>
      <c r="BJC39" s="19"/>
      <c r="BJD39" s="9"/>
      <c r="BJE39" s="7"/>
      <c r="BJF39" s="6"/>
      <c r="BJG39" s="5"/>
      <c r="BJH39" s="6"/>
      <c r="BJI39" s="8"/>
      <c r="BJJ39" s="5"/>
      <c r="BJK39" s="4"/>
      <c r="BJL39" s="4"/>
      <c r="BJM39" s="18"/>
      <c r="BJN39" s="7"/>
      <c r="BJO39" s="7"/>
      <c r="BJP39" s="4"/>
      <c r="BJQ39" s="4"/>
      <c r="BJR39" s="4"/>
      <c r="BJS39" s="19"/>
      <c r="BJT39" s="9"/>
      <c r="BJU39" s="7"/>
      <c r="BJV39" s="6"/>
      <c r="BJW39" s="5"/>
      <c r="BJX39" s="6"/>
      <c r="BJY39" s="8"/>
      <c r="BJZ39" s="5"/>
      <c r="BKA39" s="4"/>
      <c r="BKB39" s="4"/>
      <c r="BKC39" s="18"/>
      <c r="BKD39" s="7"/>
      <c r="BKE39" s="7"/>
      <c r="BKF39" s="4"/>
      <c r="BKG39" s="4"/>
      <c r="BKH39" s="4"/>
      <c r="BKI39" s="19"/>
      <c r="BKJ39" s="9"/>
      <c r="BKK39" s="7"/>
      <c r="BKL39" s="6"/>
      <c r="BKM39" s="5"/>
      <c r="BKN39" s="6"/>
      <c r="BKO39" s="8"/>
      <c r="BKP39" s="5"/>
      <c r="BKQ39" s="4"/>
      <c r="BKR39" s="4"/>
      <c r="BKS39" s="18"/>
      <c r="BKT39" s="7"/>
      <c r="BKU39" s="7"/>
      <c r="BKV39" s="4"/>
      <c r="BKW39" s="4"/>
      <c r="BKX39" s="4"/>
      <c r="BKY39" s="19"/>
      <c r="BKZ39" s="9"/>
      <c r="BLA39" s="7"/>
      <c r="BLB39" s="6"/>
      <c r="BLC39" s="5"/>
      <c r="BLD39" s="6"/>
      <c r="BLE39" s="8"/>
      <c r="BLF39" s="5"/>
      <c r="BLG39" s="4"/>
      <c r="BLH39" s="4"/>
      <c r="BLI39" s="18"/>
      <c r="BLJ39" s="7"/>
      <c r="BLK39" s="7"/>
      <c r="BLL39" s="4"/>
      <c r="BLM39" s="4"/>
      <c r="BLN39" s="4"/>
      <c r="BLO39" s="19"/>
      <c r="BLP39" s="9"/>
      <c r="BLQ39" s="7"/>
      <c r="BLR39" s="6"/>
      <c r="BLS39" s="5"/>
      <c r="BLT39" s="6"/>
      <c r="BLU39" s="8"/>
      <c r="BLV39" s="5"/>
      <c r="BLW39" s="4"/>
      <c r="BLX39" s="4"/>
      <c r="BLY39" s="18"/>
      <c r="BLZ39" s="7"/>
      <c r="BMA39" s="7"/>
      <c r="BMB39" s="4"/>
      <c r="BMC39" s="4"/>
      <c r="BMD39" s="4"/>
      <c r="BME39" s="19"/>
      <c r="BMF39" s="9"/>
      <c r="BMG39" s="7"/>
      <c r="BMH39" s="6"/>
      <c r="BMI39" s="5"/>
      <c r="BMJ39" s="6"/>
      <c r="BMK39" s="8"/>
      <c r="BML39" s="5"/>
      <c r="BMM39" s="4"/>
      <c r="BMN39" s="4"/>
      <c r="BMO39" s="18"/>
      <c r="BMP39" s="7"/>
      <c r="BMQ39" s="7"/>
      <c r="BMR39" s="4"/>
      <c r="BMS39" s="4"/>
      <c r="BMT39" s="4"/>
      <c r="BMU39" s="19"/>
      <c r="BMV39" s="9"/>
      <c r="BMW39" s="7"/>
      <c r="BMX39" s="6"/>
      <c r="BMY39" s="5"/>
      <c r="BMZ39" s="6"/>
      <c r="BNA39" s="8"/>
      <c r="BNB39" s="5"/>
      <c r="BNC39" s="4"/>
      <c r="BND39" s="4"/>
      <c r="BNE39" s="18"/>
      <c r="BNF39" s="7"/>
      <c r="BNG39" s="7"/>
      <c r="BNH39" s="4"/>
      <c r="BNI39" s="4"/>
      <c r="BNJ39" s="4"/>
      <c r="BNK39" s="19"/>
      <c r="BNL39" s="9"/>
      <c r="BNM39" s="7"/>
      <c r="BNN39" s="6"/>
      <c r="BNO39" s="5"/>
      <c r="BNP39" s="6"/>
      <c r="BNQ39" s="8"/>
      <c r="BNR39" s="5"/>
      <c r="BNS39" s="4"/>
      <c r="BNT39" s="4"/>
      <c r="BNU39" s="18"/>
      <c r="BNV39" s="7"/>
      <c r="BNW39" s="7"/>
      <c r="BNX39" s="4"/>
      <c r="BNY39" s="4"/>
      <c r="BNZ39" s="4"/>
      <c r="BOA39" s="19"/>
      <c r="BOB39" s="9"/>
      <c r="BOC39" s="7"/>
      <c r="BOD39" s="6"/>
      <c r="BOE39" s="5"/>
      <c r="BOF39" s="6"/>
      <c r="BOG39" s="8"/>
      <c r="BOH39" s="5"/>
      <c r="BOI39" s="4"/>
      <c r="BOJ39" s="4"/>
      <c r="BOK39" s="18"/>
      <c r="BOL39" s="7"/>
      <c r="BOM39" s="7"/>
      <c r="BON39" s="4"/>
      <c r="BOO39" s="4"/>
      <c r="BOP39" s="4"/>
      <c r="BOQ39" s="19"/>
      <c r="BOR39" s="9"/>
      <c r="BOS39" s="7"/>
      <c r="BOT39" s="6"/>
      <c r="BOU39" s="5"/>
      <c r="BOV39" s="6"/>
      <c r="BOW39" s="8"/>
      <c r="BOX39" s="5"/>
      <c r="BOY39" s="4"/>
      <c r="BOZ39" s="4"/>
      <c r="BPA39" s="18"/>
      <c r="BPB39" s="7"/>
      <c r="BPC39" s="7"/>
      <c r="BPD39" s="4"/>
      <c r="BPE39" s="4"/>
      <c r="BPF39" s="4"/>
      <c r="BPG39" s="19"/>
      <c r="BPH39" s="9"/>
      <c r="BPI39" s="7"/>
      <c r="BPJ39" s="6"/>
      <c r="BPK39" s="5"/>
      <c r="BPL39" s="6"/>
      <c r="BPM39" s="8"/>
      <c r="BPN39" s="5"/>
      <c r="BPO39" s="4"/>
      <c r="BPP39" s="4"/>
      <c r="BPQ39" s="18"/>
      <c r="BPR39" s="7"/>
      <c r="BPS39" s="7"/>
      <c r="BPT39" s="4"/>
      <c r="BPU39" s="4"/>
      <c r="BPV39" s="4"/>
      <c r="BPW39" s="19"/>
      <c r="BPX39" s="9"/>
      <c r="BPY39" s="7"/>
      <c r="BPZ39" s="6"/>
      <c r="BQA39" s="5"/>
      <c r="BQB39" s="6"/>
      <c r="BQC39" s="8"/>
      <c r="BQD39" s="5"/>
      <c r="BQE39" s="4"/>
      <c r="BQF39" s="4"/>
      <c r="BQG39" s="18"/>
      <c r="BQH39" s="7"/>
      <c r="BQI39" s="7"/>
      <c r="BQJ39" s="4"/>
      <c r="BQK39" s="4"/>
      <c r="BQL39" s="4"/>
      <c r="BQM39" s="19"/>
      <c r="BQN39" s="9"/>
      <c r="BQO39" s="7"/>
      <c r="BQP39" s="6"/>
      <c r="BQQ39" s="5"/>
      <c r="BQR39" s="6"/>
      <c r="BQS39" s="8"/>
      <c r="BQT39" s="5"/>
      <c r="BQU39" s="4"/>
      <c r="BQV39" s="4"/>
      <c r="BQW39" s="18"/>
      <c r="BQX39" s="7"/>
      <c r="BQY39" s="7"/>
      <c r="BQZ39" s="4"/>
      <c r="BRA39" s="4"/>
      <c r="BRB39" s="4"/>
      <c r="BRC39" s="19"/>
      <c r="BRD39" s="9"/>
      <c r="BRE39" s="7"/>
      <c r="BRF39" s="6"/>
      <c r="BRG39" s="5"/>
      <c r="BRH39" s="6"/>
      <c r="BRI39" s="8"/>
      <c r="BRJ39" s="5"/>
      <c r="BRK39" s="4"/>
      <c r="BRL39" s="4"/>
      <c r="BRM39" s="18"/>
      <c r="BRN39" s="7"/>
      <c r="BRO39" s="7"/>
      <c r="BRP39" s="4"/>
      <c r="BRQ39" s="4"/>
      <c r="BRR39" s="4"/>
      <c r="BRS39" s="19"/>
      <c r="BRT39" s="9"/>
      <c r="BRU39" s="7"/>
      <c r="BRV39" s="6"/>
      <c r="BRW39" s="5"/>
      <c r="BRX39" s="6"/>
      <c r="BRY39" s="8"/>
      <c r="BRZ39" s="5"/>
      <c r="BSA39" s="4"/>
      <c r="BSB39" s="4"/>
      <c r="BSC39" s="18"/>
      <c r="BSD39" s="7"/>
      <c r="BSE39" s="7"/>
      <c r="BSF39" s="4"/>
      <c r="BSG39" s="4"/>
      <c r="BSH39" s="4"/>
      <c r="BSI39" s="19"/>
      <c r="BSJ39" s="9"/>
      <c r="BSK39" s="7"/>
      <c r="BSL39" s="6"/>
      <c r="BSM39" s="5"/>
      <c r="BSN39" s="6"/>
      <c r="BSO39" s="8"/>
      <c r="BSP39" s="5"/>
      <c r="BSQ39" s="4"/>
      <c r="BSR39" s="4"/>
      <c r="BSS39" s="18"/>
      <c r="BST39" s="7"/>
      <c r="BSU39" s="7"/>
      <c r="BSV39" s="4"/>
      <c r="BSW39" s="4"/>
      <c r="BSX39" s="4"/>
      <c r="BSY39" s="19"/>
      <c r="BSZ39" s="9"/>
      <c r="BTA39" s="7"/>
      <c r="BTB39" s="6"/>
      <c r="BTC39" s="5"/>
      <c r="BTD39" s="6"/>
      <c r="BTE39" s="8"/>
      <c r="BTF39" s="5"/>
      <c r="BTG39" s="4"/>
      <c r="BTH39" s="4"/>
      <c r="BTI39" s="18"/>
      <c r="BTJ39" s="7"/>
      <c r="BTK39" s="7"/>
      <c r="BTL39" s="4"/>
      <c r="BTM39" s="4"/>
      <c r="BTN39" s="4"/>
      <c r="BTO39" s="19"/>
      <c r="BTP39" s="9"/>
      <c r="BTQ39" s="7"/>
      <c r="BTR39" s="6"/>
      <c r="BTS39" s="5"/>
      <c r="BTT39" s="6"/>
      <c r="BTU39" s="8"/>
      <c r="BTV39" s="5"/>
      <c r="BTW39" s="4"/>
      <c r="BTX39" s="4"/>
      <c r="BTY39" s="18"/>
      <c r="BTZ39" s="7"/>
      <c r="BUA39" s="7"/>
      <c r="BUB39" s="4"/>
      <c r="BUC39" s="4"/>
      <c r="BUD39" s="4"/>
      <c r="BUE39" s="19"/>
      <c r="BUF39" s="9"/>
      <c r="BUG39" s="7"/>
      <c r="BUH39" s="6"/>
      <c r="BUI39" s="5"/>
      <c r="BUJ39" s="6"/>
      <c r="BUK39" s="8"/>
      <c r="BUL39" s="5"/>
      <c r="BUM39" s="4"/>
      <c r="BUN39" s="4"/>
      <c r="BUO39" s="18"/>
      <c r="BUP39" s="7"/>
      <c r="BUQ39" s="7"/>
      <c r="BUR39" s="4"/>
      <c r="BUS39" s="4"/>
      <c r="BUT39" s="4"/>
      <c r="BUU39" s="19"/>
      <c r="BUV39" s="9"/>
      <c r="BUW39" s="7"/>
      <c r="BUX39" s="6"/>
      <c r="BUY39" s="5"/>
      <c r="BUZ39" s="6"/>
      <c r="BVA39" s="8"/>
      <c r="BVB39" s="5"/>
      <c r="BVC39" s="4"/>
      <c r="BVD39" s="4"/>
      <c r="BVE39" s="18"/>
      <c r="BVF39" s="7"/>
      <c r="BVG39" s="7"/>
      <c r="BVH39" s="4"/>
      <c r="BVI39" s="4"/>
      <c r="BVJ39" s="4"/>
      <c r="BVK39" s="19"/>
      <c r="BVL39" s="9"/>
      <c r="BVM39" s="7"/>
      <c r="BVN39" s="6"/>
      <c r="BVO39" s="5"/>
      <c r="BVP39" s="6"/>
      <c r="BVQ39" s="8"/>
      <c r="BVR39" s="5"/>
      <c r="BVS39" s="4"/>
      <c r="BVT39" s="4"/>
      <c r="BVU39" s="18"/>
      <c r="BVV39" s="7"/>
      <c r="BVW39" s="7"/>
      <c r="BVX39" s="4"/>
      <c r="BVY39" s="4"/>
      <c r="BVZ39" s="4"/>
      <c r="BWA39" s="19"/>
      <c r="BWB39" s="9"/>
      <c r="BWC39" s="7"/>
      <c r="BWD39" s="6"/>
      <c r="BWE39" s="5"/>
      <c r="BWF39" s="6"/>
      <c r="BWG39" s="8"/>
      <c r="BWH39" s="5"/>
      <c r="BWI39" s="4"/>
      <c r="BWJ39" s="4"/>
      <c r="BWK39" s="18"/>
      <c r="BWL39" s="7"/>
      <c r="BWM39" s="7"/>
      <c r="BWN39" s="4"/>
      <c r="BWO39" s="4"/>
      <c r="BWP39" s="4"/>
      <c r="BWQ39" s="19"/>
      <c r="BWR39" s="9"/>
      <c r="BWS39" s="7"/>
      <c r="BWT39" s="6"/>
      <c r="BWU39" s="5"/>
      <c r="BWV39" s="6"/>
      <c r="BWW39" s="8"/>
      <c r="BWX39" s="5"/>
      <c r="BWY39" s="4"/>
      <c r="BWZ39" s="4"/>
      <c r="BXA39" s="18"/>
      <c r="BXB39" s="7"/>
      <c r="BXC39" s="7"/>
      <c r="BXD39" s="4"/>
      <c r="BXE39" s="4"/>
      <c r="BXF39" s="4"/>
      <c r="BXG39" s="19"/>
      <c r="BXH39" s="9"/>
      <c r="BXI39" s="7"/>
      <c r="BXJ39" s="6"/>
      <c r="BXK39" s="5"/>
      <c r="BXL39" s="6"/>
      <c r="BXM39" s="8"/>
      <c r="BXN39" s="5"/>
      <c r="BXO39" s="4"/>
      <c r="BXP39" s="4"/>
      <c r="BXQ39" s="18"/>
      <c r="BXR39" s="7"/>
      <c r="BXS39" s="7"/>
      <c r="BXT39" s="4"/>
      <c r="BXU39" s="4"/>
      <c r="BXV39" s="4"/>
      <c r="BXW39" s="19"/>
      <c r="BXX39" s="9"/>
      <c r="BXY39" s="7"/>
      <c r="BXZ39" s="6"/>
      <c r="BYA39" s="5"/>
      <c r="BYB39" s="6"/>
      <c r="BYC39" s="8"/>
      <c r="BYD39" s="5"/>
      <c r="BYE39" s="4"/>
      <c r="BYF39" s="4"/>
      <c r="BYG39" s="18"/>
      <c r="BYH39" s="7"/>
      <c r="BYI39" s="7"/>
      <c r="BYJ39" s="4"/>
      <c r="BYK39" s="4"/>
      <c r="BYL39" s="4"/>
      <c r="BYM39" s="19"/>
      <c r="BYN39" s="9"/>
      <c r="BYO39" s="7"/>
      <c r="BYP39" s="6"/>
      <c r="BYQ39" s="5"/>
      <c r="BYR39" s="6"/>
      <c r="BYS39" s="8"/>
      <c r="BYT39" s="5"/>
      <c r="BYU39" s="4"/>
      <c r="BYV39" s="4"/>
      <c r="BYW39" s="18"/>
      <c r="BYX39" s="7"/>
      <c r="BYY39" s="7"/>
      <c r="BYZ39" s="4"/>
      <c r="BZA39" s="4"/>
      <c r="BZB39" s="4"/>
      <c r="BZC39" s="19"/>
      <c r="BZD39" s="9"/>
      <c r="BZE39" s="7"/>
      <c r="BZF39" s="6"/>
      <c r="BZG39" s="5"/>
      <c r="BZH39" s="6"/>
      <c r="BZI39" s="8"/>
      <c r="BZJ39" s="5"/>
      <c r="BZK39" s="4"/>
      <c r="BZL39" s="4"/>
      <c r="BZM39" s="18"/>
      <c r="BZN39" s="7"/>
      <c r="BZO39" s="7"/>
      <c r="BZP39" s="4"/>
      <c r="BZQ39" s="4"/>
      <c r="BZR39" s="4"/>
      <c r="BZS39" s="19"/>
      <c r="BZT39" s="9"/>
      <c r="BZU39" s="7"/>
      <c r="BZV39" s="6"/>
      <c r="BZW39" s="5"/>
      <c r="BZX39" s="6"/>
      <c r="BZY39" s="8"/>
      <c r="BZZ39" s="5"/>
      <c r="CAA39" s="4"/>
      <c r="CAB39" s="4"/>
      <c r="CAC39" s="18"/>
      <c r="CAD39" s="7"/>
      <c r="CAE39" s="7"/>
      <c r="CAF39" s="4"/>
      <c r="CAG39" s="4"/>
      <c r="CAH39" s="4"/>
      <c r="CAI39" s="19"/>
      <c r="CAJ39" s="9"/>
      <c r="CAK39" s="7"/>
      <c r="CAL39" s="6"/>
      <c r="CAM39" s="5"/>
      <c r="CAN39" s="6"/>
      <c r="CAO39" s="8"/>
      <c r="CAP39" s="5"/>
      <c r="CAQ39" s="4"/>
      <c r="CAR39" s="4"/>
      <c r="CAS39" s="18"/>
      <c r="CAT39" s="7"/>
      <c r="CAU39" s="7"/>
      <c r="CAV39" s="4"/>
      <c r="CAW39" s="4"/>
      <c r="CAX39" s="4"/>
      <c r="CAY39" s="19"/>
      <c r="CAZ39" s="9"/>
      <c r="CBA39" s="7"/>
      <c r="CBB39" s="6"/>
      <c r="CBC39" s="5"/>
      <c r="CBD39" s="6"/>
      <c r="CBE39" s="8"/>
      <c r="CBF39" s="5"/>
      <c r="CBG39" s="4"/>
      <c r="CBH39" s="4"/>
      <c r="CBI39" s="18"/>
      <c r="CBJ39" s="7"/>
      <c r="CBK39" s="7"/>
      <c r="CBL39" s="4"/>
      <c r="CBM39" s="4"/>
      <c r="CBN39" s="4"/>
      <c r="CBO39" s="19"/>
      <c r="CBP39" s="9"/>
      <c r="CBQ39" s="7"/>
      <c r="CBR39" s="6"/>
      <c r="CBS39" s="5"/>
      <c r="CBT39" s="6"/>
      <c r="CBU39" s="8"/>
      <c r="CBV39" s="5"/>
      <c r="CBW39" s="4"/>
      <c r="CBX39" s="4"/>
      <c r="CBY39" s="18"/>
      <c r="CBZ39" s="7"/>
      <c r="CCA39" s="7"/>
      <c r="CCB39" s="4"/>
      <c r="CCC39" s="4"/>
      <c r="CCD39" s="4"/>
      <c r="CCE39" s="19"/>
      <c r="CCF39" s="9"/>
      <c r="CCG39" s="7"/>
      <c r="CCH39" s="6"/>
      <c r="CCI39" s="5"/>
      <c r="CCJ39" s="6"/>
      <c r="CCK39" s="8"/>
      <c r="CCL39" s="5"/>
      <c r="CCM39" s="4"/>
      <c r="CCN39" s="4"/>
      <c r="CCO39" s="18"/>
      <c r="CCP39" s="7"/>
      <c r="CCQ39" s="7"/>
      <c r="CCR39" s="4"/>
      <c r="CCS39" s="4"/>
      <c r="CCT39" s="4"/>
      <c r="CCU39" s="19"/>
      <c r="CCV39" s="9"/>
      <c r="CCW39" s="7"/>
      <c r="CCX39" s="6"/>
      <c r="CCY39" s="5"/>
      <c r="CCZ39" s="6"/>
      <c r="CDA39" s="8"/>
      <c r="CDB39" s="5"/>
      <c r="CDC39" s="4"/>
      <c r="CDD39" s="4"/>
      <c r="CDE39" s="18"/>
      <c r="CDF39" s="7"/>
      <c r="CDG39" s="7"/>
      <c r="CDH39" s="4"/>
      <c r="CDI39" s="4"/>
      <c r="CDJ39" s="4"/>
      <c r="CDK39" s="19"/>
      <c r="CDL39" s="9"/>
      <c r="CDM39" s="7"/>
      <c r="CDN39" s="6"/>
      <c r="CDO39" s="5"/>
      <c r="CDP39" s="6"/>
      <c r="CDQ39" s="8"/>
      <c r="CDR39" s="5"/>
      <c r="CDS39" s="4"/>
      <c r="CDT39" s="4"/>
      <c r="CDU39" s="18"/>
      <c r="CDV39" s="7"/>
      <c r="CDW39" s="7"/>
      <c r="CDX39" s="4"/>
      <c r="CDY39" s="4"/>
      <c r="CDZ39" s="4"/>
      <c r="CEA39" s="19"/>
      <c r="CEB39" s="9"/>
      <c r="CEC39" s="7"/>
      <c r="CED39" s="6"/>
      <c r="CEE39" s="5"/>
      <c r="CEF39" s="6"/>
      <c r="CEG39" s="8"/>
      <c r="CEH39" s="5"/>
      <c r="CEI39" s="4"/>
      <c r="CEJ39" s="4"/>
      <c r="CEK39" s="18"/>
      <c r="CEL39" s="7"/>
      <c r="CEM39" s="7"/>
      <c r="CEN39" s="4"/>
      <c r="CEO39" s="4"/>
      <c r="CEP39" s="4"/>
      <c r="CEQ39" s="19"/>
      <c r="CER39" s="9"/>
      <c r="CES39" s="7"/>
      <c r="CET39" s="6"/>
      <c r="CEU39" s="5"/>
      <c r="CEV39" s="6"/>
      <c r="CEW39" s="8"/>
      <c r="CEX39" s="5"/>
      <c r="CEY39" s="4"/>
      <c r="CEZ39" s="4"/>
      <c r="CFA39" s="18"/>
      <c r="CFB39" s="7"/>
      <c r="CFC39" s="7"/>
      <c r="CFD39" s="4"/>
      <c r="CFE39" s="4"/>
      <c r="CFF39" s="4"/>
      <c r="CFG39" s="19"/>
      <c r="CFH39" s="9"/>
      <c r="CFI39" s="7"/>
      <c r="CFJ39" s="6"/>
      <c r="CFK39" s="5"/>
      <c r="CFL39" s="6"/>
      <c r="CFM39" s="8"/>
      <c r="CFN39" s="5"/>
      <c r="CFO39" s="4"/>
      <c r="CFP39" s="4"/>
      <c r="CFQ39" s="18"/>
      <c r="CFR39" s="7"/>
      <c r="CFS39" s="7"/>
      <c r="CFT39" s="4"/>
      <c r="CFU39" s="4"/>
      <c r="CFV39" s="4"/>
      <c r="CFW39" s="19"/>
      <c r="CFX39" s="9"/>
      <c r="CFY39" s="7"/>
      <c r="CFZ39" s="6"/>
      <c r="CGA39" s="5"/>
      <c r="CGB39" s="6"/>
      <c r="CGC39" s="8"/>
      <c r="CGD39" s="5"/>
      <c r="CGE39" s="4"/>
      <c r="CGF39" s="4"/>
      <c r="CGG39" s="18"/>
      <c r="CGH39" s="7"/>
      <c r="CGI39" s="7"/>
      <c r="CGJ39" s="4"/>
      <c r="CGK39" s="4"/>
      <c r="CGL39" s="4"/>
      <c r="CGM39" s="19"/>
      <c r="CGN39" s="9"/>
      <c r="CGO39" s="7"/>
      <c r="CGP39" s="6"/>
      <c r="CGQ39" s="5"/>
      <c r="CGR39" s="6"/>
      <c r="CGS39" s="8"/>
      <c r="CGT39" s="5"/>
      <c r="CGU39" s="4"/>
      <c r="CGV39" s="4"/>
      <c r="CGW39" s="18"/>
      <c r="CGX39" s="7"/>
      <c r="CGY39" s="7"/>
      <c r="CGZ39" s="4"/>
      <c r="CHA39" s="4"/>
      <c r="CHB39" s="4"/>
      <c r="CHC39" s="19"/>
      <c r="CHD39" s="9"/>
      <c r="CHE39" s="7"/>
      <c r="CHF39" s="6"/>
      <c r="CHG39" s="5"/>
      <c r="CHH39" s="6"/>
      <c r="CHI39" s="8"/>
      <c r="CHJ39" s="5"/>
      <c r="CHK39" s="4"/>
      <c r="CHL39" s="4"/>
      <c r="CHM39" s="18"/>
      <c r="CHN39" s="7"/>
      <c r="CHO39" s="7"/>
      <c r="CHP39" s="4"/>
      <c r="CHQ39" s="4"/>
      <c r="CHR39" s="4"/>
      <c r="CHS39" s="19"/>
      <c r="CHT39" s="9"/>
      <c r="CHU39" s="7"/>
      <c r="CHV39" s="6"/>
      <c r="CHW39" s="5"/>
      <c r="CHX39" s="6"/>
      <c r="CHY39" s="8"/>
      <c r="CHZ39" s="5"/>
      <c r="CIA39" s="4"/>
      <c r="CIB39" s="4"/>
      <c r="CIC39" s="18"/>
      <c r="CID39" s="7"/>
      <c r="CIE39" s="7"/>
      <c r="CIF39" s="4"/>
      <c r="CIG39" s="4"/>
      <c r="CIH39" s="4"/>
      <c r="CII39" s="19"/>
      <c r="CIJ39" s="9"/>
      <c r="CIK39" s="7"/>
      <c r="CIL39" s="6"/>
      <c r="CIM39" s="5"/>
      <c r="CIN39" s="6"/>
      <c r="CIO39" s="8"/>
      <c r="CIP39" s="5"/>
      <c r="CIQ39" s="4"/>
      <c r="CIR39" s="4"/>
      <c r="CIS39" s="18"/>
      <c r="CIT39" s="7"/>
      <c r="CIU39" s="7"/>
      <c r="CIV39" s="4"/>
      <c r="CIW39" s="4"/>
      <c r="CIX39" s="4"/>
      <c r="CIY39" s="19"/>
      <c r="CIZ39" s="9"/>
      <c r="CJA39" s="7"/>
      <c r="CJB39" s="6"/>
      <c r="CJC39" s="5"/>
      <c r="CJD39" s="6"/>
      <c r="CJE39" s="8"/>
      <c r="CJF39" s="5"/>
      <c r="CJG39" s="4"/>
      <c r="CJH39" s="4"/>
      <c r="CJI39" s="18"/>
      <c r="CJJ39" s="7"/>
      <c r="CJK39" s="7"/>
      <c r="CJL39" s="4"/>
      <c r="CJM39" s="4"/>
      <c r="CJN39" s="4"/>
      <c r="CJO39" s="19"/>
      <c r="CJP39" s="9"/>
      <c r="CJQ39" s="7"/>
      <c r="CJR39" s="6"/>
      <c r="CJS39" s="5"/>
      <c r="CJT39" s="6"/>
      <c r="CJU39" s="8"/>
      <c r="CJV39" s="5"/>
      <c r="CJW39" s="4"/>
      <c r="CJX39" s="4"/>
      <c r="CJY39" s="18"/>
      <c r="CJZ39" s="7"/>
      <c r="CKA39" s="7"/>
      <c r="CKB39" s="4"/>
      <c r="CKC39" s="4"/>
      <c r="CKD39" s="4"/>
      <c r="CKE39" s="19"/>
      <c r="CKF39" s="9"/>
      <c r="CKG39" s="7"/>
      <c r="CKH39" s="6"/>
      <c r="CKI39" s="5"/>
      <c r="CKJ39" s="6"/>
      <c r="CKK39" s="8"/>
      <c r="CKL39" s="5"/>
      <c r="CKM39" s="4"/>
      <c r="CKN39" s="4"/>
      <c r="CKO39" s="18"/>
      <c r="CKP39" s="7"/>
      <c r="CKQ39" s="7"/>
      <c r="CKR39" s="4"/>
      <c r="CKS39" s="4"/>
      <c r="CKT39" s="4"/>
      <c r="CKU39" s="19"/>
      <c r="CKV39" s="9"/>
      <c r="CKW39" s="7"/>
      <c r="CKX39" s="6"/>
      <c r="CKY39" s="5"/>
      <c r="CKZ39" s="6"/>
      <c r="CLA39" s="8"/>
      <c r="CLB39" s="5"/>
      <c r="CLC39" s="4"/>
      <c r="CLD39" s="4"/>
      <c r="CLE39" s="18"/>
      <c r="CLF39" s="7"/>
      <c r="CLG39" s="7"/>
      <c r="CLH39" s="4"/>
      <c r="CLI39" s="4"/>
      <c r="CLJ39" s="4"/>
      <c r="CLK39" s="19"/>
      <c r="CLL39" s="9"/>
      <c r="CLM39" s="7"/>
      <c r="CLN39" s="6"/>
      <c r="CLO39" s="5"/>
      <c r="CLP39" s="6"/>
      <c r="CLQ39" s="8"/>
      <c r="CLR39" s="5"/>
      <c r="CLS39" s="4"/>
      <c r="CLT39" s="4"/>
      <c r="CLU39" s="18"/>
      <c r="CLV39" s="7"/>
      <c r="CLW39" s="7"/>
      <c r="CLX39" s="4"/>
      <c r="CLY39" s="4"/>
      <c r="CLZ39" s="4"/>
      <c r="CMA39" s="19"/>
      <c r="CMB39" s="9"/>
      <c r="CMC39" s="7"/>
      <c r="CMD39" s="6"/>
      <c r="CME39" s="5"/>
      <c r="CMF39" s="6"/>
      <c r="CMG39" s="8"/>
      <c r="CMH39" s="5"/>
      <c r="CMI39" s="4"/>
      <c r="CMJ39" s="4"/>
      <c r="CMK39" s="18"/>
      <c r="CML39" s="7"/>
      <c r="CMM39" s="7"/>
      <c r="CMN39" s="4"/>
      <c r="CMO39" s="4"/>
      <c r="CMP39" s="4"/>
      <c r="CMQ39" s="19"/>
      <c r="CMR39" s="9"/>
      <c r="CMS39" s="7"/>
      <c r="CMT39" s="6"/>
      <c r="CMU39" s="5"/>
      <c r="CMV39" s="6"/>
      <c r="CMW39" s="8"/>
      <c r="CMX39" s="5"/>
      <c r="CMY39" s="4"/>
      <c r="CMZ39" s="4"/>
      <c r="CNA39" s="18"/>
      <c r="CNB39" s="7"/>
      <c r="CNC39" s="7"/>
      <c r="CND39" s="4"/>
      <c r="CNE39" s="4"/>
      <c r="CNF39" s="4"/>
      <c r="CNG39" s="19"/>
      <c r="CNH39" s="9"/>
      <c r="CNI39" s="7"/>
      <c r="CNJ39" s="6"/>
      <c r="CNK39" s="5"/>
      <c r="CNL39" s="6"/>
      <c r="CNM39" s="8"/>
      <c r="CNN39" s="5"/>
      <c r="CNO39" s="4"/>
      <c r="CNP39" s="4"/>
      <c r="CNQ39" s="18"/>
      <c r="CNR39" s="7"/>
      <c r="CNS39" s="7"/>
      <c r="CNT39" s="4"/>
      <c r="CNU39" s="4"/>
      <c r="CNV39" s="4"/>
      <c r="CNW39" s="19"/>
      <c r="CNX39" s="9"/>
      <c r="CNY39" s="7"/>
      <c r="CNZ39" s="6"/>
      <c r="COA39" s="5"/>
      <c r="COB39" s="6"/>
      <c r="COC39" s="8"/>
      <c r="COD39" s="5"/>
      <c r="COE39" s="4"/>
      <c r="COF39" s="4"/>
      <c r="COG39" s="18"/>
      <c r="COH39" s="7"/>
      <c r="COI39" s="7"/>
      <c r="COJ39" s="4"/>
      <c r="COK39" s="4"/>
      <c r="COL39" s="4"/>
      <c r="COM39" s="19"/>
      <c r="CON39" s="9"/>
      <c r="COO39" s="7"/>
      <c r="COP39" s="6"/>
      <c r="COQ39" s="5"/>
      <c r="COR39" s="6"/>
      <c r="COS39" s="8"/>
      <c r="COT39" s="5"/>
      <c r="COU39" s="4"/>
      <c r="COV39" s="4"/>
      <c r="COW39" s="18"/>
      <c r="COX39" s="7"/>
      <c r="COY39" s="7"/>
      <c r="COZ39" s="4"/>
      <c r="CPA39" s="4"/>
      <c r="CPB39" s="4"/>
      <c r="CPC39" s="19"/>
      <c r="CPD39" s="9"/>
      <c r="CPE39" s="7"/>
      <c r="CPF39" s="6"/>
      <c r="CPG39" s="5"/>
      <c r="CPH39" s="6"/>
      <c r="CPI39" s="8"/>
      <c r="CPJ39" s="5"/>
      <c r="CPK39" s="4"/>
      <c r="CPL39" s="4"/>
      <c r="CPM39" s="18"/>
      <c r="CPN39" s="7"/>
      <c r="CPO39" s="7"/>
      <c r="CPP39" s="4"/>
      <c r="CPQ39" s="4"/>
      <c r="CPR39" s="4"/>
      <c r="CPS39" s="19"/>
      <c r="CPT39" s="9"/>
      <c r="CPU39" s="7"/>
      <c r="CPV39" s="6"/>
      <c r="CPW39" s="5"/>
      <c r="CPX39" s="6"/>
      <c r="CPY39" s="8"/>
      <c r="CPZ39" s="5"/>
      <c r="CQA39" s="4"/>
      <c r="CQB39" s="4"/>
      <c r="CQC39" s="18"/>
      <c r="CQD39" s="7"/>
      <c r="CQE39" s="7"/>
      <c r="CQF39" s="4"/>
      <c r="CQG39" s="4"/>
      <c r="CQH39" s="4"/>
      <c r="CQI39" s="19"/>
      <c r="CQJ39" s="9"/>
      <c r="CQK39" s="7"/>
      <c r="CQL39" s="6"/>
      <c r="CQM39" s="5"/>
      <c r="CQN39" s="6"/>
      <c r="CQO39" s="8"/>
      <c r="CQP39" s="5"/>
      <c r="CQQ39" s="4"/>
      <c r="CQR39" s="4"/>
      <c r="CQS39" s="18"/>
      <c r="CQT39" s="7"/>
      <c r="CQU39" s="7"/>
      <c r="CQV39" s="4"/>
      <c r="CQW39" s="4"/>
      <c r="CQX39" s="4"/>
      <c r="CQY39" s="19"/>
      <c r="CQZ39" s="9"/>
      <c r="CRA39" s="7"/>
      <c r="CRB39" s="6"/>
      <c r="CRC39" s="5"/>
      <c r="CRD39" s="6"/>
      <c r="CRE39" s="8"/>
      <c r="CRF39" s="5"/>
      <c r="CRG39" s="4"/>
      <c r="CRH39" s="4"/>
      <c r="CRI39" s="18"/>
      <c r="CRJ39" s="7"/>
      <c r="CRK39" s="7"/>
      <c r="CRL39" s="4"/>
      <c r="CRM39" s="4"/>
      <c r="CRN39" s="4"/>
      <c r="CRO39" s="19"/>
      <c r="CRP39" s="9"/>
      <c r="CRQ39" s="7"/>
      <c r="CRR39" s="6"/>
      <c r="CRS39" s="5"/>
      <c r="CRT39" s="6"/>
      <c r="CRU39" s="8"/>
      <c r="CRV39" s="5"/>
      <c r="CRW39" s="4"/>
      <c r="CRX39" s="4"/>
      <c r="CRY39" s="18"/>
      <c r="CRZ39" s="7"/>
      <c r="CSA39" s="7"/>
      <c r="CSB39" s="4"/>
      <c r="CSC39" s="4"/>
      <c r="CSD39" s="4"/>
      <c r="CSE39" s="19"/>
      <c r="CSF39" s="9"/>
      <c r="CSG39" s="7"/>
      <c r="CSH39" s="6"/>
      <c r="CSI39" s="5"/>
      <c r="CSJ39" s="6"/>
      <c r="CSK39" s="8"/>
      <c r="CSL39" s="5"/>
      <c r="CSM39" s="4"/>
      <c r="CSN39" s="4"/>
      <c r="CSO39" s="18"/>
      <c r="CSP39" s="7"/>
      <c r="CSQ39" s="7"/>
      <c r="CSR39" s="4"/>
      <c r="CSS39" s="4"/>
      <c r="CST39" s="4"/>
      <c r="CSU39" s="19"/>
      <c r="CSV39" s="9"/>
      <c r="CSW39" s="7"/>
      <c r="CSX39" s="6"/>
      <c r="CSY39" s="5"/>
      <c r="CSZ39" s="6"/>
      <c r="CTA39" s="8"/>
      <c r="CTB39" s="5"/>
      <c r="CTC39" s="4"/>
      <c r="CTD39" s="4"/>
      <c r="CTE39" s="18"/>
      <c r="CTF39" s="7"/>
      <c r="CTG39" s="7"/>
      <c r="CTH39" s="4"/>
      <c r="CTI39" s="4"/>
      <c r="CTJ39" s="4"/>
      <c r="CTK39" s="19"/>
      <c r="CTL39" s="9"/>
      <c r="CTM39" s="7"/>
      <c r="CTN39" s="6"/>
      <c r="CTO39" s="5"/>
      <c r="CTP39" s="6"/>
      <c r="CTQ39" s="8"/>
      <c r="CTR39" s="5"/>
      <c r="CTS39" s="4"/>
      <c r="CTT39" s="4"/>
      <c r="CTU39" s="18"/>
      <c r="CTV39" s="7"/>
      <c r="CTW39" s="7"/>
      <c r="CTX39" s="4"/>
      <c r="CTY39" s="4"/>
      <c r="CTZ39" s="4"/>
      <c r="CUA39" s="19"/>
      <c r="CUB39" s="9"/>
      <c r="CUC39" s="7"/>
      <c r="CUD39" s="6"/>
      <c r="CUE39" s="5"/>
      <c r="CUF39" s="6"/>
      <c r="CUG39" s="8"/>
      <c r="CUH39" s="5"/>
      <c r="CUI39" s="4"/>
      <c r="CUJ39" s="4"/>
      <c r="CUK39" s="18"/>
      <c r="CUL39" s="7"/>
      <c r="CUM39" s="7"/>
      <c r="CUN39" s="4"/>
      <c r="CUO39" s="4"/>
      <c r="CUP39" s="4"/>
      <c r="CUQ39" s="19"/>
      <c r="CUR39" s="9"/>
      <c r="CUS39" s="7"/>
      <c r="CUT39" s="6"/>
      <c r="CUU39" s="5"/>
      <c r="CUV39" s="6"/>
      <c r="CUW39" s="8"/>
      <c r="CUX39" s="5"/>
      <c r="CUY39" s="4"/>
      <c r="CUZ39" s="4"/>
      <c r="CVA39" s="18"/>
      <c r="CVB39" s="7"/>
      <c r="CVC39" s="7"/>
      <c r="CVD39" s="4"/>
      <c r="CVE39" s="4"/>
      <c r="CVF39" s="4"/>
      <c r="CVG39" s="19"/>
      <c r="CVH39" s="9"/>
      <c r="CVI39" s="7"/>
      <c r="CVJ39" s="6"/>
      <c r="CVK39" s="5"/>
      <c r="CVL39" s="6"/>
      <c r="CVM39" s="8"/>
      <c r="CVN39" s="5"/>
      <c r="CVO39" s="4"/>
      <c r="CVP39" s="4"/>
      <c r="CVQ39" s="18"/>
      <c r="CVR39" s="7"/>
      <c r="CVS39" s="7"/>
      <c r="CVT39" s="4"/>
      <c r="CVU39" s="4"/>
      <c r="CVV39" s="4"/>
      <c r="CVW39" s="19"/>
      <c r="CVX39" s="9"/>
      <c r="CVY39" s="7"/>
      <c r="CVZ39" s="6"/>
      <c r="CWA39" s="5"/>
      <c r="CWB39" s="6"/>
      <c r="CWC39" s="8"/>
      <c r="CWD39" s="5"/>
      <c r="CWE39" s="4"/>
      <c r="CWF39" s="4"/>
      <c r="CWG39" s="18"/>
      <c r="CWH39" s="7"/>
      <c r="CWI39" s="7"/>
      <c r="CWJ39" s="4"/>
      <c r="CWK39" s="4"/>
      <c r="CWL39" s="4"/>
      <c r="CWM39" s="19"/>
      <c r="CWN39" s="9"/>
      <c r="CWO39" s="7"/>
      <c r="CWP39" s="6"/>
      <c r="CWQ39" s="5"/>
      <c r="CWR39" s="6"/>
      <c r="CWS39" s="8"/>
      <c r="CWT39" s="5"/>
      <c r="CWU39" s="4"/>
      <c r="CWV39" s="4"/>
      <c r="CWW39" s="18"/>
      <c r="CWX39" s="7"/>
      <c r="CWY39" s="7"/>
      <c r="CWZ39" s="4"/>
      <c r="CXA39" s="4"/>
      <c r="CXB39" s="4"/>
      <c r="CXC39" s="19"/>
      <c r="CXD39" s="9"/>
      <c r="CXE39" s="7"/>
      <c r="CXF39" s="6"/>
      <c r="CXG39" s="5"/>
      <c r="CXH39" s="6"/>
      <c r="CXI39" s="8"/>
      <c r="CXJ39" s="5"/>
      <c r="CXK39" s="4"/>
      <c r="CXL39" s="4"/>
      <c r="CXM39" s="18"/>
      <c r="CXN39" s="7"/>
      <c r="CXO39" s="7"/>
      <c r="CXP39" s="4"/>
      <c r="CXQ39" s="4"/>
      <c r="CXR39" s="4"/>
      <c r="CXS39" s="19"/>
      <c r="CXT39" s="9"/>
      <c r="CXU39" s="7"/>
      <c r="CXV39" s="6"/>
      <c r="CXW39" s="5"/>
      <c r="CXX39" s="6"/>
      <c r="CXY39" s="8"/>
      <c r="CXZ39" s="5"/>
      <c r="CYA39" s="4"/>
      <c r="CYB39" s="4"/>
      <c r="CYC39" s="18"/>
      <c r="CYD39" s="7"/>
      <c r="CYE39" s="7"/>
      <c r="CYF39" s="4"/>
      <c r="CYG39" s="4"/>
      <c r="CYH39" s="4"/>
      <c r="CYI39" s="19"/>
      <c r="CYJ39" s="9"/>
      <c r="CYK39" s="7"/>
      <c r="CYL39" s="6"/>
      <c r="CYM39" s="5"/>
      <c r="CYN39" s="6"/>
      <c r="CYO39" s="8"/>
      <c r="CYP39" s="5"/>
      <c r="CYQ39" s="4"/>
      <c r="CYR39" s="4"/>
      <c r="CYS39" s="18"/>
      <c r="CYT39" s="7"/>
      <c r="CYU39" s="7"/>
      <c r="CYV39" s="4"/>
      <c r="CYW39" s="4"/>
      <c r="CYX39" s="4"/>
      <c r="CYY39" s="19"/>
      <c r="CYZ39" s="9"/>
      <c r="CZA39" s="7"/>
      <c r="CZB39" s="6"/>
      <c r="CZC39" s="5"/>
      <c r="CZD39" s="6"/>
      <c r="CZE39" s="8"/>
      <c r="CZF39" s="5"/>
      <c r="CZG39" s="4"/>
      <c r="CZH39" s="4"/>
      <c r="CZI39" s="18"/>
      <c r="CZJ39" s="7"/>
      <c r="CZK39" s="7"/>
      <c r="CZL39" s="4"/>
      <c r="CZM39" s="4"/>
      <c r="CZN39" s="4"/>
      <c r="CZO39" s="19"/>
      <c r="CZP39" s="9"/>
      <c r="CZQ39" s="7"/>
      <c r="CZR39" s="6"/>
      <c r="CZS39" s="5"/>
      <c r="CZT39" s="6"/>
      <c r="CZU39" s="8"/>
      <c r="CZV39" s="5"/>
      <c r="CZW39" s="4"/>
      <c r="CZX39" s="4"/>
      <c r="CZY39" s="18"/>
      <c r="CZZ39" s="7"/>
      <c r="DAA39" s="7"/>
      <c r="DAB39" s="4"/>
      <c r="DAC39" s="4"/>
      <c r="DAD39" s="4"/>
      <c r="DAE39" s="19"/>
      <c r="DAF39" s="9"/>
      <c r="DAG39" s="7"/>
      <c r="DAH39" s="6"/>
      <c r="DAI39" s="5"/>
      <c r="DAJ39" s="6"/>
      <c r="DAK39" s="8"/>
      <c r="DAL39" s="5"/>
      <c r="DAM39" s="4"/>
      <c r="DAN39" s="4"/>
      <c r="DAO39" s="18"/>
      <c r="DAP39" s="7"/>
      <c r="DAQ39" s="7"/>
      <c r="DAR39" s="4"/>
      <c r="DAS39" s="4"/>
      <c r="DAT39" s="4"/>
      <c r="DAU39" s="19"/>
      <c r="DAV39" s="9"/>
      <c r="DAW39" s="7"/>
      <c r="DAX39" s="6"/>
      <c r="DAY39" s="5"/>
      <c r="DAZ39" s="6"/>
      <c r="DBA39" s="8"/>
      <c r="DBB39" s="5"/>
      <c r="DBC39" s="4"/>
      <c r="DBD39" s="4"/>
      <c r="DBE39" s="18"/>
      <c r="DBF39" s="7"/>
      <c r="DBG39" s="7"/>
      <c r="DBH39" s="4"/>
      <c r="DBI39" s="4"/>
      <c r="DBJ39" s="4"/>
      <c r="DBK39" s="19"/>
      <c r="DBL39" s="9"/>
      <c r="DBM39" s="7"/>
      <c r="DBN39" s="6"/>
      <c r="DBO39" s="5"/>
      <c r="DBP39" s="6"/>
      <c r="DBQ39" s="8"/>
      <c r="DBR39" s="5"/>
      <c r="DBS39" s="4"/>
      <c r="DBT39" s="4"/>
      <c r="DBU39" s="18"/>
      <c r="DBV39" s="7"/>
      <c r="DBW39" s="7"/>
      <c r="DBX39" s="4"/>
      <c r="DBY39" s="4"/>
      <c r="DBZ39" s="4"/>
      <c r="DCA39" s="19"/>
      <c r="DCB39" s="9"/>
      <c r="DCC39" s="7"/>
      <c r="DCD39" s="6"/>
      <c r="DCE39" s="5"/>
      <c r="DCF39" s="6"/>
      <c r="DCG39" s="8"/>
      <c r="DCH39" s="5"/>
      <c r="DCI39" s="4"/>
      <c r="DCJ39" s="4"/>
      <c r="DCK39" s="18"/>
      <c r="DCL39" s="7"/>
      <c r="DCM39" s="7"/>
      <c r="DCN39" s="4"/>
      <c r="DCO39" s="4"/>
      <c r="DCP39" s="4"/>
      <c r="DCQ39" s="19"/>
      <c r="DCR39" s="9"/>
      <c r="DCS39" s="7"/>
      <c r="DCT39" s="6"/>
      <c r="DCU39" s="5"/>
      <c r="DCV39" s="6"/>
      <c r="DCW39" s="8"/>
      <c r="DCX39" s="5"/>
      <c r="DCY39" s="4"/>
      <c r="DCZ39" s="4"/>
      <c r="DDA39" s="18"/>
      <c r="DDB39" s="7"/>
      <c r="DDC39" s="7"/>
      <c r="DDD39" s="4"/>
      <c r="DDE39" s="4"/>
      <c r="DDF39" s="4"/>
      <c r="DDG39" s="19"/>
      <c r="DDH39" s="9"/>
      <c r="DDI39" s="7"/>
      <c r="DDJ39" s="6"/>
      <c r="DDK39" s="5"/>
      <c r="DDL39" s="6"/>
      <c r="DDM39" s="8"/>
      <c r="DDN39" s="5"/>
      <c r="DDO39" s="4"/>
      <c r="DDP39" s="4"/>
      <c r="DDQ39" s="18"/>
      <c r="DDR39" s="7"/>
      <c r="DDS39" s="7"/>
      <c r="DDT39" s="4"/>
      <c r="DDU39" s="4"/>
      <c r="DDV39" s="4"/>
      <c r="DDW39" s="19"/>
      <c r="DDX39" s="9"/>
      <c r="DDY39" s="7"/>
      <c r="DDZ39" s="6"/>
      <c r="DEA39" s="5"/>
      <c r="DEB39" s="6"/>
      <c r="DEC39" s="8"/>
      <c r="DED39" s="5"/>
      <c r="DEE39" s="4"/>
      <c r="DEF39" s="4"/>
      <c r="DEG39" s="18"/>
      <c r="DEH39" s="7"/>
      <c r="DEI39" s="7"/>
      <c r="DEJ39" s="4"/>
      <c r="DEK39" s="4"/>
      <c r="DEL39" s="4"/>
      <c r="DEM39" s="19"/>
      <c r="DEN39" s="9"/>
      <c r="DEO39" s="7"/>
      <c r="DEP39" s="6"/>
      <c r="DEQ39" s="5"/>
      <c r="DER39" s="6"/>
      <c r="DES39" s="8"/>
      <c r="DET39" s="5"/>
      <c r="DEU39" s="4"/>
      <c r="DEV39" s="4"/>
      <c r="DEW39" s="18"/>
      <c r="DEX39" s="7"/>
      <c r="DEY39" s="7"/>
      <c r="DEZ39" s="4"/>
      <c r="DFA39" s="4"/>
      <c r="DFB39" s="4"/>
      <c r="DFC39" s="19"/>
      <c r="DFD39" s="9"/>
      <c r="DFE39" s="7"/>
      <c r="DFF39" s="6"/>
      <c r="DFG39" s="5"/>
      <c r="DFH39" s="6"/>
      <c r="DFI39" s="8"/>
      <c r="DFJ39" s="5"/>
      <c r="DFK39" s="4"/>
      <c r="DFL39" s="4"/>
      <c r="DFM39" s="18"/>
      <c r="DFN39" s="7"/>
      <c r="DFO39" s="7"/>
      <c r="DFP39" s="4"/>
      <c r="DFQ39" s="4"/>
      <c r="DFR39" s="4"/>
      <c r="DFS39" s="19"/>
      <c r="DFT39" s="9"/>
      <c r="DFU39" s="7"/>
      <c r="DFV39" s="6"/>
      <c r="DFW39" s="5"/>
      <c r="DFX39" s="6"/>
      <c r="DFY39" s="8"/>
      <c r="DFZ39" s="5"/>
      <c r="DGA39" s="4"/>
      <c r="DGB39" s="4"/>
      <c r="DGC39" s="18"/>
      <c r="DGD39" s="7"/>
      <c r="DGE39" s="7"/>
      <c r="DGF39" s="4"/>
      <c r="DGG39" s="4"/>
      <c r="DGH39" s="4"/>
      <c r="DGI39" s="19"/>
      <c r="DGJ39" s="9"/>
      <c r="DGK39" s="7"/>
      <c r="DGL39" s="6"/>
      <c r="DGM39" s="5"/>
      <c r="DGN39" s="6"/>
      <c r="DGO39" s="8"/>
      <c r="DGP39" s="5"/>
      <c r="DGQ39" s="4"/>
      <c r="DGR39" s="4"/>
      <c r="DGS39" s="18"/>
      <c r="DGT39" s="7"/>
      <c r="DGU39" s="7"/>
      <c r="DGV39" s="4"/>
      <c r="DGW39" s="4"/>
      <c r="DGX39" s="4"/>
      <c r="DGY39" s="19"/>
      <c r="DGZ39" s="9"/>
      <c r="DHA39" s="7"/>
      <c r="DHB39" s="6"/>
      <c r="DHC39" s="5"/>
      <c r="DHD39" s="6"/>
      <c r="DHE39" s="8"/>
      <c r="DHF39" s="5"/>
      <c r="DHG39" s="4"/>
      <c r="DHH39" s="4"/>
      <c r="DHI39" s="18"/>
      <c r="DHJ39" s="7"/>
      <c r="DHK39" s="7"/>
      <c r="DHL39" s="4"/>
      <c r="DHM39" s="4"/>
      <c r="DHN39" s="4"/>
      <c r="DHO39" s="19"/>
      <c r="DHP39" s="9"/>
      <c r="DHQ39" s="7"/>
      <c r="DHR39" s="6"/>
      <c r="DHS39" s="5"/>
      <c r="DHT39" s="6"/>
      <c r="DHU39" s="8"/>
      <c r="DHV39" s="5"/>
      <c r="DHW39" s="4"/>
      <c r="DHX39" s="4"/>
      <c r="DHY39" s="18"/>
      <c r="DHZ39" s="7"/>
      <c r="DIA39" s="7"/>
      <c r="DIB39" s="4"/>
      <c r="DIC39" s="4"/>
      <c r="DID39" s="4"/>
      <c r="DIE39" s="19"/>
      <c r="DIF39" s="9"/>
      <c r="DIG39" s="7"/>
      <c r="DIH39" s="6"/>
      <c r="DII39" s="5"/>
      <c r="DIJ39" s="6"/>
      <c r="DIK39" s="8"/>
      <c r="DIL39" s="5"/>
      <c r="DIM39" s="4"/>
      <c r="DIN39" s="4"/>
      <c r="DIO39" s="18"/>
      <c r="DIP39" s="7"/>
      <c r="DIQ39" s="7"/>
      <c r="DIR39" s="4"/>
      <c r="DIS39" s="4"/>
      <c r="DIT39" s="4"/>
      <c r="DIU39" s="19"/>
      <c r="DIV39" s="9"/>
      <c r="DIW39" s="7"/>
      <c r="DIX39" s="6"/>
      <c r="DIY39" s="5"/>
      <c r="DIZ39" s="6"/>
      <c r="DJA39" s="8"/>
      <c r="DJB39" s="5"/>
      <c r="DJC39" s="4"/>
      <c r="DJD39" s="4"/>
      <c r="DJE39" s="18"/>
      <c r="DJF39" s="7"/>
      <c r="DJG39" s="7"/>
      <c r="DJH39" s="4"/>
      <c r="DJI39" s="4"/>
      <c r="DJJ39" s="4"/>
      <c r="DJK39" s="19"/>
      <c r="DJL39" s="9"/>
      <c r="DJM39" s="7"/>
      <c r="DJN39" s="6"/>
      <c r="DJO39" s="5"/>
      <c r="DJP39" s="6"/>
      <c r="DJQ39" s="8"/>
      <c r="DJR39" s="5"/>
      <c r="DJS39" s="4"/>
      <c r="DJT39" s="4"/>
      <c r="DJU39" s="18"/>
      <c r="DJV39" s="7"/>
      <c r="DJW39" s="7"/>
      <c r="DJX39" s="4"/>
      <c r="DJY39" s="4"/>
      <c r="DJZ39" s="4"/>
      <c r="DKA39" s="19"/>
      <c r="DKB39" s="9"/>
      <c r="DKC39" s="7"/>
      <c r="DKD39" s="6"/>
      <c r="DKE39" s="5"/>
      <c r="DKF39" s="6"/>
      <c r="DKG39" s="8"/>
      <c r="DKH39" s="5"/>
      <c r="DKI39" s="4"/>
      <c r="DKJ39" s="4"/>
      <c r="DKK39" s="18"/>
      <c r="DKL39" s="7"/>
      <c r="DKM39" s="7"/>
      <c r="DKN39" s="4"/>
      <c r="DKO39" s="4"/>
      <c r="DKP39" s="4"/>
      <c r="DKQ39" s="19"/>
      <c r="DKR39" s="9"/>
      <c r="DKS39" s="7"/>
      <c r="DKT39" s="6"/>
      <c r="DKU39" s="5"/>
      <c r="DKV39" s="6"/>
      <c r="DKW39" s="8"/>
      <c r="DKX39" s="5"/>
      <c r="DKY39" s="4"/>
      <c r="DKZ39" s="4"/>
      <c r="DLA39" s="18"/>
      <c r="DLB39" s="7"/>
      <c r="DLC39" s="7"/>
      <c r="DLD39" s="4"/>
      <c r="DLE39" s="4"/>
      <c r="DLF39" s="4"/>
      <c r="DLG39" s="19"/>
      <c r="DLH39" s="9"/>
      <c r="DLI39" s="7"/>
      <c r="DLJ39" s="6"/>
      <c r="DLK39" s="5"/>
      <c r="DLL39" s="6"/>
      <c r="DLM39" s="8"/>
      <c r="DLN39" s="5"/>
      <c r="DLO39" s="4"/>
      <c r="DLP39" s="4"/>
      <c r="DLQ39" s="18"/>
      <c r="DLR39" s="7"/>
      <c r="DLS39" s="7"/>
      <c r="DLT39" s="4"/>
      <c r="DLU39" s="4"/>
      <c r="DLV39" s="4"/>
      <c r="DLW39" s="19"/>
      <c r="DLX39" s="9"/>
      <c r="DLY39" s="7"/>
      <c r="DLZ39" s="6"/>
      <c r="DMA39" s="5"/>
      <c r="DMB39" s="6"/>
      <c r="DMC39" s="8"/>
      <c r="DMD39" s="5"/>
      <c r="DME39" s="4"/>
      <c r="DMF39" s="4"/>
      <c r="DMG39" s="18"/>
      <c r="DMH39" s="7"/>
      <c r="DMI39" s="7"/>
      <c r="DMJ39" s="4"/>
      <c r="DMK39" s="4"/>
      <c r="DML39" s="4"/>
      <c r="DMM39" s="19"/>
      <c r="DMN39" s="9"/>
      <c r="DMO39" s="7"/>
      <c r="DMP39" s="6"/>
      <c r="DMQ39" s="5"/>
      <c r="DMR39" s="6"/>
      <c r="DMS39" s="8"/>
      <c r="DMT39" s="5"/>
      <c r="DMU39" s="4"/>
      <c r="DMV39" s="4"/>
      <c r="DMW39" s="18"/>
      <c r="DMX39" s="7"/>
      <c r="DMY39" s="7"/>
      <c r="DMZ39" s="4"/>
      <c r="DNA39" s="4"/>
      <c r="DNB39" s="4"/>
      <c r="DNC39" s="19"/>
      <c r="DND39" s="9"/>
      <c r="DNE39" s="7"/>
      <c r="DNF39" s="6"/>
      <c r="DNG39" s="5"/>
      <c r="DNH39" s="6"/>
      <c r="DNI39" s="8"/>
      <c r="DNJ39" s="5"/>
      <c r="DNK39" s="4"/>
      <c r="DNL39" s="4"/>
      <c r="DNM39" s="18"/>
      <c r="DNN39" s="7"/>
      <c r="DNO39" s="7"/>
      <c r="DNP39" s="4"/>
      <c r="DNQ39" s="4"/>
      <c r="DNR39" s="4"/>
      <c r="DNS39" s="19"/>
      <c r="DNT39" s="9"/>
      <c r="DNU39" s="7"/>
      <c r="DNV39" s="6"/>
      <c r="DNW39" s="5"/>
      <c r="DNX39" s="6"/>
      <c r="DNY39" s="8"/>
      <c r="DNZ39" s="5"/>
      <c r="DOA39" s="4"/>
      <c r="DOB39" s="4"/>
      <c r="DOC39" s="18"/>
      <c r="DOD39" s="7"/>
      <c r="DOE39" s="7"/>
      <c r="DOF39" s="4"/>
      <c r="DOG39" s="4"/>
      <c r="DOH39" s="4"/>
      <c r="DOI39" s="19"/>
      <c r="DOJ39" s="9"/>
      <c r="DOK39" s="7"/>
      <c r="DOL39" s="6"/>
      <c r="DOM39" s="5"/>
      <c r="DON39" s="6"/>
      <c r="DOO39" s="8"/>
      <c r="DOP39" s="5"/>
      <c r="DOQ39" s="4"/>
      <c r="DOR39" s="4"/>
      <c r="DOS39" s="18"/>
      <c r="DOT39" s="7"/>
      <c r="DOU39" s="7"/>
      <c r="DOV39" s="4"/>
      <c r="DOW39" s="4"/>
      <c r="DOX39" s="4"/>
      <c r="DOY39" s="19"/>
      <c r="DOZ39" s="9"/>
      <c r="DPA39" s="7"/>
      <c r="DPB39" s="6"/>
      <c r="DPC39" s="5"/>
      <c r="DPD39" s="6"/>
      <c r="DPE39" s="8"/>
      <c r="DPF39" s="5"/>
      <c r="DPG39" s="4"/>
      <c r="DPH39" s="4"/>
      <c r="DPI39" s="18"/>
      <c r="DPJ39" s="7"/>
      <c r="DPK39" s="7"/>
      <c r="DPL39" s="4"/>
      <c r="DPM39" s="4"/>
      <c r="DPN39" s="4"/>
      <c r="DPO39" s="19"/>
      <c r="DPP39" s="9"/>
      <c r="DPQ39" s="7"/>
      <c r="DPR39" s="6"/>
      <c r="DPS39" s="5"/>
      <c r="DPT39" s="6"/>
      <c r="DPU39" s="8"/>
      <c r="DPV39" s="5"/>
      <c r="DPW39" s="4"/>
      <c r="DPX39" s="4"/>
      <c r="DPY39" s="18"/>
      <c r="DPZ39" s="7"/>
      <c r="DQA39" s="7"/>
      <c r="DQB39" s="4"/>
      <c r="DQC39" s="4"/>
      <c r="DQD39" s="4"/>
      <c r="DQE39" s="19"/>
      <c r="DQF39" s="9"/>
      <c r="DQG39" s="7"/>
      <c r="DQH39" s="6"/>
      <c r="DQI39" s="5"/>
      <c r="DQJ39" s="6"/>
      <c r="DQK39" s="8"/>
      <c r="DQL39" s="5"/>
      <c r="DQM39" s="4"/>
      <c r="DQN39" s="4"/>
      <c r="DQO39" s="18"/>
      <c r="DQP39" s="7"/>
      <c r="DQQ39" s="7"/>
      <c r="DQR39" s="4"/>
      <c r="DQS39" s="4"/>
      <c r="DQT39" s="4"/>
      <c r="DQU39" s="19"/>
      <c r="DQV39" s="9"/>
      <c r="DQW39" s="7"/>
      <c r="DQX39" s="6"/>
      <c r="DQY39" s="5"/>
      <c r="DQZ39" s="6"/>
      <c r="DRA39" s="8"/>
      <c r="DRB39" s="5"/>
      <c r="DRC39" s="4"/>
      <c r="DRD39" s="4"/>
      <c r="DRE39" s="18"/>
      <c r="DRF39" s="7"/>
      <c r="DRG39" s="7"/>
      <c r="DRH39" s="4"/>
      <c r="DRI39" s="4"/>
      <c r="DRJ39" s="4"/>
      <c r="DRK39" s="19"/>
      <c r="DRL39" s="9"/>
      <c r="DRM39" s="7"/>
      <c r="DRN39" s="6"/>
      <c r="DRO39" s="5"/>
      <c r="DRP39" s="6"/>
      <c r="DRQ39" s="8"/>
      <c r="DRR39" s="5"/>
      <c r="DRS39" s="4"/>
      <c r="DRT39" s="4"/>
      <c r="DRU39" s="18"/>
      <c r="DRV39" s="7"/>
      <c r="DRW39" s="7"/>
      <c r="DRX39" s="4"/>
      <c r="DRY39" s="4"/>
      <c r="DRZ39" s="4"/>
      <c r="DSA39" s="19"/>
      <c r="DSB39" s="9"/>
      <c r="DSC39" s="7"/>
      <c r="DSD39" s="6"/>
      <c r="DSE39" s="5"/>
      <c r="DSF39" s="6"/>
      <c r="DSG39" s="8"/>
      <c r="DSH39" s="5"/>
      <c r="DSI39" s="4"/>
      <c r="DSJ39" s="4"/>
      <c r="DSK39" s="18"/>
      <c r="DSL39" s="7"/>
      <c r="DSM39" s="7"/>
      <c r="DSN39" s="4"/>
      <c r="DSO39" s="4"/>
      <c r="DSP39" s="4"/>
      <c r="DSQ39" s="19"/>
      <c r="DSR39" s="9"/>
      <c r="DSS39" s="7"/>
      <c r="DST39" s="6"/>
      <c r="DSU39" s="5"/>
      <c r="DSV39" s="6"/>
      <c r="DSW39" s="8"/>
      <c r="DSX39" s="5"/>
      <c r="DSY39" s="4"/>
      <c r="DSZ39" s="4"/>
      <c r="DTA39" s="18"/>
      <c r="DTB39" s="7"/>
      <c r="DTC39" s="7"/>
      <c r="DTD39" s="4"/>
      <c r="DTE39" s="4"/>
      <c r="DTF39" s="4"/>
      <c r="DTG39" s="19"/>
      <c r="DTH39" s="9"/>
      <c r="DTI39" s="7"/>
      <c r="DTJ39" s="6"/>
      <c r="DTK39" s="5"/>
      <c r="DTL39" s="6"/>
      <c r="DTM39" s="8"/>
      <c r="DTN39" s="5"/>
      <c r="DTO39" s="4"/>
      <c r="DTP39" s="4"/>
      <c r="DTQ39" s="18"/>
      <c r="DTR39" s="7"/>
      <c r="DTS39" s="7"/>
      <c r="DTT39" s="4"/>
      <c r="DTU39" s="4"/>
      <c r="DTV39" s="4"/>
      <c r="DTW39" s="19"/>
      <c r="DTX39" s="9"/>
      <c r="DTY39" s="7"/>
      <c r="DTZ39" s="6"/>
      <c r="DUA39" s="5"/>
      <c r="DUB39" s="6"/>
      <c r="DUC39" s="8"/>
      <c r="DUD39" s="5"/>
      <c r="DUE39" s="4"/>
      <c r="DUF39" s="4"/>
      <c r="DUG39" s="18"/>
      <c r="DUH39" s="7"/>
      <c r="DUI39" s="7"/>
      <c r="DUJ39" s="4"/>
      <c r="DUK39" s="4"/>
      <c r="DUL39" s="4"/>
      <c r="DUM39" s="19"/>
      <c r="DUN39" s="9"/>
      <c r="DUO39" s="7"/>
      <c r="DUP39" s="6"/>
      <c r="DUQ39" s="5"/>
      <c r="DUR39" s="6"/>
      <c r="DUS39" s="8"/>
      <c r="DUT39" s="5"/>
      <c r="DUU39" s="4"/>
      <c r="DUV39" s="4"/>
      <c r="DUW39" s="18"/>
      <c r="DUX39" s="7"/>
      <c r="DUY39" s="7"/>
      <c r="DUZ39" s="4"/>
      <c r="DVA39" s="4"/>
      <c r="DVB39" s="4"/>
      <c r="DVC39" s="19"/>
      <c r="DVD39" s="9"/>
      <c r="DVE39" s="7"/>
      <c r="DVF39" s="6"/>
      <c r="DVG39" s="5"/>
      <c r="DVH39" s="6"/>
      <c r="DVI39" s="8"/>
      <c r="DVJ39" s="5"/>
      <c r="DVK39" s="4"/>
      <c r="DVL39" s="4"/>
      <c r="DVM39" s="18"/>
      <c r="DVN39" s="7"/>
      <c r="DVO39" s="7"/>
      <c r="DVP39" s="4"/>
      <c r="DVQ39" s="4"/>
      <c r="DVR39" s="4"/>
      <c r="DVS39" s="19"/>
      <c r="DVT39" s="9"/>
      <c r="DVU39" s="7"/>
      <c r="DVV39" s="6"/>
      <c r="DVW39" s="5"/>
      <c r="DVX39" s="6"/>
      <c r="DVY39" s="8"/>
      <c r="DVZ39" s="5"/>
      <c r="DWA39" s="4"/>
      <c r="DWB39" s="4"/>
      <c r="DWC39" s="18"/>
      <c r="DWD39" s="7"/>
      <c r="DWE39" s="7"/>
      <c r="DWF39" s="4"/>
      <c r="DWG39" s="4"/>
      <c r="DWH39" s="4"/>
      <c r="DWI39" s="19"/>
      <c r="DWJ39" s="9"/>
      <c r="DWK39" s="7"/>
      <c r="DWL39" s="6"/>
      <c r="DWM39" s="5"/>
      <c r="DWN39" s="6"/>
      <c r="DWO39" s="8"/>
      <c r="DWP39" s="5"/>
      <c r="DWQ39" s="4"/>
      <c r="DWR39" s="4"/>
      <c r="DWS39" s="18"/>
      <c r="DWT39" s="7"/>
      <c r="DWU39" s="7"/>
      <c r="DWV39" s="4"/>
      <c r="DWW39" s="4"/>
      <c r="DWX39" s="4"/>
      <c r="DWY39" s="19"/>
      <c r="DWZ39" s="9"/>
      <c r="DXA39" s="7"/>
      <c r="DXB39" s="6"/>
      <c r="DXC39" s="5"/>
      <c r="DXD39" s="6"/>
      <c r="DXE39" s="8"/>
      <c r="DXF39" s="5"/>
      <c r="DXG39" s="4"/>
      <c r="DXH39" s="4"/>
      <c r="DXI39" s="18"/>
      <c r="DXJ39" s="7"/>
      <c r="DXK39" s="7"/>
      <c r="DXL39" s="4"/>
      <c r="DXM39" s="4"/>
      <c r="DXN39" s="4"/>
      <c r="DXO39" s="19"/>
      <c r="DXP39" s="9"/>
      <c r="DXQ39" s="7"/>
      <c r="DXR39" s="6"/>
      <c r="DXS39" s="5"/>
      <c r="DXT39" s="6"/>
      <c r="DXU39" s="8"/>
      <c r="DXV39" s="5"/>
      <c r="DXW39" s="4"/>
      <c r="DXX39" s="4"/>
      <c r="DXY39" s="18"/>
      <c r="DXZ39" s="7"/>
      <c r="DYA39" s="7"/>
      <c r="DYB39" s="4"/>
      <c r="DYC39" s="4"/>
      <c r="DYD39" s="4"/>
      <c r="DYE39" s="19"/>
      <c r="DYF39" s="9"/>
      <c r="DYG39" s="7"/>
      <c r="DYH39" s="6"/>
      <c r="DYI39" s="5"/>
      <c r="DYJ39" s="6"/>
      <c r="DYK39" s="8"/>
      <c r="DYL39" s="5"/>
      <c r="DYM39" s="4"/>
      <c r="DYN39" s="4"/>
      <c r="DYO39" s="18"/>
      <c r="DYP39" s="7"/>
      <c r="DYQ39" s="7"/>
      <c r="DYR39" s="4"/>
      <c r="DYS39" s="4"/>
      <c r="DYT39" s="4"/>
      <c r="DYU39" s="19"/>
      <c r="DYV39" s="9"/>
      <c r="DYW39" s="7"/>
      <c r="DYX39" s="6"/>
      <c r="DYY39" s="5"/>
      <c r="DYZ39" s="6"/>
      <c r="DZA39" s="8"/>
      <c r="DZB39" s="5"/>
      <c r="DZC39" s="4"/>
      <c r="DZD39" s="4"/>
      <c r="DZE39" s="18"/>
      <c r="DZF39" s="7"/>
      <c r="DZG39" s="7"/>
      <c r="DZH39" s="4"/>
      <c r="DZI39" s="4"/>
      <c r="DZJ39" s="4"/>
      <c r="DZK39" s="19"/>
      <c r="DZL39" s="9"/>
      <c r="DZM39" s="7"/>
      <c r="DZN39" s="6"/>
      <c r="DZO39" s="5"/>
      <c r="DZP39" s="6"/>
      <c r="DZQ39" s="8"/>
      <c r="DZR39" s="5"/>
      <c r="DZS39" s="4"/>
      <c r="DZT39" s="4"/>
      <c r="DZU39" s="18"/>
      <c r="DZV39" s="7"/>
      <c r="DZW39" s="7"/>
      <c r="DZX39" s="4"/>
      <c r="DZY39" s="4"/>
      <c r="DZZ39" s="4"/>
      <c r="EAA39" s="19"/>
      <c r="EAB39" s="9"/>
      <c r="EAC39" s="7"/>
      <c r="EAD39" s="6"/>
      <c r="EAE39" s="5"/>
      <c r="EAF39" s="6"/>
      <c r="EAG39" s="8"/>
      <c r="EAH39" s="5"/>
      <c r="EAI39" s="4"/>
      <c r="EAJ39" s="4"/>
      <c r="EAK39" s="18"/>
      <c r="EAL39" s="7"/>
      <c r="EAM39" s="7"/>
      <c r="EAN39" s="4"/>
      <c r="EAO39" s="4"/>
      <c r="EAP39" s="4"/>
      <c r="EAQ39" s="19"/>
      <c r="EAR39" s="9"/>
      <c r="EAS39" s="7"/>
      <c r="EAT39" s="6"/>
      <c r="EAU39" s="5"/>
      <c r="EAV39" s="6"/>
      <c r="EAW39" s="8"/>
      <c r="EAX39" s="5"/>
      <c r="EAY39" s="4"/>
      <c r="EAZ39" s="4"/>
      <c r="EBA39" s="18"/>
      <c r="EBB39" s="7"/>
      <c r="EBC39" s="7"/>
      <c r="EBD39" s="4"/>
      <c r="EBE39" s="4"/>
      <c r="EBF39" s="4"/>
      <c r="EBG39" s="19"/>
      <c r="EBH39" s="9"/>
      <c r="EBI39" s="7"/>
      <c r="EBJ39" s="6"/>
      <c r="EBK39" s="5"/>
      <c r="EBL39" s="6"/>
      <c r="EBM39" s="8"/>
      <c r="EBN39" s="5"/>
      <c r="EBO39" s="4"/>
      <c r="EBP39" s="4"/>
      <c r="EBQ39" s="18"/>
      <c r="EBR39" s="7"/>
      <c r="EBS39" s="7"/>
      <c r="EBT39" s="4"/>
      <c r="EBU39" s="4"/>
      <c r="EBV39" s="4"/>
      <c r="EBW39" s="19"/>
      <c r="EBX39" s="9"/>
      <c r="EBY39" s="7"/>
      <c r="EBZ39" s="6"/>
      <c r="ECA39" s="5"/>
      <c r="ECB39" s="6"/>
      <c r="ECC39" s="8"/>
      <c r="ECD39" s="5"/>
      <c r="ECE39" s="4"/>
      <c r="ECF39" s="4"/>
      <c r="ECG39" s="18"/>
      <c r="ECH39" s="7"/>
      <c r="ECI39" s="7"/>
      <c r="ECJ39" s="4"/>
      <c r="ECK39" s="4"/>
      <c r="ECL39" s="4"/>
      <c r="ECM39" s="19"/>
      <c r="ECN39" s="9"/>
      <c r="ECO39" s="7"/>
      <c r="ECP39" s="6"/>
      <c r="ECQ39" s="5"/>
      <c r="ECR39" s="6"/>
      <c r="ECS39" s="8"/>
      <c r="ECT39" s="5"/>
      <c r="ECU39" s="4"/>
      <c r="ECV39" s="4"/>
      <c r="ECW39" s="18"/>
      <c r="ECX39" s="7"/>
      <c r="ECY39" s="7"/>
      <c r="ECZ39" s="4"/>
      <c r="EDA39" s="4"/>
      <c r="EDB39" s="4"/>
      <c r="EDC39" s="19"/>
      <c r="EDD39" s="9"/>
      <c r="EDE39" s="7"/>
      <c r="EDF39" s="6"/>
      <c r="EDG39" s="5"/>
      <c r="EDH39" s="6"/>
      <c r="EDI39" s="8"/>
      <c r="EDJ39" s="5"/>
      <c r="EDK39" s="4"/>
      <c r="EDL39" s="4"/>
      <c r="EDM39" s="18"/>
      <c r="EDN39" s="7"/>
      <c r="EDO39" s="7"/>
      <c r="EDP39" s="4"/>
      <c r="EDQ39" s="4"/>
      <c r="EDR39" s="4"/>
      <c r="EDS39" s="19"/>
      <c r="EDT39" s="9"/>
      <c r="EDU39" s="7"/>
      <c r="EDV39" s="6"/>
      <c r="EDW39" s="5"/>
      <c r="EDX39" s="6"/>
      <c r="EDY39" s="8"/>
      <c r="EDZ39" s="5"/>
      <c r="EEA39" s="4"/>
      <c r="EEB39" s="4"/>
      <c r="EEC39" s="18"/>
      <c r="EED39" s="7"/>
      <c r="EEE39" s="7"/>
      <c r="EEF39" s="4"/>
      <c r="EEG39" s="4"/>
      <c r="EEH39" s="4"/>
      <c r="EEI39" s="19"/>
      <c r="EEJ39" s="9"/>
      <c r="EEK39" s="7"/>
      <c r="EEL39" s="6"/>
      <c r="EEM39" s="5"/>
      <c r="EEN39" s="6"/>
      <c r="EEO39" s="8"/>
      <c r="EEP39" s="5"/>
      <c r="EEQ39" s="4"/>
      <c r="EER39" s="4"/>
      <c r="EES39" s="18"/>
      <c r="EET39" s="7"/>
      <c r="EEU39" s="7"/>
      <c r="EEV39" s="4"/>
      <c r="EEW39" s="4"/>
      <c r="EEX39" s="4"/>
      <c r="EEY39" s="19"/>
      <c r="EEZ39" s="9"/>
      <c r="EFA39" s="7"/>
      <c r="EFB39" s="6"/>
      <c r="EFC39" s="5"/>
      <c r="EFD39" s="6"/>
      <c r="EFE39" s="8"/>
      <c r="EFF39" s="5"/>
      <c r="EFG39" s="4"/>
      <c r="EFH39" s="4"/>
      <c r="EFI39" s="18"/>
      <c r="EFJ39" s="7"/>
      <c r="EFK39" s="7"/>
      <c r="EFL39" s="4"/>
      <c r="EFM39" s="4"/>
      <c r="EFN39" s="4"/>
      <c r="EFO39" s="19"/>
      <c r="EFP39" s="9"/>
      <c r="EFQ39" s="7"/>
      <c r="EFR39" s="6"/>
      <c r="EFS39" s="5"/>
      <c r="EFT39" s="6"/>
      <c r="EFU39" s="8"/>
      <c r="EFV39" s="5"/>
      <c r="EFW39" s="4"/>
      <c r="EFX39" s="4"/>
      <c r="EFY39" s="18"/>
      <c r="EFZ39" s="7"/>
      <c r="EGA39" s="7"/>
      <c r="EGB39" s="4"/>
      <c r="EGC39" s="4"/>
      <c r="EGD39" s="4"/>
      <c r="EGE39" s="19"/>
      <c r="EGF39" s="9"/>
      <c r="EGG39" s="7"/>
      <c r="EGH39" s="6"/>
      <c r="EGI39" s="5"/>
      <c r="EGJ39" s="6"/>
      <c r="EGK39" s="8"/>
      <c r="EGL39" s="5"/>
      <c r="EGM39" s="4"/>
      <c r="EGN39" s="4"/>
      <c r="EGO39" s="18"/>
      <c r="EGP39" s="7"/>
      <c r="EGQ39" s="7"/>
      <c r="EGR39" s="4"/>
      <c r="EGS39" s="4"/>
      <c r="EGT39" s="4"/>
      <c r="EGU39" s="19"/>
      <c r="EGV39" s="9"/>
      <c r="EGW39" s="7"/>
      <c r="EGX39" s="6"/>
      <c r="EGY39" s="5"/>
      <c r="EGZ39" s="6"/>
      <c r="EHA39" s="8"/>
      <c r="EHB39" s="5"/>
      <c r="EHC39" s="4"/>
      <c r="EHD39" s="4"/>
      <c r="EHE39" s="18"/>
      <c r="EHF39" s="7"/>
      <c r="EHG39" s="7"/>
      <c r="EHH39" s="4"/>
      <c r="EHI39" s="4"/>
      <c r="EHJ39" s="4"/>
      <c r="EHK39" s="19"/>
      <c r="EHL39" s="9"/>
      <c r="EHM39" s="7"/>
      <c r="EHN39" s="6"/>
      <c r="EHO39" s="5"/>
      <c r="EHP39" s="6"/>
      <c r="EHQ39" s="8"/>
      <c r="EHR39" s="5"/>
      <c r="EHS39" s="4"/>
      <c r="EHT39" s="4"/>
      <c r="EHU39" s="18"/>
      <c r="EHV39" s="7"/>
      <c r="EHW39" s="7"/>
      <c r="EHX39" s="4"/>
      <c r="EHY39" s="4"/>
      <c r="EHZ39" s="4"/>
      <c r="EIA39" s="19"/>
      <c r="EIB39" s="9"/>
      <c r="EIC39" s="7"/>
      <c r="EID39" s="6"/>
      <c r="EIE39" s="5"/>
      <c r="EIF39" s="6"/>
      <c r="EIG39" s="8"/>
      <c r="EIH39" s="5"/>
      <c r="EII39" s="4"/>
      <c r="EIJ39" s="4"/>
      <c r="EIK39" s="18"/>
      <c r="EIL39" s="7"/>
      <c r="EIM39" s="7"/>
      <c r="EIN39" s="4"/>
      <c r="EIO39" s="4"/>
      <c r="EIP39" s="4"/>
      <c r="EIQ39" s="19"/>
      <c r="EIR39" s="9"/>
      <c r="EIS39" s="7"/>
      <c r="EIT39" s="6"/>
      <c r="EIU39" s="5"/>
      <c r="EIV39" s="6"/>
      <c r="EIW39" s="8"/>
      <c r="EIX39" s="5"/>
      <c r="EIY39" s="4"/>
      <c r="EIZ39" s="4"/>
      <c r="EJA39" s="18"/>
      <c r="EJB39" s="7"/>
      <c r="EJC39" s="7"/>
      <c r="EJD39" s="4"/>
      <c r="EJE39" s="4"/>
      <c r="EJF39" s="4"/>
      <c r="EJG39" s="19"/>
      <c r="EJH39" s="9"/>
      <c r="EJI39" s="7"/>
      <c r="EJJ39" s="6"/>
      <c r="EJK39" s="5"/>
      <c r="EJL39" s="6"/>
      <c r="EJM39" s="8"/>
      <c r="EJN39" s="5"/>
      <c r="EJO39" s="4"/>
      <c r="EJP39" s="4"/>
      <c r="EJQ39" s="18"/>
      <c r="EJR39" s="7"/>
      <c r="EJS39" s="7"/>
      <c r="EJT39" s="4"/>
      <c r="EJU39" s="4"/>
      <c r="EJV39" s="4"/>
      <c r="EJW39" s="19"/>
      <c r="EJX39" s="9"/>
      <c r="EJY39" s="7"/>
      <c r="EJZ39" s="6"/>
      <c r="EKA39" s="5"/>
      <c r="EKB39" s="6"/>
      <c r="EKC39" s="8"/>
      <c r="EKD39" s="5"/>
      <c r="EKE39" s="4"/>
      <c r="EKF39" s="4"/>
      <c r="EKG39" s="18"/>
      <c r="EKH39" s="7"/>
      <c r="EKI39" s="7"/>
      <c r="EKJ39" s="4"/>
      <c r="EKK39" s="4"/>
      <c r="EKL39" s="4"/>
      <c r="EKM39" s="19"/>
      <c r="EKN39" s="9"/>
      <c r="EKO39" s="7"/>
      <c r="EKP39" s="6"/>
      <c r="EKQ39" s="5"/>
      <c r="EKR39" s="6"/>
      <c r="EKS39" s="8"/>
      <c r="EKT39" s="5"/>
      <c r="EKU39" s="4"/>
      <c r="EKV39" s="4"/>
      <c r="EKW39" s="18"/>
      <c r="EKX39" s="7"/>
      <c r="EKY39" s="7"/>
      <c r="EKZ39" s="4"/>
      <c r="ELA39" s="4"/>
      <c r="ELB39" s="4"/>
      <c r="ELC39" s="19"/>
      <c r="ELD39" s="9"/>
      <c r="ELE39" s="7"/>
      <c r="ELF39" s="6"/>
      <c r="ELG39" s="5"/>
      <c r="ELH39" s="6"/>
      <c r="ELI39" s="8"/>
      <c r="ELJ39" s="5"/>
      <c r="ELK39" s="4"/>
      <c r="ELL39" s="4"/>
      <c r="ELM39" s="18"/>
      <c r="ELN39" s="7"/>
      <c r="ELO39" s="7"/>
      <c r="ELP39" s="4"/>
      <c r="ELQ39" s="4"/>
      <c r="ELR39" s="4"/>
      <c r="ELS39" s="19"/>
      <c r="ELT39" s="9"/>
      <c r="ELU39" s="7"/>
      <c r="ELV39" s="6"/>
      <c r="ELW39" s="5"/>
      <c r="ELX39" s="6"/>
      <c r="ELY39" s="8"/>
      <c r="ELZ39" s="5"/>
      <c r="EMA39" s="4"/>
      <c r="EMB39" s="4"/>
      <c r="EMC39" s="18"/>
      <c r="EMD39" s="7"/>
      <c r="EME39" s="7"/>
      <c r="EMF39" s="4"/>
      <c r="EMG39" s="4"/>
      <c r="EMH39" s="4"/>
      <c r="EMI39" s="19"/>
      <c r="EMJ39" s="9"/>
      <c r="EMK39" s="7"/>
      <c r="EML39" s="6"/>
      <c r="EMM39" s="5"/>
      <c r="EMN39" s="6"/>
      <c r="EMO39" s="8"/>
      <c r="EMP39" s="5"/>
      <c r="EMQ39" s="4"/>
      <c r="EMR39" s="4"/>
      <c r="EMS39" s="18"/>
      <c r="EMT39" s="7"/>
      <c r="EMU39" s="7"/>
      <c r="EMV39" s="4"/>
      <c r="EMW39" s="4"/>
      <c r="EMX39" s="4"/>
      <c r="EMY39" s="19"/>
      <c r="EMZ39" s="9"/>
      <c r="ENA39" s="7"/>
      <c r="ENB39" s="6"/>
      <c r="ENC39" s="5"/>
      <c r="END39" s="6"/>
      <c r="ENE39" s="8"/>
      <c r="ENF39" s="5"/>
      <c r="ENG39" s="4"/>
      <c r="ENH39" s="4"/>
      <c r="ENI39" s="18"/>
      <c r="ENJ39" s="7"/>
      <c r="ENK39" s="7"/>
      <c r="ENL39" s="4"/>
      <c r="ENM39" s="4"/>
      <c r="ENN39" s="4"/>
      <c r="ENO39" s="19"/>
      <c r="ENP39" s="9"/>
      <c r="ENQ39" s="7"/>
      <c r="ENR39" s="6"/>
      <c r="ENS39" s="5"/>
      <c r="ENT39" s="6"/>
      <c r="ENU39" s="8"/>
      <c r="ENV39" s="5"/>
      <c r="ENW39" s="4"/>
      <c r="ENX39" s="4"/>
      <c r="ENY39" s="18"/>
      <c r="ENZ39" s="7"/>
      <c r="EOA39" s="7"/>
      <c r="EOB39" s="4"/>
      <c r="EOC39" s="4"/>
      <c r="EOD39" s="4"/>
      <c r="EOE39" s="19"/>
      <c r="EOF39" s="9"/>
      <c r="EOG39" s="7"/>
      <c r="EOH39" s="6"/>
      <c r="EOI39" s="5"/>
      <c r="EOJ39" s="6"/>
      <c r="EOK39" s="8"/>
      <c r="EOL39" s="5"/>
      <c r="EOM39" s="4"/>
      <c r="EON39" s="4"/>
      <c r="EOO39" s="18"/>
      <c r="EOP39" s="7"/>
      <c r="EOQ39" s="7"/>
      <c r="EOR39" s="4"/>
      <c r="EOS39" s="4"/>
      <c r="EOT39" s="4"/>
      <c r="EOU39" s="19"/>
      <c r="EOV39" s="9"/>
      <c r="EOW39" s="7"/>
      <c r="EOX39" s="6"/>
      <c r="EOY39" s="5"/>
      <c r="EOZ39" s="6"/>
      <c r="EPA39" s="8"/>
      <c r="EPB39" s="5"/>
      <c r="EPC39" s="4"/>
      <c r="EPD39" s="4"/>
      <c r="EPE39" s="18"/>
      <c r="EPF39" s="7"/>
      <c r="EPG39" s="7"/>
      <c r="EPH39" s="4"/>
      <c r="EPI39" s="4"/>
      <c r="EPJ39" s="4"/>
      <c r="EPK39" s="19"/>
      <c r="EPL39" s="9"/>
      <c r="EPM39" s="7"/>
      <c r="EPN39" s="6"/>
      <c r="EPO39" s="5"/>
      <c r="EPP39" s="6"/>
      <c r="EPQ39" s="8"/>
      <c r="EPR39" s="5"/>
      <c r="EPS39" s="4"/>
      <c r="EPT39" s="4"/>
      <c r="EPU39" s="18"/>
      <c r="EPV39" s="7"/>
      <c r="EPW39" s="7"/>
      <c r="EPX39" s="4"/>
      <c r="EPY39" s="4"/>
      <c r="EPZ39" s="4"/>
      <c r="EQA39" s="19"/>
      <c r="EQB39" s="9"/>
      <c r="EQC39" s="7"/>
      <c r="EQD39" s="6"/>
      <c r="EQE39" s="5"/>
      <c r="EQF39" s="6"/>
      <c r="EQG39" s="8"/>
      <c r="EQH39" s="5"/>
      <c r="EQI39" s="4"/>
      <c r="EQJ39" s="4"/>
      <c r="EQK39" s="18"/>
      <c r="EQL39" s="7"/>
      <c r="EQM39" s="7"/>
      <c r="EQN39" s="4"/>
      <c r="EQO39" s="4"/>
      <c r="EQP39" s="4"/>
      <c r="EQQ39" s="19"/>
      <c r="EQR39" s="9"/>
      <c r="EQS39" s="7"/>
      <c r="EQT39" s="6"/>
      <c r="EQU39" s="5"/>
      <c r="EQV39" s="6"/>
      <c r="EQW39" s="8"/>
      <c r="EQX39" s="5"/>
      <c r="EQY39" s="4"/>
      <c r="EQZ39" s="4"/>
      <c r="ERA39" s="18"/>
      <c r="ERB39" s="7"/>
      <c r="ERC39" s="7"/>
      <c r="ERD39" s="4"/>
      <c r="ERE39" s="4"/>
      <c r="ERF39" s="4"/>
      <c r="ERG39" s="19"/>
      <c r="ERH39" s="9"/>
      <c r="ERI39" s="7"/>
      <c r="ERJ39" s="6"/>
      <c r="ERK39" s="5"/>
      <c r="ERL39" s="6"/>
      <c r="ERM39" s="8"/>
      <c r="ERN39" s="5"/>
      <c r="ERO39" s="4"/>
      <c r="ERP39" s="4"/>
      <c r="ERQ39" s="18"/>
      <c r="ERR39" s="7"/>
      <c r="ERS39" s="7"/>
      <c r="ERT39" s="4"/>
      <c r="ERU39" s="4"/>
      <c r="ERV39" s="4"/>
      <c r="ERW39" s="19"/>
      <c r="ERX39" s="9"/>
      <c r="ERY39" s="7"/>
      <c r="ERZ39" s="6"/>
      <c r="ESA39" s="5"/>
      <c r="ESB39" s="6"/>
      <c r="ESC39" s="8"/>
      <c r="ESD39" s="5"/>
      <c r="ESE39" s="4"/>
      <c r="ESF39" s="4"/>
      <c r="ESG39" s="18"/>
      <c r="ESH39" s="7"/>
      <c r="ESI39" s="7"/>
      <c r="ESJ39" s="4"/>
      <c r="ESK39" s="4"/>
      <c r="ESL39" s="4"/>
      <c r="ESM39" s="19"/>
      <c r="ESN39" s="9"/>
      <c r="ESO39" s="7"/>
      <c r="ESP39" s="6"/>
      <c r="ESQ39" s="5"/>
      <c r="ESR39" s="6"/>
      <c r="ESS39" s="8"/>
      <c r="EST39" s="5"/>
      <c r="ESU39" s="4"/>
      <c r="ESV39" s="4"/>
      <c r="ESW39" s="18"/>
      <c r="ESX39" s="7"/>
      <c r="ESY39" s="7"/>
      <c r="ESZ39" s="4"/>
      <c r="ETA39" s="4"/>
      <c r="ETB39" s="4"/>
      <c r="ETC39" s="19"/>
      <c r="ETD39" s="9"/>
      <c r="ETE39" s="7"/>
      <c r="ETF39" s="6"/>
      <c r="ETG39" s="5"/>
      <c r="ETH39" s="6"/>
      <c r="ETI39" s="8"/>
      <c r="ETJ39" s="5"/>
      <c r="ETK39" s="4"/>
      <c r="ETL39" s="4"/>
      <c r="ETM39" s="18"/>
      <c r="ETN39" s="7"/>
      <c r="ETO39" s="7"/>
      <c r="ETP39" s="4"/>
      <c r="ETQ39" s="4"/>
      <c r="ETR39" s="4"/>
      <c r="ETS39" s="19"/>
      <c r="ETT39" s="9"/>
      <c r="ETU39" s="7"/>
      <c r="ETV39" s="6"/>
      <c r="ETW39" s="5"/>
      <c r="ETX39" s="6"/>
      <c r="ETY39" s="8"/>
      <c r="ETZ39" s="5"/>
      <c r="EUA39" s="4"/>
      <c r="EUB39" s="4"/>
      <c r="EUC39" s="18"/>
      <c r="EUD39" s="7"/>
      <c r="EUE39" s="7"/>
      <c r="EUF39" s="4"/>
      <c r="EUG39" s="4"/>
      <c r="EUH39" s="4"/>
      <c r="EUI39" s="19"/>
      <c r="EUJ39" s="9"/>
      <c r="EUK39" s="7"/>
      <c r="EUL39" s="6"/>
      <c r="EUM39" s="5"/>
      <c r="EUN39" s="6"/>
      <c r="EUO39" s="8"/>
      <c r="EUP39" s="5"/>
      <c r="EUQ39" s="4"/>
      <c r="EUR39" s="4"/>
      <c r="EUS39" s="18"/>
      <c r="EUT39" s="7"/>
      <c r="EUU39" s="7"/>
      <c r="EUV39" s="4"/>
      <c r="EUW39" s="4"/>
      <c r="EUX39" s="4"/>
      <c r="EUY39" s="19"/>
      <c r="EUZ39" s="9"/>
      <c r="EVA39" s="7"/>
      <c r="EVB39" s="6"/>
      <c r="EVC39" s="5"/>
      <c r="EVD39" s="6"/>
      <c r="EVE39" s="8"/>
      <c r="EVF39" s="5"/>
      <c r="EVG39" s="4"/>
      <c r="EVH39" s="4"/>
      <c r="EVI39" s="18"/>
      <c r="EVJ39" s="7"/>
      <c r="EVK39" s="7"/>
      <c r="EVL39" s="4"/>
      <c r="EVM39" s="4"/>
      <c r="EVN39" s="4"/>
      <c r="EVO39" s="19"/>
      <c r="EVP39" s="9"/>
      <c r="EVQ39" s="7"/>
      <c r="EVR39" s="6"/>
      <c r="EVS39" s="5"/>
      <c r="EVT39" s="6"/>
      <c r="EVU39" s="8"/>
      <c r="EVV39" s="5"/>
      <c r="EVW39" s="4"/>
      <c r="EVX39" s="4"/>
      <c r="EVY39" s="18"/>
      <c r="EVZ39" s="7"/>
      <c r="EWA39" s="7"/>
      <c r="EWB39" s="4"/>
      <c r="EWC39" s="4"/>
      <c r="EWD39" s="4"/>
      <c r="EWE39" s="19"/>
      <c r="EWF39" s="9"/>
      <c r="EWG39" s="7"/>
      <c r="EWH39" s="6"/>
      <c r="EWI39" s="5"/>
      <c r="EWJ39" s="6"/>
      <c r="EWK39" s="8"/>
      <c r="EWL39" s="5"/>
      <c r="EWM39" s="4"/>
      <c r="EWN39" s="4"/>
      <c r="EWO39" s="18"/>
      <c r="EWP39" s="7"/>
      <c r="EWQ39" s="7"/>
      <c r="EWR39" s="4"/>
      <c r="EWS39" s="4"/>
      <c r="EWT39" s="4"/>
      <c r="EWU39" s="19"/>
      <c r="EWV39" s="9"/>
      <c r="EWW39" s="7"/>
      <c r="EWX39" s="6"/>
      <c r="EWY39" s="5"/>
      <c r="EWZ39" s="6"/>
      <c r="EXA39" s="8"/>
      <c r="EXB39" s="5"/>
      <c r="EXC39" s="4"/>
      <c r="EXD39" s="4"/>
      <c r="EXE39" s="18"/>
      <c r="EXF39" s="7"/>
      <c r="EXG39" s="7"/>
      <c r="EXH39" s="4"/>
      <c r="EXI39" s="4"/>
      <c r="EXJ39" s="4"/>
      <c r="EXK39" s="19"/>
      <c r="EXL39" s="9"/>
      <c r="EXM39" s="7"/>
      <c r="EXN39" s="6"/>
      <c r="EXO39" s="5"/>
      <c r="EXP39" s="6"/>
      <c r="EXQ39" s="8"/>
      <c r="EXR39" s="5"/>
      <c r="EXS39" s="4"/>
      <c r="EXT39" s="4"/>
      <c r="EXU39" s="18"/>
      <c r="EXV39" s="7"/>
      <c r="EXW39" s="7"/>
      <c r="EXX39" s="4"/>
      <c r="EXY39" s="4"/>
      <c r="EXZ39" s="4"/>
      <c r="EYA39" s="19"/>
      <c r="EYB39" s="9"/>
      <c r="EYC39" s="7"/>
      <c r="EYD39" s="6"/>
      <c r="EYE39" s="5"/>
      <c r="EYF39" s="6"/>
      <c r="EYG39" s="8"/>
      <c r="EYH39" s="5"/>
      <c r="EYI39" s="4"/>
      <c r="EYJ39" s="4"/>
      <c r="EYK39" s="18"/>
      <c r="EYL39" s="7"/>
      <c r="EYM39" s="7"/>
      <c r="EYN39" s="4"/>
      <c r="EYO39" s="4"/>
      <c r="EYP39" s="4"/>
      <c r="EYQ39" s="19"/>
      <c r="EYR39" s="9"/>
      <c r="EYS39" s="7"/>
      <c r="EYT39" s="6"/>
      <c r="EYU39" s="5"/>
      <c r="EYV39" s="6"/>
      <c r="EYW39" s="8"/>
      <c r="EYX39" s="5"/>
      <c r="EYY39" s="4"/>
      <c r="EYZ39" s="4"/>
      <c r="EZA39" s="18"/>
      <c r="EZB39" s="7"/>
      <c r="EZC39" s="7"/>
      <c r="EZD39" s="4"/>
      <c r="EZE39" s="4"/>
      <c r="EZF39" s="4"/>
      <c r="EZG39" s="19"/>
      <c r="EZH39" s="9"/>
      <c r="EZI39" s="7"/>
      <c r="EZJ39" s="6"/>
      <c r="EZK39" s="5"/>
      <c r="EZL39" s="6"/>
      <c r="EZM39" s="8"/>
      <c r="EZN39" s="5"/>
      <c r="EZO39" s="4"/>
      <c r="EZP39" s="4"/>
      <c r="EZQ39" s="18"/>
      <c r="EZR39" s="7"/>
      <c r="EZS39" s="7"/>
      <c r="EZT39" s="4"/>
      <c r="EZU39" s="4"/>
      <c r="EZV39" s="4"/>
      <c r="EZW39" s="19"/>
      <c r="EZX39" s="9"/>
      <c r="EZY39" s="7"/>
      <c r="EZZ39" s="6"/>
      <c r="FAA39" s="5"/>
      <c r="FAB39" s="6"/>
      <c r="FAC39" s="8"/>
      <c r="FAD39" s="5"/>
      <c r="FAE39" s="4"/>
      <c r="FAF39" s="4"/>
      <c r="FAG39" s="18"/>
      <c r="FAH39" s="7"/>
      <c r="FAI39" s="7"/>
      <c r="FAJ39" s="4"/>
      <c r="FAK39" s="4"/>
      <c r="FAL39" s="4"/>
      <c r="FAM39" s="19"/>
      <c r="FAN39" s="9"/>
      <c r="FAO39" s="7"/>
      <c r="FAP39" s="6"/>
      <c r="FAQ39" s="5"/>
      <c r="FAR39" s="6"/>
      <c r="FAS39" s="8"/>
      <c r="FAT39" s="5"/>
      <c r="FAU39" s="4"/>
      <c r="FAV39" s="4"/>
      <c r="FAW39" s="18"/>
      <c r="FAX39" s="7"/>
      <c r="FAY39" s="7"/>
      <c r="FAZ39" s="4"/>
      <c r="FBA39" s="4"/>
      <c r="FBB39" s="4"/>
      <c r="FBC39" s="19"/>
      <c r="FBD39" s="9"/>
      <c r="FBE39" s="7"/>
      <c r="FBF39" s="6"/>
      <c r="FBG39" s="5"/>
      <c r="FBH39" s="6"/>
      <c r="FBI39" s="8"/>
      <c r="FBJ39" s="5"/>
      <c r="FBK39" s="4"/>
      <c r="FBL39" s="4"/>
      <c r="FBM39" s="18"/>
      <c r="FBN39" s="7"/>
      <c r="FBO39" s="7"/>
      <c r="FBP39" s="4"/>
      <c r="FBQ39" s="4"/>
      <c r="FBR39" s="4"/>
      <c r="FBS39" s="19"/>
      <c r="FBT39" s="9"/>
      <c r="FBU39" s="7"/>
      <c r="FBV39" s="6"/>
      <c r="FBW39" s="5"/>
      <c r="FBX39" s="6"/>
      <c r="FBY39" s="8"/>
      <c r="FBZ39" s="5"/>
      <c r="FCA39" s="4"/>
      <c r="FCB39" s="4"/>
      <c r="FCC39" s="18"/>
      <c r="FCD39" s="7"/>
      <c r="FCE39" s="7"/>
      <c r="FCF39" s="4"/>
      <c r="FCG39" s="4"/>
      <c r="FCH39" s="4"/>
      <c r="FCI39" s="19"/>
      <c r="FCJ39" s="9"/>
      <c r="FCK39" s="7"/>
      <c r="FCL39" s="6"/>
      <c r="FCM39" s="5"/>
      <c r="FCN39" s="6"/>
      <c r="FCO39" s="8"/>
      <c r="FCP39" s="5"/>
      <c r="FCQ39" s="4"/>
      <c r="FCR39" s="4"/>
      <c r="FCS39" s="18"/>
      <c r="FCT39" s="7"/>
      <c r="FCU39" s="7"/>
      <c r="FCV39" s="4"/>
      <c r="FCW39" s="4"/>
      <c r="FCX39" s="4"/>
      <c r="FCY39" s="19"/>
      <c r="FCZ39" s="9"/>
      <c r="FDA39" s="7"/>
      <c r="FDB39" s="6"/>
      <c r="FDC39" s="5"/>
      <c r="FDD39" s="6"/>
      <c r="FDE39" s="8"/>
      <c r="FDF39" s="5"/>
      <c r="FDG39" s="4"/>
      <c r="FDH39" s="4"/>
      <c r="FDI39" s="18"/>
      <c r="FDJ39" s="7"/>
      <c r="FDK39" s="7"/>
      <c r="FDL39" s="4"/>
      <c r="FDM39" s="4"/>
      <c r="FDN39" s="4"/>
      <c r="FDO39" s="19"/>
      <c r="FDP39" s="9"/>
      <c r="FDQ39" s="7"/>
      <c r="FDR39" s="6"/>
      <c r="FDS39" s="5"/>
      <c r="FDT39" s="6"/>
      <c r="FDU39" s="8"/>
      <c r="FDV39" s="5"/>
      <c r="FDW39" s="4"/>
      <c r="FDX39" s="4"/>
      <c r="FDY39" s="18"/>
      <c r="FDZ39" s="7"/>
      <c r="FEA39" s="7"/>
      <c r="FEB39" s="4"/>
      <c r="FEC39" s="4"/>
      <c r="FED39" s="4"/>
      <c r="FEE39" s="19"/>
      <c r="FEF39" s="9"/>
      <c r="FEG39" s="7"/>
      <c r="FEH39" s="6"/>
      <c r="FEI39" s="5"/>
      <c r="FEJ39" s="6"/>
      <c r="FEK39" s="8"/>
      <c r="FEL39" s="5"/>
      <c r="FEM39" s="4"/>
      <c r="FEN39" s="4"/>
      <c r="FEO39" s="18"/>
      <c r="FEP39" s="7"/>
      <c r="FEQ39" s="7"/>
      <c r="FER39" s="4"/>
      <c r="FES39" s="4"/>
      <c r="FET39" s="4"/>
      <c r="FEU39" s="19"/>
      <c r="FEV39" s="9"/>
      <c r="FEW39" s="7"/>
      <c r="FEX39" s="6"/>
      <c r="FEY39" s="5"/>
      <c r="FEZ39" s="6"/>
      <c r="FFA39" s="8"/>
      <c r="FFB39" s="5"/>
      <c r="FFC39" s="4"/>
      <c r="FFD39" s="4"/>
      <c r="FFE39" s="18"/>
      <c r="FFF39" s="7"/>
      <c r="FFG39" s="7"/>
      <c r="FFH39" s="4"/>
      <c r="FFI39" s="4"/>
      <c r="FFJ39" s="4"/>
      <c r="FFK39" s="19"/>
      <c r="FFL39" s="9"/>
      <c r="FFM39" s="7"/>
      <c r="FFN39" s="6"/>
      <c r="FFO39" s="5"/>
      <c r="FFP39" s="6"/>
      <c r="FFQ39" s="8"/>
      <c r="FFR39" s="5"/>
      <c r="FFS39" s="4"/>
      <c r="FFT39" s="4"/>
      <c r="FFU39" s="18"/>
      <c r="FFV39" s="7"/>
      <c r="FFW39" s="7"/>
      <c r="FFX39" s="4"/>
      <c r="FFY39" s="4"/>
      <c r="FFZ39" s="4"/>
      <c r="FGA39" s="19"/>
      <c r="FGB39" s="9"/>
      <c r="FGC39" s="7"/>
      <c r="FGD39" s="6"/>
      <c r="FGE39" s="5"/>
      <c r="FGF39" s="6"/>
      <c r="FGG39" s="8"/>
      <c r="FGH39" s="5"/>
      <c r="FGI39" s="4"/>
      <c r="FGJ39" s="4"/>
      <c r="FGK39" s="18"/>
      <c r="FGL39" s="7"/>
      <c r="FGM39" s="7"/>
      <c r="FGN39" s="4"/>
      <c r="FGO39" s="4"/>
      <c r="FGP39" s="4"/>
      <c r="FGQ39" s="19"/>
      <c r="FGR39" s="9"/>
      <c r="FGS39" s="7"/>
      <c r="FGT39" s="6"/>
      <c r="FGU39" s="5"/>
      <c r="FGV39" s="6"/>
      <c r="FGW39" s="8"/>
      <c r="FGX39" s="5"/>
      <c r="FGY39" s="4"/>
      <c r="FGZ39" s="4"/>
      <c r="FHA39" s="18"/>
      <c r="FHB39" s="7"/>
      <c r="FHC39" s="7"/>
      <c r="FHD39" s="4"/>
      <c r="FHE39" s="4"/>
      <c r="FHF39" s="4"/>
      <c r="FHG39" s="19"/>
      <c r="FHH39" s="9"/>
      <c r="FHI39" s="7"/>
      <c r="FHJ39" s="6"/>
      <c r="FHK39" s="5"/>
      <c r="FHL39" s="6"/>
      <c r="FHM39" s="8"/>
      <c r="FHN39" s="5"/>
      <c r="FHO39" s="4"/>
      <c r="FHP39" s="4"/>
      <c r="FHQ39" s="18"/>
      <c r="FHR39" s="7"/>
      <c r="FHS39" s="7"/>
      <c r="FHT39" s="4"/>
      <c r="FHU39" s="4"/>
      <c r="FHV39" s="4"/>
      <c r="FHW39" s="19"/>
      <c r="FHX39" s="9"/>
      <c r="FHY39" s="7"/>
      <c r="FHZ39" s="6"/>
      <c r="FIA39" s="5"/>
      <c r="FIB39" s="6"/>
      <c r="FIC39" s="8"/>
      <c r="FID39" s="5"/>
      <c r="FIE39" s="4"/>
      <c r="FIF39" s="4"/>
      <c r="FIG39" s="18"/>
      <c r="FIH39" s="7"/>
      <c r="FII39" s="7"/>
      <c r="FIJ39" s="4"/>
      <c r="FIK39" s="4"/>
      <c r="FIL39" s="4"/>
      <c r="FIM39" s="19"/>
      <c r="FIN39" s="9"/>
      <c r="FIO39" s="7"/>
      <c r="FIP39" s="6"/>
      <c r="FIQ39" s="5"/>
      <c r="FIR39" s="6"/>
      <c r="FIS39" s="8"/>
      <c r="FIT39" s="5"/>
      <c r="FIU39" s="4"/>
      <c r="FIV39" s="4"/>
      <c r="FIW39" s="18"/>
      <c r="FIX39" s="7"/>
      <c r="FIY39" s="7"/>
      <c r="FIZ39" s="4"/>
      <c r="FJA39" s="4"/>
      <c r="FJB39" s="4"/>
      <c r="FJC39" s="19"/>
      <c r="FJD39" s="9"/>
      <c r="FJE39" s="7"/>
      <c r="FJF39" s="6"/>
      <c r="FJG39" s="5"/>
      <c r="FJH39" s="6"/>
      <c r="FJI39" s="8"/>
      <c r="FJJ39" s="5"/>
      <c r="FJK39" s="4"/>
      <c r="FJL39" s="4"/>
      <c r="FJM39" s="18"/>
      <c r="FJN39" s="7"/>
      <c r="FJO39" s="7"/>
      <c r="FJP39" s="4"/>
      <c r="FJQ39" s="4"/>
      <c r="FJR39" s="4"/>
      <c r="FJS39" s="19"/>
      <c r="FJT39" s="9"/>
      <c r="FJU39" s="7"/>
      <c r="FJV39" s="6"/>
      <c r="FJW39" s="5"/>
      <c r="FJX39" s="6"/>
      <c r="FJY39" s="8"/>
      <c r="FJZ39" s="5"/>
      <c r="FKA39" s="4"/>
      <c r="FKB39" s="4"/>
      <c r="FKC39" s="18"/>
      <c r="FKD39" s="7"/>
      <c r="FKE39" s="7"/>
      <c r="FKF39" s="4"/>
      <c r="FKG39" s="4"/>
      <c r="FKH39" s="4"/>
      <c r="FKI39" s="19"/>
      <c r="FKJ39" s="9"/>
      <c r="FKK39" s="7"/>
      <c r="FKL39" s="6"/>
      <c r="FKM39" s="5"/>
      <c r="FKN39" s="6"/>
      <c r="FKO39" s="8"/>
      <c r="FKP39" s="5"/>
      <c r="FKQ39" s="4"/>
      <c r="FKR39" s="4"/>
      <c r="FKS39" s="18"/>
      <c r="FKT39" s="7"/>
      <c r="FKU39" s="7"/>
      <c r="FKV39" s="4"/>
      <c r="FKW39" s="4"/>
      <c r="FKX39" s="4"/>
      <c r="FKY39" s="19"/>
      <c r="FKZ39" s="9"/>
      <c r="FLA39" s="7"/>
      <c r="FLB39" s="6"/>
      <c r="FLC39" s="5"/>
      <c r="FLD39" s="6"/>
      <c r="FLE39" s="8"/>
      <c r="FLF39" s="5"/>
      <c r="FLG39" s="4"/>
      <c r="FLH39" s="4"/>
      <c r="FLI39" s="18"/>
      <c r="FLJ39" s="7"/>
      <c r="FLK39" s="7"/>
      <c r="FLL39" s="4"/>
      <c r="FLM39" s="4"/>
      <c r="FLN39" s="4"/>
      <c r="FLO39" s="19"/>
      <c r="FLP39" s="9"/>
      <c r="FLQ39" s="7"/>
      <c r="FLR39" s="6"/>
      <c r="FLS39" s="5"/>
      <c r="FLT39" s="6"/>
      <c r="FLU39" s="8"/>
      <c r="FLV39" s="5"/>
      <c r="FLW39" s="4"/>
      <c r="FLX39" s="4"/>
      <c r="FLY39" s="18"/>
      <c r="FLZ39" s="7"/>
      <c r="FMA39" s="7"/>
      <c r="FMB39" s="4"/>
      <c r="FMC39" s="4"/>
      <c r="FMD39" s="4"/>
      <c r="FME39" s="19"/>
      <c r="FMF39" s="9"/>
      <c r="FMG39" s="7"/>
      <c r="FMH39" s="6"/>
      <c r="FMI39" s="5"/>
      <c r="FMJ39" s="6"/>
      <c r="FMK39" s="8"/>
      <c r="FML39" s="5"/>
      <c r="FMM39" s="4"/>
      <c r="FMN39" s="4"/>
      <c r="FMO39" s="18"/>
      <c r="FMP39" s="7"/>
      <c r="FMQ39" s="7"/>
      <c r="FMR39" s="4"/>
      <c r="FMS39" s="4"/>
      <c r="FMT39" s="4"/>
      <c r="FMU39" s="19"/>
      <c r="FMV39" s="9"/>
      <c r="FMW39" s="7"/>
      <c r="FMX39" s="6"/>
      <c r="FMY39" s="5"/>
      <c r="FMZ39" s="6"/>
      <c r="FNA39" s="8"/>
      <c r="FNB39" s="5"/>
      <c r="FNC39" s="4"/>
      <c r="FND39" s="4"/>
      <c r="FNE39" s="18"/>
      <c r="FNF39" s="7"/>
      <c r="FNG39" s="7"/>
      <c r="FNH39" s="4"/>
      <c r="FNI39" s="4"/>
      <c r="FNJ39" s="4"/>
      <c r="FNK39" s="19"/>
      <c r="FNL39" s="9"/>
      <c r="FNM39" s="7"/>
      <c r="FNN39" s="6"/>
      <c r="FNO39" s="5"/>
      <c r="FNP39" s="6"/>
      <c r="FNQ39" s="8"/>
      <c r="FNR39" s="5"/>
      <c r="FNS39" s="4"/>
      <c r="FNT39" s="4"/>
      <c r="FNU39" s="18"/>
      <c r="FNV39" s="7"/>
      <c r="FNW39" s="7"/>
      <c r="FNX39" s="4"/>
      <c r="FNY39" s="4"/>
      <c r="FNZ39" s="4"/>
      <c r="FOA39" s="19"/>
      <c r="FOB39" s="9"/>
      <c r="FOC39" s="7"/>
      <c r="FOD39" s="6"/>
      <c r="FOE39" s="5"/>
      <c r="FOF39" s="6"/>
      <c r="FOG39" s="8"/>
      <c r="FOH39" s="5"/>
      <c r="FOI39" s="4"/>
      <c r="FOJ39" s="4"/>
      <c r="FOK39" s="18"/>
      <c r="FOL39" s="7"/>
      <c r="FOM39" s="7"/>
      <c r="FON39" s="4"/>
      <c r="FOO39" s="4"/>
      <c r="FOP39" s="4"/>
      <c r="FOQ39" s="19"/>
      <c r="FOR39" s="9"/>
      <c r="FOS39" s="7"/>
      <c r="FOT39" s="6"/>
      <c r="FOU39" s="5"/>
      <c r="FOV39" s="6"/>
      <c r="FOW39" s="8"/>
      <c r="FOX39" s="5"/>
      <c r="FOY39" s="4"/>
      <c r="FOZ39" s="4"/>
      <c r="FPA39" s="18"/>
      <c r="FPB39" s="7"/>
      <c r="FPC39" s="7"/>
      <c r="FPD39" s="4"/>
      <c r="FPE39" s="4"/>
      <c r="FPF39" s="4"/>
      <c r="FPG39" s="19"/>
      <c r="FPH39" s="9"/>
      <c r="FPI39" s="7"/>
      <c r="FPJ39" s="6"/>
      <c r="FPK39" s="5"/>
      <c r="FPL39" s="6"/>
      <c r="FPM39" s="8"/>
      <c r="FPN39" s="5"/>
      <c r="FPO39" s="4"/>
      <c r="FPP39" s="4"/>
      <c r="FPQ39" s="18"/>
      <c r="FPR39" s="7"/>
      <c r="FPS39" s="7"/>
      <c r="FPT39" s="4"/>
      <c r="FPU39" s="4"/>
      <c r="FPV39" s="4"/>
      <c r="FPW39" s="19"/>
      <c r="FPX39" s="9"/>
      <c r="FPY39" s="7"/>
      <c r="FPZ39" s="6"/>
      <c r="FQA39" s="5"/>
      <c r="FQB39" s="6"/>
      <c r="FQC39" s="8"/>
      <c r="FQD39" s="5"/>
      <c r="FQE39" s="4"/>
      <c r="FQF39" s="4"/>
      <c r="FQG39" s="18"/>
      <c r="FQH39" s="7"/>
      <c r="FQI39" s="7"/>
      <c r="FQJ39" s="4"/>
      <c r="FQK39" s="4"/>
      <c r="FQL39" s="4"/>
      <c r="FQM39" s="19"/>
      <c r="FQN39" s="9"/>
      <c r="FQO39" s="7"/>
      <c r="FQP39" s="6"/>
      <c r="FQQ39" s="5"/>
      <c r="FQR39" s="6"/>
      <c r="FQS39" s="8"/>
      <c r="FQT39" s="5"/>
      <c r="FQU39" s="4"/>
      <c r="FQV39" s="4"/>
      <c r="FQW39" s="18"/>
      <c r="FQX39" s="7"/>
      <c r="FQY39" s="7"/>
      <c r="FQZ39" s="4"/>
      <c r="FRA39" s="4"/>
      <c r="FRB39" s="4"/>
      <c r="FRC39" s="19"/>
      <c r="FRD39" s="9"/>
      <c r="FRE39" s="7"/>
      <c r="FRF39" s="6"/>
      <c r="FRG39" s="5"/>
      <c r="FRH39" s="6"/>
      <c r="FRI39" s="8"/>
      <c r="FRJ39" s="5"/>
      <c r="FRK39" s="4"/>
      <c r="FRL39" s="4"/>
      <c r="FRM39" s="18"/>
      <c r="FRN39" s="7"/>
      <c r="FRO39" s="7"/>
      <c r="FRP39" s="4"/>
      <c r="FRQ39" s="4"/>
      <c r="FRR39" s="4"/>
      <c r="FRS39" s="19"/>
      <c r="FRT39" s="9"/>
      <c r="FRU39" s="7"/>
      <c r="FRV39" s="6"/>
      <c r="FRW39" s="5"/>
      <c r="FRX39" s="6"/>
      <c r="FRY39" s="8"/>
      <c r="FRZ39" s="5"/>
      <c r="FSA39" s="4"/>
      <c r="FSB39" s="4"/>
      <c r="FSC39" s="18"/>
      <c r="FSD39" s="7"/>
      <c r="FSE39" s="7"/>
      <c r="FSF39" s="4"/>
      <c r="FSG39" s="4"/>
      <c r="FSH39" s="4"/>
      <c r="FSI39" s="19"/>
      <c r="FSJ39" s="9"/>
      <c r="FSK39" s="7"/>
      <c r="FSL39" s="6"/>
      <c r="FSM39" s="5"/>
      <c r="FSN39" s="6"/>
      <c r="FSO39" s="8"/>
      <c r="FSP39" s="5"/>
      <c r="FSQ39" s="4"/>
      <c r="FSR39" s="4"/>
      <c r="FSS39" s="18"/>
      <c r="FST39" s="7"/>
      <c r="FSU39" s="7"/>
      <c r="FSV39" s="4"/>
      <c r="FSW39" s="4"/>
      <c r="FSX39" s="4"/>
      <c r="FSY39" s="19"/>
      <c r="FSZ39" s="9"/>
      <c r="FTA39" s="7"/>
      <c r="FTB39" s="6"/>
      <c r="FTC39" s="5"/>
      <c r="FTD39" s="6"/>
      <c r="FTE39" s="8"/>
      <c r="FTF39" s="5"/>
      <c r="FTG39" s="4"/>
      <c r="FTH39" s="4"/>
      <c r="FTI39" s="18"/>
      <c r="FTJ39" s="7"/>
      <c r="FTK39" s="7"/>
      <c r="FTL39" s="4"/>
      <c r="FTM39" s="4"/>
      <c r="FTN39" s="4"/>
      <c r="FTO39" s="19"/>
      <c r="FTP39" s="9"/>
      <c r="FTQ39" s="7"/>
      <c r="FTR39" s="6"/>
      <c r="FTS39" s="5"/>
      <c r="FTT39" s="6"/>
      <c r="FTU39" s="8"/>
      <c r="FTV39" s="5"/>
      <c r="FTW39" s="4"/>
      <c r="FTX39" s="4"/>
      <c r="FTY39" s="18"/>
      <c r="FTZ39" s="7"/>
      <c r="FUA39" s="7"/>
      <c r="FUB39" s="4"/>
      <c r="FUC39" s="4"/>
      <c r="FUD39" s="4"/>
      <c r="FUE39" s="19"/>
      <c r="FUF39" s="9"/>
      <c r="FUG39" s="7"/>
      <c r="FUH39" s="6"/>
      <c r="FUI39" s="5"/>
      <c r="FUJ39" s="6"/>
      <c r="FUK39" s="8"/>
      <c r="FUL39" s="5"/>
      <c r="FUM39" s="4"/>
      <c r="FUN39" s="4"/>
      <c r="FUO39" s="18"/>
      <c r="FUP39" s="7"/>
      <c r="FUQ39" s="7"/>
      <c r="FUR39" s="4"/>
      <c r="FUS39" s="4"/>
      <c r="FUT39" s="4"/>
      <c r="FUU39" s="19"/>
      <c r="FUV39" s="9"/>
      <c r="FUW39" s="7"/>
      <c r="FUX39" s="6"/>
      <c r="FUY39" s="5"/>
      <c r="FUZ39" s="6"/>
      <c r="FVA39" s="8"/>
      <c r="FVB39" s="5"/>
      <c r="FVC39" s="4"/>
      <c r="FVD39" s="4"/>
      <c r="FVE39" s="18"/>
      <c r="FVF39" s="7"/>
      <c r="FVG39" s="7"/>
      <c r="FVH39" s="4"/>
      <c r="FVI39" s="4"/>
      <c r="FVJ39" s="4"/>
      <c r="FVK39" s="19"/>
      <c r="FVL39" s="9"/>
      <c r="FVM39" s="7"/>
      <c r="FVN39" s="6"/>
      <c r="FVO39" s="5"/>
      <c r="FVP39" s="6"/>
      <c r="FVQ39" s="8"/>
      <c r="FVR39" s="5"/>
      <c r="FVS39" s="4"/>
      <c r="FVT39" s="4"/>
      <c r="FVU39" s="18"/>
      <c r="FVV39" s="7"/>
      <c r="FVW39" s="7"/>
      <c r="FVX39" s="4"/>
      <c r="FVY39" s="4"/>
      <c r="FVZ39" s="4"/>
      <c r="FWA39" s="19"/>
      <c r="FWB39" s="9"/>
      <c r="FWC39" s="7"/>
      <c r="FWD39" s="6"/>
      <c r="FWE39" s="5"/>
      <c r="FWF39" s="6"/>
      <c r="FWG39" s="8"/>
      <c r="FWH39" s="5"/>
      <c r="FWI39" s="4"/>
      <c r="FWJ39" s="4"/>
      <c r="FWK39" s="18"/>
      <c r="FWL39" s="7"/>
      <c r="FWM39" s="7"/>
      <c r="FWN39" s="4"/>
      <c r="FWO39" s="4"/>
      <c r="FWP39" s="4"/>
      <c r="FWQ39" s="19"/>
      <c r="FWR39" s="9"/>
      <c r="FWS39" s="7"/>
      <c r="FWT39" s="6"/>
      <c r="FWU39" s="5"/>
      <c r="FWV39" s="6"/>
      <c r="FWW39" s="8"/>
      <c r="FWX39" s="5"/>
      <c r="FWY39" s="4"/>
      <c r="FWZ39" s="4"/>
      <c r="FXA39" s="18"/>
      <c r="FXB39" s="7"/>
      <c r="FXC39" s="7"/>
      <c r="FXD39" s="4"/>
      <c r="FXE39" s="4"/>
      <c r="FXF39" s="4"/>
      <c r="FXG39" s="19"/>
      <c r="FXH39" s="9"/>
      <c r="FXI39" s="7"/>
      <c r="FXJ39" s="6"/>
      <c r="FXK39" s="5"/>
      <c r="FXL39" s="6"/>
      <c r="FXM39" s="8"/>
      <c r="FXN39" s="5"/>
      <c r="FXO39" s="4"/>
      <c r="FXP39" s="4"/>
      <c r="FXQ39" s="18"/>
      <c r="FXR39" s="7"/>
      <c r="FXS39" s="7"/>
      <c r="FXT39" s="4"/>
      <c r="FXU39" s="4"/>
      <c r="FXV39" s="4"/>
      <c r="FXW39" s="19"/>
      <c r="FXX39" s="9"/>
      <c r="FXY39" s="7"/>
      <c r="FXZ39" s="6"/>
      <c r="FYA39" s="5"/>
      <c r="FYB39" s="6"/>
      <c r="FYC39" s="8"/>
      <c r="FYD39" s="5"/>
      <c r="FYE39" s="4"/>
      <c r="FYF39" s="4"/>
      <c r="FYG39" s="18"/>
      <c r="FYH39" s="7"/>
      <c r="FYI39" s="7"/>
      <c r="FYJ39" s="4"/>
      <c r="FYK39" s="4"/>
      <c r="FYL39" s="4"/>
      <c r="FYM39" s="19"/>
      <c r="FYN39" s="9"/>
      <c r="FYO39" s="7"/>
      <c r="FYP39" s="6"/>
      <c r="FYQ39" s="5"/>
      <c r="FYR39" s="6"/>
      <c r="FYS39" s="8"/>
      <c r="FYT39" s="5"/>
      <c r="FYU39" s="4"/>
      <c r="FYV39" s="4"/>
      <c r="FYW39" s="18"/>
      <c r="FYX39" s="7"/>
      <c r="FYY39" s="7"/>
      <c r="FYZ39" s="4"/>
      <c r="FZA39" s="4"/>
      <c r="FZB39" s="4"/>
      <c r="FZC39" s="19"/>
      <c r="FZD39" s="9"/>
      <c r="FZE39" s="7"/>
      <c r="FZF39" s="6"/>
      <c r="FZG39" s="5"/>
      <c r="FZH39" s="6"/>
      <c r="FZI39" s="8"/>
      <c r="FZJ39" s="5"/>
      <c r="FZK39" s="4"/>
      <c r="FZL39" s="4"/>
      <c r="FZM39" s="18"/>
      <c r="FZN39" s="7"/>
      <c r="FZO39" s="7"/>
      <c r="FZP39" s="4"/>
      <c r="FZQ39" s="4"/>
      <c r="FZR39" s="4"/>
      <c r="FZS39" s="19"/>
      <c r="FZT39" s="9"/>
      <c r="FZU39" s="7"/>
      <c r="FZV39" s="6"/>
      <c r="FZW39" s="5"/>
      <c r="FZX39" s="6"/>
      <c r="FZY39" s="8"/>
      <c r="FZZ39" s="5"/>
      <c r="GAA39" s="4"/>
      <c r="GAB39" s="4"/>
      <c r="GAC39" s="18"/>
      <c r="GAD39" s="7"/>
      <c r="GAE39" s="7"/>
      <c r="GAF39" s="4"/>
      <c r="GAG39" s="4"/>
      <c r="GAH39" s="4"/>
      <c r="GAI39" s="19"/>
      <c r="GAJ39" s="9"/>
      <c r="GAK39" s="7"/>
      <c r="GAL39" s="6"/>
      <c r="GAM39" s="5"/>
      <c r="GAN39" s="6"/>
      <c r="GAO39" s="8"/>
      <c r="GAP39" s="5"/>
      <c r="GAQ39" s="4"/>
      <c r="GAR39" s="4"/>
      <c r="GAS39" s="18"/>
      <c r="GAT39" s="7"/>
      <c r="GAU39" s="7"/>
      <c r="GAV39" s="4"/>
      <c r="GAW39" s="4"/>
      <c r="GAX39" s="4"/>
      <c r="GAY39" s="19"/>
      <c r="GAZ39" s="9"/>
      <c r="GBA39" s="7"/>
      <c r="GBB39" s="6"/>
      <c r="GBC39" s="5"/>
      <c r="GBD39" s="6"/>
      <c r="GBE39" s="8"/>
      <c r="GBF39" s="5"/>
      <c r="GBG39" s="4"/>
      <c r="GBH39" s="4"/>
      <c r="GBI39" s="18"/>
      <c r="GBJ39" s="7"/>
      <c r="GBK39" s="7"/>
      <c r="GBL39" s="4"/>
      <c r="GBM39" s="4"/>
      <c r="GBN39" s="4"/>
      <c r="GBO39" s="19"/>
      <c r="GBP39" s="9"/>
      <c r="GBQ39" s="7"/>
      <c r="GBR39" s="6"/>
      <c r="GBS39" s="5"/>
      <c r="GBT39" s="6"/>
      <c r="GBU39" s="8"/>
      <c r="GBV39" s="5"/>
      <c r="GBW39" s="4"/>
      <c r="GBX39" s="4"/>
      <c r="GBY39" s="18"/>
      <c r="GBZ39" s="7"/>
      <c r="GCA39" s="7"/>
      <c r="GCB39" s="4"/>
      <c r="GCC39" s="4"/>
      <c r="GCD39" s="4"/>
      <c r="GCE39" s="19"/>
      <c r="GCF39" s="9"/>
      <c r="GCG39" s="7"/>
      <c r="GCH39" s="6"/>
      <c r="GCI39" s="5"/>
      <c r="GCJ39" s="6"/>
      <c r="GCK39" s="8"/>
      <c r="GCL39" s="5"/>
      <c r="GCM39" s="4"/>
      <c r="GCN39" s="4"/>
      <c r="GCO39" s="18"/>
      <c r="GCP39" s="7"/>
      <c r="GCQ39" s="7"/>
      <c r="GCR39" s="4"/>
      <c r="GCS39" s="4"/>
      <c r="GCT39" s="4"/>
      <c r="GCU39" s="19"/>
      <c r="GCV39" s="9"/>
      <c r="GCW39" s="7"/>
      <c r="GCX39" s="6"/>
      <c r="GCY39" s="5"/>
      <c r="GCZ39" s="6"/>
      <c r="GDA39" s="8"/>
      <c r="GDB39" s="5"/>
      <c r="GDC39" s="4"/>
      <c r="GDD39" s="4"/>
      <c r="GDE39" s="18"/>
      <c r="GDF39" s="7"/>
      <c r="GDG39" s="7"/>
      <c r="GDH39" s="4"/>
      <c r="GDI39" s="4"/>
      <c r="GDJ39" s="4"/>
      <c r="GDK39" s="19"/>
      <c r="GDL39" s="9"/>
      <c r="GDM39" s="7"/>
      <c r="GDN39" s="6"/>
      <c r="GDO39" s="5"/>
      <c r="GDP39" s="6"/>
      <c r="GDQ39" s="8"/>
      <c r="GDR39" s="5"/>
      <c r="GDS39" s="4"/>
      <c r="GDT39" s="4"/>
      <c r="GDU39" s="18"/>
      <c r="GDV39" s="7"/>
      <c r="GDW39" s="7"/>
      <c r="GDX39" s="4"/>
      <c r="GDY39" s="4"/>
      <c r="GDZ39" s="4"/>
      <c r="GEA39" s="19"/>
      <c r="GEB39" s="9"/>
      <c r="GEC39" s="7"/>
      <c r="GED39" s="6"/>
      <c r="GEE39" s="5"/>
      <c r="GEF39" s="6"/>
      <c r="GEG39" s="8"/>
      <c r="GEH39" s="5"/>
      <c r="GEI39" s="4"/>
      <c r="GEJ39" s="4"/>
      <c r="GEK39" s="18"/>
      <c r="GEL39" s="7"/>
      <c r="GEM39" s="7"/>
      <c r="GEN39" s="4"/>
      <c r="GEO39" s="4"/>
      <c r="GEP39" s="4"/>
      <c r="GEQ39" s="19"/>
      <c r="GER39" s="9"/>
      <c r="GES39" s="7"/>
      <c r="GET39" s="6"/>
      <c r="GEU39" s="5"/>
      <c r="GEV39" s="6"/>
      <c r="GEW39" s="8"/>
      <c r="GEX39" s="5"/>
      <c r="GEY39" s="4"/>
      <c r="GEZ39" s="4"/>
      <c r="GFA39" s="18"/>
      <c r="GFB39" s="7"/>
      <c r="GFC39" s="7"/>
      <c r="GFD39" s="4"/>
      <c r="GFE39" s="4"/>
      <c r="GFF39" s="4"/>
      <c r="GFG39" s="19"/>
      <c r="GFH39" s="9"/>
      <c r="GFI39" s="7"/>
      <c r="GFJ39" s="6"/>
      <c r="GFK39" s="5"/>
      <c r="GFL39" s="6"/>
      <c r="GFM39" s="8"/>
      <c r="GFN39" s="5"/>
      <c r="GFO39" s="4"/>
      <c r="GFP39" s="4"/>
      <c r="GFQ39" s="18"/>
      <c r="GFR39" s="7"/>
      <c r="GFS39" s="7"/>
      <c r="GFT39" s="4"/>
      <c r="GFU39" s="4"/>
      <c r="GFV39" s="4"/>
      <c r="GFW39" s="19"/>
      <c r="GFX39" s="9"/>
      <c r="GFY39" s="7"/>
      <c r="GFZ39" s="6"/>
      <c r="GGA39" s="5"/>
      <c r="GGB39" s="6"/>
      <c r="GGC39" s="8"/>
      <c r="GGD39" s="5"/>
      <c r="GGE39" s="4"/>
      <c r="GGF39" s="4"/>
      <c r="GGG39" s="18"/>
      <c r="GGH39" s="7"/>
      <c r="GGI39" s="7"/>
      <c r="GGJ39" s="4"/>
      <c r="GGK39" s="4"/>
      <c r="GGL39" s="4"/>
      <c r="GGM39" s="19"/>
      <c r="GGN39" s="9"/>
      <c r="GGO39" s="7"/>
      <c r="GGP39" s="6"/>
      <c r="GGQ39" s="5"/>
      <c r="GGR39" s="6"/>
      <c r="GGS39" s="8"/>
      <c r="GGT39" s="5"/>
      <c r="GGU39" s="4"/>
      <c r="GGV39" s="4"/>
      <c r="GGW39" s="18"/>
      <c r="GGX39" s="7"/>
      <c r="GGY39" s="7"/>
      <c r="GGZ39" s="4"/>
      <c r="GHA39" s="4"/>
      <c r="GHB39" s="4"/>
      <c r="GHC39" s="19"/>
      <c r="GHD39" s="9"/>
      <c r="GHE39" s="7"/>
      <c r="GHF39" s="6"/>
      <c r="GHG39" s="5"/>
      <c r="GHH39" s="6"/>
      <c r="GHI39" s="8"/>
      <c r="GHJ39" s="5"/>
      <c r="GHK39" s="4"/>
      <c r="GHL39" s="4"/>
      <c r="GHM39" s="18"/>
      <c r="GHN39" s="7"/>
      <c r="GHO39" s="7"/>
      <c r="GHP39" s="4"/>
      <c r="GHQ39" s="4"/>
      <c r="GHR39" s="4"/>
      <c r="GHS39" s="19"/>
      <c r="GHT39" s="9"/>
      <c r="GHU39" s="7"/>
      <c r="GHV39" s="6"/>
      <c r="GHW39" s="5"/>
      <c r="GHX39" s="6"/>
      <c r="GHY39" s="8"/>
      <c r="GHZ39" s="5"/>
      <c r="GIA39" s="4"/>
      <c r="GIB39" s="4"/>
      <c r="GIC39" s="18"/>
      <c r="GID39" s="7"/>
      <c r="GIE39" s="7"/>
      <c r="GIF39" s="4"/>
      <c r="GIG39" s="4"/>
      <c r="GIH39" s="4"/>
      <c r="GII39" s="19"/>
      <c r="GIJ39" s="9"/>
      <c r="GIK39" s="7"/>
      <c r="GIL39" s="6"/>
      <c r="GIM39" s="5"/>
      <c r="GIN39" s="6"/>
      <c r="GIO39" s="8"/>
      <c r="GIP39" s="5"/>
      <c r="GIQ39" s="4"/>
      <c r="GIR39" s="4"/>
      <c r="GIS39" s="18"/>
      <c r="GIT39" s="7"/>
      <c r="GIU39" s="7"/>
      <c r="GIV39" s="4"/>
      <c r="GIW39" s="4"/>
      <c r="GIX39" s="4"/>
      <c r="GIY39" s="19"/>
      <c r="GIZ39" s="9"/>
      <c r="GJA39" s="7"/>
      <c r="GJB39" s="6"/>
      <c r="GJC39" s="5"/>
      <c r="GJD39" s="6"/>
      <c r="GJE39" s="8"/>
      <c r="GJF39" s="5"/>
      <c r="GJG39" s="4"/>
      <c r="GJH39" s="4"/>
      <c r="GJI39" s="18"/>
      <c r="GJJ39" s="7"/>
      <c r="GJK39" s="7"/>
      <c r="GJL39" s="4"/>
      <c r="GJM39" s="4"/>
      <c r="GJN39" s="4"/>
      <c r="GJO39" s="19"/>
      <c r="GJP39" s="9"/>
      <c r="GJQ39" s="7"/>
      <c r="GJR39" s="6"/>
      <c r="GJS39" s="5"/>
      <c r="GJT39" s="6"/>
      <c r="GJU39" s="8"/>
      <c r="GJV39" s="5"/>
      <c r="GJW39" s="4"/>
      <c r="GJX39" s="4"/>
      <c r="GJY39" s="18"/>
      <c r="GJZ39" s="7"/>
      <c r="GKA39" s="7"/>
      <c r="GKB39" s="4"/>
      <c r="GKC39" s="4"/>
      <c r="GKD39" s="4"/>
      <c r="GKE39" s="19"/>
      <c r="GKF39" s="9"/>
      <c r="GKG39" s="7"/>
      <c r="GKH39" s="6"/>
      <c r="GKI39" s="5"/>
      <c r="GKJ39" s="6"/>
      <c r="GKK39" s="8"/>
      <c r="GKL39" s="5"/>
      <c r="GKM39" s="4"/>
      <c r="GKN39" s="4"/>
      <c r="GKO39" s="18"/>
      <c r="GKP39" s="7"/>
      <c r="GKQ39" s="7"/>
      <c r="GKR39" s="4"/>
      <c r="GKS39" s="4"/>
      <c r="GKT39" s="4"/>
      <c r="GKU39" s="19"/>
      <c r="GKV39" s="9"/>
      <c r="GKW39" s="7"/>
      <c r="GKX39" s="6"/>
      <c r="GKY39" s="5"/>
      <c r="GKZ39" s="6"/>
      <c r="GLA39" s="8"/>
      <c r="GLB39" s="5"/>
      <c r="GLC39" s="4"/>
      <c r="GLD39" s="4"/>
      <c r="GLE39" s="18"/>
      <c r="GLF39" s="7"/>
      <c r="GLG39" s="7"/>
      <c r="GLH39" s="4"/>
      <c r="GLI39" s="4"/>
      <c r="GLJ39" s="4"/>
      <c r="GLK39" s="19"/>
      <c r="GLL39" s="9"/>
      <c r="GLM39" s="7"/>
      <c r="GLN39" s="6"/>
      <c r="GLO39" s="5"/>
      <c r="GLP39" s="6"/>
      <c r="GLQ39" s="8"/>
      <c r="GLR39" s="5"/>
      <c r="GLS39" s="4"/>
      <c r="GLT39" s="4"/>
      <c r="GLU39" s="18"/>
      <c r="GLV39" s="7"/>
      <c r="GLW39" s="7"/>
      <c r="GLX39" s="4"/>
      <c r="GLY39" s="4"/>
      <c r="GLZ39" s="4"/>
      <c r="GMA39" s="19"/>
      <c r="GMB39" s="9"/>
      <c r="GMC39" s="7"/>
      <c r="GMD39" s="6"/>
      <c r="GME39" s="5"/>
      <c r="GMF39" s="6"/>
      <c r="GMG39" s="8"/>
      <c r="GMH39" s="5"/>
      <c r="GMI39" s="4"/>
      <c r="GMJ39" s="4"/>
      <c r="GMK39" s="18"/>
      <c r="GML39" s="7"/>
      <c r="GMM39" s="7"/>
      <c r="GMN39" s="4"/>
      <c r="GMO39" s="4"/>
      <c r="GMP39" s="4"/>
      <c r="GMQ39" s="19"/>
      <c r="GMR39" s="9"/>
      <c r="GMS39" s="7"/>
      <c r="GMT39" s="6"/>
      <c r="GMU39" s="5"/>
      <c r="GMV39" s="6"/>
      <c r="GMW39" s="8"/>
      <c r="GMX39" s="5"/>
      <c r="GMY39" s="4"/>
      <c r="GMZ39" s="4"/>
      <c r="GNA39" s="18"/>
      <c r="GNB39" s="7"/>
      <c r="GNC39" s="7"/>
      <c r="GND39" s="4"/>
      <c r="GNE39" s="4"/>
      <c r="GNF39" s="4"/>
      <c r="GNG39" s="19"/>
      <c r="GNH39" s="9"/>
      <c r="GNI39" s="7"/>
      <c r="GNJ39" s="6"/>
      <c r="GNK39" s="5"/>
      <c r="GNL39" s="6"/>
      <c r="GNM39" s="8"/>
      <c r="GNN39" s="5"/>
      <c r="GNO39" s="4"/>
      <c r="GNP39" s="4"/>
      <c r="GNQ39" s="18"/>
      <c r="GNR39" s="7"/>
      <c r="GNS39" s="7"/>
      <c r="GNT39" s="4"/>
      <c r="GNU39" s="4"/>
      <c r="GNV39" s="4"/>
      <c r="GNW39" s="19"/>
      <c r="GNX39" s="9"/>
      <c r="GNY39" s="7"/>
      <c r="GNZ39" s="6"/>
      <c r="GOA39" s="5"/>
      <c r="GOB39" s="6"/>
      <c r="GOC39" s="8"/>
      <c r="GOD39" s="5"/>
      <c r="GOE39" s="4"/>
      <c r="GOF39" s="4"/>
      <c r="GOG39" s="18"/>
      <c r="GOH39" s="7"/>
      <c r="GOI39" s="7"/>
      <c r="GOJ39" s="4"/>
      <c r="GOK39" s="4"/>
      <c r="GOL39" s="4"/>
      <c r="GOM39" s="19"/>
      <c r="GON39" s="9"/>
      <c r="GOO39" s="7"/>
      <c r="GOP39" s="6"/>
      <c r="GOQ39" s="5"/>
      <c r="GOR39" s="6"/>
      <c r="GOS39" s="8"/>
      <c r="GOT39" s="5"/>
      <c r="GOU39" s="4"/>
      <c r="GOV39" s="4"/>
      <c r="GOW39" s="18"/>
      <c r="GOX39" s="7"/>
      <c r="GOY39" s="7"/>
      <c r="GOZ39" s="4"/>
      <c r="GPA39" s="4"/>
      <c r="GPB39" s="4"/>
      <c r="GPC39" s="19"/>
      <c r="GPD39" s="9"/>
      <c r="GPE39" s="7"/>
      <c r="GPF39" s="6"/>
      <c r="GPG39" s="5"/>
      <c r="GPH39" s="6"/>
      <c r="GPI39" s="8"/>
      <c r="GPJ39" s="5"/>
      <c r="GPK39" s="4"/>
      <c r="GPL39" s="4"/>
      <c r="GPM39" s="18"/>
      <c r="GPN39" s="7"/>
      <c r="GPO39" s="7"/>
      <c r="GPP39" s="4"/>
      <c r="GPQ39" s="4"/>
      <c r="GPR39" s="4"/>
      <c r="GPS39" s="19"/>
      <c r="GPT39" s="9"/>
      <c r="GPU39" s="7"/>
      <c r="GPV39" s="6"/>
      <c r="GPW39" s="5"/>
      <c r="GPX39" s="6"/>
      <c r="GPY39" s="8"/>
      <c r="GPZ39" s="5"/>
      <c r="GQA39" s="4"/>
      <c r="GQB39" s="4"/>
      <c r="GQC39" s="18"/>
      <c r="GQD39" s="7"/>
      <c r="GQE39" s="7"/>
      <c r="GQF39" s="4"/>
      <c r="GQG39" s="4"/>
      <c r="GQH39" s="4"/>
      <c r="GQI39" s="19"/>
      <c r="GQJ39" s="9"/>
      <c r="GQK39" s="7"/>
      <c r="GQL39" s="6"/>
      <c r="GQM39" s="5"/>
      <c r="GQN39" s="6"/>
      <c r="GQO39" s="8"/>
      <c r="GQP39" s="5"/>
      <c r="GQQ39" s="4"/>
      <c r="GQR39" s="4"/>
      <c r="GQS39" s="18"/>
      <c r="GQT39" s="7"/>
      <c r="GQU39" s="7"/>
      <c r="GQV39" s="4"/>
      <c r="GQW39" s="4"/>
      <c r="GQX39" s="4"/>
      <c r="GQY39" s="19"/>
      <c r="GQZ39" s="9"/>
      <c r="GRA39" s="7"/>
      <c r="GRB39" s="6"/>
      <c r="GRC39" s="5"/>
      <c r="GRD39" s="6"/>
      <c r="GRE39" s="8"/>
      <c r="GRF39" s="5"/>
      <c r="GRG39" s="4"/>
      <c r="GRH39" s="4"/>
      <c r="GRI39" s="18"/>
      <c r="GRJ39" s="7"/>
      <c r="GRK39" s="7"/>
      <c r="GRL39" s="4"/>
      <c r="GRM39" s="4"/>
      <c r="GRN39" s="4"/>
      <c r="GRO39" s="19"/>
      <c r="GRP39" s="9"/>
      <c r="GRQ39" s="7"/>
      <c r="GRR39" s="6"/>
      <c r="GRS39" s="5"/>
      <c r="GRT39" s="6"/>
      <c r="GRU39" s="8"/>
      <c r="GRV39" s="5"/>
      <c r="GRW39" s="4"/>
      <c r="GRX39" s="4"/>
      <c r="GRY39" s="18"/>
      <c r="GRZ39" s="7"/>
      <c r="GSA39" s="7"/>
      <c r="GSB39" s="4"/>
      <c r="GSC39" s="4"/>
      <c r="GSD39" s="4"/>
      <c r="GSE39" s="19"/>
      <c r="GSF39" s="9"/>
      <c r="GSG39" s="7"/>
      <c r="GSH39" s="6"/>
      <c r="GSI39" s="5"/>
      <c r="GSJ39" s="6"/>
      <c r="GSK39" s="8"/>
      <c r="GSL39" s="5"/>
      <c r="GSM39" s="4"/>
      <c r="GSN39" s="4"/>
      <c r="GSO39" s="18"/>
      <c r="GSP39" s="7"/>
      <c r="GSQ39" s="7"/>
      <c r="GSR39" s="4"/>
      <c r="GSS39" s="4"/>
      <c r="GST39" s="4"/>
      <c r="GSU39" s="19"/>
      <c r="GSV39" s="9"/>
      <c r="GSW39" s="7"/>
      <c r="GSX39" s="6"/>
      <c r="GSY39" s="5"/>
      <c r="GSZ39" s="6"/>
      <c r="GTA39" s="8"/>
      <c r="GTB39" s="5"/>
      <c r="GTC39" s="4"/>
      <c r="GTD39" s="4"/>
      <c r="GTE39" s="18"/>
      <c r="GTF39" s="7"/>
      <c r="GTG39" s="7"/>
      <c r="GTH39" s="4"/>
      <c r="GTI39" s="4"/>
      <c r="GTJ39" s="4"/>
      <c r="GTK39" s="19"/>
      <c r="GTL39" s="9"/>
      <c r="GTM39" s="7"/>
      <c r="GTN39" s="6"/>
      <c r="GTO39" s="5"/>
      <c r="GTP39" s="6"/>
      <c r="GTQ39" s="8"/>
      <c r="GTR39" s="5"/>
      <c r="GTS39" s="4"/>
      <c r="GTT39" s="4"/>
      <c r="GTU39" s="18"/>
      <c r="GTV39" s="7"/>
      <c r="GTW39" s="7"/>
      <c r="GTX39" s="4"/>
      <c r="GTY39" s="4"/>
      <c r="GTZ39" s="4"/>
      <c r="GUA39" s="19"/>
      <c r="GUB39" s="9"/>
      <c r="GUC39" s="7"/>
      <c r="GUD39" s="6"/>
      <c r="GUE39" s="5"/>
      <c r="GUF39" s="6"/>
      <c r="GUG39" s="8"/>
      <c r="GUH39" s="5"/>
      <c r="GUI39" s="4"/>
      <c r="GUJ39" s="4"/>
      <c r="GUK39" s="18"/>
      <c r="GUL39" s="7"/>
      <c r="GUM39" s="7"/>
      <c r="GUN39" s="4"/>
      <c r="GUO39" s="4"/>
      <c r="GUP39" s="4"/>
      <c r="GUQ39" s="19"/>
      <c r="GUR39" s="9"/>
      <c r="GUS39" s="7"/>
      <c r="GUT39" s="6"/>
      <c r="GUU39" s="5"/>
      <c r="GUV39" s="6"/>
      <c r="GUW39" s="8"/>
      <c r="GUX39" s="5"/>
      <c r="GUY39" s="4"/>
      <c r="GUZ39" s="4"/>
      <c r="GVA39" s="18"/>
      <c r="GVB39" s="7"/>
      <c r="GVC39" s="7"/>
      <c r="GVD39" s="4"/>
      <c r="GVE39" s="4"/>
      <c r="GVF39" s="4"/>
      <c r="GVG39" s="19"/>
      <c r="GVH39" s="9"/>
      <c r="GVI39" s="7"/>
      <c r="GVJ39" s="6"/>
      <c r="GVK39" s="5"/>
      <c r="GVL39" s="6"/>
      <c r="GVM39" s="8"/>
      <c r="GVN39" s="5"/>
      <c r="GVO39" s="4"/>
      <c r="GVP39" s="4"/>
      <c r="GVQ39" s="18"/>
      <c r="GVR39" s="7"/>
      <c r="GVS39" s="7"/>
      <c r="GVT39" s="4"/>
      <c r="GVU39" s="4"/>
      <c r="GVV39" s="4"/>
      <c r="GVW39" s="19"/>
      <c r="GVX39" s="9"/>
      <c r="GVY39" s="7"/>
      <c r="GVZ39" s="6"/>
      <c r="GWA39" s="5"/>
      <c r="GWB39" s="6"/>
      <c r="GWC39" s="8"/>
      <c r="GWD39" s="5"/>
      <c r="GWE39" s="4"/>
      <c r="GWF39" s="4"/>
      <c r="GWG39" s="18"/>
      <c r="GWH39" s="7"/>
      <c r="GWI39" s="7"/>
      <c r="GWJ39" s="4"/>
      <c r="GWK39" s="4"/>
      <c r="GWL39" s="4"/>
      <c r="GWM39" s="19"/>
      <c r="GWN39" s="9"/>
      <c r="GWO39" s="7"/>
      <c r="GWP39" s="6"/>
      <c r="GWQ39" s="5"/>
      <c r="GWR39" s="6"/>
      <c r="GWS39" s="8"/>
      <c r="GWT39" s="5"/>
      <c r="GWU39" s="4"/>
      <c r="GWV39" s="4"/>
      <c r="GWW39" s="18"/>
      <c r="GWX39" s="7"/>
      <c r="GWY39" s="7"/>
      <c r="GWZ39" s="4"/>
      <c r="GXA39" s="4"/>
      <c r="GXB39" s="4"/>
      <c r="GXC39" s="19"/>
      <c r="GXD39" s="9"/>
      <c r="GXE39" s="7"/>
      <c r="GXF39" s="6"/>
      <c r="GXG39" s="5"/>
      <c r="GXH39" s="6"/>
      <c r="GXI39" s="8"/>
      <c r="GXJ39" s="5"/>
      <c r="GXK39" s="4"/>
      <c r="GXL39" s="4"/>
      <c r="GXM39" s="18"/>
      <c r="GXN39" s="7"/>
      <c r="GXO39" s="7"/>
      <c r="GXP39" s="4"/>
      <c r="GXQ39" s="4"/>
      <c r="GXR39" s="4"/>
      <c r="GXS39" s="19"/>
      <c r="GXT39" s="9"/>
      <c r="GXU39" s="7"/>
      <c r="GXV39" s="6"/>
      <c r="GXW39" s="5"/>
      <c r="GXX39" s="6"/>
      <c r="GXY39" s="8"/>
      <c r="GXZ39" s="5"/>
      <c r="GYA39" s="4"/>
      <c r="GYB39" s="4"/>
      <c r="GYC39" s="18"/>
      <c r="GYD39" s="7"/>
      <c r="GYE39" s="7"/>
      <c r="GYF39" s="4"/>
      <c r="GYG39" s="4"/>
      <c r="GYH39" s="4"/>
      <c r="GYI39" s="19"/>
      <c r="GYJ39" s="9"/>
      <c r="GYK39" s="7"/>
      <c r="GYL39" s="6"/>
      <c r="GYM39" s="5"/>
      <c r="GYN39" s="6"/>
      <c r="GYO39" s="8"/>
      <c r="GYP39" s="5"/>
      <c r="GYQ39" s="4"/>
      <c r="GYR39" s="4"/>
      <c r="GYS39" s="18"/>
      <c r="GYT39" s="7"/>
      <c r="GYU39" s="7"/>
      <c r="GYV39" s="4"/>
      <c r="GYW39" s="4"/>
      <c r="GYX39" s="4"/>
      <c r="GYY39" s="19"/>
      <c r="GYZ39" s="9"/>
      <c r="GZA39" s="7"/>
      <c r="GZB39" s="6"/>
      <c r="GZC39" s="5"/>
      <c r="GZD39" s="6"/>
      <c r="GZE39" s="8"/>
      <c r="GZF39" s="5"/>
      <c r="GZG39" s="4"/>
      <c r="GZH39" s="4"/>
      <c r="GZI39" s="18"/>
      <c r="GZJ39" s="7"/>
      <c r="GZK39" s="7"/>
      <c r="GZL39" s="4"/>
      <c r="GZM39" s="4"/>
      <c r="GZN39" s="4"/>
      <c r="GZO39" s="19"/>
      <c r="GZP39" s="9"/>
      <c r="GZQ39" s="7"/>
      <c r="GZR39" s="6"/>
      <c r="GZS39" s="5"/>
      <c r="GZT39" s="6"/>
      <c r="GZU39" s="8"/>
      <c r="GZV39" s="5"/>
      <c r="GZW39" s="4"/>
      <c r="GZX39" s="4"/>
      <c r="GZY39" s="18"/>
      <c r="GZZ39" s="7"/>
      <c r="HAA39" s="7"/>
      <c r="HAB39" s="4"/>
      <c r="HAC39" s="4"/>
      <c r="HAD39" s="4"/>
      <c r="HAE39" s="19"/>
      <c r="HAF39" s="9"/>
      <c r="HAG39" s="7"/>
      <c r="HAH39" s="6"/>
      <c r="HAI39" s="5"/>
      <c r="HAJ39" s="6"/>
      <c r="HAK39" s="8"/>
      <c r="HAL39" s="5"/>
      <c r="HAM39" s="4"/>
      <c r="HAN39" s="4"/>
      <c r="HAO39" s="18"/>
      <c r="HAP39" s="7"/>
      <c r="HAQ39" s="7"/>
      <c r="HAR39" s="4"/>
      <c r="HAS39" s="4"/>
      <c r="HAT39" s="4"/>
      <c r="HAU39" s="19"/>
      <c r="HAV39" s="9"/>
      <c r="HAW39" s="7"/>
      <c r="HAX39" s="6"/>
      <c r="HAY39" s="5"/>
      <c r="HAZ39" s="6"/>
      <c r="HBA39" s="8"/>
      <c r="HBB39" s="5"/>
      <c r="HBC39" s="4"/>
      <c r="HBD39" s="4"/>
      <c r="HBE39" s="18"/>
      <c r="HBF39" s="7"/>
      <c r="HBG39" s="7"/>
      <c r="HBH39" s="4"/>
      <c r="HBI39" s="4"/>
      <c r="HBJ39" s="4"/>
      <c r="HBK39" s="19"/>
      <c r="HBL39" s="9"/>
      <c r="HBM39" s="7"/>
      <c r="HBN39" s="6"/>
      <c r="HBO39" s="5"/>
      <c r="HBP39" s="6"/>
      <c r="HBQ39" s="8"/>
      <c r="HBR39" s="5"/>
      <c r="HBS39" s="4"/>
      <c r="HBT39" s="4"/>
      <c r="HBU39" s="18"/>
      <c r="HBV39" s="7"/>
      <c r="HBW39" s="7"/>
      <c r="HBX39" s="4"/>
      <c r="HBY39" s="4"/>
      <c r="HBZ39" s="4"/>
      <c r="HCA39" s="19"/>
      <c r="HCB39" s="9"/>
      <c r="HCC39" s="7"/>
      <c r="HCD39" s="6"/>
      <c r="HCE39" s="5"/>
      <c r="HCF39" s="6"/>
      <c r="HCG39" s="8"/>
      <c r="HCH39" s="5"/>
      <c r="HCI39" s="4"/>
      <c r="HCJ39" s="4"/>
      <c r="HCK39" s="18"/>
      <c r="HCL39" s="7"/>
      <c r="HCM39" s="7"/>
      <c r="HCN39" s="4"/>
      <c r="HCO39" s="4"/>
      <c r="HCP39" s="4"/>
      <c r="HCQ39" s="19"/>
      <c r="HCR39" s="9"/>
      <c r="HCS39" s="7"/>
      <c r="HCT39" s="6"/>
      <c r="HCU39" s="5"/>
      <c r="HCV39" s="6"/>
      <c r="HCW39" s="8"/>
      <c r="HCX39" s="5"/>
      <c r="HCY39" s="4"/>
      <c r="HCZ39" s="4"/>
      <c r="HDA39" s="18"/>
      <c r="HDB39" s="7"/>
      <c r="HDC39" s="7"/>
      <c r="HDD39" s="4"/>
      <c r="HDE39" s="4"/>
      <c r="HDF39" s="4"/>
      <c r="HDG39" s="19"/>
      <c r="HDH39" s="9"/>
      <c r="HDI39" s="7"/>
      <c r="HDJ39" s="6"/>
      <c r="HDK39" s="5"/>
      <c r="HDL39" s="6"/>
      <c r="HDM39" s="8"/>
      <c r="HDN39" s="5"/>
      <c r="HDO39" s="4"/>
      <c r="HDP39" s="4"/>
      <c r="HDQ39" s="18"/>
      <c r="HDR39" s="7"/>
      <c r="HDS39" s="7"/>
      <c r="HDT39" s="4"/>
      <c r="HDU39" s="4"/>
      <c r="HDV39" s="4"/>
      <c r="HDW39" s="19"/>
      <c r="HDX39" s="9"/>
      <c r="HDY39" s="7"/>
      <c r="HDZ39" s="6"/>
      <c r="HEA39" s="5"/>
      <c r="HEB39" s="6"/>
      <c r="HEC39" s="8"/>
      <c r="HED39" s="5"/>
      <c r="HEE39" s="4"/>
      <c r="HEF39" s="4"/>
      <c r="HEG39" s="18"/>
      <c r="HEH39" s="7"/>
      <c r="HEI39" s="7"/>
      <c r="HEJ39" s="4"/>
      <c r="HEK39" s="4"/>
      <c r="HEL39" s="4"/>
      <c r="HEM39" s="19"/>
      <c r="HEN39" s="9"/>
      <c r="HEO39" s="7"/>
      <c r="HEP39" s="6"/>
      <c r="HEQ39" s="5"/>
      <c r="HER39" s="6"/>
      <c r="HES39" s="8"/>
      <c r="HET39" s="5"/>
      <c r="HEU39" s="4"/>
      <c r="HEV39" s="4"/>
      <c r="HEW39" s="18"/>
      <c r="HEX39" s="7"/>
      <c r="HEY39" s="7"/>
      <c r="HEZ39" s="4"/>
      <c r="HFA39" s="4"/>
      <c r="HFB39" s="4"/>
      <c r="HFC39" s="19"/>
      <c r="HFD39" s="9"/>
      <c r="HFE39" s="7"/>
      <c r="HFF39" s="6"/>
      <c r="HFG39" s="5"/>
      <c r="HFH39" s="6"/>
      <c r="HFI39" s="8"/>
      <c r="HFJ39" s="5"/>
      <c r="HFK39" s="4"/>
      <c r="HFL39" s="4"/>
      <c r="HFM39" s="18"/>
      <c r="HFN39" s="7"/>
      <c r="HFO39" s="7"/>
      <c r="HFP39" s="4"/>
      <c r="HFQ39" s="4"/>
      <c r="HFR39" s="4"/>
      <c r="HFS39" s="19"/>
      <c r="HFT39" s="9"/>
      <c r="HFU39" s="7"/>
      <c r="HFV39" s="6"/>
      <c r="HFW39" s="5"/>
      <c r="HFX39" s="6"/>
      <c r="HFY39" s="8"/>
      <c r="HFZ39" s="5"/>
      <c r="HGA39" s="4"/>
      <c r="HGB39" s="4"/>
      <c r="HGC39" s="18"/>
      <c r="HGD39" s="7"/>
      <c r="HGE39" s="7"/>
      <c r="HGF39" s="4"/>
      <c r="HGG39" s="4"/>
      <c r="HGH39" s="4"/>
      <c r="HGI39" s="19"/>
      <c r="HGJ39" s="9"/>
      <c r="HGK39" s="7"/>
      <c r="HGL39" s="6"/>
      <c r="HGM39" s="5"/>
      <c r="HGN39" s="6"/>
      <c r="HGO39" s="8"/>
      <c r="HGP39" s="5"/>
      <c r="HGQ39" s="4"/>
      <c r="HGR39" s="4"/>
      <c r="HGS39" s="18"/>
      <c r="HGT39" s="7"/>
      <c r="HGU39" s="7"/>
      <c r="HGV39" s="4"/>
      <c r="HGW39" s="4"/>
      <c r="HGX39" s="4"/>
      <c r="HGY39" s="19"/>
      <c r="HGZ39" s="9"/>
      <c r="HHA39" s="7"/>
      <c r="HHB39" s="6"/>
      <c r="HHC39" s="5"/>
      <c r="HHD39" s="6"/>
      <c r="HHE39" s="8"/>
      <c r="HHF39" s="5"/>
      <c r="HHG39" s="4"/>
      <c r="HHH39" s="4"/>
      <c r="HHI39" s="18"/>
      <c r="HHJ39" s="7"/>
      <c r="HHK39" s="7"/>
      <c r="HHL39" s="4"/>
      <c r="HHM39" s="4"/>
      <c r="HHN39" s="4"/>
      <c r="HHO39" s="19"/>
      <c r="HHP39" s="9"/>
      <c r="HHQ39" s="7"/>
      <c r="HHR39" s="6"/>
      <c r="HHS39" s="5"/>
      <c r="HHT39" s="6"/>
      <c r="HHU39" s="8"/>
      <c r="HHV39" s="5"/>
      <c r="HHW39" s="4"/>
      <c r="HHX39" s="4"/>
      <c r="HHY39" s="18"/>
      <c r="HHZ39" s="7"/>
      <c r="HIA39" s="7"/>
      <c r="HIB39" s="4"/>
      <c r="HIC39" s="4"/>
      <c r="HID39" s="4"/>
      <c r="HIE39" s="19"/>
      <c r="HIF39" s="9"/>
      <c r="HIG39" s="7"/>
      <c r="HIH39" s="6"/>
      <c r="HII39" s="5"/>
      <c r="HIJ39" s="6"/>
      <c r="HIK39" s="8"/>
      <c r="HIL39" s="5"/>
      <c r="HIM39" s="4"/>
      <c r="HIN39" s="4"/>
      <c r="HIO39" s="18"/>
      <c r="HIP39" s="7"/>
      <c r="HIQ39" s="7"/>
      <c r="HIR39" s="4"/>
      <c r="HIS39" s="4"/>
      <c r="HIT39" s="4"/>
      <c r="HIU39" s="19"/>
      <c r="HIV39" s="9"/>
      <c r="HIW39" s="7"/>
      <c r="HIX39" s="6"/>
      <c r="HIY39" s="5"/>
      <c r="HIZ39" s="6"/>
      <c r="HJA39" s="8"/>
      <c r="HJB39" s="5"/>
      <c r="HJC39" s="4"/>
      <c r="HJD39" s="4"/>
      <c r="HJE39" s="18"/>
      <c r="HJF39" s="7"/>
      <c r="HJG39" s="7"/>
      <c r="HJH39" s="4"/>
      <c r="HJI39" s="4"/>
      <c r="HJJ39" s="4"/>
      <c r="HJK39" s="19"/>
      <c r="HJL39" s="9"/>
      <c r="HJM39" s="7"/>
      <c r="HJN39" s="6"/>
      <c r="HJO39" s="5"/>
      <c r="HJP39" s="6"/>
      <c r="HJQ39" s="8"/>
      <c r="HJR39" s="5"/>
      <c r="HJS39" s="4"/>
      <c r="HJT39" s="4"/>
      <c r="HJU39" s="18"/>
      <c r="HJV39" s="7"/>
      <c r="HJW39" s="7"/>
      <c r="HJX39" s="4"/>
      <c r="HJY39" s="4"/>
      <c r="HJZ39" s="4"/>
      <c r="HKA39" s="19"/>
      <c r="HKB39" s="9"/>
      <c r="HKC39" s="7"/>
      <c r="HKD39" s="6"/>
      <c r="HKE39" s="5"/>
      <c r="HKF39" s="6"/>
      <c r="HKG39" s="8"/>
      <c r="HKH39" s="5"/>
      <c r="HKI39" s="4"/>
      <c r="HKJ39" s="4"/>
      <c r="HKK39" s="18"/>
      <c r="HKL39" s="7"/>
      <c r="HKM39" s="7"/>
      <c r="HKN39" s="4"/>
      <c r="HKO39" s="4"/>
      <c r="HKP39" s="4"/>
      <c r="HKQ39" s="19"/>
      <c r="HKR39" s="9"/>
      <c r="HKS39" s="7"/>
      <c r="HKT39" s="6"/>
      <c r="HKU39" s="5"/>
      <c r="HKV39" s="6"/>
      <c r="HKW39" s="8"/>
      <c r="HKX39" s="5"/>
      <c r="HKY39" s="4"/>
      <c r="HKZ39" s="4"/>
      <c r="HLA39" s="18"/>
      <c r="HLB39" s="7"/>
      <c r="HLC39" s="7"/>
      <c r="HLD39" s="4"/>
      <c r="HLE39" s="4"/>
      <c r="HLF39" s="4"/>
      <c r="HLG39" s="19"/>
      <c r="HLH39" s="9"/>
      <c r="HLI39" s="7"/>
      <c r="HLJ39" s="6"/>
      <c r="HLK39" s="5"/>
      <c r="HLL39" s="6"/>
      <c r="HLM39" s="8"/>
      <c r="HLN39" s="5"/>
      <c r="HLO39" s="4"/>
      <c r="HLP39" s="4"/>
      <c r="HLQ39" s="18"/>
      <c r="HLR39" s="7"/>
      <c r="HLS39" s="7"/>
      <c r="HLT39" s="4"/>
      <c r="HLU39" s="4"/>
      <c r="HLV39" s="4"/>
      <c r="HLW39" s="19"/>
      <c r="HLX39" s="9"/>
      <c r="HLY39" s="7"/>
      <c r="HLZ39" s="6"/>
      <c r="HMA39" s="5"/>
      <c r="HMB39" s="6"/>
      <c r="HMC39" s="8"/>
      <c r="HMD39" s="5"/>
      <c r="HME39" s="4"/>
      <c r="HMF39" s="4"/>
      <c r="HMG39" s="18"/>
      <c r="HMH39" s="7"/>
      <c r="HMI39" s="7"/>
      <c r="HMJ39" s="4"/>
      <c r="HMK39" s="4"/>
      <c r="HML39" s="4"/>
      <c r="HMM39" s="19"/>
      <c r="HMN39" s="9"/>
      <c r="HMO39" s="7"/>
      <c r="HMP39" s="6"/>
      <c r="HMQ39" s="5"/>
      <c r="HMR39" s="6"/>
      <c r="HMS39" s="8"/>
      <c r="HMT39" s="5"/>
      <c r="HMU39" s="4"/>
      <c r="HMV39" s="4"/>
      <c r="HMW39" s="18"/>
      <c r="HMX39" s="7"/>
      <c r="HMY39" s="7"/>
      <c r="HMZ39" s="4"/>
      <c r="HNA39" s="4"/>
      <c r="HNB39" s="4"/>
      <c r="HNC39" s="19"/>
      <c r="HND39" s="9"/>
      <c r="HNE39" s="7"/>
      <c r="HNF39" s="6"/>
      <c r="HNG39" s="5"/>
      <c r="HNH39" s="6"/>
      <c r="HNI39" s="8"/>
      <c r="HNJ39" s="5"/>
      <c r="HNK39" s="4"/>
      <c r="HNL39" s="4"/>
      <c r="HNM39" s="18"/>
      <c r="HNN39" s="7"/>
      <c r="HNO39" s="7"/>
      <c r="HNP39" s="4"/>
      <c r="HNQ39" s="4"/>
      <c r="HNR39" s="4"/>
      <c r="HNS39" s="19"/>
      <c r="HNT39" s="9"/>
      <c r="HNU39" s="7"/>
      <c r="HNV39" s="6"/>
      <c r="HNW39" s="5"/>
      <c r="HNX39" s="6"/>
      <c r="HNY39" s="8"/>
      <c r="HNZ39" s="5"/>
      <c r="HOA39" s="4"/>
      <c r="HOB39" s="4"/>
      <c r="HOC39" s="18"/>
      <c r="HOD39" s="7"/>
      <c r="HOE39" s="7"/>
      <c r="HOF39" s="4"/>
      <c r="HOG39" s="4"/>
      <c r="HOH39" s="4"/>
      <c r="HOI39" s="19"/>
      <c r="HOJ39" s="9"/>
      <c r="HOK39" s="7"/>
      <c r="HOL39" s="6"/>
      <c r="HOM39" s="5"/>
      <c r="HON39" s="6"/>
      <c r="HOO39" s="8"/>
      <c r="HOP39" s="5"/>
      <c r="HOQ39" s="4"/>
      <c r="HOR39" s="4"/>
      <c r="HOS39" s="18"/>
      <c r="HOT39" s="7"/>
      <c r="HOU39" s="7"/>
      <c r="HOV39" s="4"/>
      <c r="HOW39" s="4"/>
      <c r="HOX39" s="4"/>
      <c r="HOY39" s="19"/>
      <c r="HOZ39" s="9"/>
      <c r="HPA39" s="7"/>
      <c r="HPB39" s="6"/>
      <c r="HPC39" s="5"/>
      <c r="HPD39" s="6"/>
      <c r="HPE39" s="8"/>
      <c r="HPF39" s="5"/>
      <c r="HPG39" s="4"/>
      <c r="HPH39" s="4"/>
      <c r="HPI39" s="18"/>
      <c r="HPJ39" s="7"/>
      <c r="HPK39" s="7"/>
      <c r="HPL39" s="4"/>
      <c r="HPM39" s="4"/>
      <c r="HPN39" s="4"/>
      <c r="HPO39" s="19"/>
      <c r="HPP39" s="9"/>
      <c r="HPQ39" s="7"/>
      <c r="HPR39" s="6"/>
      <c r="HPS39" s="5"/>
      <c r="HPT39" s="6"/>
      <c r="HPU39" s="8"/>
      <c r="HPV39" s="5"/>
      <c r="HPW39" s="4"/>
      <c r="HPX39" s="4"/>
      <c r="HPY39" s="18"/>
      <c r="HPZ39" s="7"/>
      <c r="HQA39" s="7"/>
      <c r="HQB39" s="4"/>
      <c r="HQC39" s="4"/>
      <c r="HQD39" s="4"/>
      <c r="HQE39" s="19"/>
      <c r="HQF39" s="9"/>
      <c r="HQG39" s="7"/>
      <c r="HQH39" s="6"/>
      <c r="HQI39" s="5"/>
      <c r="HQJ39" s="6"/>
      <c r="HQK39" s="8"/>
      <c r="HQL39" s="5"/>
      <c r="HQM39" s="4"/>
      <c r="HQN39" s="4"/>
      <c r="HQO39" s="18"/>
      <c r="HQP39" s="7"/>
      <c r="HQQ39" s="7"/>
      <c r="HQR39" s="4"/>
      <c r="HQS39" s="4"/>
      <c r="HQT39" s="4"/>
      <c r="HQU39" s="19"/>
      <c r="HQV39" s="9"/>
      <c r="HQW39" s="7"/>
      <c r="HQX39" s="6"/>
      <c r="HQY39" s="5"/>
      <c r="HQZ39" s="6"/>
      <c r="HRA39" s="8"/>
      <c r="HRB39" s="5"/>
      <c r="HRC39" s="4"/>
      <c r="HRD39" s="4"/>
      <c r="HRE39" s="18"/>
      <c r="HRF39" s="7"/>
      <c r="HRG39" s="7"/>
      <c r="HRH39" s="4"/>
      <c r="HRI39" s="4"/>
      <c r="HRJ39" s="4"/>
      <c r="HRK39" s="19"/>
      <c r="HRL39" s="9"/>
      <c r="HRM39" s="7"/>
      <c r="HRN39" s="6"/>
      <c r="HRO39" s="5"/>
      <c r="HRP39" s="6"/>
      <c r="HRQ39" s="8"/>
      <c r="HRR39" s="5"/>
      <c r="HRS39" s="4"/>
      <c r="HRT39" s="4"/>
      <c r="HRU39" s="18"/>
      <c r="HRV39" s="7"/>
      <c r="HRW39" s="7"/>
      <c r="HRX39" s="4"/>
      <c r="HRY39" s="4"/>
      <c r="HRZ39" s="4"/>
      <c r="HSA39" s="19"/>
      <c r="HSB39" s="9"/>
      <c r="HSC39" s="7"/>
      <c r="HSD39" s="6"/>
      <c r="HSE39" s="5"/>
      <c r="HSF39" s="6"/>
      <c r="HSG39" s="8"/>
      <c r="HSH39" s="5"/>
      <c r="HSI39" s="4"/>
      <c r="HSJ39" s="4"/>
      <c r="HSK39" s="18"/>
      <c r="HSL39" s="7"/>
      <c r="HSM39" s="7"/>
      <c r="HSN39" s="4"/>
      <c r="HSO39" s="4"/>
      <c r="HSP39" s="4"/>
      <c r="HSQ39" s="19"/>
      <c r="HSR39" s="9"/>
      <c r="HSS39" s="7"/>
      <c r="HST39" s="6"/>
      <c r="HSU39" s="5"/>
      <c r="HSV39" s="6"/>
      <c r="HSW39" s="8"/>
      <c r="HSX39" s="5"/>
      <c r="HSY39" s="4"/>
      <c r="HSZ39" s="4"/>
      <c r="HTA39" s="18"/>
      <c r="HTB39" s="7"/>
      <c r="HTC39" s="7"/>
      <c r="HTD39" s="4"/>
      <c r="HTE39" s="4"/>
      <c r="HTF39" s="4"/>
      <c r="HTG39" s="19"/>
      <c r="HTH39" s="9"/>
      <c r="HTI39" s="7"/>
      <c r="HTJ39" s="6"/>
      <c r="HTK39" s="5"/>
      <c r="HTL39" s="6"/>
      <c r="HTM39" s="8"/>
      <c r="HTN39" s="5"/>
      <c r="HTO39" s="4"/>
      <c r="HTP39" s="4"/>
      <c r="HTQ39" s="18"/>
      <c r="HTR39" s="7"/>
      <c r="HTS39" s="7"/>
      <c r="HTT39" s="4"/>
      <c r="HTU39" s="4"/>
      <c r="HTV39" s="4"/>
      <c r="HTW39" s="19"/>
      <c r="HTX39" s="9"/>
      <c r="HTY39" s="7"/>
      <c r="HTZ39" s="6"/>
      <c r="HUA39" s="5"/>
      <c r="HUB39" s="6"/>
      <c r="HUC39" s="8"/>
      <c r="HUD39" s="5"/>
      <c r="HUE39" s="4"/>
      <c r="HUF39" s="4"/>
      <c r="HUG39" s="18"/>
      <c r="HUH39" s="7"/>
      <c r="HUI39" s="7"/>
      <c r="HUJ39" s="4"/>
      <c r="HUK39" s="4"/>
      <c r="HUL39" s="4"/>
      <c r="HUM39" s="19"/>
      <c r="HUN39" s="9"/>
      <c r="HUO39" s="7"/>
      <c r="HUP39" s="6"/>
      <c r="HUQ39" s="5"/>
      <c r="HUR39" s="6"/>
      <c r="HUS39" s="8"/>
      <c r="HUT39" s="5"/>
      <c r="HUU39" s="4"/>
      <c r="HUV39" s="4"/>
      <c r="HUW39" s="18"/>
      <c r="HUX39" s="7"/>
      <c r="HUY39" s="7"/>
      <c r="HUZ39" s="4"/>
      <c r="HVA39" s="4"/>
      <c r="HVB39" s="4"/>
      <c r="HVC39" s="19"/>
      <c r="HVD39" s="9"/>
      <c r="HVE39" s="7"/>
      <c r="HVF39" s="6"/>
      <c r="HVG39" s="5"/>
      <c r="HVH39" s="6"/>
      <c r="HVI39" s="8"/>
      <c r="HVJ39" s="5"/>
      <c r="HVK39" s="4"/>
      <c r="HVL39" s="4"/>
      <c r="HVM39" s="18"/>
      <c r="HVN39" s="7"/>
      <c r="HVO39" s="7"/>
      <c r="HVP39" s="4"/>
      <c r="HVQ39" s="4"/>
      <c r="HVR39" s="4"/>
      <c r="HVS39" s="19"/>
      <c r="HVT39" s="9"/>
      <c r="HVU39" s="7"/>
      <c r="HVV39" s="6"/>
      <c r="HVW39" s="5"/>
      <c r="HVX39" s="6"/>
      <c r="HVY39" s="8"/>
      <c r="HVZ39" s="5"/>
      <c r="HWA39" s="4"/>
      <c r="HWB39" s="4"/>
      <c r="HWC39" s="18"/>
      <c r="HWD39" s="7"/>
      <c r="HWE39" s="7"/>
      <c r="HWF39" s="4"/>
      <c r="HWG39" s="4"/>
      <c r="HWH39" s="4"/>
      <c r="HWI39" s="19"/>
      <c r="HWJ39" s="9"/>
      <c r="HWK39" s="7"/>
      <c r="HWL39" s="6"/>
      <c r="HWM39" s="5"/>
      <c r="HWN39" s="6"/>
      <c r="HWO39" s="8"/>
      <c r="HWP39" s="5"/>
      <c r="HWQ39" s="4"/>
      <c r="HWR39" s="4"/>
      <c r="HWS39" s="18"/>
      <c r="HWT39" s="7"/>
      <c r="HWU39" s="7"/>
      <c r="HWV39" s="4"/>
      <c r="HWW39" s="4"/>
      <c r="HWX39" s="4"/>
      <c r="HWY39" s="19"/>
      <c r="HWZ39" s="9"/>
      <c r="HXA39" s="7"/>
      <c r="HXB39" s="6"/>
      <c r="HXC39" s="5"/>
      <c r="HXD39" s="6"/>
      <c r="HXE39" s="8"/>
      <c r="HXF39" s="5"/>
      <c r="HXG39" s="4"/>
      <c r="HXH39" s="4"/>
      <c r="HXI39" s="18"/>
      <c r="HXJ39" s="7"/>
      <c r="HXK39" s="7"/>
      <c r="HXL39" s="4"/>
      <c r="HXM39" s="4"/>
      <c r="HXN39" s="4"/>
      <c r="HXO39" s="19"/>
      <c r="HXP39" s="9"/>
      <c r="HXQ39" s="7"/>
      <c r="HXR39" s="6"/>
      <c r="HXS39" s="5"/>
      <c r="HXT39" s="6"/>
      <c r="HXU39" s="8"/>
      <c r="HXV39" s="5"/>
      <c r="HXW39" s="4"/>
      <c r="HXX39" s="4"/>
      <c r="HXY39" s="18"/>
      <c r="HXZ39" s="7"/>
      <c r="HYA39" s="7"/>
      <c r="HYB39" s="4"/>
      <c r="HYC39" s="4"/>
      <c r="HYD39" s="4"/>
      <c r="HYE39" s="19"/>
      <c r="HYF39" s="9"/>
      <c r="HYG39" s="7"/>
      <c r="HYH39" s="6"/>
      <c r="HYI39" s="5"/>
      <c r="HYJ39" s="6"/>
      <c r="HYK39" s="8"/>
      <c r="HYL39" s="5"/>
      <c r="HYM39" s="4"/>
      <c r="HYN39" s="4"/>
      <c r="HYO39" s="18"/>
      <c r="HYP39" s="7"/>
      <c r="HYQ39" s="7"/>
      <c r="HYR39" s="4"/>
      <c r="HYS39" s="4"/>
      <c r="HYT39" s="4"/>
      <c r="HYU39" s="19"/>
      <c r="HYV39" s="9"/>
      <c r="HYW39" s="7"/>
      <c r="HYX39" s="6"/>
      <c r="HYY39" s="5"/>
      <c r="HYZ39" s="6"/>
      <c r="HZA39" s="8"/>
      <c r="HZB39" s="5"/>
      <c r="HZC39" s="4"/>
      <c r="HZD39" s="4"/>
      <c r="HZE39" s="18"/>
      <c r="HZF39" s="7"/>
      <c r="HZG39" s="7"/>
      <c r="HZH39" s="4"/>
      <c r="HZI39" s="4"/>
      <c r="HZJ39" s="4"/>
      <c r="HZK39" s="19"/>
      <c r="HZL39" s="9"/>
      <c r="HZM39" s="7"/>
      <c r="HZN39" s="6"/>
      <c r="HZO39" s="5"/>
      <c r="HZP39" s="6"/>
      <c r="HZQ39" s="8"/>
      <c r="HZR39" s="5"/>
      <c r="HZS39" s="4"/>
      <c r="HZT39" s="4"/>
      <c r="HZU39" s="18"/>
      <c r="HZV39" s="7"/>
      <c r="HZW39" s="7"/>
      <c r="HZX39" s="4"/>
      <c r="HZY39" s="4"/>
      <c r="HZZ39" s="4"/>
      <c r="IAA39" s="19"/>
      <c r="IAB39" s="9"/>
      <c r="IAC39" s="7"/>
      <c r="IAD39" s="6"/>
      <c r="IAE39" s="5"/>
      <c r="IAF39" s="6"/>
      <c r="IAG39" s="8"/>
      <c r="IAH39" s="5"/>
      <c r="IAI39" s="4"/>
      <c r="IAJ39" s="4"/>
      <c r="IAK39" s="18"/>
      <c r="IAL39" s="7"/>
      <c r="IAM39" s="7"/>
      <c r="IAN39" s="4"/>
      <c r="IAO39" s="4"/>
      <c r="IAP39" s="4"/>
      <c r="IAQ39" s="19"/>
      <c r="IAR39" s="9"/>
      <c r="IAS39" s="7"/>
      <c r="IAT39" s="6"/>
      <c r="IAU39" s="5"/>
      <c r="IAV39" s="6"/>
      <c r="IAW39" s="8"/>
      <c r="IAX39" s="5"/>
      <c r="IAY39" s="4"/>
      <c r="IAZ39" s="4"/>
      <c r="IBA39" s="18"/>
      <c r="IBB39" s="7"/>
      <c r="IBC39" s="7"/>
      <c r="IBD39" s="4"/>
      <c r="IBE39" s="4"/>
      <c r="IBF39" s="4"/>
      <c r="IBG39" s="19"/>
      <c r="IBH39" s="9"/>
      <c r="IBI39" s="7"/>
      <c r="IBJ39" s="6"/>
      <c r="IBK39" s="5"/>
      <c r="IBL39" s="6"/>
      <c r="IBM39" s="8"/>
      <c r="IBN39" s="5"/>
      <c r="IBO39" s="4"/>
      <c r="IBP39" s="4"/>
      <c r="IBQ39" s="18"/>
      <c r="IBR39" s="7"/>
      <c r="IBS39" s="7"/>
      <c r="IBT39" s="4"/>
      <c r="IBU39" s="4"/>
      <c r="IBV39" s="4"/>
      <c r="IBW39" s="19"/>
      <c r="IBX39" s="9"/>
      <c r="IBY39" s="7"/>
      <c r="IBZ39" s="6"/>
      <c r="ICA39" s="5"/>
      <c r="ICB39" s="6"/>
      <c r="ICC39" s="8"/>
      <c r="ICD39" s="5"/>
      <c r="ICE39" s="4"/>
      <c r="ICF39" s="4"/>
      <c r="ICG39" s="18"/>
      <c r="ICH39" s="7"/>
      <c r="ICI39" s="7"/>
      <c r="ICJ39" s="4"/>
      <c r="ICK39" s="4"/>
      <c r="ICL39" s="4"/>
      <c r="ICM39" s="19"/>
      <c r="ICN39" s="9"/>
      <c r="ICO39" s="7"/>
      <c r="ICP39" s="6"/>
      <c r="ICQ39" s="5"/>
      <c r="ICR39" s="6"/>
      <c r="ICS39" s="8"/>
      <c r="ICT39" s="5"/>
      <c r="ICU39" s="4"/>
      <c r="ICV39" s="4"/>
      <c r="ICW39" s="18"/>
      <c r="ICX39" s="7"/>
      <c r="ICY39" s="7"/>
      <c r="ICZ39" s="4"/>
      <c r="IDA39" s="4"/>
      <c r="IDB39" s="4"/>
      <c r="IDC39" s="19"/>
      <c r="IDD39" s="9"/>
      <c r="IDE39" s="7"/>
      <c r="IDF39" s="6"/>
      <c r="IDG39" s="5"/>
      <c r="IDH39" s="6"/>
      <c r="IDI39" s="8"/>
      <c r="IDJ39" s="5"/>
      <c r="IDK39" s="4"/>
      <c r="IDL39" s="4"/>
      <c r="IDM39" s="18"/>
      <c r="IDN39" s="7"/>
      <c r="IDO39" s="7"/>
      <c r="IDP39" s="4"/>
      <c r="IDQ39" s="4"/>
      <c r="IDR39" s="4"/>
      <c r="IDS39" s="19"/>
      <c r="IDT39" s="9"/>
      <c r="IDU39" s="7"/>
      <c r="IDV39" s="6"/>
      <c r="IDW39" s="5"/>
      <c r="IDX39" s="6"/>
      <c r="IDY39" s="8"/>
      <c r="IDZ39" s="5"/>
      <c r="IEA39" s="4"/>
      <c r="IEB39" s="4"/>
      <c r="IEC39" s="18"/>
      <c r="IED39" s="7"/>
      <c r="IEE39" s="7"/>
      <c r="IEF39" s="4"/>
      <c r="IEG39" s="4"/>
      <c r="IEH39" s="4"/>
      <c r="IEI39" s="19"/>
      <c r="IEJ39" s="9"/>
      <c r="IEK39" s="7"/>
      <c r="IEL39" s="6"/>
      <c r="IEM39" s="5"/>
      <c r="IEN39" s="6"/>
      <c r="IEO39" s="8"/>
      <c r="IEP39" s="5"/>
      <c r="IEQ39" s="4"/>
      <c r="IER39" s="4"/>
      <c r="IES39" s="18"/>
      <c r="IET39" s="7"/>
      <c r="IEU39" s="7"/>
      <c r="IEV39" s="4"/>
      <c r="IEW39" s="4"/>
      <c r="IEX39" s="4"/>
      <c r="IEY39" s="19"/>
      <c r="IEZ39" s="9"/>
      <c r="IFA39" s="7"/>
      <c r="IFB39" s="6"/>
      <c r="IFC39" s="5"/>
      <c r="IFD39" s="6"/>
      <c r="IFE39" s="8"/>
      <c r="IFF39" s="5"/>
      <c r="IFG39" s="4"/>
      <c r="IFH39" s="4"/>
      <c r="IFI39" s="18"/>
      <c r="IFJ39" s="7"/>
      <c r="IFK39" s="7"/>
      <c r="IFL39" s="4"/>
      <c r="IFM39" s="4"/>
      <c r="IFN39" s="4"/>
      <c r="IFO39" s="19"/>
      <c r="IFP39" s="9"/>
      <c r="IFQ39" s="7"/>
      <c r="IFR39" s="6"/>
      <c r="IFS39" s="5"/>
      <c r="IFT39" s="6"/>
      <c r="IFU39" s="8"/>
      <c r="IFV39" s="5"/>
      <c r="IFW39" s="4"/>
      <c r="IFX39" s="4"/>
      <c r="IFY39" s="18"/>
      <c r="IFZ39" s="7"/>
      <c r="IGA39" s="7"/>
      <c r="IGB39" s="4"/>
      <c r="IGC39" s="4"/>
      <c r="IGD39" s="4"/>
      <c r="IGE39" s="19"/>
      <c r="IGF39" s="9"/>
      <c r="IGG39" s="7"/>
      <c r="IGH39" s="6"/>
      <c r="IGI39" s="5"/>
      <c r="IGJ39" s="6"/>
      <c r="IGK39" s="8"/>
      <c r="IGL39" s="5"/>
      <c r="IGM39" s="4"/>
      <c r="IGN39" s="4"/>
      <c r="IGO39" s="18"/>
      <c r="IGP39" s="7"/>
      <c r="IGQ39" s="7"/>
      <c r="IGR39" s="4"/>
      <c r="IGS39" s="4"/>
      <c r="IGT39" s="4"/>
      <c r="IGU39" s="19"/>
      <c r="IGV39" s="9"/>
      <c r="IGW39" s="7"/>
      <c r="IGX39" s="6"/>
      <c r="IGY39" s="5"/>
      <c r="IGZ39" s="6"/>
      <c r="IHA39" s="8"/>
      <c r="IHB39" s="5"/>
      <c r="IHC39" s="4"/>
      <c r="IHD39" s="4"/>
      <c r="IHE39" s="18"/>
      <c r="IHF39" s="7"/>
      <c r="IHG39" s="7"/>
      <c r="IHH39" s="4"/>
      <c r="IHI39" s="4"/>
      <c r="IHJ39" s="4"/>
      <c r="IHK39" s="19"/>
      <c r="IHL39" s="9"/>
      <c r="IHM39" s="7"/>
      <c r="IHN39" s="6"/>
      <c r="IHO39" s="5"/>
      <c r="IHP39" s="6"/>
      <c r="IHQ39" s="8"/>
      <c r="IHR39" s="5"/>
      <c r="IHS39" s="4"/>
      <c r="IHT39" s="4"/>
      <c r="IHU39" s="18"/>
      <c r="IHV39" s="7"/>
      <c r="IHW39" s="7"/>
      <c r="IHX39" s="4"/>
      <c r="IHY39" s="4"/>
      <c r="IHZ39" s="4"/>
      <c r="IIA39" s="19"/>
      <c r="IIB39" s="9"/>
      <c r="IIC39" s="7"/>
      <c r="IID39" s="6"/>
      <c r="IIE39" s="5"/>
      <c r="IIF39" s="6"/>
      <c r="IIG39" s="8"/>
      <c r="IIH39" s="5"/>
      <c r="III39" s="4"/>
      <c r="IIJ39" s="4"/>
      <c r="IIK39" s="18"/>
      <c r="IIL39" s="7"/>
      <c r="IIM39" s="7"/>
      <c r="IIN39" s="4"/>
      <c r="IIO39" s="4"/>
      <c r="IIP39" s="4"/>
      <c r="IIQ39" s="19"/>
      <c r="IIR39" s="9"/>
      <c r="IIS39" s="7"/>
      <c r="IIT39" s="6"/>
      <c r="IIU39" s="5"/>
      <c r="IIV39" s="6"/>
      <c r="IIW39" s="8"/>
      <c r="IIX39" s="5"/>
      <c r="IIY39" s="4"/>
      <c r="IIZ39" s="4"/>
      <c r="IJA39" s="18"/>
      <c r="IJB39" s="7"/>
      <c r="IJC39" s="7"/>
      <c r="IJD39" s="4"/>
      <c r="IJE39" s="4"/>
      <c r="IJF39" s="4"/>
      <c r="IJG39" s="19"/>
      <c r="IJH39" s="9"/>
      <c r="IJI39" s="7"/>
      <c r="IJJ39" s="6"/>
      <c r="IJK39" s="5"/>
      <c r="IJL39" s="6"/>
      <c r="IJM39" s="8"/>
      <c r="IJN39" s="5"/>
      <c r="IJO39" s="4"/>
      <c r="IJP39" s="4"/>
      <c r="IJQ39" s="18"/>
      <c r="IJR39" s="7"/>
      <c r="IJS39" s="7"/>
      <c r="IJT39" s="4"/>
      <c r="IJU39" s="4"/>
      <c r="IJV39" s="4"/>
      <c r="IJW39" s="19"/>
      <c r="IJX39" s="9"/>
      <c r="IJY39" s="7"/>
      <c r="IJZ39" s="6"/>
      <c r="IKA39" s="5"/>
      <c r="IKB39" s="6"/>
      <c r="IKC39" s="8"/>
      <c r="IKD39" s="5"/>
      <c r="IKE39" s="4"/>
      <c r="IKF39" s="4"/>
      <c r="IKG39" s="18"/>
      <c r="IKH39" s="7"/>
      <c r="IKI39" s="7"/>
      <c r="IKJ39" s="4"/>
      <c r="IKK39" s="4"/>
      <c r="IKL39" s="4"/>
      <c r="IKM39" s="19"/>
      <c r="IKN39" s="9"/>
      <c r="IKO39" s="7"/>
      <c r="IKP39" s="6"/>
      <c r="IKQ39" s="5"/>
      <c r="IKR39" s="6"/>
      <c r="IKS39" s="8"/>
      <c r="IKT39" s="5"/>
      <c r="IKU39" s="4"/>
      <c r="IKV39" s="4"/>
      <c r="IKW39" s="18"/>
      <c r="IKX39" s="7"/>
      <c r="IKY39" s="7"/>
      <c r="IKZ39" s="4"/>
      <c r="ILA39" s="4"/>
      <c r="ILB39" s="4"/>
      <c r="ILC39" s="19"/>
      <c r="ILD39" s="9"/>
      <c r="ILE39" s="7"/>
      <c r="ILF39" s="6"/>
      <c r="ILG39" s="5"/>
      <c r="ILH39" s="6"/>
      <c r="ILI39" s="8"/>
      <c r="ILJ39" s="5"/>
      <c r="ILK39" s="4"/>
      <c r="ILL39" s="4"/>
      <c r="ILM39" s="18"/>
      <c r="ILN39" s="7"/>
      <c r="ILO39" s="7"/>
      <c r="ILP39" s="4"/>
      <c r="ILQ39" s="4"/>
      <c r="ILR39" s="4"/>
      <c r="ILS39" s="19"/>
      <c r="ILT39" s="9"/>
      <c r="ILU39" s="7"/>
      <c r="ILV39" s="6"/>
      <c r="ILW39" s="5"/>
      <c r="ILX39" s="6"/>
      <c r="ILY39" s="8"/>
      <c r="ILZ39" s="5"/>
      <c r="IMA39" s="4"/>
      <c r="IMB39" s="4"/>
      <c r="IMC39" s="18"/>
      <c r="IMD39" s="7"/>
      <c r="IME39" s="7"/>
      <c r="IMF39" s="4"/>
      <c r="IMG39" s="4"/>
      <c r="IMH39" s="4"/>
      <c r="IMI39" s="19"/>
      <c r="IMJ39" s="9"/>
      <c r="IMK39" s="7"/>
      <c r="IML39" s="6"/>
      <c r="IMM39" s="5"/>
      <c r="IMN39" s="6"/>
      <c r="IMO39" s="8"/>
      <c r="IMP39" s="5"/>
      <c r="IMQ39" s="4"/>
      <c r="IMR39" s="4"/>
      <c r="IMS39" s="18"/>
      <c r="IMT39" s="7"/>
      <c r="IMU39" s="7"/>
      <c r="IMV39" s="4"/>
      <c r="IMW39" s="4"/>
      <c r="IMX39" s="4"/>
      <c r="IMY39" s="19"/>
      <c r="IMZ39" s="9"/>
      <c r="INA39" s="7"/>
      <c r="INB39" s="6"/>
      <c r="INC39" s="5"/>
      <c r="IND39" s="6"/>
      <c r="INE39" s="8"/>
      <c r="INF39" s="5"/>
      <c r="ING39" s="4"/>
      <c r="INH39" s="4"/>
      <c r="INI39" s="18"/>
      <c r="INJ39" s="7"/>
      <c r="INK39" s="7"/>
      <c r="INL39" s="4"/>
      <c r="INM39" s="4"/>
      <c r="INN39" s="4"/>
      <c r="INO39" s="19"/>
      <c r="INP39" s="9"/>
      <c r="INQ39" s="7"/>
      <c r="INR39" s="6"/>
      <c r="INS39" s="5"/>
      <c r="INT39" s="6"/>
      <c r="INU39" s="8"/>
      <c r="INV39" s="5"/>
      <c r="INW39" s="4"/>
      <c r="INX39" s="4"/>
      <c r="INY39" s="18"/>
      <c r="INZ39" s="7"/>
      <c r="IOA39" s="7"/>
      <c r="IOB39" s="4"/>
      <c r="IOC39" s="4"/>
      <c r="IOD39" s="4"/>
      <c r="IOE39" s="19"/>
      <c r="IOF39" s="9"/>
      <c r="IOG39" s="7"/>
      <c r="IOH39" s="6"/>
      <c r="IOI39" s="5"/>
      <c r="IOJ39" s="6"/>
      <c r="IOK39" s="8"/>
      <c r="IOL39" s="5"/>
      <c r="IOM39" s="4"/>
      <c r="ION39" s="4"/>
      <c r="IOO39" s="18"/>
      <c r="IOP39" s="7"/>
      <c r="IOQ39" s="7"/>
      <c r="IOR39" s="4"/>
      <c r="IOS39" s="4"/>
      <c r="IOT39" s="4"/>
      <c r="IOU39" s="19"/>
      <c r="IOV39" s="9"/>
      <c r="IOW39" s="7"/>
      <c r="IOX39" s="6"/>
      <c r="IOY39" s="5"/>
      <c r="IOZ39" s="6"/>
      <c r="IPA39" s="8"/>
      <c r="IPB39" s="5"/>
      <c r="IPC39" s="4"/>
      <c r="IPD39" s="4"/>
      <c r="IPE39" s="18"/>
      <c r="IPF39" s="7"/>
      <c r="IPG39" s="7"/>
      <c r="IPH39" s="4"/>
      <c r="IPI39" s="4"/>
      <c r="IPJ39" s="4"/>
      <c r="IPK39" s="19"/>
      <c r="IPL39" s="9"/>
      <c r="IPM39" s="7"/>
      <c r="IPN39" s="6"/>
      <c r="IPO39" s="5"/>
      <c r="IPP39" s="6"/>
      <c r="IPQ39" s="8"/>
      <c r="IPR39" s="5"/>
      <c r="IPS39" s="4"/>
      <c r="IPT39" s="4"/>
      <c r="IPU39" s="18"/>
      <c r="IPV39" s="7"/>
      <c r="IPW39" s="7"/>
      <c r="IPX39" s="4"/>
      <c r="IPY39" s="4"/>
      <c r="IPZ39" s="4"/>
      <c r="IQA39" s="19"/>
      <c r="IQB39" s="9"/>
      <c r="IQC39" s="7"/>
      <c r="IQD39" s="6"/>
      <c r="IQE39" s="5"/>
      <c r="IQF39" s="6"/>
      <c r="IQG39" s="8"/>
      <c r="IQH39" s="5"/>
      <c r="IQI39" s="4"/>
      <c r="IQJ39" s="4"/>
      <c r="IQK39" s="18"/>
      <c r="IQL39" s="7"/>
      <c r="IQM39" s="7"/>
      <c r="IQN39" s="4"/>
      <c r="IQO39" s="4"/>
      <c r="IQP39" s="4"/>
      <c r="IQQ39" s="19"/>
      <c r="IQR39" s="9"/>
      <c r="IQS39" s="7"/>
      <c r="IQT39" s="6"/>
      <c r="IQU39" s="5"/>
      <c r="IQV39" s="6"/>
      <c r="IQW39" s="8"/>
      <c r="IQX39" s="5"/>
      <c r="IQY39" s="4"/>
      <c r="IQZ39" s="4"/>
      <c r="IRA39" s="18"/>
      <c r="IRB39" s="7"/>
      <c r="IRC39" s="7"/>
      <c r="IRD39" s="4"/>
      <c r="IRE39" s="4"/>
      <c r="IRF39" s="4"/>
      <c r="IRG39" s="19"/>
      <c r="IRH39" s="9"/>
      <c r="IRI39" s="7"/>
      <c r="IRJ39" s="6"/>
      <c r="IRK39" s="5"/>
      <c r="IRL39" s="6"/>
      <c r="IRM39" s="8"/>
      <c r="IRN39" s="5"/>
      <c r="IRO39" s="4"/>
      <c r="IRP39" s="4"/>
      <c r="IRQ39" s="18"/>
      <c r="IRR39" s="7"/>
      <c r="IRS39" s="7"/>
      <c r="IRT39" s="4"/>
      <c r="IRU39" s="4"/>
      <c r="IRV39" s="4"/>
      <c r="IRW39" s="19"/>
      <c r="IRX39" s="9"/>
      <c r="IRY39" s="7"/>
      <c r="IRZ39" s="6"/>
      <c r="ISA39" s="5"/>
      <c r="ISB39" s="6"/>
      <c r="ISC39" s="8"/>
      <c r="ISD39" s="5"/>
      <c r="ISE39" s="4"/>
      <c r="ISF39" s="4"/>
      <c r="ISG39" s="18"/>
      <c r="ISH39" s="7"/>
      <c r="ISI39" s="7"/>
      <c r="ISJ39" s="4"/>
      <c r="ISK39" s="4"/>
      <c r="ISL39" s="4"/>
      <c r="ISM39" s="19"/>
      <c r="ISN39" s="9"/>
      <c r="ISO39" s="7"/>
      <c r="ISP39" s="6"/>
      <c r="ISQ39" s="5"/>
      <c r="ISR39" s="6"/>
      <c r="ISS39" s="8"/>
      <c r="IST39" s="5"/>
      <c r="ISU39" s="4"/>
      <c r="ISV39" s="4"/>
      <c r="ISW39" s="18"/>
      <c r="ISX39" s="7"/>
      <c r="ISY39" s="7"/>
      <c r="ISZ39" s="4"/>
      <c r="ITA39" s="4"/>
      <c r="ITB39" s="4"/>
      <c r="ITC39" s="19"/>
      <c r="ITD39" s="9"/>
      <c r="ITE39" s="7"/>
      <c r="ITF39" s="6"/>
      <c r="ITG39" s="5"/>
      <c r="ITH39" s="6"/>
      <c r="ITI39" s="8"/>
      <c r="ITJ39" s="5"/>
      <c r="ITK39" s="4"/>
      <c r="ITL39" s="4"/>
      <c r="ITM39" s="18"/>
      <c r="ITN39" s="7"/>
      <c r="ITO39" s="7"/>
      <c r="ITP39" s="4"/>
      <c r="ITQ39" s="4"/>
      <c r="ITR39" s="4"/>
      <c r="ITS39" s="19"/>
      <c r="ITT39" s="9"/>
      <c r="ITU39" s="7"/>
      <c r="ITV39" s="6"/>
      <c r="ITW39" s="5"/>
      <c r="ITX39" s="6"/>
      <c r="ITY39" s="8"/>
      <c r="ITZ39" s="5"/>
      <c r="IUA39" s="4"/>
      <c r="IUB39" s="4"/>
      <c r="IUC39" s="18"/>
      <c r="IUD39" s="7"/>
      <c r="IUE39" s="7"/>
      <c r="IUF39" s="4"/>
      <c r="IUG39" s="4"/>
      <c r="IUH39" s="4"/>
      <c r="IUI39" s="19"/>
      <c r="IUJ39" s="9"/>
      <c r="IUK39" s="7"/>
      <c r="IUL39" s="6"/>
      <c r="IUM39" s="5"/>
      <c r="IUN39" s="6"/>
      <c r="IUO39" s="8"/>
      <c r="IUP39" s="5"/>
      <c r="IUQ39" s="4"/>
      <c r="IUR39" s="4"/>
      <c r="IUS39" s="18"/>
      <c r="IUT39" s="7"/>
      <c r="IUU39" s="7"/>
      <c r="IUV39" s="4"/>
      <c r="IUW39" s="4"/>
      <c r="IUX39" s="4"/>
      <c r="IUY39" s="19"/>
      <c r="IUZ39" s="9"/>
      <c r="IVA39" s="7"/>
      <c r="IVB39" s="6"/>
      <c r="IVC39" s="5"/>
      <c r="IVD39" s="6"/>
      <c r="IVE39" s="8"/>
      <c r="IVF39" s="5"/>
      <c r="IVG39" s="4"/>
      <c r="IVH39" s="4"/>
      <c r="IVI39" s="18"/>
      <c r="IVJ39" s="7"/>
      <c r="IVK39" s="7"/>
      <c r="IVL39" s="4"/>
      <c r="IVM39" s="4"/>
      <c r="IVN39" s="4"/>
      <c r="IVO39" s="19"/>
      <c r="IVP39" s="9"/>
      <c r="IVQ39" s="7"/>
      <c r="IVR39" s="6"/>
      <c r="IVS39" s="5"/>
      <c r="IVT39" s="6"/>
      <c r="IVU39" s="8"/>
      <c r="IVV39" s="5"/>
      <c r="IVW39" s="4"/>
      <c r="IVX39" s="4"/>
      <c r="IVY39" s="18"/>
      <c r="IVZ39" s="7"/>
      <c r="IWA39" s="7"/>
      <c r="IWB39" s="4"/>
      <c r="IWC39" s="4"/>
      <c r="IWD39" s="4"/>
      <c r="IWE39" s="19"/>
      <c r="IWF39" s="9"/>
      <c r="IWG39" s="7"/>
      <c r="IWH39" s="6"/>
      <c r="IWI39" s="5"/>
      <c r="IWJ39" s="6"/>
      <c r="IWK39" s="8"/>
      <c r="IWL39" s="5"/>
      <c r="IWM39" s="4"/>
      <c r="IWN39" s="4"/>
      <c r="IWO39" s="18"/>
      <c r="IWP39" s="7"/>
      <c r="IWQ39" s="7"/>
      <c r="IWR39" s="4"/>
      <c r="IWS39" s="4"/>
      <c r="IWT39" s="4"/>
      <c r="IWU39" s="19"/>
      <c r="IWV39" s="9"/>
      <c r="IWW39" s="7"/>
      <c r="IWX39" s="6"/>
      <c r="IWY39" s="5"/>
      <c r="IWZ39" s="6"/>
      <c r="IXA39" s="8"/>
      <c r="IXB39" s="5"/>
      <c r="IXC39" s="4"/>
      <c r="IXD39" s="4"/>
      <c r="IXE39" s="18"/>
      <c r="IXF39" s="7"/>
      <c r="IXG39" s="7"/>
      <c r="IXH39" s="4"/>
      <c r="IXI39" s="4"/>
      <c r="IXJ39" s="4"/>
      <c r="IXK39" s="19"/>
      <c r="IXL39" s="9"/>
      <c r="IXM39" s="7"/>
      <c r="IXN39" s="6"/>
      <c r="IXO39" s="5"/>
      <c r="IXP39" s="6"/>
      <c r="IXQ39" s="8"/>
      <c r="IXR39" s="5"/>
      <c r="IXS39" s="4"/>
      <c r="IXT39" s="4"/>
      <c r="IXU39" s="18"/>
      <c r="IXV39" s="7"/>
      <c r="IXW39" s="7"/>
      <c r="IXX39" s="4"/>
      <c r="IXY39" s="4"/>
      <c r="IXZ39" s="4"/>
      <c r="IYA39" s="19"/>
      <c r="IYB39" s="9"/>
      <c r="IYC39" s="7"/>
      <c r="IYD39" s="6"/>
      <c r="IYE39" s="5"/>
      <c r="IYF39" s="6"/>
      <c r="IYG39" s="8"/>
      <c r="IYH39" s="5"/>
      <c r="IYI39" s="4"/>
      <c r="IYJ39" s="4"/>
      <c r="IYK39" s="18"/>
      <c r="IYL39" s="7"/>
      <c r="IYM39" s="7"/>
      <c r="IYN39" s="4"/>
      <c r="IYO39" s="4"/>
      <c r="IYP39" s="4"/>
      <c r="IYQ39" s="19"/>
      <c r="IYR39" s="9"/>
      <c r="IYS39" s="7"/>
      <c r="IYT39" s="6"/>
      <c r="IYU39" s="5"/>
      <c r="IYV39" s="6"/>
      <c r="IYW39" s="8"/>
      <c r="IYX39" s="5"/>
      <c r="IYY39" s="4"/>
      <c r="IYZ39" s="4"/>
      <c r="IZA39" s="18"/>
      <c r="IZB39" s="7"/>
      <c r="IZC39" s="7"/>
      <c r="IZD39" s="4"/>
      <c r="IZE39" s="4"/>
      <c r="IZF39" s="4"/>
      <c r="IZG39" s="19"/>
      <c r="IZH39" s="9"/>
      <c r="IZI39" s="7"/>
      <c r="IZJ39" s="6"/>
      <c r="IZK39" s="5"/>
      <c r="IZL39" s="6"/>
      <c r="IZM39" s="8"/>
      <c r="IZN39" s="5"/>
      <c r="IZO39" s="4"/>
      <c r="IZP39" s="4"/>
      <c r="IZQ39" s="18"/>
      <c r="IZR39" s="7"/>
      <c r="IZS39" s="7"/>
      <c r="IZT39" s="4"/>
      <c r="IZU39" s="4"/>
      <c r="IZV39" s="4"/>
      <c r="IZW39" s="19"/>
      <c r="IZX39" s="9"/>
      <c r="IZY39" s="7"/>
      <c r="IZZ39" s="6"/>
      <c r="JAA39" s="5"/>
      <c r="JAB39" s="6"/>
      <c r="JAC39" s="8"/>
      <c r="JAD39" s="5"/>
      <c r="JAE39" s="4"/>
      <c r="JAF39" s="4"/>
      <c r="JAG39" s="18"/>
      <c r="JAH39" s="7"/>
      <c r="JAI39" s="7"/>
      <c r="JAJ39" s="4"/>
      <c r="JAK39" s="4"/>
      <c r="JAL39" s="4"/>
      <c r="JAM39" s="19"/>
      <c r="JAN39" s="9"/>
      <c r="JAO39" s="7"/>
      <c r="JAP39" s="6"/>
      <c r="JAQ39" s="5"/>
      <c r="JAR39" s="6"/>
      <c r="JAS39" s="8"/>
      <c r="JAT39" s="5"/>
      <c r="JAU39" s="4"/>
      <c r="JAV39" s="4"/>
      <c r="JAW39" s="18"/>
      <c r="JAX39" s="7"/>
      <c r="JAY39" s="7"/>
      <c r="JAZ39" s="4"/>
      <c r="JBA39" s="4"/>
      <c r="JBB39" s="4"/>
      <c r="JBC39" s="19"/>
      <c r="JBD39" s="9"/>
      <c r="JBE39" s="7"/>
      <c r="JBF39" s="6"/>
      <c r="JBG39" s="5"/>
      <c r="JBH39" s="6"/>
      <c r="JBI39" s="8"/>
      <c r="JBJ39" s="5"/>
      <c r="JBK39" s="4"/>
      <c r="JBL39" s="4"/>
      <c r="JBM39" s="18"/>
      <c r="JBN39" s="7"/>
      <c r="JBO39" s="7"/>
      <c r="JBP39" s="4"/>
      <c r="JBQ39" s="4"/>
      <c r="JBR39" s="4"/>
      <c r="JBS39" s="19"/>
      <c r="JBT39" s="9"/>
      <c r="JBU39" s="7"/>
      <c r="JBV39" s="6"/>
      <c r="JBW39" s="5"/>
      <c r="JBX39" s="6"/>
      <c r="JBY39" s="8"/>
      <c r="JBZ39" s="5"/>
      <c r="JCA39" s="4"/>
      <c r="JCB39" s="4"/>
      <c r="JCC39" s="18"/>
      <c r="JCD39" s="7"/>
      <c r="JCE39" s="7"/>
      <c r="JCF39" s="4"/>
      <c r="JCG39" s="4"/>
      <c r="JCH39" s="4"/>
      <c r="JCI39" s="19"/>
      <c r="JCJ39" s="9"/>
      <c r="JCK39" s="7"/>
      <c r="JCL39" s="6"/>
      <c r="JCM39" s="5"/>
      <c r="JCN39" s="6"/>
      <c r="JCO39" s="8"/>
      <c r="JCP39" s="5"/>
      <c r="JCQ39" s="4"/>
      <c r="JCR39" s="4"/>
      <c r="JCS39" s="18"/>
      <c r="JCT39" s="7"/>
      <c r="JCU39" s="7"/>
      <c r="JCV39" s="4"/>
      <c r="JCW39" s="4"/>
      <c r="JCX39" s="4"/>
      <c r="JCY39" s="19"/>
      <c r="JCZ39" s="9"/>
      <c r="JDA39" s="7"/>
      <c r="JDB39" s="6"/>
      <c r="JDC39" s="5"/>
      <c r="JDD39" s="6"/>
      <c r="JDE39" s="8"/>
      <c r="JDF39" s="5"/>
      <c r="JDG39" s="4"/>
      <c r="JDH39" s="4"/>
      <c r="JDI39" s="18"/>
      <c r="JDJ39" s="7"/>
      <c r="JDK39" s="7"/>
      <c r="JDL39" s="4"/>
      <c r="JDM39" s="4"/>
      <c r="JDN39" s="4"/>
      <c r="JDO39" s="19"/>
      <c r="JDP39" s="9"/>
      <c r="JDQ39" s="7"/>
      <c r="JDR39" s="6"/>
      <c r="JDS39" s="5"/>
      <c r="JDT39" s="6"/>
      <c r="JDU39" s="8"/>
      <c r="JDV39" s="5"/>
      <c r="JDW39" s="4"/>
      <c r="JDX39" s="4"/>
      <c r="JDY39" s="18"/>
      <c r="JDZ39" s="7"/>
      <c r="JEA39" s="7"/>
      <c r="JEB39" s="4"/>
      <c r="JEC39" s="4"/>
      <c r="JED39" s="4"/>
      <c r="JEE39" s="19"/>
      <c r="JEF39" s="9"/>
      <c r="JEG39" s="7"/>
      <c r="JEH39" s="6"/>
      <c r="JEI39" s="5"/>
      <c r="JEJ39" s="6"/>
      <c r="JEK39" s="8"/>
      <c r="JEL39" s="5"/>
      <c r="JEM39" s="4"/>
      <c r="JEN39" s="4"/>
      <c r="JEO39" s="18"/>
      <c r="JEP39" s="7"/>
      <c r="JEQ39" s="7"/>
      <c r="JER39" s="4"/>
      <c r="JES39" s="4"/>
      <c r="JET39" s="4"/>
      <c r="JEU39" s="19"/>
      <c r="JEV39" s="9"/>
      <c r="JEW39" s="7"/>
      <c r="JEX39" s="6"/>
      <c r="JEY39" s="5"/>
      <c r="JEZ39" s="6"/>
      <c r="JFA39" s="8"/>
      <c r="JFB39" s="5"/>
      <c r="JFC39" s="4"/>
      <c r="JFD39" s="4"/>
      <c r="JFE39" s="18"/>
      <c r="JFF39" s="7"/>
      <c r="JFG39" s="7"/>
      <c r="JFH39" s="4"/>
      <c r="JFI39" s="4"/>
      <c r="JFJ39" s="4"/>
      <c r="JFK39" s="19"/>
      <c r="JFL39" s="9"/>
      <c r="JFM39" s="7"/>
      <c r="JFN39" s="6"/>
      <c r="JFO39" s="5"/>
      <c r="JFP39" s="6"/>
      <c r="JFQ39" s="8"/>
      <c r="JFR39" s="5"/>
      <c r="JFS39" s="4"/>
      <c r="JFT39" s="4"/>
      <c r="JFU39" s="18"/>
      <c r="JFV39" s="7"/>
      <c r="JFW39" s="7"/>
      <c r="JFX39" s="4"/>
      <c r="JFY39" s="4"/>
      <c r="JFZ39" s="4"/>
      <c r="JGA39" s="19"/>
      <c r="JGB39" s="9"/>
      <c r="JGC39" s="7"/>
      <c r="JGD39" s="6"/>
      <c r="JGE39" s="5"/>
      <c r="JGF39" s="6"/>
      <c r="JGG39" s="8"/>
      <c r="JGH39" s="5"/>
      <c r="JGI39" s="4"/>
      <c r="JGJ39" s="4"/>
      <c r="JGK39" s="18"/>
      <c r="JGL39" s="7"/>
      <c r="JGM39" s="7"/>
      <c r="JGN39" s="4"/>
      <c r="JGO39" s="4"/>
      <c r="JGP39" s="4"/>
      <c r="JGQ39" s="19"/>
      <c r="JGR39" s="9"/>
      <c r="JGS39" s="7"/>
      <c r="JGT39" s="6"/>
      <c r="JGU39" s="5"/>
      <c r="JGV39" s="6"/>
      <c r="JGW39" s="8"/>
      <c r="JGX39" s="5"/>
      <c r="JGY39" s="4"/>
      <c r="JGZ39" s="4"/>
      <c r="JHA39" s="18"/>
      <c r="JHB39" s="7"/>
      <c r="JHC39" s="7"/>
      <c r="JHD39" s="4"/>
      <c r="JHE39" s="4"/>
      <c r="JHF39" s="4"/>
      <c r="JHG39" s="19"/>
      <c r="JHH39" s="9"/>
      <c r="JHI39" s="7"/>
      <c r="JHJ39" s="6"/>
      <c r="JHK39" s="5"/>
      <c r="JHL39" s="6"/>
      <c r="JHM39" s="8"/>
      <c r="JHN39" s="5"/>
      <c r="JHO39" s="4"/>
      <c r="JHP39" s="4"/>
      <c r="JHQ39" s="18"/>
      <c r="JHR39" s="7"/>
      <c r="JHS39" s="7"/>
      <c r="JHT39" s="4"/>
      <c r="JHU39" s="4"/>
      <c r="JHV39" s="4"/>
      <c r="JHW39" s="19"/>
      <c r="JHX39" s="9"/>
      <c r="JHY39" s="7"/>
      <c r="JHZ39" s="6"/>
      <c r="JIA39" s="5"/>
      <c r="JIB39" s="6"/>
      <c r="JIC39" s="8"/>
      <c r="JID39" s="5"/>
      <c r="JIE39" s="4"/>
      <c r="JIF39" s="4"/>
      <c r="JIG39" s="18"/>
      <c r="JIH39" s="7"/>
      <c r="JII39" s="7"/>
      <c r="JIJ39" s="4"/>
      <c r="JIK39" s="4"/>
      <c r="JIL39" s="4"/>
      <c r="JIM39" s="19"/>
      <c r="JIN39" s="9"/>
      <c r="JIO39" s="7"/>
      <c r="JIP39" s="6"/>
      <c r="JIQ39" s="5"/>
      <c r="JIR39" s="6"/>
      <c r="JIS39" s="8"/>
      <c r="JIT39" s="5"/>
      <c r="JIU39" s="4"/>
      <c r="JIV39" s="4"/>
      <c r="JIW39" s="18"/>
      <c r="JIX39" s="7"/>
      <c r="JIY39" s="7"/>
      <c r="JIZ39" s="4"/>
      <c r="JJA39" s="4"/>
      <c r="JJB39" s="4"/>
      <c r="JJC39" s="19"/>
      <c r="JJD39" s="9"/>
      <c r="JJE39" s="7"/>
      <c r="JJF39" s="6"/>
      <c r="JJG39" s="5"/>
      <c r="JJH39" s="6"/>
      <c r="JJI39" s="8"/>
      <c r="JJJ39" s="5"/>
      <c r="JJK39" s="4"/>
      <c r="JJL39" s="4"/>
      <c r="JJM39" s="18"/>
      <c r="JJN39" s="7"/>
      <c r="JJO39" s="7"/>
      <c r="JJP39" s="4"/>
      <c r="JJQ39" s="4"/>
      <c r="JJR39" s="4"/>
      <c r="JJS39" s="19"/>
      <c r="JJT39" s="9"/>
      <c r="JJU39" s="7"/>
      <c r="JJV39" s="6"/>
      <c r="JJW39" s="5"/>
      <c r="JJX39" s="6"/>
      <c r="JJY39" s="8"/>
      <c r="JJZ39" s="5"/>
      <c r="JKA39" s="4"/>
      <c r="JKB39" s="4"/>
      <c r="JKC39" s="18"/>
      <c r="JKD39" s="7"/>
      <c r="JKE39" s="7"/>
      <c r="JKF39" s="4"/>
      <c r="JKG39" s="4"/>
      <c r="JKH39" s="4"/>
      <c r="JKI39" s="19"/>
      <c r="JKJ39" s="9"/>
      <c r="JKK39" s="7"/>
      <c r="JKL39" s="6"/>
      <c r="JKM39" s="5"/>
      <c r="JKN39" s="6"/>
      <c r="JKO39" s="8"/>
      <c r="JKP39" s="5"/>
      <c r="JKQ39" s="4"/>
      <c r="JKR39" s="4"/>
      <c r="JKS39" s="18"/>
      <c r="JKT39" s="7"/>
      <c r="JKU39" s="7"/>
      <c r="JKV39" s="4"/>
      <c r="JKW39" s="4"/>
      <c r="JKX39" s="4"/>
      <c r="JKY39" s="19"/>
      <c r="JKZ39" s="9"/>
      <c r="JLA39" s="7"/>
      <c r="JLB39" s="6"/>
      <c r="JLC39" s="5"/>
      <c r="JLD39" s="6"/>
      <c r="JLE39" s="8"/>
      <c r="JLF39" s="5"/>
      <c r="JLG39" s="4"/>
      <c r="JLH39" s="4"/>
      <c r="JLI39" s="18"/>
      <c r="JLJ39" s="7"/>
      <c r="JLK39" s="7"/>
      <c r="JLL39" s="4"/>
      <c r="JLM39" s="4"/>
      <c r="JLN39" s="4"/>
      <c r="JLO39" s="19"/>
      <c r="JLP39" s="9"/>
      <c r="JLQ39" s="7"/>
      <c r="JLR39" s="6"/>
      <c r="JLS39" s="5"/>
      <c r="JLT39" s="6"/>
      <c r="JLU39" s="8"/>
      <c r="JLV39" s="5"/>
      <c r="JLW39" s="4"/>
      <c r="JLX39" s="4"/>
      <c r="JLY39" s="18"/>
      <c r="JLZ39" s="7"/>
      <c r="JMA39" s="7"/>
      <c r="JMB39" s="4"/>
      <c r="JMC39" s="4"/>
      <c r="JMD39" s="4"/>
      <c r="JME39" s="19"/>
      <c r="JMF39" s="9"/>
      <c r="JMG39" s="7"/>
      <c r="JMH39" s="6"/>
      <c r="JMI39" s="5"/>
      <c r="JMJ39" s="6"/>
      <c r="JMK39" s="8"/>
      <c r="JML39" s="5"/>
      <c r="JMM39" s="4"/>
      <c r="JMN39" s="4"/>
      <c r="JMO39" s="18"/>
      <c r="JMP39" s="7"/>
      <c r="JMQ39" s="7"/>
      <c r="JMR39" s="4"/>
      <c r="JMS39" s="4"/>
      <c r="JMT39" s="4"/>
      <c r="JMU39" s="19"/>
      <c r="JMV39" s="9"/>
      <c r="JMW39" s="7"/>
      <c r="JMX39" s="6"/>
      <c r="JMY39" s="5"/>
      <c r="JMZ39" s="6"/>
      <c r="JNA39" s="8"/>
      <c r="JNB39" s="5"/>
      <c r="JNC39" s="4"/>
      <c r="JND39" s="4"/>
      <c r="JNE39" s="18"/>
      <c r="JNF39" s="7"/>
      <c r="JNG39" s="7"/>
      <c r="JNH39" s="4"/>
      <c r="JNI39" s="4"/>
      <c r="JNJ39" s="4"/>
      <c r="JNK39" s="19"/>
      <c r="JNL39" s="9"/>
      <c r="JNM39" s="7"/>
      <c r="JNN39" s="6"/>
      <c r="JNO39" s="5"/>
      <c r="JNP39" s="6"/>
      <c r="JNQ39" s="8"/>
      <c r="JNR39" s="5"/>
      <c r="JNS39" s="4"/>
      <c r="JNT39" s="4"/>
      <c r="JNU39" s="18"/>
      <c r="JNV39" s="7"/>
      <c r="JNW39" s="7"/>
      <c r="JNX39" s="4"/>
      <c r="JNY39" s="4"/>
      <c r="JNZ39" s="4"/>
      <c r="JOA39" s="19"/>
      <c r="JOB39" s="9"/>
      <c r="JOC39" s="7"/>
      <c r="JOD39" s="6"/>
      <c r="JOE39" s="5"/>
      <c r="JOF39" s="6"/>
      <c r="JOG39" s="8"/>
      <c r="JOH39" s="5"/>
      <c r="JOI39" s="4"/>
      <c r="JOJ39" s="4"/>
      <c r="JOK39" s="18"/>
      <c r="JOL39" s="7"/>
      <c r="JOM39" s="7"/>
      <c r="JON39" s="4"/>
      <c r="JOO39" s="4"/>
      <c r="JOP39" s="4"/>
      <c r="JOQ39" s="19"/>
      <c r="JOR39" s="9"/>
      <c r="JOS39" s="7"/>
      <c r="JOT39" s="6"/>
      <c r="JOU39" s="5"/>
      <c r="JOV39" s="6"/>
      <c r="JOW39" s="8"/>
      <c r="JOX39" s="5"/>
      <c r="JOY39" s="4"/>
      <c r="JOZ39" s="4"/>
      <c r="JPA39" s="18"/>
      <c r="JPB39" s="7"/>
      <c r="JPC39" s="7"/>
      <c r="JPD39" s="4"/>
      <c r="JPE39" s="4"/>
      <c r="JPF39" s="4"/>
      <c r="JPG39" s="19"/>
      <c r="JPH39" s="9"/>
      <c r="JPI39" s="7"/>
      <c r="JPJ39" s="6"/>
      <c r="JPK39" s="5"/>
      <c r="JPL39" s="6"/>
      <c r="JPM39" s="8"/>
      <c r="JPN39" s="5"/>
      <c r="JPO39" s="4"/>
      <c r="JPP39" s="4"/>
      <c r="JPQ39" s="18"/>
      <c r="JPR39" s="7"/>
      <c r="JPS39" s="7"/>
      <c r="JPT39" s="4"/>
      <c r="JPU39" s="4"/>
      <c r="JPV39" s="4"/>
      <c r="JPW39" s="19"/>
      <c r="JPX39" s="9"/>
      <c r="JPY39" s="7"/>
      <c r="JPZ39" s="6"/>
      <c r="JQA39" s="5"/>
      <c r="JQB39" s="6"/>
      <c r="JQC39" s="8"/>
      <c r="JQD39" s="5"/>
      <c r="JQE39" s="4"/>
      <c r="JQF39" s="4"/>
      <c r="JQG39" s="18"/>
      <c r="JQH39" s="7"/>
      <c r="JQI39" s="7"/>
      <c r="JQJ39" s="4"/>
      <c r="JQK39" s="4"/>
      <c r="JQL39" s="4"/>
      <c r="JQM39" s="19"/>
      <c r="JQN39" s="9"/>
      <c r="JQO39" s="7"/>
      <c r="JQP39" s="6"/>
      <c r="JQQ39" s="5"/>
      <c r="JQR39" s="6"/>
      <c r="JQS39" s="8"/>
      <c r="JQT39" s="5"/>
      <c r="JQU39" s="4"/>
      <c r="JQV39" s="4"/>
      <c r="JQW39" s="18"/>
      <c r="JQX39" s="7"/>
      <c r="JQY39" s="7"/>
      <c r="JQZ39" s="4"/>
      <c r="JRA39" s="4"/>
      <c r="JRB39" s="4"/>
      <c r="JRC39" s="19"/>
      <c r="JRD39" s="9"/>
      <c r="JRE39" s="7"/>
      <c r="JRF39" s="6"/>
      <c r="JRG39" s="5"/>
      <c r="JRH39" s="6"/>
      <c r="JRI39" s="8"/>
      <c r="JRJ39" s="5"/>
      <c r="JRK39" s="4"/>
      <c r="JRL39" s="4"/>
      <c r="JRM39" s="18"/>
      <c r="JRN39" s="7"/>
      <c r="JRO39" s="7"/>
      <c r="JRP39" s="4"/>
      <c r="JRQ39" s="4"/>
      <c r="JRR39" s="4"/>
      <c r="JRS39" s="19"/>
      <c r="JRT39" s="9"/>
      <c r="JRU39" s="7"/>
      <c r="JRV39" s="6"/>
      <c r="JRW39" s="5"/>
      <c r="JRX39" s="6"/>
      <c r="JRY39" s="8"/>
      <c r="JRZ39" s="5"/>
      <c r="JSA39" s="4"/>
      <c r="JSB39" s="4"/>
      <c r="JSC39" s="18"/>
      <c r="JSD39" s="7"/>
      <c r="JSE39" s="7"/>
      <c r="JSF39" s="4"/>
      <c r="JSG39" s="4"/>
      <c r="JSH39" s="4"/>
      <c r="JSI39" s="19"/>
      <c r="JSJ39" s="9"/>
      <c r="JSK39" s="7"/>
      <c r="JSL39" s="6"/>
      <c r="JSM39" s="5"/>
      <c r="JSN39" s="6"/>
      <c r="JSO39" s="8"/>
      <c r="JSP39" s="5"/>
      <c r="JSQ39" s="4"/>
      <c r="JSR39" s="4"/>
      <c r="JSS39" s="18"/>
      <c r="JST39" s="7"/>
      <c r="JSU39" s="7"/>
      <c r="JSV39" s="4"/>
      <c r="JSW39" s="4"/>
      <c r="JSX39" s="4"/>
      <c r="JSY39" s="19"/>
      <c r="JSZ39" s="9"/>
      <c r="JTA39" s="7"/>
      <c r="JTB39" s="6"/>
      <c r="JTC39" s="5"/>
      <c r="JTD39" s="6"/>
      <c r="JTE39" s="8"/>
      <c r="JTF39" s="5"/>
      <c r="JTG39" s="4"/>
      <c r="JTH39" s="4"/>
      <c r="JTI39" s="18"/>
      <c r="JTJ39" s="7"/>
      <c r="JTK39" s="7"/>
      <c r="JTL39" s="4"/>
      <c r="JTM39" s="4"/>
      <c r="JTN39" s="4"/>
      <c r="JTO39" s="19"/>
      <c r="JTP39" s="9"/>
      <c r="JTQ39" s="7"/>
      <c r="JTR39" s="6"/>
      <c r="JTS39" s="5"/>
      <c r="JTT39" s="6"/>
      <c r="JTU39" s="8"/>
      <c r="JTV39" s="5"/>
      <c r="JTW39" s="4"/>
      <c r="JTX39" s="4"/>
      <c r="JTY39" s="18"/>
      <c r="JTZ39" s="7"/>
      <c r="JUA39" s="7"/>
      <c r="JUB39" s="4"/>
      <c r="JUC39" s="4"/>
      <c r="JUD39" s="4"/>
      <c r="JUE39" s="19"/>
      <c r="JUF39" s="9"/>
      <c r="JUG39" s="7"/>
      <c r="JUH39" s="6"/>
      <c r="JUI39" s="5"/>
      <c r="JUJ39" s="6"/>
      <c r="JUK39" s="8"/>
      <c r="JUL39" s="5"/>
      <c r="JUM39" s="4"/>
      <c r="JUN39" s="4"/>
      <c r="JUO39" s="18"/>
      <c r="JUP39" s="7"/>
      <c r="JUQ39" s="7"/>
      <c r="JUR39" s="4"/>
      <c r="JUS39" s="4"/>
      <c r="JUT39" s="4"/>
      <c r="JUU39" s="19"/>
      <c r="JUV39" s="9"/>
      <c r="JUW39" s="7"/>
      <c r="JUX39" s="6"/>
      <c r="JUY39" s="5"/>
      <c r="JUZ39" s="6"/>
      <c r="JVA39" s="8"/>
      <c r="JVB39" s="5"/>
      <c r="JVC39" s="4"/>
      <c r="JVD39" s="4"/>
      <c r="JVE39" s="18"/>
      <c r="JVF39" s="7"/>
      <c r="JVG39" s="7"/>
      <c r="JVH39" s="4"/>
      <c r="JVI39" s="4"/>
      <c r="JVJ39" s="4"/>
      <c r="JVK39" s="19"/>
      <c r="JVL39" s="9"/>
      <c r="JVM39" s="7"/>
      <c r="JVN39" s="6"/>
      <c r="JVO39" s="5"/>
      <c r="JVP39" s="6"/>
      <c r="JVQ39" s="8"/>
      <c r="JVR39" s="5"/>
      <c r="JVS39" s="4"/>
      <c r="JVT39" s="4"/>
      <c r="JVU39" s="18"/>
      <c r="JVV39" s="7"/>
      <c r="JVW39" s="7"/>
      <c r="JVX39" s="4"/>
      <c r="JVY39" s="4"/>
      <c r="JVZ39" s="4"/>
      <c r="JWA39" s="19"/>
      <c r="JWB39" s="9"/>
      <c r="JWC39" s="7"/>
      <c r="JWD39" s="6"/>
      <c r="JWE39" s="5"/>
      <c r="JWF39" s="6"/>
      <c r="JWG39" s="8"/>
      <c r="JWH39" s="5"/>
      <c r="JWI39" s="4"/>
      <c r="JWJ39" s="4"/>
      <c r="JWK39" s="18"/>
      <c r="JWL39" s="7"/>
      <c r="JWM39" s="7"/>
      <c r="JWN39" s="4"/>
      <c r="JWO39" s="4"/>
      <c r="JWP39" s="4"/>
      <c r="JWQ39" s="19"/>
      <c r="JWR39" s="9"/>
      <c r="JWS39" s="7"/>
      <c r="JWT39" s="6"/>
      <c r="JWU39" s="5"/>
      <c r="JWV39" s="6"/>
      <c r="JWW39" s="8"/>
      <c r="JWX39" s="5"/>
      <c r="JWY39" s="4"/>
      <c r="JWZ39" s="4"/>
      <c r="JXA39" s="18"/>
      <c r="JXB39" s="7"/>
      <c r="JXC39" s="7"/>
      <c r="JXD39" s="4"/>
      <c r="JXE39" s="4"/>
      <c r="JXF39" s="4"/>
      <c r="JXG39" s="19"/>
      <c r="JXH39" s="9"/>
      <c r="JXI39" s="7"/>
      <c r="JXJ39" s="6"/>
      <c r="JXK39" s="5"/>
      <c r="JXL39" s="6"/>
      <c r="JXM39" s="8"/>
      <c r="JXN39" s="5"/>
      <c r="JXO39" s="4"/>
      <c r="JXP39" s="4"/>
      <c r="JXQ39" s="18"/>
      <c r="JXR39" s="7"/>
      <c r="JXS39" s="7"/>
      <c r="JXT39" s="4"/>
      <c r="JXU39" s="4"/>
      <c r="JXV39" s="4"/>
      <c r="JXW39" s="19"/>
      <c r="JXX39" s="9"/>
      <c r="JXY39" s="7"/>
      <c r="JXZ39" s="6"/>
      <c r="JYA39" s="5"/>
      <c r="JYB39" s="6"/>
      <c r="JYC39" s="8"/>
      <c r="JYD39" s="5"/>
      <c r="JYE39" s="4"/>
      <c r="JYF39" s="4"/>
      <c r="JYG39" s="18"/>
      <c r="JYH39" s="7"/>
      <c r="JYI39" s="7"/>
      <c r="JYJ39" s="4"/>
      <c r="JYK39" s="4"/>
      <c r="JYL39" s="4"/>
      <c r="JYM39" s="19"/>
      <c r="JYN39" s="9"/>
      <c r="JYO39" s="7"/>
      <c r="JYP39" s="6"/>
      <c r="JYQ39" s="5"/>
      <c r="JYR39" s="6"/>
      <c r="JYS39" s="8"/>
      <c r="JYT39" s="5"/>
      <c r="JYU39" s="4"/>
      <c r="JYV39" s="4"/>
      <c r="JYW39" s="18"/>
      <c r="JYX39" s="7"/>
      <c r="JYY39" s="7"/>
      <c r="JYZ39" s="4"/>
      <c r="JZA39" s="4"/>
      <c r="JZB39" s="4"/>
      <c r="JZC39" s="19"/>
      <c r="JZD39" s="9"/>
      <c r="JZE39" s="7"/>
      <c r="JZF39" s="6"/>
      <c r="JZG39" s="5"/>
      <c r="JZH39" s="6"/>
      <c r="JZI39" s="8"/>
      <c r="JZJ39" s="5"/>
      <c r="JZK39" s="4"/>
      <c r="JZL39" s="4"/>
      <c r="JZM39" s="18"/>
      <c r="JZN39" s="7"/>
      <c r="JZO39" s="7"/>
      <c r="JZP39" s="4"/>
      <c r="JZQ39" s="4"/>
      <c r="JZR39" s="4"/>
      <c r="JZS39" s="19"/>
      <c r="JZT39" s="9"/>
      <c r="JZU39" s="7"/>
      <c r="JZV39" s="6"/>
      <c r="JZW39" s="5"/>
      <c r="JZX39" s="6"/>
      <c r="JZY39" s="8"/>
      <c r="JZZ39" s="5"/>
      <c r="KAA39" s="4"/>
      <c r="KAB39" s="4"/>
      <c r="KAC39" s="18"/>
      <c r="KAD39" s="7"/>
      <c r="KAE39" s="7"/>
      <c r="KAF39" s="4"/>
      <c r="KAG39" s="4"/>
      <c r="KAH39" s="4"/>
      <c r="KAI39" s="19"/>
      <c r="KAJ39" s="9"/>
      <c r="KAK39" s="7"/>
      <c r="KAL39" s="6"/>
      <c r="KAM39" s="5"/>
      <c r="KAN39" s="6"/>
      <c r="KAO39" s="8"/>
      <c r="KAP39" s="5"/>
      <c r="KAQ39" s="4"/>
      <c r="KAR39" s="4"/>
      <c r="KAS39" s="18"/>
      <c r="KAT39" s="7"/>
      <c r="KAU39" s="7"/>
      <c r="KAV39" s="4"/>
      <c r="KAW39" s="4"/>
      <c r="KAX39" s="4"/>
      <c r="KAY39" s="19"/>
      <c r="KAZ39" s="9"/>
      <c r="KBA39" s="7"/>
      <c r="KBB39" s="6"/>
      <c r="KBC39" s="5"/>
      <c r="KBD39" s="6"/>
      <c r="KBE39" s="8"/>
      <c r="KBF39" s="5"/>
      <c r="KBG39" s="4"/>
      <c r="KBH39" s="4"/>
      <c r="KBI39" s="18"/>
      <c r="KBJ39" s="7"/>
      <c r="KBK39" s="7"/>
      <c r="KBL39" s="4"/>
      <c r="KBM39" s="4"/>
      <c r="KBN39" s="4"/>
      <c r="KBO39" s="19"/>
      <c r="KBP39" s="9"/>
      <c r="KBQ39" s="7"/>
      <c r="KBR39" s="6"/>
      <c r="KBS39" s="5"/>
      <c r="KBT39" s="6"/>
      <c r="KBU39" s="8"/>
      <c r="KBV39" s="5"/>
      <c r="KBW39" s="4"/>
      <c r="KBX39" s="4"/>
      <c r="KBY39" s="18"/>
      <c r="KBZ39" s="7"/>
      <c r="KCA39" s="7"/>
      <c r="KCB39" s="4"/>
      <c r="KCC39" s="4"/>
      <c r="KCD39" s="4"/>
      <c r="KCE39" s="19"/>
      <c r="KCF39" s="9"/>
      <c r="KCG39" s="7"/>
      <c r="KCH39" s="6"/>
      <c r="KCI39" s="5"/>
      <c r="KCJ39" s="6"/>
      <c r="KCK39" s="8"/>
      <c r="KCL39" s="5"/>
      <c r="KCM39" s="4"/>
      <c r="KCN39" s="4"/>
      <c r="KCO39" s="18"/>
      <c r="KCP39" s="7"/>
      <c r="KCQ39" s="7"/>
      <c r="KCR39" s="4"/>
      <c r="KCS39" s="4"/>
      <c r="KCT39" s="4"/>
      <c r="KCU39" s="19"/>
      <c r="KCV39" s="9"/>
      <c r="KCW39" s="7"/>
      <c r="KCX39" s="6"/>
      <c r="KCY39" s="5"/>
      <c r="KCZ39" s="6"/>
      <c r="KDA39" s="8"/>
      <c r="KDB39" s="5"/>
      <c r="KDC39" s="4"/>
      <c r="KDD39" s="4"/>
      <c r="KDE39" s="18"/>
      <c r="KDF39" s="7"/>
      <c r="KDG39" s="7"/>
      <c r="KDH39" s="4"/>
      <c r="KDI39" s="4"/>
      <c r="KDJ39" s="4"/>
      <c r="KDK39" s="19"/>
      <c r="KDL39" s="9"/>
      <c r="KDM39" s="7"/>
      <c r="KDN39" s="6"/>
      <c r="KDO39" s="5"/>
      <c r="KDP39" s="6"/>
      <c r="KDQ39" s="8"/>
      <c r="KDR39" s="5"/>
      <c r="KDS39" s="4"/>
      <c r="KDT39" s="4"/>
      <c r="KDU39" s="18"/>
      <c r="KDV39" s="7"/>
      <c r="KDW39" s="7"/>
      <c r="KDX39" s="4"/>
      <c r="KDY39" s="4"/>
      <c r="KDZ39" s="4"/>
      <c r="KEA39" s="19"/>
      <c r="KEB39" s="9"/>
      <c r="KEC39" s="7"/>
      <c r="KED39" s="6"/>
      <c r="KEE39" s="5"/>
      <c r="KEF39" s="6"/>
      <c r="KEG39" s="8"/>
      <c r="KEH39" s="5"/>
      <c r="KEI39" s="4"/>
      <c r="KEJ39" s="4"/>
      <c r="KEK39" s="18"/>
      <c r="KEL39" s="7"/>
      <c r="KEM39" s="7"/>
      <c r="KEN39" s="4"/>
      <c r="KEO39" s="4"/>
      <c r="KEP39" s="4"/>
      <c r="KEQ39" s="19"/>
      <c r="KER39" s="9"/>
      <c r="KES39" s="7"/>
      <c r="KET39" s="6"/>
      <c r="KEU39" s="5"/>
      <c r="KEV39" s="6"/>
      <c r="KEW39" s="8"/>
      <c r="KEX39" s="5"/>
      <c r="KEY39" s="4"/>
      <c r="KEZ39" s="4"/>
      <c r="KFA39" s="18"/>
      <c r="KFB39" s="7"/>
      <c r="KFC39" s="7"/>
      <c r="KFD39" s="4"/>
      <c r="KFE39" s="4"/>
      <c r="KFF39" s="4"/>
      <c r="KFG39" s="19"/>
      <c r="KFH39" s="9"/>
      <c r="KFI39" s="7"/>
      <c r="KFJ39" s="6"/>
      <c r="KFK39" s="5"/>
      <c r="KFL39" s="6"/>
      <c r="KFM39" s="8"/>
      <c r="KFN39" s="5"/>
      <c r="KFO39" s="4"/>
      <c r="KFP39" s="4"/>
      <c r="KFQ39" s="18"/>
      <c r="KFR39" s="7"/>
      <c r="KFS39" s="7"/>
      <c r="KFT39" s="4"/>
      <c r="KFU39" s="4"/>
      <c r="KFV39" s="4"/>
      <c r="KFW39" s="19"/>
      <c r="KFX39" s="9"/>
      <c r="KFY39" s="7"/>
      <c r="KFZ39" s="6"/>
      <c r="KGA39" s="5"/>
      <c r="KGB39" s="6"/>
      <c r="KGC39" s="8"/>
      <c r="KGD39" s="5"/>
      <c r="KGE39" s="4"/>
      <c r="KGF39" s="4"/>
      <c r="KGG39" s="18"/>
      <c r="KGH39" s="7"/>
      <c r="KGI39" s="7"/>
      <c r="KGJ39" s="4"/>
      <c r="KGK39" s="4"/>
      <c r="KGL39" s="4"/>
      <c r="KGM39" s="19"/>
      <c r="KGN39" s="9"/>
      <c r="KGO39" s="7"/>
      <c r="KGP39" s="6"/>
      <c r="KGQ39" s="5"/>
      <c r="KGR39" s="6"/>
      <c r="KGS39" s="8"/>
      <c r="KGT39" s="5"/>
      <c r="KGU39" s="4"/>
      <c r="KGV39" s="4"/>
      <c r="KGW39" s="18"/>
      <c r="KGX39" s="7"/>
      <c r="KGY39" s="7"/>
      <c r="KGZ39" s="4"/>
      <c r="KHA39" s="4"/>
      <c r="KHB39" s="4"/>
      <c r="KHC39" s="19"/>
      <c r="KHD39" s="9"/>
      <c r="KHE39" s="7"/>
      <c r="KHF39" s="6"/>
      <c r="KHG39" s="5"/>
      <c r="KHH39" s="6"/>
      <c r="KHI39" s="8"/>
      <c r="KHJ39" s="5"/>
      <c r="KHK39" s="4"/>
      <c r="KHL39" s="4"/>
      <c r="KHM39" s="18"/>
      <c r="KHN39" s="7"/>
      <c r="KHO39" s="7"/>
      <c r="KHP39" s="4"/>
      <c r="KHQ39" s="4"/>
      <c r="KHR39" s="4"/>
      <c r="KHS39" s="19"/>
      <c r="KHT39" s="9"/>
      <c r="KHU39" s="7"/>
      <c r="KHV39" s="6"/>
      <c r="KHW39" s="5"/>
      <c r="KHX39" s="6"/>
      <c r="KHY39" s="8"/>
      <c r="KHZ39" s="5"/>
      <c r="KIA39" s="4"/>
      <c r="KIB39" s="4"/>
      <c r="KIC39" s="18"/>
      <c r="KID39" s="7"/>
      <c r="KIE39" s="7"/>
      <c r="KIF39" s="4"/>
      <c r="KIG39" s="4"/>
      <c r="KIH39" s="4"/>
      <c r="KII39" s="19"/>
      <c r="KIJ39" s="9"/>
      <c r="KIK39" s="7"/>
      <c r="KIL39" s="6"/>
      <c r="KIM39" s="5"/>
      <c r="KIN39" s="6"/>
      <c r="KIO39" s="8"/>
      <c r="KIP39" s="5"/>
      <c r="KIQ39" s="4"/>
      <c r="KIR39" s="4"/>
      <c r="KIS39" s="18"/>
      <c r="KIT39" s="7"/>
      <c r="KIU39" s="7"/>
      <c r="KIV39" s="4"/>
      <c r="KIW39" s="4"/>
      <c r="KIX39" s="4"/>
      <c r="KIY39" s="19"/>
      <c r="KIZ39" s="9"/>
      <c r="KJA39" s="7"/>
      <c r="KJB39" s="6"/>
      <c r="KJC39" s="5"/>
      <c r="KJD39" s="6"/>
      <c r="KJE39" s="8"/>
      <c r="KJF39" s="5"/>
      <c r="KJG39" s="4"/>
      <c r="KJH39" s="4"/>
      <c r="KJI39" s="18"/>
      <c r="KJJ39" s="7"/>
      <c r="KJK39" s="7"/>
      <c r="KJL39" s="4"/>
      <c r="KJM39" s="4"/>
      <c r="KJN39" s="4"/>
      <c r="KJO39" s="19"/>
      <c r="KJP39" s="9"/>
      <c r="KJQ39" s="7"/>
      <c r="KJR39" s="6"/>
      <c r="KJS39" s="5"/>
      <c r="KJT39" s="6"/>
      <c r="KJU39" s="8"/>
      <c r="KJV39" s="5"/>
      <c r="KJW39" s="4"/>
      <c r="KJX39" s="4"/>
      <c r="KJY39" s="18"/>
      <c r="KJZ39" s="7"/>
      <c r="KKA39" s="7"/>
      <c r="KKB39" s="4"/>
      <c r="KKC39" s="4"/>
      <c r="KKD39" s="4"/>
      <c r="KKE39" s="19"/>
      <c r="KKF39" s="9"/>
      <c r="KKG39" s="7"/>
      <c r="KKH39" s="6"/>
      <c r="KKI39" s="5"/>
      <c r="KKJ39" s="6"/>
      <c r="KKK39" s="8"/>
      <c r="KKL39" s="5"/>
      <c r="KKM39" s="4"/>
      <c r="KKN39" s="4"/>
      <c r="KKO39" s="18"/>
      <c r="KKP39" s="7"/>
      <c r="KKQ39" s="7"/>
      <c r="KKR39" s="4"/>
      <c r="KKS39" s="4"/>
      <c r="KKT39" s="4"/>
      <c r="KKU39" s="19"/>
      <c r="KKV39" s="9"/>
      <c r="KKW39" s="7"/>
      <c r="KKX39" s="6"/>
      <c r="KKY39" s="5"/>
      <c r="KKZ39" s="6"/>
      <c r="KLA39" s="8"/>
      <c r="KLB39" s="5"/>
      <c r="KLC39" s="4"/>
      <c r="KLD39" s="4"/>
      <c r="KLE39" s="18"/>
      <c r="KLF39" s="7"/>
      <c r="KLG39" s="7"/>
      <c r="KLH39" s="4"/>
      <c r="KLI39" s="4"/>
      <c r="KLJ39" s="4"/>
      <c r="KLK39" s="19"/>
      <c r="KLL39" s="9"/>
      <c r="KLM39" s="7"/>
      <c r="KLN39" s="6"/>
      <c r="KLO39" s="5"/>
      <c r="KLP39" s="6"/>
      <c r="KLQ39" s="8"/>
      <c r="KLR39" s="5"/>
      <c r="KLS39" s="4"/>
      <c r="KLT39" s="4"/>
      <c r="KLU39" s="18"/>
      <c r="KLV39" s="7"/>
      <c r="KLW39" s="7"/>
      <c r="KLX39" s="4"/>
      <c r="KLY39" s="4"/>
      <c r="KLZ39" s="4"/>
      <c r="KMA39" s="19"/>
      <c r="KMB39" s="9"/>
      <c r="KMC39" s="7"/>
      <c r="KMD39" s="6"/>
      <c r="KME39" s="5"/>
      <c r="KMF39" s="6"/>
      <c r="KMG39" s="8"/>
      <c r="KMH39" s="5"/>
      <c r="KMI39" s="4"/>
      <c r="KMJ39" s="4"/>
      <c r="KMK39" s="18"/>
      <c r="KML39" s="7"/>
      <c r="KMM39" s="7"/>
      <c r="KMN39" s="4"/>
      <c r="KMO39" s="4"/>
      <c r="KMP39" s="4"/>
      <c r="KMQ39" s="19"/>
      <c r="KMR39" s="9"/>
      <c r="KMS39" s="7"/>
      <c r="KMT39" s="6"/>
      <c r="KMU39" s="5"/>
      <c r="KMV39" s="6"/>
      <c r="KMW39" s="8"/>
      <c r="KMX39" s="5"/>
      <c r="KMY39" s="4"/>
      <c r="KMZ39" s="4"/>
      <c r="KNA39" s="18"/>
      <c r="KNB39" s="7"/>
      <c r="KNC39" s="7"/>
      <c r="KND39" s="4"/>
      <c r="KNE39" s="4"/>
      <c r="KNF39" s="4"/>
      <c r="KNG39" s="19"/>
      <c r="KNH39" s="9"/>
      <c r="KNI39" s="7"/>
      <c r="KNJ39" s="6"/>
      <c r="KNK39" s="5"/>
      <c r="KNL39" s="6"/>
      <c r="KNM39" s="8"/>
      <c r="KNN39" s="5"/>
      <c r="KNO39" s="4"/>
      <c r="KNP39" s="4"/>
      <c r="KNQ39" s="18"/>
      <c r="KNR39" s="7"/>
      <c r="KNS39" s="7"/>
      <c r="KNT39" s="4"/>
      <c r="KNU39" s="4"/>
      <c r="KNV39" s="4"/>
      <c r="KNW39" s="19"/>
      <c r="KNX39" s="9"/>
      <c r="KNY39" s="7"/>
      <c r="KNZ39" s="6"/>
      <c r="KOA39" s="5"/>
      <c r="KOB39" s="6"/>
      <c r="KOC39" s="8"/>
      <c r="KOD39" s="5"/>
      <c r="KOE39" s="4"/>
      <c r="KOF39" s="4"/>
      <c r="KOG39" s="18"/>
      <c r="KOH39" s="7"/>
      <c r="KOI39" s="7"/>
      <c r="KOJ39" s="4"/>
      <c r="KOK39" s="4"/>
      <c r="KOL39" s="4"/>
      <c r="KOM39" s="19"/>
      <c r="KON39" s="9"/>
      <c r="KOO39" s="7"/>
      <c r="KOP39" s="6"/>
      <c r="KOQ39" s="5"/>
      <c r="KOR39" s="6"/>
      <c r="KOS39" s="8"/>
      <c r="KOT39" s="5"/>
      <c r="KOU39" s="4"/>
      <c r="KOV39" s="4"/>
      <c r="KOW39" s="18"/>
      <c r="KOX39" s="7"/>
      <c r="KOY39" s="7"/>
      <c r="KOZ39" s="4"/>
      <c r="KPA39" s="4"/>
      <c r="KPB39" s="4"/>
      <c r="KPC39" s="19"/>
      <c r="KPD39" s="9"/>
      <c r="KPE39" s="7"/>
      <c r="KPF39" s="6"/>
      <c r="KPG39" s="5"/>
      <c r="KPH39" s="6"/>
      <c r="KPI39" s="8"/>
      <c r="KPJ39" s="5"/>
      <c r="KPK39" s="4"/>
      <c r="KPL39" s="4"/>
      <c r="KPM39" s="18"/>
      <c r="KPN39" s="7"/>
      <c r="KPO39" s="7"/>
      <c r="KPP39" s="4"/>
      <c r="KPQ39" s="4"/>
      <c r="KPR39" s="4"/>
      <c r="KPS39" s="19"/>
      <c r="KPT39" s="9"/>
      <c r="KPU39" s="7"/>
      <c r="KPV39" s="6"/>
      <c r="KPW39" s="5"/>
      <c r="KPX39" s="6"/>
      <c r="KPY39" s="8"/>
      <c r="KPZ39" s="5"/>
      <c r="KQA39" s="4"/>
      <c r="KQB39" s="4"/>
      <c r="KQC39" s="18"/>
      <c r="KQD39" s="7"/>
      <c r="KQE39" s="7"/>
      <c r="KQF39" s="4"/>
      <c r="KQG39" s="4"/>
      <c r="KQH39" s="4"/>
      <c r="KQI39" s="19"/>
      <c r="KQJ39" s="9"/>
      <c r="KQK39" s="7"/>
      <c r="KQL39" s="6"/>
      <c r="KQM39" s="5"/>
      <c r="KQN39" s="6"/>
      <c r="KQO39" s="8"/>
      <c r="KQP39" s="5"/>
      <c r="KQQ39" s="4"/>
      <c r="KQR39" s="4"/>
      <c r="KQS39" s="18"/>
      <c r="KQT39" s="7"/>
      <c r="KQU39" s="7"/>
      <c r="KQV39" s="4"/>
      <c r="KQW39" s="4"/>
      <c r="KQX39" s="4"/>
      <c r="KQY39" s="19"/>
      <c r="KQZ39" s="9"/>
      <c r="KRA39" s="7"/>
      <c r="KRB39" s="6"/>
      <c r="KRC39" s="5"/>
      <c r="KRD39" s="6"/>
      <c r="KRE39" s="8"/>
      <c r="KRF39" s="5"/>
      <c r="KRG39" s="4"/>
      <c r="KRH39" s="4"/>
      <c r="KRI39" s="18"/>
      <c r="KRJ39" s="7"/>
      <c r="KRK39" s="7"/>
      <c r="KRL39" s="4"/>
      <c r="KRM39" s="4"/>
      <c r="KRN39" s="4"/>
      <c r="KRO39" s="19"/>
      <c r="KRP39" s="9"/>
      <c r="KRQ39" s="7"/>
      <c r="KRR39" s="6"/>
      <c r="KRS39" s="5"/>
      <c r="KRT39" s="6"/>
      <c r="KRU39" s="8"/>
      <c r="KRV39" s="5"/>
      <c r="KRW39" s="4"/>
      <c r="KRX39" s="4"/>
      <c r="KRY39" s="18"/>
      <c r="KRZ39" s="7"/>
      <c r="KSA39" s="7"/>
      <c r="KSB39" s="4"/>
      <c r="KSC39" s="4"/>
      <c r="KSD39" s="4"/>
      <c r="KSE39" s="19"/>
      <c r="KSF39" s="9"/>
      <c r="KSG39" s="7"/>
      <c r="KSH39" s="6"/>
      <c r="KSI39" s="5"/>
      <c r="KSJ39" s="6"/>
      <c r="KSK39" s="8"/>
      <c r="KSL39" s="5"/>
      <c r="KSM39" s="4"/>
      <c r="KSN39" s="4"/>
      <c r="KSO39" s="18"/>
      <c r="KSP39" s="7"/>
      <c r="KSQ39" s="7"/>
      <c r="KSR39" s="4"/>
      <c r="KSS39" s="4"/>
      <c r="KST39" s="4"/>
      <c r="KSU39" s="19"/>
      <c r="KSV39" s="9"/>
      <c r="KSW39" s="7"/>
      <c r="KSX39" s="6"/>
      <c r="KSY39" s="5"/>
      <c r="KSZ39" s="6"/>
      <c r="KTA39" s="8"/>
      <c r="KTB39" s="5"/>
      <c r="KTC39" s="4"/>
      <c r="KTD39" s="4"/>
      <c r="KTE39" s="18"/>
      <c r="KTF39" s="7"/>
      <c r="KTG39" s="7"/>
      <c r="KTH39" s="4"/>
      <c r="KTI39" s="4"/>
      <c r="KTJ39" s="4"/>
      <c r="KTK39" s="19"/>
      <c r="KTL39" s="9"/>
      <c r="KTM39" s="7"/>
      <c r="KTN39" s="6"/>
      <c r="KTO39" s="5"/>
      <c r="KTP39" s="6"/>
      <c r="KTQ39" s="8"/>
      <c r="KTR39" s="5"/>
      <c r="KTS39" s="4"/>
      <c r="KTT39" s="4"/>
      <c r="KTU39" s="18"/>
      <c r="KTV39" s="7"/>
      <c r="KTW39" s="7"/>
      <c r="KTX39" s="4"/>
      <c r="KTY39" s="4"/>
      <c r="KTZ39" s="4"/>
      <c r="KUA39" s="19"/>
      <c r="KUB39" s="9"/>
      <c r="KUC39" s="7"/>
      <c r="KUD39" s="6"/>
      <c r="KUE39" s="5"/>
      <c r="KUF39" s="6"/>
      <c r="KUG39" s="8"/>
      <c r="KUH39" s="5"/>
      <c r="KUI39" s="4"/>
      <c r="KUJ39" s="4"/>
      <c r="KUK39" s="18"/>
      <c r="KUL39" s="7"/>
      <c r="KUM39" s="7"/>
      <c r="KUN39" s="4"/>
      <c r="KUO39" s="4"/>
      <c r="KUP39" s="4"/>
      <c r="KUQ39" s="19"/>
      <c r="KUR39" s="9"/>
      <c r="KUS39" s="7"/>
      <c r="KUT39" s="6"/>
      <c r="KUU39" s="5"/>
      <c r="KUV39" s="6"/>
      <c r="KUW39" s="8"/>
      <c r="KUX39" s="5"/>
      <c r="KUY39" s="4"/>
      <c r="KUZ39" s="4"/>
      <c r="KVA39" s="18"/>
      <c r="KVB39" s="7"/>
      <c r="KVC39" s="7"/>
      <c r="KVD39" s="4"/>
      <c r="KVE39" s="4"/>
      <c r="KVF39" s="4"/>
      <c r="KVG39" s="19"/>
      <c r="KVH39" s="9"/>
      <c r="KVI39" s="7"/>
      <c r="KVJ39" s="6"/>
      <c r="KVK39" s="5"/>
      <c r="KVL39" s="6"/>
      <c r="KVM39" s="8"/>
      <c r="KVN39" s="5"/>
      <c r="KVO39" s="4"/>
      <c r="KVP39" s="4"/>
      <c r="KVQ39" s="18"/>
      <c r="KVR39" s="7"/>
      <c r="KVS39" s="7"/>
      <c r="KVT39" s="4"/>
      <c r="KVU39" s="4"/>
      <c r="KVV39" s="4"/>
      <c r="KVW39" s="19"/>
      <c r="KVX39" s="9"/>
      <c r="KVY39" s="7"/>
      <c r="KVZ39" s="6"/>
      <c r="KWA39" s="5"/>
      <c r="KWB39" s="6"/>
      <c r="KWC39" s="8"/>
      <c r="KWD39" s="5"/>
      <c r="KWE39" s="4"/>
      <c r="KWF39" s="4"/>
      <c r="KWG39" s="18"/>
      <c r="KWH39" s="7"/>
      <c r="KWI39" s="7"/>
      <c r="KWJ39" s="4"/>
      <c r="KWK39" s="4"/>
      <c r="KWL39" s="4"/>
      <c r="KWM39" s="19"/>
      <c r="KWN39" s="9"/>
      <c r="KWO39" s="7"/>
      <c r="KWP39" s="6"/>
      <c r="KWQ39" s="5"/>
      <c r="KWR39" s="6"/>
      <c r="KWS39" s="8"/>
      <c r="KWT39" s="5"/>
      <c r="KWU39" s="4"/>
      <c r="KWV39" s="4"/>
      <c r="KWW39" s="18"/>
      <c r="KWX39" s="7"/>
      <c r="KWY39" s="7"/>
      <c r="KWZ39" s="4"/>
      <c r="KXA39" s="4"/>
      <c r="KXB39" s="4"/>
      <c r="KXC39" s="19"/>
      <c r="KXD39" s="9"/>
      <c r="KXE39" s="7"/>
      <c r="KXF39" s="6"/>
      <c r="KXG39" s="5"/>
      <c r="KXH39" s="6"/>
      <c r="KXI39" s="8"/>
      <c r="KXJ39" s="5"/>
      <c r="KXK39" s="4"/>
      <c r="KXL39" s="4"/>
      <c r="KXM39" s="18"/>
      <c r="KXN39" s="7"/>
      <c r="KXO39" s="7"/>
      <c r="KXP39" s="4"/>
      <c r="KXQ39" s="4"/>
      <c r="KXR39" s="4"/>
      <c r="KXS39" s="19"/>
      <c r="KXT39" s="9"/>
      <c r="KXU39" s="7"/>
      <c r="KXV39" s="6"/>
      <c r="KXW39" s="5"/>
      <c r="KXX39" s="6"/>
      <c r="KXY39" s="8"/>
      <c r="KXZ39" s="5"/>
      <c r="KYA39" s="4"/>
      <c r="KYB39" s="4"/>
      <c r="KYC39" s="18"/>
      <c r="KYD39" s="7"/>
      <c r="KYE39" s="7"/>
      <c r="KYF39" s="4"/>
      <c r="KYG39" s="4"/>
      <c r="KYH39" s="4"/>
      <c r="KYI39" s="19"/>
      <c r="KYJ39" s="9"/>
      <c r="KYK39" s="7"/>
      <c r="KYL39" s="6"/>
      <c r="KYM39" s="5"/>
      <c r="KYN39" s="6"/>
      <c r="KYO39" s="8"/>
      <c r="KYP39" s="5"/>
      <c r="KYQ39" s="4"/>
      <c r="KYR39" s="4"/>
      <c r="KYS39" s="18"/>
      <c r="KYT39" s="7"/>
      <c r="KYU39" s="7"/>
      <c r="KYV39" s="4"/>
      <c r="KYW39" s="4"/>
      <c r="KYX39" s="4"/>
      <c r="KYY39" s="19"/>
      <c r="KYZ39" s="9"/>
      <c r="KZA39" s="7"/>
      <c r="KZB39" s="6"/>
      <c r="KZC39" s="5"/>
      <c r="KZD39" s="6"/>
      <c r="KZE39" s="8"/>
      <c r="KZF39" s="5"/>
      <c r="KZG39" s="4"/>
      <c r="KZH39" s="4"/>
      <c r="KZI39" s="18"/>
      <c r="KZJ39" s="7"/>
      <c r="KZK39" s="7"/>
      <c r="KZL39" s="4"/>
      <c r="KZM39" s="4"/>
      <c r="KZN39" s="4"/>
      <c r="KZO39" s="19"/>
      <c r="KZP39" s="9"/>
      <c r="KZQ39" s="7"/>
      <c r="KZR39" s="6"/>
      <c r="KZS39" s="5"/>
      <c r="KZT39" s="6"/>
      <c r="KZU39" s="8"/>
      <c r="KZV39" s="5"/>
      <c r="KZW39" s="4"/>
      <c r="KZX39" s="4"/>
      <c r="KZY39" s="18"/>
      <c r="KZZ39" s="7"/>
      <c r="LAA39" s="7"/>
      <c r="LAB39" s="4"/>
      <c r="LAC39" s="4"/>
      <c r="LAD39" s="4"/>
      <c r="LAE39" s="19"/>
      <c r="LAF39" s="9"/>
      <c r="LAG39" s="7"/>
      <c r="LAH39" s="6"/>
      <c r="LAI39" s="5"/>
      <c r="LAJ39" s="6"/>
      <c r="LAK39" s="8"/>
      <c r="LAL39" s="5"/>
      <c r="LAM39" s="4"/>
      <c r="LAN39" s="4"/>
      <c r="LAO39" s="18"/>
      <c r="LAP39" s="7"/>
      <c r="LAQ39" s="7"/>
      <c r="LAR39" s="4"/>
      <c r="LAS39" s="4"/>
      <c r="LAT39" s="4"/>
      <c r="LAU39" s="19"/>
      <c r="LAV39" s="9"/>
      <c r="LAW39" s="7"/>
      <c r="LAX39" s="6"/>
      <c r="LAY39" s="5"/>
      <c r="LAZ39" s="6"/>
      <c r="LBA39" s="8"/>
      <c r="LBB39" s="5"/>
      <c r="LBC39" s="4"/>
      <c r="LBD39" s="4"/>
      <c r="LBE39" s="18"/>
      <c r="LBF39" s="7"/>
      <c r="LBG39" s="7"/>
      <c r="LBH39" s="4"/>
      <c r="LBI39" s="4"/>
      <c r="LBJ39" s="4"/>
      <c r="LBK39" s="19"/>
      <c r="LBL39" s="9"/>
      <c r="LBM39" s="7"/>
      <c r="LBN39" s="6"/>
      <c r="LBO39" s="5"/>
      <c r="LBP39" s="6"/>
      <c r="LBQ39" s="8"/>
      <c r="LBR39" s="5"/>
      <c r="LBS39" s="4"/>
      <c r="LBT39" s="4"/>
      <c r="LBU39" s="18"/>
      <c r="LBV39" s="7"/>
      <c r="LBW39" s="7"/>
      <c r="LBX39" s="4"/>
      <c r="LBY39" s="4"/>
      <c r="LBZ39" s="4"/>
      <c r="LCA39" s="19"/>
      <c r="LCB39" s="9"/>
      <c r="LCC39" s="7"/>
      <c r="LCD39" s="6"/>
      <c r="LCE39" s="5"/>
      <c r="LCF39" s="6"/>
      <c r="LCG39" s="8"/>
      <c r="LCH39" s="5"/>
      <c r="LCI39" s="4"/>
      <c r="LCJ39" s="4"/>
      <c r="LCK39" s="18"/>
      <c r="LCL39" s="7"/>
      <c r="LCM39" s="7"/>
      <c r="LCN39" s="4"/>
      <c r="LCO39" s="4"/>
      <c r="LCP39" s="4"/>
      <c r="LCQ39" s="19"/>
      <c r="LCR39" s="9"/>
      <c r="LCS39" s="7"/>
      <c r="LCT39" s="6"/>
      <c r="LCU39" s="5"/>
      <c r="LCV39" s="6"/>
      <c r="LCW39" s="8"/>
      <c r="LCX39" s="5"/>
      <c r="LCY39" s="4"/>
      <c r="LCZ39" s="4"/>
      <c r="LDA39" s="18"/>
      <c r="LDB39" s="7"/>
      <c r="LDC39" s="7"/>
      <c r="LDD39" s="4"/>
      <c r="LDE39" s="4"/>
      <c r="LDF39" s="4"/>
      <c r="LDG39" s="19"/>
      <c r="LDH39" s="9"/>
      <c r="LDI39" s="7"/>
      <c r="LDJ39" s="6"/>
      <c r="LDK39" s="5"/>
      <c r="LDL39" s="6"/>
      <c r="LDM39" s="8"/>
      <c r="LDN39" s="5"/>
      <c r="LDO39" s="4"/>
      <c r="LDP39" s="4"/>
      <c r="LDQ39" s="18"/>
      <c r="LDR39" s="7"/>
      <c r="LDS39" s="7"/>
      <c r="LDT39" s="4"/>
      <c r="LDU39" s="4"/>
      <c r="LDV39" s="4"/>
      <c r="LDW39" s="19"/>
      <c r="LDX39" s="9"/>
      <c r="LDY39" s="7"/>
      <c r="LDZ39" s="6"/>
      <c r="LEA39" s="5"/>
      <c r="LEB39" s="6"/>
      <c r="LEC39" s="8"/>
      <c r="LED39" s="5"/>
      <c r="LEE39" s="4"/>
      <c r="LEF39" s="4"/>
      <c r="LEG39" s="18"/>
      <c r="LEH39" s="7"/>
      <c r="LEI39" s="7"/>
      <c r="LEJ39" s="4"/>
      <c r="LEK39" s="4"/>
      <c r="LEL39" s="4"/>
      <c r="LEM39" s="19"/>
      <c r="LEN39" s="9"/>
      <c r="LEO39" s="7"/>
      <c r="LEP39" s="6"/>
      <c r="LEQ39" s="5"/>
      <c r="LER39" s="6"/>
      <c r="LES39" s="8"/>
      <c r="LET39" s="5"/>
      <c r="LEU39" s="4"/>
      <c r="LEV39" s="4"/>
      <c r="LEW39" s="18"/>
      <c r="LEX39" s="7"/>
      <c r="LEY39" s="7"/>
      <c r="LEZ39" s="4"/>
      <c r="LFA39" s="4"/>
      <c r="LFB39" s="4"/>
      <c r="LFC39" s="19"/>
      <c r="LFD39" s="9"/>
      <c r="LFE39" s="7"/>
      <c r="LFF39" s="6"/>
      <c r="LFG39" s="5"/>
      <c r="LFH39" s="6"/>
      <c r="LFI39" s="8"/>
      <c r="LFJ39" s="5"/>
      <c r="LFK39" s="4"/>
      <c r="LFL39" s="4"/>
      <c r="LFM39" s="18"/>
      <c r="LFN39" s="7"/>
      <c r="LFO39" s="7"/>
      <c r="LFP39" s="4"/>
      <c r="LFQ39" s="4"/>
      <c r="LFR39" s="4"/>
      <c r="LFS39" s="19"/>
      <c r="LFT39" s="9"/>
      <c r="LFU39" s="7"/>
      <c r="LFV39" s="6"/>
      <c r="LFW39" s="5"/>
      <c r="LFX39" s="6"/>
      <c r="LFY39" s="8"/>
      <c r="LFZ39" s="5"/>
      <c r="LGA39" s="4"/>
      <c r="LGB39" s="4"/>
      <c r="LGC39" s="18"/>
      <c r="LGD39" s="7"/>
      <c r="LGE39" s="7"/>
      <c r="LGF39" s="4"/>
      <c r="LGG39" s="4"/>
      <c r="LGH39" s="4"/>
      <c r="LGI39" s="19"/>
      <c r="LGJ39" s="9"/>
      <c r="LGK39" s="7"/>
      <c r="LGL39" s="6"/>
      <c r="LGM39" s="5"/>
      <c r="LGN39" s="6"/>
      <c r="LGO39" s="8"/>
      <c r="LGP39" s="5"/>
      <c r="LGQ39" s="4"/>
      <c r="LGR39" s="4"/>
      <c r="LGS39" s="18"/>
      <c r="LGT39" s="7"/>
      <c r="LGU39" s="7"/>
      <c r="LGV39" s="4"/>
      <c r="LGW39" s="4"/>
      <c r="LGX39" s="4"/>
      <c r="LGY39" s="19"/>
      <c r="LGZ39" s="9"/>
      <c r="LHA39" s="7"/>
      <c r="LHB39" s="6"/>
      <c r="LHC39" s="5"/>
      <c r="LHD39" s="6"/>
      <c r="LHE39" s="8"/>
      <c r="LHF39" s="5"/>
      <c r="LHG39" s="4"/>
      <c r="LHH39" s="4"/>
      <c r="LHI39" s="18"/>
      <c r="LHJ39" s="7"/>
      <c r="LHK39" s="7"/>
      <c r="LHL39" s="4"/>
      <c r="LHM39" s="4"/>
      <c r="LHN39" s="4"/>
      <c r="LHO39" s="19"/>
      <c r="LHP39" s="9"/>
      <c r="LHQ39" s="7"/>
      <c r="LHR39" s="6"/>
      <c r="LHS39" s="5"/>
      <c r="LHT39" s="6"/>
      <c r="LHU39" s="8"/>
      <c r="LHV39" s="5"/>
      <c r="LHW39" s="4"/>
      <c r="LHX39" s="4"/>
      <c r="LHY39" s="18"/>
      <c r="LHZ39" s="7"/>
      <c r="LIA39" s="7"/>
      <c r="LIB39" s="4"/>
      <c r="LIC39" s="4"/>
      <c r="LID39" s="4"/>
      <c r="LIE39" s="19"/>
      <c r="LIF39" s="9"/>
      <c r="LIG39" s="7"/>
      <c r="LIH39" s="6"/>
      <c r="LII39" s="5"/>
      <c r="LIJ39" s="6"/>
      <c r="LIK39" s="8"/>
      <c r="LIL39" s="5"/>
      <c r="LIM39" s="4"/>
      <c r="LIN39" s="4"/>
      <c r="LIO39" s="18"/>
      <c r="LIP39" s="7"/>
      <c r="LIQ39" s="7"/>
      <c r="LIR39" s="4"/>
      <c r="LIS39" s="4"/>
      <c r="LIT39" s="4"/>
      <c r="LIU39" s="19"/>
      <c r="LIV39" s="9"/>
      <c r="LIW39" s="7"/>
      <c r="LIX39" s="6"/>
      <c r="LIY39" s="5"/>
      <c r="LIZ39" s="6"/>
      <c r="LJA39" s="8"/>
      <c r="LJB39" s="5"/>
      <c r="LJC39" s="4"/>
      <c r="LJD39" s="4"/>
      <c r="LJE39" s="18"/>
      <c r="LJF39" s="7"/>
      <c r="LJG39" s="7"/>
      <c r="LJH39" s="4"/>
      <c r="LJI39" s="4"/>
      <c r="LJJ39" s="4"/>
      <c r="LJK39" s="19"/>
      <c r="LJL39" s="9"/>
      <c r="LJM39" s="7"/>
      <c r="LJN39" s="6"/>
      <c r="LJO39" s="5"/>
      <c r="LJP39" s="6"/>
      <c r="LJQ39" s="8"/>
      <c r="LJR39" s="5"/>
      <c r="LJS39" s="4"/>
      <c r="LJT39" s="4"/>
      <c r="LJU39" s="18"/>
      <c r="LJV39" s="7"/>
      <c r="LJW39" s="7"/>
      <c r="LJX39" s="4"/>
      <c r="LJY39" s="4"/>
      <c r="LJZ39" s="4"/>
      <c r="LKA39" s="19"/>
      <c r="LKB39" s="9"/>
      <c r="LKC39" s="7"/>
      <c r="LKD39" s="6"/>
      <c r="LKE39" s="5"/>
      <c r="LKF39" s="6"/>
      <c r="LKG39" s="8"/>
      <c r="LKH39" s="5"/>
      <c r="LKI39" s="4"/>
      <c r="LKJ39" s="4"/>
      <c r="LKK39" s="18"/>
      <c r="LKL39" s="7"/>
      <c r="LKM39" s="7"/>
      <c r="LKN39" s="4"/>
      <c r="LKO39" s="4"/>
      <c r="LKP39" s="4"/>
      <c r="LKQ39" s="19"/>
      <c r="LKR39" s="9"/>
      <c r="LKS39" s="7"/>
      <c r="LKT39" s="6"/>
      <c r="LKU39" s="5"/>
      <c r="LKV39" s="6"/>
      <c r="LKW39" s="8"/>
      <c r="LKX39" s="5"/>
      <c r="LKY39" s="4"/>
      <c r="LKZ39" s="4"/>
      <c r="LLA39" s="18"/>
      <c r="LLB39" s="7"/>
      <c r="LLC39" s="7"/>
      <c r="LLD39" s="4"/>
      <c r="LLE39" s="4"/>
      <c r="LLF39" s="4"/>
      <c r="LLG39" s="19"/>
      <c r="LLH39" s="9"/>
      <c r="LLI39" s="7"/>
      <c r="LLJ39" s="6"/>
      <c r="LLK39" s="5"/>
      <c r="LLL39" s="6"/>
      <c r="LLM39" s="8"/>
      <c r="LLN39" s="5"/>
      <c r="LLO39" s="4"/>
      <c r="LLP39" s="4"/>
      <c r="LLQ39" s="18"/>
      <c r="LLR39" s="7"/>
      <c r="LLS39" s="7"/>
      <c r="LLT39" s="4"/>
      <c r="LLU39" s="4"/>
      <c r="LLV39" s="4"/>
      <c r="LLW39" s="19"/>
      <c r="LLX39" s="9"/>
      <c r="LLY39" s="7"/>
      <c r="LLZ39" s="6"/>
      <c r="LMA39" s="5"/>
      <c r="LMB39" s="6"/>
      <c r="LMC39" s="8"/>
      <c r="LMD39" s="5"/>
      <c r="LME39" s="4"/>
      <c r="LMF39" s="4"/>
      <c r="LMG39" s="18"/>
      <c r="LMH39" s="7"/>
      <c r="LMI39" s="7"/>
      <c r="LMJ39" s="4"/>
      <c r="LMK39" s="4"/>
      <c r="LML39" s="4"/>
      <c r="LMM39" s="19"/>
      <c r="LMN39" s="9"/>
      <c r="LMO39" s="7"/>
      <c r="LMP39" s="6"/>
      <c r="LMQ39" s="5"/>
      <c r="LMR39" s="6"/>
      <c r="LMS39" s="8"/>
      <c r="LMT39" s="5"/>
      <c r="LMU39" s="4"/>
      <c r="LMV39" s="4"/>
      <c r="LMW39" s="18"/>
      <c r="LMX39" s="7"/>
      <c r="LMY39" s="7"/>
      <c r="LMZ39" s="4"/>
      <c r="LNA39" s="4"/>
      <c r="LNB39" s="4"/>
      <c r="LNC39" s="19"/>
      <c r="LND39" s="9"/>
      <c r="LNE39" s="7"/>
      <c r="LNF39" s="6"/>
      <c r="LNG39" s="5"/>
      <c r="LNH39" s="6"/>
      <c r="LNI39" s="8"/>
      <c r="LNJ39" s="5"/>
      <c r="LNK39" s="4"/>
      <c r="LNL39" s="4"/>
      <c r="LNM39" s="18"/>
      <c r="LNN39" s="7"/>
      <c r="LNO39" s="7"/>
      <c r="LNP39" s="4"/>
      <c r="LNQ39" s="4"/>
      <c r="LNR39" s="4"/>
      <c r="LNS39" s="19"/>
      <c r="LNT39" s="9"/>
      <c r="LNU39" s="7"/>
      <c r="LNV39" s="6"/>
      <c r="LNW39" s="5"/>
      <c r="LNX39" s="6"/>
      <c r="LNY39" s="8"/>
      <c r="LNZ39" s="5"/>
      <c r="LOA39" s="4"/>
      <c r="LOB39" s="4"/>
      <c r="LOC39" s="18"/>
      <c r="LOD39" s="7"/>
      <c r="LOE39" s="7"/>
      <c r="LOF39" s="4"/>
      <c r="LOG39" s="4"/>
      <c r="LOH39" s="4"/>
      <c r="LOI39" s="19"/>
      <c r="LOJ39" s="9"/>
      <c r="LOK39" s="7"/>
      <c r="LOL39" s="6"/>
      <c r="LOM39" s="5"/>
      <c r="LON39" s="6"/>
      <c r="LOO39" s="8"/>
      <c r="LOP39" s="5"/>
      <c r="LOQ39" s="4"/>
      <c r="LOR39" s="4"/>
      <c r="LOS39" s="18"/>
      <c r="LOT39" s="7"/>
      <c r="LOU39" s="7"/>
      <c r="LOV39" s="4"/>
      <c r="LOW39" s="4"/>
      <c r="LOX39" s="4"/>
      <c r="LOY39" s="19"/>
      <c r="LOZ39" s="9"/>
      <c r="LPA39" s="7"/>
      <c r="LPB39" s="6"/>
      <c r="LPC39" s="5"/>
      <c r="LPD39" s="6"/>
      <c r="LPE39" s="8"/>
      <c r="LPF39" s="5"/>
      <c r="LPG39" s="4"/>
      <c r="LPH39" s="4"/>
      <c r="LPI39" s="18"/>
      <c r="LPJ39" s="7"/>
      <c r="LPK39" s="7"/>
      <c r="LPL39" s="4"/>
      <c r="LPM39" s="4"/>
      <c r="LPN39" s="4"/>
      <c r="LPO39" s="19"/>
      <c r="LPP39" s="9"/>
      <c r="LPQ39" s="7"/>
      <c r="LPR39" s="6"/>
      <c r="LPS39" s="5"/>
      <c r="LPT39" s="6"/>
      <c r="LPU39" s="8"/>
      <c r="LPV39" s="5"/>
      <c r="LPW39" s="4"/>
      <c r="LPX39" s="4"/>
      <c r="LPY39" s="18"/>
      <c r="LPZ39" s="7"/>
      <c r="LQA39" s="7"/>
      <c r="LQB39" s="4"/>
      <c r="LQC39" s="4"/>
      <c r="LQD39" s="4"/>
      <c r="LQE39" s="19"/>
      <c r="LQF39" s="9"/>
      <c r="LQG39" s="7"/>
      <c r="LQH39" s="6"/>
      <c r="LQI39" s="5"/>
      <c r="LQJ39" s="6"/>
      <c r="LQK39" s="8"/>
      <c r="LQL39" s="5"/>
      <c r="LQM39" s="4"/>
      <c r="LQN39" s="4"/>
      <c r="LQO39" s="18"/>
      <c r="LQP39" s="7"/>
      <c r="LQQ39" s="7"/>
      <c r="LQR39" s="4"/>
      <c r="LQS39" s="4"/>
      <c r="LQT39" s="4"/>
      <c r="LQU39" s="19"/>
      <c r="LQV39" s="9"/>
      <c r="LQW39" s="7"/>
      <c r="LQX39" s="6"/>
      <c r="LQY39" s="5"/>
      <c r="LQZ39" s="6"/>
      <c r="LRA39" s="8"/>
      <c r="LRB39" s="5"/>
      <c r="LRC39" s="4"/>
      <c r="LRD39" s="4"/>
      <c r="LRE39" s="18"/>
      <c r="LRF39" s="7"/>
      <c r="LRG39" s="7"/>
      <c r="LRH39" s="4"/>
      <c r="LRI39" s="4"/>
      <c r="LRJ39" s="4"/>
      <c r="LRK39" s="19"/>
      <c r="LRL39" s="9"/>
      <c r="LRM39" s="7"/>
      <c r="LRN39" s="6"/>
      <c r="LRO39" s="5"/>
      <c r="LRP39" s="6"/>
      <c r="LRQ39" s="8"/>
      <c r="LRR39" s="5"/>
      <c r="LRS39" s="4"/>
      <c r="LRT39" s="4"/>
      <c r="LRU39" s="18"/>
      <c r="LRV39" s="7"/>
      <c r="LRW39" s="7"/>
      <c r="LRX39" s="4"/>
      <c r="LRY39" s="4"/>
      <c r="LRZ39" s="4"/>
      <c r="LSA39" s="19"/>
      <c r="LSB39" s="9"/>
      <c r="LSC39" s="7"/>
      <c r="LSD39" s="6"/>
      <c r="LSE39" s="5"/>
      <c r="LSF39" s="6"/>
      <c r="LSG39" s="8"/>
      <c r="LSH39" s="5"/>
      <c r="LSI39" s="4"/>
      <c r="LSJ39" s="4"/>
      <c r="LSK39" s="18"/>
      <c r="LSL39" s="7"/>
      <c r="LSM39" s="7"/>
      <c r="LSN39" s="4"/>
      <c r="LSO39" s="4"/>
      <c r="LSP39" s="4"/>
      <c r="LSQ39" s="19"/>
      <c r="LSR39" s="9"/>
      <c r="LSS39" s="7"/>
      <c r="LST39" s="6"/>
      <c r="LSU39" s="5"/>
      <c r="LSV39" s="6"/>
      <c r="LSW39" s="8"/>
      <c r="LSX39" s="5"/>
      <c r="LSY39" s="4"/>
      <c r="LSZ39" s="4"/>
      <c r="LTA39" s="18"/>
      <c r="LTB39" s="7"/>
      <c r="LTC39" s="7"/>
      <c r="LTD39" s="4"/>
      <c r="LTE39" s="4"/>
      <c r="LTF39" s="4"/>
      <c r="LTG39" s="19"/>
      <c r="LTH39" s="9"/>
      <c r="LTI39" s="7"/>
      <c r="LTJ39" s="6"/>
      <c r="LTK39" s="5"/>
      <c r="LTL39" s="6"/>
      <c r="LTM39" s="8"/>
      <c r="LTN39" s="5"/>
      <c r="LTO39" s="4"/>
      <c r="LTP39" s="4"/>
      <c r="LTQ39" s="18"/>
      <c r="LTR39" s="7"/>
      <c r="LTS39" s="7"/>
      <c r="LTT39" s="4"/>
      <c r="LTU39" s="4"/>
      <c r="LTV39" s="4"/>
      <c r="LTW39" s="19"/>
      <c r="LTX39" s="9"/>
      <c r="LTY39" s="7"/>
      <c r="LTZ39" s="6"/>
      <c r="LUA39" s="5"/>
      <c r="LUB39" s="6"/>
      <c r="LUC39" s="8"/>
      <c r="LUD39" s="5"/>
      <c r="LUE39" s="4"/>
      <c r="LUF39" s="4"/>
      <c r="LUG39" s="18"/>
      <c r="LUH39" s="7"/>
      <c r="LUI39" s="7"/>
      <c r="LUJ39" s="4"/>
      <c r="LUK39" s="4"/>
      <c r="LUL39" s="4"/>
      <c r="LUM39" s="19"/>
      <c r="LUN39" s="9"/>
      <c r="LUO39" s="7"/>
      <c r="LUP39" s="6"/>
      <c r="LUQ39" s="5"/>
      <c r="LUR39" s="6"/>
      <c r="LUS39" s="8"/>
      <c r="LUT39" s="5"/>
      <c r="LUU39" s="4"/>
      <c r="LUV39" s="4"/>
      <c r="LUW39" s="18"/>
      <c r="LUX39" s="7"/>
      <c r="LUY39" s="7"/>
      <c r="LUZ39" s="4"/>
      <c r="LVA39" s="4"/>
      <c r="LVB39" s="4"/>
      <c r="LVC39" s="19"/>
      <c r="LVD39" s="9"/>
      <c r="LVE39" s="7"/>
      <c r="LVF39" s="6"/>
      <c r="LVG39" s="5"/>
      <c r="LVH39" s="6"/>
      <c r="LVI39" s="8"/>
      <c r="LVJ39" s="5"/>
      <c r="LVK39" s="4"/>
      <c r="LVL39" s="4"/>
      <c r="LVM39" s="18"/>
      <c r="LVN39" s="7"/>
      <c r="LVO39" s="7"/>
      <c r="LVP39" s="4"/>
      <c r="LVQ39" s="4"/>
      <c r="LVR39" s="4"/>
      <c r="LVS39" s="19"/>
      <c r="LVT39" s="9"/>
      <c r="LVU39" s="7"/>
      <c r="LVV39" s="6"/>
      <c r="LVW39" s="5"/>
      <c r="LVX39" s="6"/>
      <c r="LVY39" s="8"/>
      <c r="LVZ39" s="5"/>
      <c r="LWA39" s="4"/>
      <c r="LWB39" s="4"/>
      <c r="LWC39" s="18"/>
      <c r="LWD39" s="7"/>
      <c r="LWE39" s="7"/>
      <c r="LWF39" s="4"/>
      <c r="LWG39" s="4"/>
      <c r="LWH39" s="4"/>
      <c r="LWI39" s="19"/>
      <c r="LWJ39" s="9"/>
      <c r="LWK39" s="7"/>
      <c r="LWL39" s="6"/>
      <c r="LWM39" s="5"/>
      <c r="LWN39" s="6"/>
      <c r="LWO39" s="8"/>
      <c r="LWP39" s="5"/>
      <c r="LWQ39" s="4"/>
      <c r="LWR39" s="4"/>
      <c r="LWS39" s="18"/>
      <c r="LWT39" s="7"/>
      <c r="LWU39" s="7"/>
      <c r="LWV39" s="4"/>
      <c r="LWW39" s="4"/>
      <c r="LWX39" s="4"/>
      <c r="LWY39" s="19"/>
      <c r="LWZ39" s="9"/>
      <c r="LXA39" s="7"/>
      <c r="LXB39" s="6"/>
      <c r="LXC39" s="5"/>
      <c r="LXD39" s="6"/>
      <c r="LXE39" s="8"/>
      <c r="LXF39" s="5"/>
      <c r="LXG39" s="4"/>
      <c r="LXH39" s="4"/>
      <c r="LXI39" s="18"/>
      <c r="LXJ39" s="7"/>
      <c r="LXK39" s="7"/>
      <c r="LXL39" s="4"/>
      <c r="LXM39" s="4"/>
      <c r="LXN39" s="4"/>
      <c r="LXO39" s="19"/>
      <c r="LXP39" s="9"/>
      <c r="LXQ39" s="7"/>
      <c r="LXR39" s="6"/>
      <c r="LXS39" s="5"/>
      <c r="LXT39" s="6"/>
      <c r="LXU39" s="8"/>
      <c r="LXV39" s="5"/>
      <c r="LXW39" s="4"/>
      <c r="LXX39" s="4"/>
      <c r="LXY39" s="18"/>
      <c r="LXZ39" s="7"/>
      <c r="LYA39" s="7"/>
      <c r="LYB39" s="4"/>
      <c r="LYC39" s="4"/>
      <c r="LYD39" s="4"/>
      <c r="LYE39" s="19"/>
      <c r="LYF39" s="9"/>
      <c r="LYG39" s="7"/>
      <c r="LYH39" s="6"/>
      <c r="LYI39" s="5"/>
      <c r="LYJ39" s="6"/>
      <c r="LYK39" s="8"/>
      <c r="LYL39" s="5"/>
      <c r="LYM39" s="4"/>
      <c r="LYN39" s="4"/>
      <c r="LYO39" s="18"/>
      <c r="LYP39" s="7"/>
      <c r="LYQ39" s="7"/>
      <c r="LYR39" s="4"/>
      <c r="LYS39" s="4"/>
      <c r="LYT39" s="4"/>
      <c r="LYU39" s="19"/>
      <c r="LYV39" s="9"/>
      <c r="LYW39" s="7"/>
      <c r="LYX39" s="6"/>
      <c r="LYY39" s="5"/>
      <c r="LYZ39" s="6"/>
      <c r="LZA39" s="8"/>
      <c r="LZB39" s="5"/>
      <c r="LZC39" s="4"/>
      <c r="LZD39" s="4"/>
      <c r="LZE39" s="18"/>
      <c r="LZF39" s="7"/>
      <c r="LZG39" s="7"/>
      <c r="LZH39" s="4"/>
      <c r="LZI39" s="4"/>
      <c r="LZJ39" s="4"/>
      <c r="LZK39" s="19"/>
      <c r="LZL39" s="9"/>
      <c r="LZM39" s="7"/>
      <c r="LZN39" s="6"/>
      <c r="LZO39" s="5"/>
      <c r="LZP39" s="6"/>
      <c r="LZQ39" s="8"/>
      <c r="LZR39" s="5"/>
      <c r="LZS39" s="4"/>
      <c r="LZT39" s="4"/>
      <c r="LZU39" s="18"/>
      <c r="LZV39" s="7"/>
      <c r="LZW39" s="7"/>
      <c r="LZX39" s="4"/>
      <c r="LZY39" s="4"/>
      <c r="LZZ39" s="4"/>
      <c r="MAA39" s="19"/>
      <c r="MAB39" s="9"/>
      <c r="MAC39" s="7"/>
      <c r="MAD39" s="6"/>
      <c r="MAE39" s="5"/>
      <c r="MAF39" s="6"/>
      <c r="MAG39" s="8"/>
      <c r="MAH39" s="5"/>
      <c r="MAI39" s="4"/>
      <c r="MAJ39" s="4"/>
      <c r="MAK39" s="18"/>
      <c r="MAL39" s="7"/>
      <c r="MAM39" s="7"/>
      <c r="MAN39" s="4"/>
      <c r="MAO39" s="4"/>
      <c r="MAP39" s="4"/>
      <c r="MAQ39" s="19"/>
      <c r="MAR39" s="9"/>
      <c r="MAS39" s="7"/>
      <c r="MAT39" s="6"/>
      <c r="MAU39" s="5"/>
      <c r="MAV39" s="6"/>
      <c r="MAW39" s="8"/>
      <c r="MAX39" s="5"/>
      <c r="MAY39" s="4"/>
      <c r="MAZ39" s="4"/>
      <c r="MBA39" s="18"/>
      <c r="MBB39" s="7"/>
      <c r="MBC39" s="7"/>
      <c r="MBD39" s="4"/>
      <c r="MBE39" s="4"/>
      <c r="MBF39" s="4"/>
      <c r="MBG39" s="19"/>
      <c r="MBH39" s="9"/>
      <c r="MBI39" s="7"/>
      <c r="MBJ39" s="6"/>
      <c r="MBK39" s="5"/>
      <c r="MBL39" s="6"/>
      <c r="MBM39" s="8"/>
      <c r="MBN39" s="5"/>
      <c r="MBO39" s="4"/>
      <c r="MBP39" s="4"/>
      <c r="MBQ39" s="18"/>
      <c r="MBR39" s="7"/>
      <c r="MBS39" s="7"/>
      <c r="MBT39" s="4"/>
      <c r="MBU39" s="4"/>
      <c r="MBV39" s="4"/>
      <c r="MBW39" s="19"/>
      <c r="MBX39" s="9"/>
      <c r="MBY39" s="7"/>
      <c r="MBZ39" s="6"/>
      <c r="MCA39" s="5"/>
      <c r="MCB39" s="6"/>
      <c r="MCC39" s="8"/>
      <c r="MCD39" s="5"/>
      <c r="MCE39" s="4"/>
      <c r="MCF39" s="4"/>
      <c r="MCG39" s="18"/>
      <c r="MCH39" s="7"/>
      <c r="MCI39" s="7"/>
      <c r="MCJ39" s="4"/>
      <c r="MCK39" s="4"/>
      <c r="MCL39" s="4"/>
      <c r="MCM39" s="19"/>
      <c r="MCN39" s="9"/>
      <c r="MCO39" s="7"/>
      <c r="MCP39" s="6"/>
      <c r="MCQ39" s="5"/>
      <c r="MCR39" s="6"/>
      <c r="MCS39" s="8"/>
      <c r="MCT39" s="5"/>
      <c r="MCU39" s="4"/>
      <c r="MCV39" s="4"/>
      <c r="MCW39" s="18"/>
      <c r="MCX39" s="7"/>
      <c r="MCY39" s="7"/>
      <c r="MCZ39" s="4"/>
      <c r="MDA39" s="4"/>
      <c r="MDB39" s="4"/>
      <c r="MDC39" s="19"/>
      <c r="MDD39" s="9"/>
      <c r="MDE39" s="7"/>
      <c r="MDF39" s="6"/>
      <c r="MDG39" s="5"/>
      <c r="MDH39" s="6"/>
      <c r="MDI39" s="8"/>
      <c r="MDJ39" s="5"/>
      <c r="MDK39" s="4"/>
      <c r="MDL39" s="4"/>
      <c r="MDM39" s="18"/>
      <c r="MDN39" s="7"/>
      <c r="MDO39" s="7"/>
      <c r="MDP39" s="4"/>
      <c r="MDQ39" s="4"/>
      <c r="MDR39" s="4"/>
      <c r="MDS39" s="19"/>
      <c r="MDT39" s="9"/>
      <c r="MDU39" s="7"/>
      <c r="MDV39" s="6"/>
      <c r="MDW39" s="5"/>
      <c r="MDX39" s="6"/>
      <c r="MDY39" s="8"/>
      <c r="MDZ39" s="5"/>
      <c r="MEA39" s="4"/>
      <c r="MEB39" s="4"/>
      <c r="MEC39" s="18"/>
      <c r="MED39" s="7"/>
      <c r="MEE39" s="7"/>
      <c r="MEF39" s="4"/>
      <c r="MEG39" s="4"/>
      <c r="MEH39" s="4"/>
      <c r="MEI39" s="19"/>
      <c r="MEJ39" s="9"/>
      <c r="MEK39" s="7"/>
      <c r="MEL39" s="6"/>
      <c r="MEM39" s="5"/>
      <c r="MEN39" s="6"/>
      <c r="MEO39" s="8"/>
      <c r="MEP39" s="5"/>
      <c r="MEQ39" s="4"/>
      <c r="MER39" s="4"/>
      <c r="MES39" s="18"/>
      <c r="MET39" s="7"/>
      <c r="MEU39" s="7"/>
      <c r="MEV39" s="4"/>
      <c r="MEW39" s="4"/>
      <c r="MEX39" s="4"/>
      <c r="MEY39" s="19"/>
      <c r="MEZ39" s="9"/>
      <c r="MFA39" s="7"/>
      <c r="MFB39" s="6"/>
      <c r="MFC39" s="5"/>
      <c r="MFD39" s="6"/>
      <c r="MFE39" s="8"/>
      <c r="MFF39" s="5"/>
      <c r="MFG39" s="4"/>
      <c r="MFH39" s="4"/>
      <c r="MFI39" s="18"/>
      <c r="MFJ39" s="7"/>
      <c r="MFK39" s="7"/>
      <c r="MFL39" s="4"/>
      <c r="MFM39" s="4"/>
      <c r="MFN39" s="4"/>
      <c r="MFO39" s="19"/>
      <c r="MFP39" s="9"/>
      <c r="MFQ39" s="7"/>
      <c r="MFR39" s="6"/>
      <c r="MFS39" s="5"/>
      <c r="MFT39" s="6"/>
      <c r="MFU39" s="8"/>
      <c r="MFV39" s="5"/>
      <c r="MFW39" s="4"/>
      <c r="MFX39" s="4"/>
      <c r="MFY39" s="18"/>
      <c r="MFZ39" s="7"/>
      <c r="MGA39" s="7"/>
      <c r="MGB39" s="4"/>
      <c r="MGC39" s="4"/>
      <c r="MGD39" s="4"/>
      <c r="MGE39" s="19"/>
      <c r="MGF39" s="9"/>
      <c r="MGG39" s="7"/>
      <c r="MGH39" s="6"/>
      <c r="MGI39" s="5"/>
      <c r="MGJ39" s="6"/>
      <c r="MGK39" s="8"/>
      <c r="MGL39" s="5"/>
      <c r="MGM39" s="4"/>
      <c r="MGN39" s="4"/>
      <c r="MGO39" s="18"/>
      <c r="MGP39" s="7"/>
      <c r="MGQ39" s="7"/>
      <c r="MGR39" s="4"/>
      <c r="MGS39" s="4"/>
      <c r="MGT39" s="4"/>
      <c r="MGU39" s="19"/>
      <c r="MGV39" s="9"/>
      <c r="MGW39" s="7"/>
      <c r="MGX39" s="6"/>
      <c r="MGY39" s="5"/>
      <c r="MGZ39" s="6"/>
      <c r="MHA39" s="8"/>
      <c r="MHB39" s="5"/>
      <c r="MHC39" s="4"/>
      <c r="MHD39" s="4"/>
      <c r="MHE39" s="18"/>
      <c r="MHF39" s="7"/>
      <c r="MHG39" s="7"/>
      <c r="MHH39" s="4"/>
      <c r="MHI39" s="4"/>
      <c r="MHJ39" s="4"/>
      <c r="MHK39" s="19"/>
      <c r="MHL39" s="9"/>
      <c r="MHM39" s="7"/>
      <c r="MHN39" s="6"/>
      <c r="MHO39" s="5"/>
      <c r="MHP39" s="6"/>
      <c r="MHQ39" s="8"/>
      <c r="MHR39" s="5"/>
      <c r="MHS39" s="4"/>
      <c r="MHT39" s="4"/>
      <c r="MHU39" s="18"/>
      <c r="MHV39" s="7"/>
      <c r="MHW39" s="7"/>
      <c r="MHX39" s="4"/>
      <c r="MHY39" s="4"/>
      <c r="MHZ39" s="4"/>
      <c r="MIA39" s="19"/>
      <c r="MIB39" s="9"/>
      <c r="MIC39" s="7"/>
      <c r="MID39" s="6"/>
      <c r="MIE39" s="5"/>
      <c r="MIF39" s="6"/>
      <c r="MIG39" s="8"/>
      <c r="MIH39" s="5"/>
      <c r="MII39" s="4"/>
      <c r="MIJ39" s="4"/>
      <c r="MIK39" s="18"/>
      <c r="MIL39" s="7"/>
      <c r="MIM39" s="7"/>
      <c r="MIN39" s="4"/>
      <c r="MIO39" s="4"/>
      <c r="MIP39" s="4"/>
      <c r="MIQ39" s="19"/>
      <c r="MIR39" s="9"/>
      <c r="MIS39" s="7"/>
      <c r="MIT39" s="6"/>
      <c r="MIU39" s="5"/>
      <c r="MIV39" s="6"/>
      <c r="MIW39" s="8"/>
      <c r="MIX39" s="5"/>
      <c r="MIY39" s="4"/>
      <c r="MIZ39" s="4"/>
      <c r="MJA39" s="18"/>
      <c r="MJB39" s="7"/>
      <c r="MJC39" s="7"/>
      <c r="MJD39" s="4"/>
      <c r="MJE39" s="4"/>
      <c r="MJF39" s="4"/>
      <c r="MJG39" s="19"/>
      <c r="MJH39" s="9"/>
      <c r="MJI39" s="7"/>
      <c r="MJJ39" s="6"/>
      <c r="MJK39" s="5"/>
      <c r="MJL39" s="6"/>
      <c r="MJM39" s="8"/>
      <c r="MJN39" s="5"/>
      <c r="MJO39" s="4"/>
      <c r="MJP39" s="4"/>
      <c r="MJQ39" s="18"/>
      <c r="MJR39" s="7"/>
      <c r="MJS39" s="7"/>
      <c r="MJT39" s="4"/>
      <c r="MJU39" s="4"/>
      <c r="MJV39" s="4"/>
      <c r="MJW39" s="19"/>
      <c r="MJX39" s="9"/>
      <c r="MJY39" s="7"/>
      <c r="MJZ39" s="6"/>
      <c r="MKA39" s="5"/>
      <c r="MKB39" s="6"/>
      <c r="MKC39" s="8"/>
      <c r="MKD39" s="5"/>
      <c r="MKE39" s="4"/>
      <c r="MKF39" s="4"/>
      <c r="MKG39" s="18"/>
      <c r="MKH39" s="7"/>
      <c r="MKI39" s="7"/>
      <c r="MKJ39" s="4"/>
      <c r="MKK39" s="4"/>
      <c r="MKL39" s="4"/>
      <c r="MKM39" s="19"/>
      <c r="MKN39" s="9"/>
      <c r="MKO39" s="7"/>
      <c r="MKP39" s="6"/>
      <c r="MKQ39" s="5"/>
      <c r="MKR39" s="6"/>
      <c r="MKS39" s="8"/>
      <c r="MKT39" s="5"/>
      <c r="MKU39" s="4"/>
      <c r="MKV39" s="4"/>
      <c r="MKW39" s="18"/>
      <c r="MKX39" s="7"/>
      <c r="MKY39" s="7"/>
      <c r="MKZ39" s="4"/>
      <c r="MLA39" s="4"/>
      <c r="MLB39" s="4"/>
      <c r="MLC39" s="19"/>
      <c r="MLD39" s="9"/>
      <c r="MLE39" s="7"/>
      <c r="MLF39" s="6"/>
      <c r="MLG39" s="5"/>
      <c r="MLH39" s="6"/>
      <c r="MLI39" s="8"/>
      <c r="MLJ39" s="5"/>
      <c r="MLK39" s="4"/>
      <c r="MLL39" s="4"/>
      <c r="MLM39" s="18"/>
      <c r="MLN39" s="7"/>
      <c r="MLO39" s="7"/>
      <c r="MLP39" s="4"/>
      <c r="MLQ39" s="4"/>
      <c r="MLR39" s="4"/>
      <c r="MLS39" s="19"/>
      <c r="MLT39" s="9"/>
      <c r="MLU39" s="7"/>
      <c r="MLV39" s="6"/>
      <c r="MLW39" s="5"/>
      <c r="MLX39" s="6"/>
      <c r="MLY39" s="8"/>
      <c r="MLZ39" s="5"/>
      <c r="MMA39" s="4"/>
      <c r="MMB39" s="4"/>
      <c r="MMC39" s="18"/>
      <c r="MMD39" s="7"/>
      <c r="MME39" s="7"/>
      <c r="MMF39" s="4"/>
      <c r="MMG39" s="4"/>
      <c r="MMH39" s="4"/>
      <c r="MMI39" s="19"/>
      <c r="MMJ39" s="9"/>
      <c r="MMK39" s="7"/>
      <c r="MML39" s="6"/>
      <c r="MMM39" s="5"/>
      <c r="MMN39" s="6"/>
      <c r="MMO39" s="8"/>
      <c r="MMP39" s="5"/>
      <c r="MMQ39" s="4"/>
      <c r="MMR39" s="4"/>
      <c r="MMS39" s="18"/>
      <c r="MMT39" s="7"/>
      <c r="MMU39" s="7"/>
      <c r="MMV39" s="4"/>
      <c r="MMW39" s="4"/>
      <c r="MMX39" s="4"/>
      <c r="MMY39" s="19"/>
      <c r="MMZ39" s="9"/>
      <c r="MNA39" s="7"/>
      <c r="MNB39" s="6"/>
      <c r="MNC39" s="5"/>
      <c r="MND39" s="6"/>
      <c r="MNE39" s="8"/>
      <c r="MNF39" s="5"/>
      <c r="MNG39" s="4"/>
      <c r="MNH39" s="4"/>
      <c r="MNI39" s="18"/>
      <c r="MNJ39" s="7"/>
      <c r="MNK39" s="7"/>
      <c r="MNL39" s="4"/>
      <c r="MNM39" s="4"/>
      <c r="MNN39" s="4"/>
      <c r="MNO39" s="19"/>
      <c r="MNP39" s="9"/>
      <c r="MNQ39" s="7"/>
      <c r="MNR39" s="6"/>
      <c r="MNS39" s="5"/>
      <c r="MNT39" s="6"/>
      <c r="MNU39" s="8"/>
      <c r="MNV39" s="5"/>
      <c r="MNW39" s="4"/>
      <c r="MNX39" s="4"/>
      <c r="MNY39" s="18"/>
      <c r="MNZ39" s="7"/>
      <c r="MOA39" s="7"/>
      <c r="MOB39" s="4"/>
      <c r="MOC39" s="4"/>
      <c r="MOD39" s="4"/>
      <c r="MOE39" s="19"/>
      <c r="MOF39" s="9"/>
      <c r="MOG39" s="7"/>
      <c r="MOH39" s="6"/>
      <c r="MOI39" s="5"/>
      <c r="MOJ39" s="6"/>
      <c r="MOK39" s="8"/>
      <c r="MOL39" s="5"/>
      <c r="MOM39" s="4"/>
      <c r="MON39" s="4"/>
      <c r="MOO39" s="18"/>
      <c r="MOP39" s="7"/>
      <c r="MOQ39" s="7"/>
      <c r="MOR39" s="4"/>
      <c r="MOS39" s="4"/>
      <c r="MOT39" s="4"/>
      <c r="MOU39" s="19"/>
      <c r="MOV39" s="9"/>
      <c r="MOW39" s="7"/>
      <c r="MOX39" s="6"/>
      <c r="MOY39" s="5"/>
      <c r="MOZ39" s="6"/>
      <c r="MPA39" s="8"/>
      <c r="MPB39" s="5"/>
      <c r="MPC39" s="4"/>
      <c r="MPD39" s="4"/>
      <c r="MPE39" s="18"/>
      <c r="MPF39" s="7"/>
      <c r="MPG39" s="7"/>
      <c r="MPH39" s="4"/>
      <c r="MPI39" s="4"/>
      <c r="MPJ39" s="4"/>
      <c r="MPK39" s="19"/>
      <c r="MPL39" s="9"/>
      <c r="MPM39" s="7"/>
      <c r="MPN39" s="6"/>
      <c r="MPO39" s="5"/>
      <c r="MPP39" s="6"/>
      <c r="MPQ39" s="8"/>
      <c r="MPR39" s="5"/>
      <c r="MPS39" s="4"/>
      <c r="MPT39" s="4"/>
      <c r="MPU39" s="18"/>
      <c r="MPV39" s="7"/>
      <c r="MPW39" s="7"/>
      <c r="MPX39" s="4"/>
      <c r="MPY39" s="4"/>
      <c r="MPZ39" s="4"/>
      <c r="MQA39" s="19"/>
      <c r="MQB39" s="9"/>
      <c r="MQC39" s="7"/>
      <c r="MQD39" s="6"/>
      <c r="MQE39" s="5"/>
      <c r="MQF39" s="6"/>
      <c r="MQG39" s="8"/>
      <c r="MQH39" s="5"/>
      <c r="MQI39" s="4"/>
      <c r="MQJ39" s="4"/>
      <c r="MQK39" s="18"/>
      <c r="MQL39" s="7"/>
      <c r="MQM39" s="7"/>
      <c r="MQN39" s="4"/>
      <c r="MQO39" s="4"/>
      <c r="MQP39" s="4"/>
      <c r="MQQ39" s="19"/>
      <c r="MQR39" s="9"/>
      <c r="MQS39" s="7"/>
      <c r="MQT39" s="6"/>
      <c r="MQU39" s="5"/>
      <c r="MQV39" s="6"/>
      <c r="MQW39" s="8"/>
      <c r="MQX39" s="5"/>
      <c r="MQY39" s="4"/>
      <c r="MQZ39" s="4"/>
      <c r="MRA39" s="18"/>
      <c r="MRB39" s="7"/>
      <c r="MRC39" s="7"/>
      <c r="MRD39" s="4"/>
      <c r="MRE39" s="4"/>
      <c r="MRF39" s="4"/>
      <c r="MRG39" s="19"/>
      <c r="MRH39" s="9"/>
      <c r="MRI39" s="7"/>
      <c r="MRJ39" s="6"/>
      <c r="MRK39" s="5"/>
      <c r="MRL39" s="6"/>
      <c r="MRM39" s="8"/>
      <c r="MRN39" s="5"/>
      <c r="MRO39" s="4"/>
      <c r="MRP39" s="4"/>
      <c r="MRQ39" s="18"/>
      <c r="MRR39" s="7"/>
      <c r="MRS39" s="7"/>
      <c r="MRT39" s="4"/>
      <c r="MRU39" s="4"/>
      <c r="MRV39" s="4"/>
      <c r="MRW39" s="19"/>
      <c r="MRX39" s="9"/>
      <c r="MRY39" s="7"/>
      <c r="MRZ39" s="6"/>
      <c r="MSA39" s="5"/>
      <c r="MSB39" s="6"/>
      <c r="MSC39" s="8"/>
      <c r="MSD39" s="5"/>
      <c r="MSE39" s="4"/>
      <c r="MSF39" s="4"/>
      <c r="MSG39" s="18"/>
      <c r="MSH39" s="7"/>
      <c r="MSI39" s="7"/>
      <c r="MSJ39" s="4"/>
      <c r="MSK39" s="4"/>
      <c r="MSL39" s="4"/>
      <c r="MSM39" s="19"/>
      <c r="MSN39" s="9"/>
      <c r="MSO39" s="7"/>
      <c r="MSP39" s="6"/>
      <c r="MSQ39" s="5"/>
      <c r="MSR39" s="6"/>
      <c r="MSS39" s="8"/>
      <c r="MST39" s="5"/>
      <c r="MSU39" s="4"/>
      <c r="MSV39" s="4"/>
      <c r="MSW39" s="18"/>
      <c r="MSX39" s="7"/>
      <c r="MSY39" s="7"/>
      <c r="MSZ39" s="4"/>
      <c r="MTA39" s="4"/>
      <c r="MTB39" s="4"/>
      <c r="MTC39" s="19"/>
      <c r="MTD39" s="9"/>
      <c r="MTE39" s="7"/>
      <c r="MTF39" s="6"/>
      <c r="MTG39" s="5"/>
      <c r="MTH39" s="6"/>
      <c r="MTI39" s="8"/>
      <c r="MTJ39" s="5"/>
      <c r="MTK39" s="4"/>
      <c r="MTL39" s="4"/>
      <c r="MTM39" s="18"/>
      <c r="MTN39" s="7"/>
      <c r="MTO39" s="7"/>
      <c r="MTP39" s="4"/>
      <c r="MTQ39" s="4"/>
      <c r="MTR39" s="4"/>
      <c r="MTS39" s="19"/>
      <c r="MTT39" s="9"/>
      <c r="MTU39" s="7"/>
      <c r="MTV39" s="6"/>
      <c r="MTW39" s="5"/>
      <c r="MTX39" s="6"/>
      <c r="MTY39" s="8"/>
      <c r="MTZ39" s="5"/>
      <c r="MUA39" s="4"/>
      <c r="MUB39" s="4"/>
      <c r="MUC39" s="18"/>
      <c r="MUD39" s="7"/>
      <c r="MUE39" s="7"/>
      <c r="MUF39" s="4"/>
      <c r="MUG39" s="4"/>
      <c r="MUH39" s="4"/>
      <c r="MUI39" s="19"/>
      <c r="MUJ39" s="9"/>
      <c r="MUK39" s="7"/>
      <c r="MUL39" s="6"/>
      <c r="MUM39" s="5"/>
      <c r="MUN39" s="6"/>
      <c r="MUO39" s="8"/>
      <c r="MUP39" s="5"/>
      <c r="MUQ39" s="4"/>
      <c r="MUR39" s="4"/>
      <c r="MUS39" s="18"/>
      <c r="MUT39" s="7"/>
      <c r="MUU39" s="7"/>
      <c r="MUV39" s="4"/>
      <c r="MUW39" s="4"/>
      <c r="MUX39" s="4"/>
      <c r="MUY39" s="19"/>
      <c r="MUZ39" s="9"/>
      <c r="MVA39" s="7"/>
      <c r="MVB39" s="6"/>
      <c r="MVC39" s="5"/>
      <c r="MVD39" s="6"/>
      <c r="MVE39" s="8"/>
      <c r="MVF39" s="5"/>
      <c r="MVG39" s="4"/>
      <c r="MVH39" s="4"/>
      <c r="MVI39" s="18"/>
      <c r="MVJ39" s="7"/>
      <c r="MVK39" s="7"/>
      <c r="MVL39" s="4"/>
      <c r="MVM39" s="4"/>
      <c r="MVN39" s="4"/>
      <c r="MVO39" s="19"/>
      <c r="MVP39" s="9"/>
      <c r="MVQ39" s="7"/>
      <c r="MVR39" s="6"/>
      <c r="MVS39" s="5"/>
      <c r="MVT39" s="6"/>
      <c r="MVU39" s="8"/>
      <c r="MVV39" s="5"/>
      <c r="MVW39" s="4"/>
      <c r="MVX39" s="4"/>
      <c r="MVY39" s="18"/>
      <c r="MVZ39" s="7"/>
      <c r="MWA39" s="7"/>
      <c r="MWB39" s="4"/>
      <c r="MWC39" s="4"/>
      <c r="MWD39" s="4"/>
      <c r="MWE39" s="19"/>
      <c r="MWF39" s="9"/>
      <c r="MWG39" s="7"/>
      <c r="MWH39" s="6"/>
      <c r="MWI39" s="5"/>
      <c r="MWJ39" s="6"/>
      <c r="MWK39" s="8"/>
      <c r="MWL39" s="5"/>
      <c r="MWM39" s="4"/>
      <c r="MWN39" s="4"/>
      <c r="MWO39" s="18"/>
      <c r="MWP39" s="7"/>
      <c r="MWQ39" s="7"/>
      <c r="MWR39" s="4"/>
      <c r="MWS39" s="4"/>
      <c r="MWT39" s="4"/>
      <c r="MWU39" s="19"/>
      <c r="MWV39" s="9"/>
      <c r="MWW39" s="7"/>
      <c r="MWX39" s="6"/>
      <c r="MWY39" s="5"/>
      <c r="MWZ39" s="6"/>
      <c r="MXA39" s="8"/>
      <c r="MXB39" s="5"/>
      <c r="MXC39" s="4"/>
      <c r="MXD39" s="4"/>
      <c r="MXE39" s="18"/>
      <c r="MXF39" s="7"/>
      <c r="MXG39" s="7"/>
      <c r="MXH39" s="4"/>
      <c r="MXI39" s="4"/>
      <c r="MXJ39" s="4"/>
      <c r="MXK39" s="19"/>
      <c r="MXL39" s="9"/>
      <c r="MXM39" s="7"/>
      <c r="MXN39" s="6"/>
      <c r="MXO39" s="5"/>
      <c r="MXP39" s="6"/>
      <c r="MXQ39" s="8"/>
      <c r="MXR39" s="5"/>
      <c r="MXS39" s="4"/>
      <c r="MXT39" s="4"/>
      <c r="MXU39" s="18"/>
      <c r="MXV39" s="7"/>
      <c r="MXW39" s="7"/>
      <c r="MXX39" s="4"/>
      <c r="MXY39" s="4"/>
      <c r="MXZ39" s="4"/>
      <c r="MYA39" s="19"/>
      <c r="MYB39" s="9"/>
      <c r="MYC39" s="7"/>
      <c r="MYD39" s="6"/>
      <c r="MYE39" s="5"/>
      <c r="MYF39" s="6"/>
      <c r="MYG39" s="8"/>
      <c r="MYH39" s="5"/>
      <c r="MYI39" s="4"/>
      <c r="MYJ39" s="4"/>
      <c r="MYK39" s="18"/>
      <c r="MYL39" s="7"/>
      <c r="MYM39" s="7"/>
      <c r="MYN39" s="4"/>
      <c r="MYO39" s="4"/>
      <c r="MYP39" s="4"/>
      <c r="MYQ39" s="19"/>
      <c r="MYR39" s="9"/>
      <c r="MYS39" s="7"/>
      <c r="MYT39" s="6"/>
      <c r="MYU39" s="5"/>
      <c r="MYV39" s="6"/>
      <c r="MYW39" s="8"/>
      <c r="MYX39" s="5"/>
      <c r="MYY39" s="4"/>
      <c r="MYZ39" s="4"/>
      <c r="MZA39" s="18"/>
      <c r="MZB39" s="7"/>
      <c r="MZC39" s="7"/>
      <c r="MZD39" s="4"/>
      <c r="MZE39" s="4"/>
      <c r="MZF39" s="4"/>
      <c r="MZG39" s="19"/>
      <c r="MZH39" s="9"/>
      <c r="MZI39" s="7"/>
      <c r="MZJ39" s="6"/>
      <c r="MZK39" s="5"/>
      <c r="MZL39" s="6"/>
      <c r="MZM39" s="8"/>
      <c r="MZN39" s="5"/>
      <c r="MZO39" s="4"/>
      <c r="MZP39" s="4"/>
      <c r="MZQ39" s="18"/>
      <c r="MZR39" s="7"/>
      <c r="MZS39" s="7"/>
      <c r="MZT39" s="4"/>
      <c r="MZU39" s="4"/>
      <c r="MZV39" s="4"/>
      <c r="MZW39" s="19"/>
      <c r="MZX39" s="9"/>
      <c r="MZY39" s="7"/>
      <c r="MZZ39" s="6"/>
      <c r="NAA39" s="5"/>
      <c r="NAB39" s="6"/>
      <c r="NAC39" s="8"/>
      <c r="NAD39" s="5"/>
      <c r="NAE39" s="4"/>
      <c r="NAF39" s="4"/>
      <c r="NAG39" s="18"/>
      <c r="NAH39" s="7"/>
      <c r="NAI39" s="7"/>
      <c r="NAJ39" s="4"/>
      <c r="NAK39" s="4"/>
      <c r="NAL39" s="4"/>
      <c r="NAM39" s="19"/>
      <c r="NAN39" s="9"/>
      <c r="NAO39" s="7"/>
      <c r="NAP39" s="6"/>
      <c r="NAQ39" s="5"/>
      <c r="NAR39" s="6"/>
      <c r="NAS39" s="8"/>
      <c r="NAT39" s="5"/>
      <c r="NAU39" s="4"/>
      <c r="NAV39" s="4"/>
      <c r="NAW39" s="18"/>
      <c r="NAX39" s="7"/>
      <c r="NAY39" s="7"/>
      <c r="NAZ39" s="4"/>
      <c r="NBA39" s="4"/>
      <c r="NBB39" s="4"/>
      <c r="NBC39" s="19"/>
      <c r="NBD39" s="9"/>
      <c r="NBE39" s="7"/>
      <c r="NBF39" s="6"/>
      <c r="NBG39" s="5"/>
      <c r="NBH39" s="6"/>
      <c r="NBI39" s="8"/>
      <c r="NBJ39" s="5"/>
      <c r="NBK39" s="4"/>
      <c r="NBL39" s="4"/>
      <c r="NBM39" s="18"/>
      <c r="NBN39" s="7"/>
      <c r="NBO39" s="7"/>
      <c r="NBP39" s="4"/>
      <c r="NBQ39" s="4"/>
      <c r="NBR39" s="4"/>
      <c r="NBS39" s="19"/>
      <c r="NBT39" s="9"/>
      <c r="NBU39" s="7"/>
      <c r="NBV39" s="6"/>
      <c r="NBW39" s="5"/>
      <c r="NBX39" s="6"/>
      <c r="NBY39" s="8"/>
      <c r="NBZ39" s="5"/>
      <c r="NCA39" s="4"/>
      <c r="NCB39" s="4"/>
      <c r="NCC39" s="18"/>
      <c r="NCD39" s="7"/>
      <c r="NCE39" s="7"/>
      <c r="NCF39" s="4"/>
      <c r="NCG39" s="4"/>
      <c r="NCH39" s="4"/>
      <c r="NCI39" s="19"/>
      <c r="NCJ39" s="9"/>
      <c r="NCK39" s="7"/>
      <c r="NCL39" s="6"/>
      <c r="NCM39" s="5"/>
      <c r="NCN39" s="6"/>
      <c r="NCO39" s="8"/>
      <c r="NCP39" s="5"/>
      <c r="NCQ39" s="4"/>
      <c r="NCR39" s="4"/>
      <c r="NCS39" s="18"/>
      <c r="NCT39" s="7"/>
      <c r="NCU39" s="7"/>
      <c r="NCV39" s="4"/>
      <c r="NCW39" s="4"/>
      <c r="NCX39" s="4"/>
      <c r="NCY39" s="19"/>
      <c r="NCZ39" s="9"/>
      <c r="NDA39" s="7"/>
      <c r="NDB39" s="6"/>
      <c r="NDC39" s="5"/>
      <c r="NDD39" s="6"/>
      <c r="NDE39" s="8"/>
      <c r="NDF39" s="5"/>
      <c r="NDG39" s="4"/>
      <c r="NDH39" s="4"/>
      <c r="NDI39" s="18"/>
      <c r="NDJ39" s="7"/>
      <c r="NDK39" s="7"/>
      <c r="NDL39" s="4"/>
      <c r="NDM39" s="4"/>
      <c r="NDN39" s="4"/>
      <c r="NDO39" s="19"/>
      <c r="NDP39" s="9"/>
      <c r="NDQ39" s="7"/>
      <c r="NDR39" s="6"/>
      <c r="NDS39" s="5"/>
      <c r="NDT39" s="6"/>
      <c r="NDU39" s="8"/>
      <c r="NDV39" s="5"/>
      <c r="NDW39" s="4"/>
      <c r="NDX39" s="4"/>
      <c r="NDY39" s="18"/>
      <c r="NDZ39" s="7"/>
      <c r="NEA39" s="7"/>
      <c r="NEB39" s="4"/>
      <c r="NEC39" s="4"/>
      <c r="NED39" s="4"/>
      <c r="NEE39" s="19"/>
      <c r="NEF39" s="9"/>
      <c r="NEG39" s="7"/>
      <c r="NEH39" s="6"/>
      <c r="NEI39" s="5"/>
      <c r="NEJ39" s="6"/>
      <c r="NEK39" s="8"/>
      <c r="NEL39" s="5"/>
      <c r="NEM39" s="4"/>
      <c r="NEN39" s="4"/>
      <c r="NEO39" s="18"/>
      <c r="NEP39" s="7"/>
      <c r="NEQ39" s="7"/>
      <c r="NER39" s="4"/>
      <c r="NES39" s="4"/>
      <c r="NET39" s="4"/>
      <c r="NEU39" s="19"/>
      <c r="NEV39" s="9"/>
      <c r="NEW39" s="7"/>
      <c r="NEX39" s="6"/>
      <c r="NEY39" s="5"/>
      <c r="NEZ39" s="6"/>
      <c r="NFA39" s="8"/>
      <c r="NFB39" s="5"/>
      <c r="NFC39" s="4"/>
      <c r="NFD39" s="4"/>
      <c r="NFE39" s="18"/>
      <c r="NFF39" s="7"/>
      <c r="NFG39" s="7"/>
      <c r="NFH39" s="4"/>
      <c r="NFI39" s="4"/>
      <c r="NFJ39" s="4"/>
      <c r="NFK39" s="19"/>
      <c r="NFL39" s="9"/>
      <c r="NFM39" s="7"/>
      <c r="NFN39" s="6"/>
      <c r="NFO39" s="5"/>
      <c r="NFP39" s="6"/>
      <c r="NFQ39" s="8"/>
      <c r="NFR39" s="5"/>
      <c r="NFS39" s="4"/>
      <c r="NFT39" s="4"/>
      <c r="NFU39" s="18"/>
      <c r="NFV39" s="7"/>
      <c r="NFW39" s="7"/>
      <c r="NFX39" s="4"/>
      <c r="NFY39" s="4"/>
      <c r="NFZ39" s="4"/>
      <c r="NGA39" s="19"/>
      <c r="NGB39" s="9"/>
      <c r="NGC39" s="7"/>
      <c r="NGD39" s="6"/>
      <c r="NGE39" s="5"/>
      <c r="NGF39" s="6"/>
      <c r="NGG39" s="8"/>
      <c r="NGH39" s="5"/>
      <c r="NGI39" s="4"/>
      <c r="NGJ39" s="4"/>
      <c r="NGK39" s="18"/>
      <c r="NGL39" s="7"/>
      <c r="NGM39" s="7"/>
      <c r="NGN39" s="4"/>
      <c r="NGO39" s="4"/>
      <c r="NGP39" s="4"/>
      <c r="NGQ39" s="19"/>
      <c r="NGR39" s="9"/>
      <c r="NGS39" s="7"/>
      <c r="NGT39" s="6"/>
      <c r="NGU39" s="5"/>
      <c r="NGV39" s="6"/>
      <c r="NGW39" s="8"/>
      <c r="NGX39" s="5"/>
      <c r="NGY39" s="4"/>
      <c r="NGZ39" s="4"/>
      <c r="NHA39" s="18"/>
      <c r="NHB39" s="7"/>
      <c r="NHC39" s="7"/>
      <c r="NHD39" s="4"/>
      <c r="NHE39" s="4"/>
      <c r="NHF39" s="4"/>
      <c r="NHG39" s="19"/>
      <c r="NHH39" s="9"/>
      <c r="NHI39" s="7"/>
      <c r="NHJ39" s="6"/>
      <c r="NHK39" s="5"/>
      <c r="NHL39" s="6"/>
      <c r="NHM39" s="8"/>
      <c r="NHN39" s="5"/>
      <c r="NHO39" s="4"/>
      <c r="NHP39" s="4"/>
      <c r="NHQ39" s="18"/>
      <c r="NHR39" s="7"/>
      <c r="NHS39" s="7"/>
      <c r="NHT39" s="4"/>
      <c r="NHU39" s="4"/>
      <c r="NHV39" s="4"/>
      <c r="NHW39" s="19"/>
      <c r="NHX39" s="9"/>
      <c r="NHY39" s="7"/>
      <c r="NHZ39" s="6"/>
      <c r="NIA39" s="5"/>
      <c r="NIB39" s="6"/>
      <c r="NIC39" s="8"/>
      <c r="NID39" s="5"/>
      <c r="NIE39" s="4"/>
      <c r="NIF39" s="4"/>
      <c r="NIG39" s="18"/>
      <c r="NIH39" s="7"/>
      <c r="NII39" s="7"/>
      <c r="NIJ39" s="4"/>
      <c r="NIK39" s="4"/>
      <c r="NIL39" s="4"/>
      <c r="NIM39" s="19"/>
      <c r="NIN39" s="9"/>
      <c r="NIO39" s="7"/>
      <c r="NIP39" s="6"/>
      <c r="NIQ39" s="5"/>
      <c r="NIR39" s="6"/>
      <c r="NIS39" s="8"/>
      <c r="NIT39" s="5"/>
      <c r="NIU39" s="4"/>
      <c r="NIV39" s="4"/>
      <c r="NIW39" s="18"/>
      <c r="NIX39" s="7"/>
      <c r="NIY39" s="7"/>
      <c r="NIZ39" s="4"/>
      <c r="NJA39" s="4"/>
      <c r="NJB39" s="4"/>
      <c r="NJC39" s="19"/>
      <c r="NJD39" s="9"/>
      <c r="NJE39" s="7"/>
      <c r="NJF39" s="6"/>
      <c r="NJG39" s="5"/>
      <c r="NJH39" s="6"/>
      <c r="NJI39" s="8"/>
      <c r="NJJ39" s="5"/>
      <c r="NJK39" s="4"/>
      <c r="NJL39" s="4"/>
      <c r="NJM39" s="18"/>
      <c r="NJN39" s="7"/>
      <c r="NJO39" s="7"/>
      <c r="NJP39" s="4"/>
      <c r="NJQ39" s="4"/>
      <c r="NJR39" s="4"/>
      <c r="NJS39" s="19"/>
      <c r="NJT39" s="9"/>
      <c r="NJU39" s="7"/>
      <c r="NJV39" s="6"/>
      <c r="NJW39" s="5"/>
      <c r="NJX39" s="6"/>
      <c r="NJY39" s="8"/>
      <c r="NJZ39" s="5"/>
      <c r="NKA39" s="4"/>
      <c r="NKB39" s="4"/>
      <c r="NKC39" s="18"/>
      <c r="NKD39" s="7"/>
      <c r="NKE39" s="7"/>
      <c r="NKF39" s="4"/>
      <c r="NKG39" s="4"/>
      <c r="NKH39" s="4"/>
      <c r="NKI39" s="19"/>
      <c r="NKJ39" s="9"/>
      <c r="NKK39" s="7"/>
      <c r="NKL39" s="6"/>
      <c r="NKM39" s="5"/>
      <c r="NKN39" s="6"/>
      <c r="NKO39" s="8"/>
      <c r="NKP39" s="5"/>
      <c r="NKQ39" s="4"/>
      <c r="NKR39" s="4"/>
      <c r="NKS39" s="18"/>
      <c r="NKT39" s="7"/>
      <c r="NKU39" s="7"/>
      <c r="NKV39" s="4"/>
      <c r="NKW39" s="4"/>
      <c r="NKX39" s="4"/>
      <c r="NKY39" s="19"/>
      <c r="NKZ39" s="9"/>
      <c r="NLA39" s="7"/>
      <c r="NLB39" s="6"/>
      <c r="NLC39" s="5"/>
      <c r="NLD39" s="6"/>
      <c r="NLE39" s="8"/>
      <c r="NLF39" s="5"/>
      <c r="NLG39" s="4"/>
      <c r="NLH39" s="4"/>
      <c r="NLI39" s="18"/>
      <c r="NLJ39" s="7"/>
      <c r="NLK39" s="7"/>
      <c r="NLL39" s="4"/>
      <c r="NLM39" s="4"/>
      <c r="NLN39" s="4"/>
      <c r="NLO39" s="19"/>
      <c r="NLP39" s="9"/>
      <c r="NLQ39" s="7"/>
      <c r="NLR39" s="6"/>
      <c r="NLS39" s="5"/>
      <c r="NLT39" s="6"/>
      <c r="NLU39" s="8"/>
      <c r="NLV39" s="5"/>
      <c r="NLW39" s="4"/>
      <c r="NLX39" s="4"/>
      <c r="NLY39" s="18"/>
      <c r="NLZ39" s="7"/>
      <c r="NMA39" s="7"/>
      <c r="NMB39" s="4"/>
      <c r="NMC39" s="4"/>
      <c r="NMD39" s="4"/>
      <c r="NME39" s="19"/>
      <c r="NMF39" s="9"/>
      <c r="NMG39" s="7"/>
      <c r="NMH39" s="6"/>
      <c r="NMI39" s="5"/>
      <c r="NMJ39" s="6"/>
      <c r="NMK39" s="8"/>
      <c r="NML39" s="5"/>
      <c r="NMM39" s="4"/>
      <c r="NMN39" s="4"/>
      <c r="NMO39" s="18"/>
      <c r="NMP39" s="7"/>
      <c r="NMQ39" s="7"/>
      <c r="NMR39" s="4"/>
      <c r="NMS39" s="4"/>
      <c r="NMT39" s="4"/>
      <c r="NMU39" s="19"/>
      <c r="NMV39" s="9"/>
      <c r="NMW39" s="7"/>
      <c r="NMX39" s="6"/>
      <c r="NMY39" s="5"/>
      <c r="NMZ39" s="6"/>
      <c r="NNA39" s="8"/>
      <c r="NNB39" s="5"/>
      <c r="NNC39" s="4"/>
      <c r="NND39" s="4"/>
      <c r="NNE39" s="18"/>
      <c r="NNF39" s="7"/>
      <c r="NNG39" s="7"/>
      <c r="NNH39" s="4"/>
      <c r="NNI39" s="4"/>
      <c r="NNJ39" s="4"/>
      <c r="NNK39" s="19"/>
      <c r="NNL39" s="9"/>
      <c r="NNM39" s="7"/>
      <c r="NNN39" s="6"/>
      <c r="NNO39" s="5"/>
      <c r="NNP39" s="6"/>
      <c r="NNQ39" s="8"/>
      <c r="NNR39" s="5"/>
      <c r="NNS39" s="4"/>
      <c r="NNT39" s="4"/>
      <c r="NNU39" s="18"/>
      <c r="NNV39" s="7"/>
      <c r="NNW39" s="7"/>
      <c r="NNX39" s="4"/>
      <c r="NNY39" s="4"/>
      <c r="NNZ39" s="4"/>
      <c r="NOA39" s="19"/>
      <c r="NOB39" s="9"/>
      <c r="NOC39" s="7"/>
      <c r="NOD39" s="6"/>
      <c r="NOE39" s="5"/>
      <c r="NOF39" s="6"/>
      <c r="NOG39" s="8"/>
      <c r="NOH39" s="5"/>
      <c r="NOI39" s="4"/>
      <c r="NOJ39" s="4"/>
      <c r="NOK39" s="18"/>
      <c r="NOL39" s="7"/>
      <c r="NOM39" s="7"/>
      <c r="NON39" s="4"/>
      <c r="NOO39" s="4"/>
      <c r="NOP39" s="4"/>
      <c r="NOQ39" s="19"/>
      <c r="NOR39" s="9"/>
      <c r="NOS39" s="7"/>
      <c r="NOT39" s="6"/>
      <c r="NOU39" s="5"/>
      <c r="NOV39" s="6"/>
      <c r="NOW39" s="8"/>
      <c r="NOX39" s="5"/>
      <c r="NOY39" s="4"/>
      <c r="NOZ39" s="4"/>
      <c r="NPA39" s="18"/>
      <c r="NPB39" s="7"/>
      <c r="NPC39" s="7"/>
      <c r="NPD39" s="4"/>
      <c r="NPE39" s="4"/>
      <c r="NPF39" s="4"/>
      <c r="NPG39" s="19"/>
      <c r="NPH39" s="9"/>
      <c r="NPI39" s="7"/>
      <c r="NPJ39" s="6"/>
      <c r="NPK39" s="5"/>
      <c r="NPL39" s="6"/>
      <c r="NPM39" s="8"/>
      <c r="NPN39" s="5"/>
      <c r="NPO39" s="4"/>
      <c r="NPP39" s="4"/>
      <c r="NPQ39" s="18"/>
      <c r="NPR39" s="7"/>
      <c r="NPS39" s="7"/>
      <c r="NPT39" s="4"/>
      <c r="NPU39" s="4"/>
      <c r="NPV39" s="4"/>
      <c r="NPW39" s="19"/>
      <c r="NPX39" s="9"/>
      <c r="NPY39" s="7"/>
      <c r="NPZ39" s="6"/>
      <c r="NQA39" s="5"/>
      <c r="NQB39" s="6"/>
      <c r="NQC39" s="8"/>
      <c r="NQD39" s="5"/>
      <c r="NQE39" s="4"/>
      <c r="NQF39" s="4"/>
      <c r="NQG39" s="18"/>
      <c r="NQH39" s="7"/>
      <c r="NQI39" s="7"/>
      <c r="NQJ39" s="4"/>
      <c r="NQK39" s="4"/>
      <c r="NQL39" s="4"/>
      <c r="NQM39" s="19"/>
      <c r="NQN39" s="9"/>
      <c r="NQO39" s="7"/>
      <c r="NQP39" s="6"/>
      <c r="NQQ39" s="5"/>
      <c r="NQR39" s="6"/>
      <c r="NQS39" s="8"/>
      <c r="NQT39" s="5"/>
      <c r="NQU39" s="4"/>
      <c r="NQV39" s="4"/>
      <c r="NQW39" s="18"/>
      <c r="NQX39" s="7"/>
      <c r="NQY39" s="7"/>
      <c r="NQZ39" s="4"/>
      <c r="NRA39" s="4"/>
      <c r="NRB39" s="4"/>
      <c r="NRC39" s="19"/>
      <c r="NRD39" s="9"/>
      <c r="NRE39" s="7"/>
      <c r="NRF39" s="6"/>
      <c r="NRG39" s="5"/>
      <c r="NRH39" s="6"/>
      <c r="NRI39" s="8"/>
      <c r="NRJ39" s="5"/>
      <c r="NRK39" s="4"/>
      <c r="NRL39" s="4"/>
      <c r="NRM39" s="18"/>
      <c r="NRN39" s="7"/>
      <c r="NRO39" s="7"/>
      <c r="NRP39" s="4"/>
      <c r="NRQ39" s="4"/>
      <c r="NRR39" s="4"/>
      <c r="NRS39" s="19"/>
      <c r="NRT39" s="9"/>
      <c r="NRU39" s="7"/>
      <c r="NRV39" s="6"/>
      <c r="NRW39" s="5"/>
      <c r="NRX39" s="6"/>
      <c r="NRY39" s="8"/>
      <c r="NRZ39" s="5"/>
      <c r="NSA39" s="4"/>
      <c r="NSB39" s="4"/>
      <c r="NSC39" s="18"/>
      <c r="NSD39" s="7"/>
      <c r="NSE39" s="7"/>
      <c r="NSF39" s="4"/>
      <c r="NSG39" s="4"/>
      <c r="NSH39" s="4"/>
      <c r="NSI39" s="19"/>
      <c r="NSJ39" s="9"/>
      <c r="NSK39" s="7"/>
      <c r="NSL39" s="6"/>
      <c r="NSM39" s="5"/>
      <c r="NSN39" s="6"/>
      <c r="NSO39" s="8"/>
      <c r="NSP39" s="5"/>
      <c r="NSQ39" s="4"/>
      <c r="NSR39" s="4"/>
      <c r="NSS39" s="18"/>
      <c r="NST39" s="7"/>
      <c r="NSU39" s="7"/>
      <c r="NSV39" s="4"/>
      <c r="NSW39" s="4"/>
      <c r="NSX39" s="4"/>
      <c r="NSY39" s="19"/>
      <c r="NSZ39" s="9"/>
      <c r="NTA39" s="7"/>
      <c r="NTB39" s="6"/>
      <c r="NTC39" s="5"/>
      <c r="NTD39" s="6"/>
      <c r="NTE39" s="8"/>
      <c r="NTF39" s="5"/>
      <c r="NTG39" s="4"/>
      <c r="NTH39" s="4"/>
      <c r="NTI39" s="18"/>
      <c r="NTJ39" s="7"/>
      <c r="NTK39" s="7"/>
      <c r="NTL39" s="4"/>
      <c r="NTM39" s="4"/>
      <c r="NTN39" s="4"/>
      <c r="NTO39" s="19"/>
      <c r="NTP39" s="9"/>
      <c r="NTQ39" s="7"/>
      <c r="NTR39" s="6"/>
      <c r="NTS39" s="5"/>
      <c r="NTT39" s="6"/>
      <c r="NTU39" s="8"/>
      <c r="NTV39" s="5"/>
      <c r="NTW39" s="4"/>
      <c r="NTX39" s="4"/>
      <c r="NTY39" s="18"/>
      <c r="NTZ39" s="7"/>
      <c r="NUA39" s="7"/>
      <c r="NUB39" s="4"/>
      <c r="NUC39" s="4"/>
      <c r="NUD39" s="4"/>
      <c r="NUE39" s="19"/>
      <c r="NUF39" s="9"/>
      <c r="NUG39" s="7"/>
      <c r="NUH39" s="6"/>
      <c r="NUI39" s="5"/>
      <c r="NUJ39" s="6"/>
      <c r="NUK39" s="8"/>
      <c r="NUL39" s="5"/>
      <c r="NUM39" s="4"/>
      <c r="NUN39" s="4"/>
      <c r="NUO39" s="18"/>
      <c r="NUP39" s="7"/>
      <c r="NUQ39" s="7"/>
      <c r="NUR39" s="4"/>
      <c r="NUS39" s="4"/>
      <c r="NUT39" s="4"/>
      <c r="NUU39" s="19"/>
      <c r="NUV39" s="9"/>
      <c r="NUW39" s="7"/>
      <c r="NUX39" s="6"/>
      <c r="NUY39" s="5"/>
      <c r="NUZ39" s="6"/>
      <c r="NVA39" s="8"/>
      <c r="NVB39" s="5"/>
      <c r="NVC39" s="4"/>
      <c r="NVD39" s="4"/>
      <c r="NVE39" s="18"/>
      <c r="NVF39" s="7"/>
      <c r="NVG39" s="7"/>
      <c r="NVH39" s="4"/>
      <c r="NVI39" s="4"/>
      <c r="NVJ39" s="4"/>
      <c r="NVK39" s="19"/>
      <c r="NVL39" s="9"/>
      <c r="NVM39" s="7"/>
      <c r="NVN39" s="6"/>
      <c r="NVO39" s="5"/>
      <c r="NVP39" s="6"/>
      <c r="NVQ39" s="8"/>
      <c r="NVR39" s="5"/>
      <c r="NVS39" s="4"/>
      <c r="NVT39" s="4"/>
      <c r="NVU39" s="18"/>
      <c r="NVV39" s="7"/>
      <c r="NVW39" s="7"/>
      <c r="NVX39" s="4"/>
      <c r="NVY39" s="4"/>
      <c r="NVZ39" s="4"/>
      <c r="NWA39" s="19"/>
      <c r="NWB39" s="9"/>
      <c r="NWC39" s="7"/>
      <c r="NWD39" s="6"/>
      <c r="NWE39" s="5"/>
      <c r="NWF39" s="6"/>
      <c r="NWG39" s="8"/>
      <c r="NWH39" s="5"/>
      <c r="NWI39" s="4"/>
      <c r="NWJ39" s="4"/>
      <c r="NWK39" s="18"/>
      <c r="NWL39" s="7"/>
      <c r="NWM39" s="7"/>
      <c r="NWN39" s="4"/>
      <c r="NWO39" s="4"/>
      <c r="NWP39" s="4"/>
      <c r="NWQ39" s="19"/>
      <c r="NWR39" s="9"/>
      <c r="NWS39" s="7"/>
      <c r="NWT39" s="6"/>
      <c r="NWU39" s="5"/>
      <c r="NWV39" s="6"/>
      <c r="NWW39" s="8"/>
      <c r="NWX39" s="5"/>
      <c r="NWY39" s="4"/>
      <c r="NWZ39" s="4"/>
      <c r="NXA39" s="18"/>
      <c r="NXB39" s="7"/>
      <c r="NXC39" s="7"/>
      <c r="NXD39" s="4"/>
      <c r="NXE39" s="4"/>
      <c r="NXF39" s="4"/>
      <c r="NXG39" s="19"/>
      <c r="NXH39" s="9"/>
      <c r="NXI39" s="7"/>
      <c r="NXJ39" s="6"/>
      <c r="NXK39" s="5"/>
      <c r="NXL39" s="6"/>
      <c r="NXM39" s="8"/>
      <c r="NXN39" s="5"/>
      <c r="NXO39" s="4"/>
      <c r="NXP39" s="4"/>
      <c r="NXQ39" s="18"/>
      <c r="NXR39" s="7"/>
      <c r="NXS39" s="7"/>
      <c r="NXT39" s="4"/>
      <c r="NXU39" s="4"/>
      <c r="NXV39" s="4"/>
      <c r="NXW39" s="19"/>
      <c r="NXX39" s="9"/>
      <c r="NXY39" s="7"/>
      <c r="NXZ39" s="6"/>
      <c r="NYA39" s="5"/>
      <c r="NYB39" s="6"/>
      <c r="NYC39" s="8"/>
      <c r="NYD39" s="5"/>
      <c r="NYE39" s="4"/>
      <c r="NYF39" s="4"/>
      <c r="NYG39" s="18"/>
      <c r="NYH39" s="7"/>
      <c r="NYI39" s="7"/>
      <c r="NYJ39" s="4"/>
      <c r="NYK39" s="4"/>
      <c r="NYL39" s="4"/>
      <c r="NYM39" s="19"/>
      <c r="NYN39" s="9"/>
      <c r="NYO39" s="7"/>
      <c r="NYP39" s="6"/>
      <c r="NYQ39" s="5"/>
      <c r="NYR39" s="6"/>
      <c r="NYS39" s="8"/>
      <c r="NYT39" s="5"/>
      <c r="NYU39" s="4"/>
      <c r="NYV39" s="4"/>
      <c r="NYW39" s="18"/>
      <c r="NYX39" s="7"/>
      <c r="NYY39" s="7"/>
      <c r="NYZ39" s="4"/>
      <c r="NZA39" s="4"/>
      <c r="NZB39" s="4"/>
      <c r="NZC39" s="19"/>
      <c r="NZD39" s="9"/>
      <c r="NZE39" s="7"/>
      <c r="NZF39" s="6"/>
      <c r="NZG39" s="5"/>
      <c r="NZH39" s="6"/>
      <c r="NZI39" s="8"/>
      <c r="NZJ39" s="5"/>
      <c r="NZK39" s="4"/>
      <c r="NZL39" s="4"/>
      <c r="NZM39" s="18"/>
      <c r="NZN39" s="7"/>
      <c r="NZO39" s="7"/>
      <c r="NZP39" s="4"/>
      <c r="NZQ39" s="4"/>
      <c r="NZR39" s="4"/>
      <c r="NZS39" s="19"/>
      <c r="NZT39" s="9"/>
      <c r="NZU39" s="7"/>
      <c r="NZV39" s="6"/>
      <c r="NZW39" s="5"/>
      <c r="NZX39" s="6"/>
      <c r="NZY39" s="8"/>
      <c r="NZZ39" s="5"/>
      <c r="OAA39" s="4"/>
      <c r="OAB39" s="4"/>
      <c r="OAC39" s="18"/>
      <c r="OAD39" s="7"/>
      <c r="OAE39" s="7"/>
      <c r="OAF39" s="4"/>
      <c r="OAG39" s="4"/>
      <c r="OAH39" s="4"/>
      <c r="OAI39" s="19"/>
      <c r="OAJ39" s="9"/>
      <c r="OAK39" s="7"/>
      <c r="OAL39" s="6"/>
      <c r="OAM39" s="5"/>
      <c r="OAN39" s="6"/>
      <c r="OAO39" s="8"/>
      <c r="OAP39" s="5"/>
      <c r="OAQ39" s="4"/>
      <c r="OAR39" s="4"/>
      <c r="OAS39" s="18"/>
      <c r="OAT39" s="7"/>
      <c r="OAU39" s="7"/>
      <c r="OAV39" s="4"/>
      <c r="OAW39" s="4"/>
      <c r="OAX39" s="4"/>
      <c r="OAY39" s="19"/>
      <c r="OAZ39" s="9"/>
      <c r="OBA39" s="7"/>
      <c r="OBB39" s="6"/>
      <c r="OBC39" s="5"/>
      <c r="OBD39" s="6"/>
      <c r="OBE39" s="8"/>
      <c r="OBF39" s="5"/>
      <c r="OBG39" s="4"/>
      <c r="OBH39" s="4"/>
      <c r="OBI39" s="18"/>
      <c r="OBJ39" s="7"/>
      <c r="OBK39" s="7"/>
      <c r="OBL39" s="4"/>
      <c r="OBM39" s="4"/>
      <c r="OBN39" s="4"/>
      <c r="OBO39" s="19"/>
      <c r="OBP39" s="9"/>
      <c r="OBQ39" s="7"/>
      <c r="OBR39" s="6"/>
      <c r="OBS39" s="5"/>
      <c r="OBT39" s="6"/>
      <c r="OBU39" s="8"/>
      <c r="OBV39" s="5"/>
      <c r="OBW39" s="4"/>
      <c r="OBX39" s="4"/>
      <c r="OBY39" s="18"/>
      <c r="OBZ39" s="7"/>
      <c r="OCA39" s="7"/>
      <c r="OCB39" s="4"/>
      <c r="OCC39" s="4"/>
      <c r="OCD39" s="4"/>
      <c r="OCE39" s="19"/>
      <c r="OCF39" s="9"/>
      <c r="OCG39" s="7"/>
      <c r="OCH39" s="6"/>
      <c r="OCI39" s="5"/>
      <c r="OCJ39" s="6"/>
      <c r="OCK39" s="8"/>
      <c r="OCL39" s="5"/>
      <c r="OCM39" s="4"/>
      <c r="OCN39" s="4"/>
      <c r="OCO39" s="18"/>
      <c r="OCP39" s="7"/>
      <c r="OCQ39" s="7"/>
      <c r="OCR39" s="4"/>
      <c r="OCS39" s="4"/>
      <c r="OCT39" s="4"/>
      <c r="OCU39" s="19"/>
      <c r="OCV39" s="9"/>
      <c r="OCW39" s="7"/>
      <c r="OCX39" s="6"/>
      <c r="OCY39" s="5"/>
      <c r="OCZ39" s="6"/>
      <c r="ODA39" s="8"/>
      <c r="ODB39" s="5"/>
      <c r="ODC39" s="4"/>
      <c r="ODD39" s="4"/>
      <c r="ODE39" s="18"/>
      <c r="ODF39" s="7"/>
      <c r="ODG39" s="7"/>
      <c r="ODH39" s="4"/>
      <c r="ODI39" s="4"/>
      <c r="ODJ39" s="4"/>
      <c r="ODK39" s="19"/>
      <c r="ODL39" s="9"/>
      <c r="ODM39" s="7"/>
      <c r="ODN39" s="6"/>
      <c r="ODO39" s="5"/>
      <c r="ODP39" s="6"/>
      <c r="ODQ39" s="8"/>
      <c r="ODR39" s="5"/>
      <c r="ODS39" s="4"/>
      <c r="ODT39" s="4"/>
      <c r="ODU39" s="18"/>
      <c r="ODV39" s="7"/>
      <c r="ODW39" s="7"/>
      <c r="ODX39" s="4"/>
      <c r="ODY39" s="4"/>
      <c r="ODZ39" s="4"/>
      <c r="OEA39" s="19"/>
      <c r="OEB39" s="9"/>
      <c r="OEC39" s="7"/>
      <c r="OED39" s="6"/>
      <c r="OEE39" s="5"/>
      <c r="OEF39" s="6"/>
      <c r="OEG39" s="8"/>
      <c r="OEH39" s="5"/>
      <c r="OEI39" s="4"/>
      <c r="OEJ39" s="4"/>
      <c r="OEK39" s="18"/>
      <c r="OEL39" s="7"/>
      <c r="OEM39" s="7"/>
      <c r="OEN39" s="4"/>
      <c r="OEO39" s="4"/>
      <c r="OEP39" s="4"/>
      <c r="OEQ39" s="19"/>
      <c r="OER39" s="9"/>
      <c r="OES39" s="7"/>
      <c r="OET39" s="6"/>
      <c r="OEU39" s="5"/>
      <c r="OEV39" s="6"/>
      <c r="OEW39" s="8"/>
      <c r="OEX39" s="5"/>
      <c r="OEY39" s="4"/>
      <c r="OEZ39" s="4"/>
      <c r="OFA39" s="18"/>
      <c r="OFB39" s="7"/>
      <c r="OFC39" s="7"/>
      <c r="OFD39" s="4"/>
      <c r="OFE39" s="4"/>
      <c r="OFF39" s="4"/>
      <c r="OFG39" s="19"/>
      <c r="OFH39" s="9"/>
      <c r="OFI39" s="7"/>
      <c r="OFJ39" s="6"/>
      <c r="OFK39" s="5"/>
      <c r="OFL39" s="6"/>
      <c r="OFM39" s="8"/>
      <c r="OFN39" s="5"/>
      <c r="OFO39" s="4"/>
      <c r="OFP39" s="4"/>
      <c r="OFQ39" s="18"/>
      <c r="OFR39" s="7"/>
      <c r="OFS39" s="7"/>
      <c r="OFT39" s="4"/>
      <c r="OFU39" s="4"/>
      <c r="OFV39" s="4"/>
      <c r="OFW39" s="19"/>
      <c r="OFX39" s="9"/>
      <c r="OFY39" s="7"/>
      <c r="OFZ39" s="6"/>
      <c r="OGA39" s="5"/>
      <c r="OGB39" s="6"/>
      <c r="OGC39" s="8"/>
      <c r="OGD39" s="5"/>
      <c r="OGE39" s="4"/>
      <c r="OGF39" s="4"/>
      <c r="OGG39" s="18"/>
      <c r="OGH39" s="7"/>
      <c r="OGI39" s="7"/>
      <c r="OGJ39" s="4"/>
      <c r="OGK39" s="4"/>
      <c r="OGL39" s="4"/>
      <c r="OGM39" s="19"/>
      <c r="OGN39" s="9"/>
      <c r="OGO39" s="7"/>
      <c r="OGP39" s="6"/>
      <c r="OGQ39" s="5"/>
      <c r="OGR39" s="6"/>
      <c r="OGS39" s="8"/>
      <c r="OGT39" s="5"/>
      <c r="OGU39" s="4"/>
      <c r="OGV39" s="4"/>
      <c r="OGW39" s="18"/>
      <c r="OGX39" s="7"/>
      <c r="OGY39" s="7"/>
      <c r="OGZ39" s="4"/>
      <c r="OHA39" s="4"/>
      <c r="OHB39" s="4"/>
      <c r="OHC39" s="19"/>
      <c r="OHD39" s="9"/>
      <c r="OHE39" s="7"/>
      <c r="OHF39" s="6"/>
      <c r="OHG39" s="5"/>
      <c r="OHH39" s="6"/>
      <c r="OHI39" s="8"/>
      <c r="OHJ39" s="5"/>
      <c r="OHK39" s="4"/>
      <c r="OHL39" s="4"/>
      <c r="OHM39" s="18"/>
      <c r="OHN39" s="7"/>
      <c r="OHO39" s="7"/>
      <c r="OHP39" s="4"/>
      <c r="OHQ39" s="4"/>
      <c r="OHR39" s="4"/>
      <c r="OHS39" s="19"/>
      <c r="OHT39" s="9"/>
      <c r="OHU39" s="7"/>
      <c r="OHV39" s="6"/>
      <c r="OHW39" s="5"/>
      <c r="OHX39" s="6"/>
      <c r="OHY39" s="8"/>
      <c r="OHZ39" s="5"/>
      <c r="OIA39" s="4"/>
      <c r="OIB39" s="4"/>
      <c r="OIC39" s="18"/>
      <c r="OID39" s="7"/>
      <c r="OIE39" s="7"/>
      <c r="OIF39" s="4"/>
      <c r="OIG39" s="4"/>
      <c r="OIH39" s="4"/>
      <c r="OII39" s="19"/>
      <c r="OIJ39" s="9"/>
      <c r="OIK39" s="7"/>
      <c r="OIL39" s="6"/>
      <c r="OIM39" s="5"/>
      <c r="OIN39" s="6"/>
      <c r="OIO39" s="8"/>
      <c r="OIP39" s="5"/>
      <c r="OIQ39" s="4"/>
      <c r="OIR39" s="4"/>
      <c r="OIS39" s="18"/>
      <c r="OIT39" s="7"/>
      <c r="OIU39" s="7"/>
      <c r="OIV39" s="4"/>
      <c r="OIW39" s="4"/>
      <c r="OIX39" s="4"/>
      <c r="OIY39" s="19"/>
      <c r="OIZ39" s="9"/>
      <c r="OJA39" s="7"/>
      <c r="OJB39" s="6"/>
      <c r="OJC39" s="5"/>
      <c r="OJD39" s="6"/>
      <c r="OJE39" s="8"/>
      <c r="OJF39" s="5"/>
      <c r="OJG39" s="4"/>
      <c r="OJH39" s="4"/>
      <c r="OJI39" s="18"/>
      <c r="OJJ39" s="7"/>
      <c r="OJK39" s="7"/>
      <c r="OJL39" s="4"/>
      <c r="OJM39" s="4"/>
      <c r="OJN39" s="4"/>
      <c r="OJO39" s="19"/>
      <c r="OJP39" s="9"/>
      <c r="OJQ39" s="7"/>
      <c r="OJR39" s="6"/>
      <c r="OJS39" s="5"/>
      <c r="OJT39" s="6"/>
      <c r="OJU39" s="8"/>
      <c r="OJV39" s="5"/>
      <c r="OJW39" s="4"/>
      <c r="OJX39" s="4"/>
      <c r="OJY39" s="18"/>
      <c r="OJZ39" s="7"/>
      <c r="OKA39" s="7"/>
      <c r="OKB39" s="4"/>
      <c r="OKC39" s="4"/>
      <c r="OKD39" s="4"/>
      <c r="OKE39" s="19"/>
      <c r="OKF39" s="9"/>
      <c r="OKG39" s="7"/>
      <c r="OKH39" s="6"/>
      <c r="OKI39" s="5"/>
      <c r="OKJ39" s="6"/>
      <c r="OKK39" s="8"/>
      <c r="OKL39" s="5"/>
      <c r="OKM39" s="4"/>
      <c r="OKN39" s="4"/>
      <c r="OKO39" s="18"/>
      <c r="OKP39" s="7"/>
      <c r="OKQ39" s="7"/>
      <c r="OKR39" s="4"/>
      <c r="OKS39" s="4"/>
      <c r="OKT39" s="4"/>
      <c r="OKU39" s="19"/>
      <c r="OKV39" s="9"/>
      <c r="OKW39" s="7"/>
      <c r="OKX39" s="6"/>
      <c r="OKY39" s="5"/>
      <c r="OKZ39" s="6"/>
      <c r="OLA39" s="8"/>
      <c r="OLB39" s="5"/>
      <c r="OLC39" s="4"/>
      <c r="OLD39" s="4"/>
      <c r="OLE39" s="18"/>
      <c r="OLF39" s="7"/>
      <c r="OLG39" s="7"/>
      <c r="OLH39" s="4"/>
      <c r="OLI39" s="4"/>
      <c r="OLJ39" s="4"/>
      <c r="OLK39" s="19"/>
      <c r="OLL39" s="9"/>
      <c r="OLM39" s="7"/>
      <c r="OLN39" s="6"/>
      <c r="OLO39" s="5"/>
      <c r="OLP39" s="6"/>
      <c r="OLQ39" s="8"/>
      <c r="OLR39" s="5"/>
      <c r="OLS39" s="4"/>
      <c r="OLT39" s="4"/>
      <c r="OLU39" s="18"/>
      <c r="OLV39" s="7"/>
      <c r="OLW39" s="7"/>
      <c r="OLX39" s="4"/>
      <c r="OLY39" s="4"/>
      <c r="OLZ39" s="4"/>
      <c r="OMA39" s="19"/>
      <c r="OMB39" s="9"/>
      <c r="OMC39" s="7"/>
      <c r="OMD39" s="6"/>
      <c r="OME39" s="5"/>
      <c r="OMF39" s="6"/>
      <c r="OMG39" s="8"/>
      <c r="OMH39" s="5"/>
      <c r="OMI39" s="4"/>
      <c r="OMJ39" s="4"/>
      <c r="OMK39" s="18"/>
      <c r="OML39" s="7"/>
      <c r="OMM39" s="7"/>
      <c r="OMN39" s="4"/>
      <c r="OMO39" s="4"/>
      <c r="OMP39" s="4"/>
      <c r="OMQ39" s="19"/>
      <c r="OMR39" s="9"/>
      <c r="OMS39" s="7"/>
      <c r="OMT39" s="6"/>
      <c r="OMU39" s="5"/>
      <c r="OMV39" s="6"/>
      <c r="OMW39" s="8"/>
      <c r="OMX39" s="5"/>
      <c r="OMY39" s="4"/>
      <c r="OMZ39" s="4"/>
      <c r="ONA39" s="18"/>
      <c r="ONB39" s="7"/>
      <c r="ONC39" s="7"/>
      <c r="OND39" s="4"/>
      <c r="ONE39" s="4"/>
      <c r="ONF39" s="4"/>
      <c r="ONG39" s="19"/>
      <c r="ONH39" s="9"/>
      <c r="ONI39" s="7"/>
      <c r="ONJ39" s="6"/>
      <c r="ONK39" s="5"/>
      <c r="ONL39" s="6"/>
      <c r="ONM39" s="8"/>
      <c r="ONN39" s="5"/>
      <c r="ONO39" s="4"/>
      <c r="ONP39" s="4"/>
      <c r="ONQ39" s="18"/>
      <c r="ONR39" s="7"/>
      <c r="ONS39" s="7"/>
      <c r="ONT39" s="4"/>
      <c r="ONU39" s="4"/>
      <c r="ONV39" s="4"/>
      <c r="ONW39" s="19"/>
      <c r="ONX39" s="9"/>
      <c r="ONY39" s="7"/>
      <c r="ONZ39" s="6"/>
      <c r="OOA39" s="5"/>
      <c r="OOB39" s="6"/>
      <c r="OOC39" s="8"/>
      <c r="OOD39" s="5"/>
      <c r="OOE39" s="4"/>
      <c r="OOF39" s="4"/>
      <c r="OOG39" s="18"/>
      <c r="OOH39" s="7"/>
      <c r="OOI39" s="7"/>
      <c r="OOJ39" s="4"/>
      <c r="OOK39" s="4"/>
      <c r="OOL39" s="4"/>
      <c r="OOM39" s="19"/>
      <c r="OON39" s="9"/>
      <c r="OOO39" s="7"/>
      <c r="OOP39" s="6"/>
      <c r="OOQ39" s="5"/>
      <c r="OOR39" s="6"/>
      <c r="OOS39" s="8"/>
      <c r="OOT39" s="5"/>
      <c r="OOU39" s="4"/>
      <c r="OOV39" s="4"/>
      <c r="OOW39" s="18"/>
      <c r="OOX39" s="7"/>
      <c r="OOY39" s="7"/>
      <c r="OOZ39" s="4"/>
      <c r="OPA39" s="4"/>
      <c r="OPB39" s="4"/>
      <c r="OPC39" s="19"/>
      <c r="OPD39" s="9"/>
      <c r="OPE39" s="7"/>
      <c r="OPF39" s="6"/>
      <c r="OPG39" s="5"/>
      <c r="OPH39" s="6"/>
      <c r="OPI39" s="8"/>
      <c r="OPJ39" s="5"/>
      <c r="OPK39" s="4"/>
      <c r="OPL39" s="4"/>
      <c r="OPM39" s="18"/>
      <c r="OPN39" s="7"/>
      <c r="OPO39" s="7"/>
      <c r="OPP39" s="4"/>
      <c r="OPQ39" s="4"/>
      <c r="OPR39" s="4"/>
      <c r="OPS39" s="19"/>
      <c r="OPT39" s="9"/>
      <c r="OPU39" s="7"/>
      <c r="OPV39" s="6"/>
      <c r="OPW39" s="5"/>
      <c r="OPX39" s="6"/>
      <c r="OPY39" s="8"/>
      <c r="OPZ39" s="5"/>
      <c r="OQA39" s="4"/>
      <c r="OQB39" s="4"/>
      <c r="OQC39" s="18"/>
      <c r="OQD39" s="7"/>
      <c r="OQE39" s="7"/>
      <c r="OQF39" s="4"/>
      <c r="OQG39" s="4"/>
      <c r="OQH39" s="4"/>
      <c r="OQI39" s="19"/>
      <c r="OQJ39" s="9"/>
      <c r="OQK39" s="7"/>
      <c r="OQL39" s="6"/>
      <c r="OQM39" s="5"/>
      <c r="OQN39" s="6"/>
      <c r="OQO39" s="8"/>
      <c r="OQP39" s="5"/>
      <c r="OQQ39" s="4"/>
      <c r="OQR39" s="4"/>
      <c r="OQS39" s="18"/>
      <c r="OQT39" s="7"/>
      <c r="OQU39" s="7"/>
      <c r="OQV39" s="4"/>
      <c r="OQW39" s="4"/>
      <c r="OQX39" s="4"/>
      <c r="OQY39" s="19"/>
      <c r="OQZ39" s="9"/>
      <c r="ORA39" s="7"/>
      <c r="ORB39" s="6"/>
      <c r="ORC39" s="5"/>
      <c r="ORD39" s="6"/>
      <c r="ORE39" s="8"/>
      <c r="ORF39" s="5"/>
      <c r="ORG39" s="4"/>
      <c r="ORH39" s="4"/>
      <c r="ORI39" s="18"/>
      <c r="ORJ39" s="7"/>
      <c r="ORK39" s="7"/>
      <c r="ORL39" s="4"/>
      <c r="ORM39" s="4"/>
      <c r="ORN39" s="4"/>
      <c r="ORO39" s="19"/>
      <c r="ORP39" s="9"/>
      <c r="ORQ39" s="7"/>
      <c r="ORR39" s="6"/>
      <c r="ORS39" s="5"/>
      <c r="ORT39" s="6"/>
      <c r="ORU39" s="8"/>
      <c r="ORV39" s="5"/>
      <c r="ORW39" s="4"/>
      <c r="ORX39" s="4"/>
      <c r="ORY39" s="18"/>
      <c r="ORZ39" s="7"/>
      <c r="OSA39" s="7"/>
      <c r="OSB39" s="4"/>
      <c r="OSC39" s="4"/>
      <c r="OSD39" s="4"/>
      <c r="OSE39" s="19"/>
      <c r="OSF39" s="9"/>
      <c r="OSG39" s="7"/>
      <c r="OSH39" s="6"/>
      <c r="OSI39" s="5"/>
      <c r="OSJ39" s="6"/>
      <c r="OSK39" s="8"/>
      <c r="OSL39" s="5"/>
      <c r="OSM39" s="4"/>
      <c r="OSN39" s="4"/>
      <c r="OSO39" s="18"/>
      <c r="OSP39" s="7"/>
      <c r="OSQ39" s="7"/>
      <c r="OSR39" s="4"/>
      <c r="OSS39" s="4"/>
      <c r="OST39" s="4"/>
      <c r="OSU39" s="19"/>
      <c r="OSV39" s="9"/>
      <c r="OSW39" s="7"/>
      <c r="OSX39" s="6"/>
      <c r="OSY39" s="5"/>
      <c r="OSZ39" s="6"/>
      <c r="OTA39" s="8"/>
      <c r="OTB39" s="5"/>
      <c r="OTC39" s="4"/>
      <c r="OTD39" s="4"/>
      <c r="OTE39" s="18"/>
      <c r="OTF39" s="7"/>
      <c r="OTG39" s="7"/>
      <c r="OTH39" s="4"/>
      <c r="OTI39" s="4"/>
      <c r="OTJ39" s="4"/>
      <c r="OTK39" s="19"/>
      <c r="OTL39" s="9"/>
      <c r="OTM39" s="7"/>
      <c r="OTN39" s="6"/>
      <c r="OTO39" s="5"/>
      <c r="OTP39" s="6"/>
      <c r="OTQ39" s="8"/>
      <c r="OTR39" s="5"/>
      <c r="OTS39" s="4"/>
      <c r="OTT39" s="4"/>
      <c r="OTU39" s="18"/>
      <c r="OTV39" s="7"/>
      <c r="OTW39" s="7"/>
      <c r="OTX39" s="4"/>
      <c r="OTY39" s="4"/>
      <c r="OTZ39" s="4"/>
      <c r="OUA39" s="19"/>
      <c r="OUB39" s="9"/>
      <c r="OUC39" s="7"/>
      <c r="OUD39" s="6"/>
      <c r="OUE39" s="5"/>
      <c r="OUF39" s="6"/>
      <c r="OUG39" s="8"/>
      <c r="OUH39" s="5"/>
      <c r="OUI39" s="4"/>
      <c r="OUJ39" s="4"/>
      <c r="OUK39" s="18"/>
      <c r="OUL39" s="7"/>
      <c r="OUM39" s="7"/>
      <c r="OUN39" s="4"/>
      <c r="OUO39" s="4"/>
      <c r="OUP39" s="4"/>
      <c r="OUQ39" s="19"/>
      <c r="OUR39" s="9"/>
      <c r="OUS39" s="7"/>
      <c r="OUT39" s="6"/>
      <c r="OUU39" s="5"/>
      <c r="OUV39" s="6"/>
      <c r="OUW39" s="8"/>
      <c r="OUX39" s="5"/>
      <c r="OUY39" s="4"/>
      <c r="OUZ39" s="4"/>
      <c r="OVA39" s="18"/>
      <c r="OVB39" s="7"/>
      <c r="OVC39" s="7"/>
      <c r="OVD39" s="4"/>
      <c r="OVE39" s="4"/>
      <c r="OVF39" s="4"/>
      <c r="OVG39" s="19"/>
      <c r="OVH39" s="9"/>
      <c r="OVI39" s="7"/>
      <c r="OVJ39" s="6"/>
      <c r="OVK39" s="5"/>
      <c r="OVL39" s="6"/>
      <c r="OVM39" s="8"/>
      <c r="OVN39" s="5"/>
      <c r="OVO39" s="4"/>
      <c r="OVP39" s="4"/>
      <c r="OVQ39" s="18"/>
      <c r="OVR39" s="7"/>
      <c r="OVS39" s="7"/>
      <c r="OVT39" s="4"/>
      <c r="OVU39" s="4"/>
      <c r="OVV39" s="4"/>
      <c r="OVW39" s="19"/>
      <c r="OVX39" s="9"/>
      <c r="OVY39" s="7"/>
      <c r="OVZ39" s="6"/>
      <c r="OWA39" s="5"/>
      <c r="OWB39" s="6"/>
      <c r="OWC39" s="8"/>
      <c r="OWD39" s="5"/>
      <c r="OWE39" s="4"/>
      <c r="OWF39" s="4"/>
      <c r="OWG39" s="18"/>
      <c r="OWH39" s="7"/>
      <c r="OWI39" s="7"/>
      <c r="OWJ39" s="4"/>
      <c r="OWK39" s="4"/>
      <c r="OWL39" s="4"/>
      <c r="OWM39" s="19"/>
      <c r="OWN39" s="9"/>
      <c r="OWO39" s="7"/>
      <c r="OWP39" s="6"/>
      <c r="OWQ39" s="5"/>
      <c r="OWR39" s="6"/>
      <c r="OWS39" s="8"/>
      <c r="OWT39" s="5"/>
      <c r="OWU39" s="4"/>
      <c r="OWV39" s="4"/>
      <c r="OWW39" s="18"/>
      <c r="OWX39" s="7"/>
      <c r="OWY39" s="7"/>
      <c r="OWZ39" s="4"/>
      <c r="OXA39" s="4"/>
      <c r="OXB39" s="4"/>
      <c r="OXC39" s="19"/>
      <c r="OXD39" s="9"/>
      <c r="OXE39" s="7"/>
      <c r="OXF39" s="6"/>
      <c r="OXG39" s="5"/>
      <c r="OXH39" s="6"/>
      <c r="OXI39" s="8"/>
      <c r="OXJ39" s="5"/>
      <c r="OXK39" s="4"/>
      <c r="OXL39" s="4"/>
      <c r="OXM39" s="18"/>
      <c r="OXN39" s="7"/>
      <c r="OXO39" s="7"/>
      <c r="OXP39" s="4"/>
      <c r="OXQ39" s="4"/>
      <c r="OXR39" s="4"/>
      <c r="OXS39" s="19"/>
      <c r="OXT39" s="9"/>
      <c r="OXU39" s="7"/>
      <c r="OXV39" s="6"/>
      <c r="OXW39" s="5"/>
      <c r="OXX39" s="6"/>
      <c r="OXY39" s="8"/>
      <c r="OXZ39" s="5"/>
      <c r="OYA39" s="4"/>
      <c r="OYB39" s="4"/>
      <c r="OYC39" s="18"/>
      <c r="OYD39" s="7"/>
      <c r="OYE39" s="7"/>
      <c r="OYF39" s="4"/>
      <c r="OYG39" s="4"/>
      <c r="OYH39" s="4"/>
      <c r="OYI39" s="19"/>
      <c r="OYJ39" s="9"/>
      <c r="OYK39" s="7"/>
      <c r="OYL39" s="6"/>
      <c r="OYM39" s="5"/>
      <c r="OYN39" s="6"/>
      <c r="OYO39" s="8"/>
      <c r="OYP39" s="5"/>
      <c r="OYQ39" s="4"/>
      <c r="OYR39" s="4"/>
      <c r="OYS39" s="18"/>
      <c r="OYT39" s="7"/>
      <c r="OYU39" s="7"/>
      <c r="OYV39" s="4"/>
      <c r="OYW39" s="4"/>
      <c r="OYX39" s="4"/>
      <c r="OYY39" s="19"/>
      <c r="OYZ39" s="9"/>
      <c r="OZA39" s="7"/>
      <c r="OZB39" s="6"/>
      <c r="OZC39" s="5"/>
      <c r="OZD39" s="6"/>
      <c r="OZE39" s="8"/>
      <c r="OZF39" s="5"/>
      <c r="OZG39" s="4"/>
      <c r="OZH39" s="4"/>
      <c r="OZI39" s="18"/>
      <c r="OZJ39" s="7"/>
      <c r="OZK39" s="7"/>
      <c r="OZL39" s="4"/>
      <c r="OZM39" s="4"/>
      <c r="OZN39" s="4"/>
      <c r="OZO39" s="19"/>
      <c r="OZP39" s="9"/>
      <c r="OZQ39" s="7"/>
      <c r="OZR39" s="6"/>
      <c r="OZS39" s="5"/>
      <c r="OZT39" s="6"/>
      <c r="OZU39" s="8"/>
      <c r="OZV39" s="5"/>
      <c r="OZW39" s="4"/>
      <c r="OZX39" s="4"/>
      <c r="OZY39" s="18"/>
      <c r="OZZ39" s="7"/>
      <c r="PAA39" s="7"/>
      <c r="PAB39" s="4"/>
      <c r="PAC39" s="4"/>
      <c r="PAD39" s="4"/>
      <c r="PAE39" s="19"/>
      <c r="PAF39" s="9"/>
      <c r="PAG39" s="7"/>
      <c r="PAH39" s="6"/>
      <c r="PAI39" s="5"/>
      <c r="PAJ39" s="6"/>
      <c r="PAK39" s="8"/>
      <c r="PAL39" s="5"/>
      <c r="PAM39" s="4"/>
      <c r="PAN39" s="4"/>
      <c r="PAO39" s="18"/>
      <c r="PAP39" s="7"/>
      <c r="PAQ39" s="7"/>
      <c r="PAR39" s="4"/>
      <c r="PAS39" s="4"/>
      <c r="PAT39" s="4"/>
      <c r="PAU39" s="19"/>
      <c r="PAV39" s="9"/>
      <c r="PAW39" s="7"/>
      <c r="PAX39" s="6"/>
      <c r="PAY39" s="5"/>
      <c r="PAZ39" s="6"/>
      <c r="PBA39" s="8"/>
      <c r="PBB39" s="5"/>
      <c r="PBC39" s="4"/>
      <c r="PBD39" s="4"/>
      <c r="PBE39" s="18"/>
      <c r="PBF39" s="7"/>
      <c r="PBG39" s="7"/>
      <c r="PBH39" s="4"/>
      <c r="PBI39" s="4"/>
      <c r="PBJ39" s="4"/>
      <c r="PBK39" s="19"/>
      <c r="PBL39" s="9"/>
      <c r="PBM39" s="7"/>
      <c r="PBN39" s="6"/>
      <c r="PBO39" s="5"/>
      <c r="PBP39" s="6"/>
      <c r="PBQ39" s="8"/>
      <c r="PBR39" s="5"/>
      <c r="PBS39" s="4"/>
      <c r="PBT39" s="4"/>
      <c r="PBU39" s="18"/>
      <c r="PBV39" s="7"/>
      <c r="PBW39" s="7"/>
      <c r="PBX39" s="4"/>
      <c r="PBY39" s="4"/>
      <c r="PBZ39" s="4"/>
      <c r="PCA39" s="19"/>
      <c r="PCB39" s="9"/>
      <c r="PCC39" s="7"/>
      <c r="PCD39" s="6"/>
      <c r="PCE39" s="5"/>
      <c r="PCF39" s="6"/>
      <c r="PCG39" s="8"/>
      <c r="PCH39" s="5"/>
      <c r="PCI39" s="4"/>
      <c r="PCJ39" s="4"/>
      <c r="PCK39" s="18"/>
      <c r="PCL39" s="7"/>
      <c r="PCM39" s="7"/>
      <c r="PCN39" s="4"/>
      <c r="PCO39" s="4"/>
      <c r="PCP39" s="4"/>
      <c r="PCQ39" s="19"/>
      <c r="PCR39" s="9"/>
      <c r="PCS39" s="7"/>
      <c r="PCT39" s="6"/>
      <c r="PCU39" s="5"/>
      <c r="PCV39" s="6"/>
      <c r="PCW39" s="8"/>
      <c r="PCX39" s="5"/>
      <c r="PCY39" s="4"/>
      <c r="PCZ39" s="4"/>
      <c r="PDA39" s="18"/>
      <c r="PDB39" s="7"/>
      <c r="PDC39" s="7"/>
      <c r="PDD39" s="4"/>
      <c r="PDE39" s="4"/>
      <c r="PDF39" s="4"/>
      <c r="PDG39" s="19"/>
      <c r="PDH39" s="9"/>
      <c r="PDI39" s="7"/>
      <c r="PDJ39" s="6"/>
      <c r="PDK39" s="5"/>
      <c r="PDL39" s="6"/>
      <c r="PDM39" s="8"/>
      <c r="PDN39" s="5"/>
      <c r="PDO39" s="4"/>
      <c r="PDP39" s="4"/>
      <c r="PDQ39" s="18"/>
      <c r="PDR39" s="7"/>
      <c r="PDS39" s="7"/>
      <c r="PDT39" s="4"/>
      <c r="PDU39" s="4"/>
      <c r="PDV39" s="4"/>
      <c r="PDW39" s="19"/>
      <c r="PDX39" s="9"/>
      <c r="PDY39" s="7"/>
      <c r="PDZ39" s="6"/>
      <c r="PEA39" s="5"/>
      <c r="PEB39" s="6"/>
      <c r="PEC39" s="8"/>
      <c r="PED39" s="5"/>
      <c r="PEE39" s="4"/>
      <c r="PEF39" s="4"/>
      <c r="PEG39" s="18"/>
      <c r="PEH39" s="7"/>
      <c r="PEI39" s="7"/>
      <c r="PEJ39" s="4"/>
      <c r="PEK39" s="4"/>
      <c r="PEL39" s="4"/>
      <c r="PEM39" s="19"/>
      <c r="PEN39" s="9"/>
      <c r="PEO39" s="7"/>
      <c r="PEP39" s="6"/>
      <c r="PEQ39" s="5"/>
      <c r="PER39" s="6"/>
      <c r="PES39" s="8"/>
      <c r="PET39" s="5"/>
      <c r="PEU39" s="4"/>
      <c r="PEV39" s="4"/>
      <c r="PEW39" s="18"/>
      <c r="PEX39" s="7"/>
      <c r="PEY39" s="7"/>
      <c r="PEZ39" s="4"/>
      <c r="PFA39" s="4"/>
      <c r="PFB39" s="4"/>
      <c r="PFC39" s="19"/>
      <c r="PFD39" s="9"/>
      <c r="PFE39" s="7"/>
      <c r="PFF39" s="6"/>
      <c r="PFG39" s="5"/>
      <c r="PFH39" s="6"/>
      <c r="PFI39" s="8"/>
      <c r="PFJ39" s="5"/>
      <c r="PFK39" s="4"/>
      <c r="PFL39" s="4"/>
      <c r="PFM39" s="18"/>
      <c r="PFN39" s="7"/>
      <c r="PFO39" s="7"/>
      <c r="PFP39" s="4"/>
      <c r="PFQ39" s="4"/>
      <c r="PFR39" s="4"/>
      <c r="PFS39" s="19"/>
      <c r="PFT39" s="9"/>
      <c r="PFU39" s="7"/>
      <c r="PFV39" s="6"/>
      <c r="PFW39" s="5"/>
      <c r="PFX39" s="6"/>
      <c r="PFY39" s="8"/>
      <c r="PFZ39" s="5"/>
      <c r="PGA39" s="4"/>
      <c r="PGB39" s="4"/>
      <c r="PGC39" s="18"/>
      <c r="PGD39" s="7"/>
      <c r="PGE39" s="7"/>
      <c r="PGF39" s="4"/>
      <c r="PGG39" s="4"/>
      <c r="PGH39" s="4"/>
      <c r="PGI39" s="19"/>
      <c r="PGJ39" s="9"/>
      <c r="PGK39" s="7"/>
      <c r="PGL39" s="6"/>
      <c r="PGM39" s="5"/>
      <c r="PGN39" s="6"/>
      <c r="PGO39" s="8"/>
      <c r="PGP39" s="5"/>
      <c r="PGQ39" s="4"/>
      <c r="PGR39" s="4"/>
      <c r="PGS39" s="18"/>
      <c r="PGT39" s="7"/>
      <c r="PGU39" s="7"/>
      <c r="PGV39" s="4"/>
      <c r="PGW39" s="4"/>
      <c r="PGX39" s="4"/>
      <c r="PGY39" s="19"/>
      <c r="PGZ39" s="9"/>
      <c r="PHA39" s="7"/>
      <c r="PHB39" s="6"/>
      <c r="PHC39" s="5"/>
      <c r="PHD39" s="6"/>
      <c r="PHE39" s="8"/>
      <c r="PHF39" s="5"/>
      <c r="PHG39" s="4"/>
      <c r="PHH39" s="4"/>
      <c r="PHI39" s="18"/>
      <c r="PHJ39" s="7"/>
      <c r="PHK39" s="7"/>
      <c r="PHL39" s="4"/>
      <c r="PHM39" s="4"/>
      <c r="PHN39" s="4"/>
      <c r="PHO39" s="19"/>
      <c r="PHP39" s="9"/>
      <c r="PHQ39" s="7"/>
      <c r="PHR39" s="6"/>
      <c r="PHS39" s="5"/>
      <c r="PHT39" s="6"/>
      <c r="PHU39" s="8"/>
      <c r="PHV39" s="5"/>
      <c r="PHW39" s="4"/>
      <c r="PHX39" s="4"/>
      <c r="PHY39" s="18"/>
      <c r="PHZ39" s="7"/>
      <c r="PIA39" s="7"/>
      <c r="PIB39" s="4"/>
      <c r="PIC39" s="4"/>
      <c r="PID39" s="4"/>
      <c r="PIE39" s="19"/>
      <c r="PIF39" s="9"/>
      <c r="PIG39" s="7"/>
      <c r="PIH39" s="6"/>
      <c r="PII39" s="5"/>
      <c r="PIJ39" s="6"/>
      <c r="PIK39" s="8"/>
      <c r="PIL39" s="5"/>
      <c r="PIM39" s="4"/>
      <c r="PIN39" s="4"/>
      <c r="PIO39" s="18"/>
      <c r="PIP39" s="7"/>
      <c r="PIQ39" s="7"/>
      <c r="PIR39" s="4"/>
      <c r="PIS39" s="4"/>
      <c r="PIT39" s="4"/>
      <c r="PIU39" s="19"/>
      <c r="PIV39" s="9"/>
      <c r="PIW39" s="7"/>
      <c r="PIX39" s="6"/>
      <c r="PIY39" s="5"/>
      <c r="PIZ39" s="6"/>
      <c r="PJA39" s="8"/>
      <c r="PJB39" s="5"/>
      <c r="PJC39" s="4"/>
      <c r="PJD39" s="4"/>
      <c r="PJE39" s="18"/>
      <c r="PJF39" s="7"/>
      <c r="PJG39" s="7"/>
      <c r="PJH39" s="4"/>
      <c r="PJI39" s="4"/>
      <c r="PJJ39" s="4"/>
      <c r="PJK39" s="19"/>
      <c r="PJL39" s="9"/>
      <c r="PJM39" s="7"/>
      <c r="PJN39" s="6"/>
      <c r="PJO39" s="5"/>
      <c r="PJP39" s="6"/>
      <c r="PJQ39" s="8"/>
      <c r="PJR39" s="5"/>
      <c r="PJS39" s="4"/>
      <c r="PJT39" s="4"/>
      <c r="PJU39" s="18"/>
      <c r="PJV39" s="7"/>
      <c r="PJW39" s="7"/>
      <c r="PJX39" s="4"/>
      <c r="PJY39" s="4"/>
      <c r="PJZ39" s="4"/>
      <c r="PKA39" s="19"/>
      <c r="PKB39" s="9"/>
      <c r="PKC39" s="7"/>
      <c r="PKD39" s="6"/>
      <c r="PKE39" s="5"/>
      <c r="PKF39" s="6"/>
      <c r="PKG39" s="8"/>
      <c r="PKH39" s="5"/>
      <c r="PKI39" s="4"/>
      <c r="PKJ39" s="4"/>
      <c r="PKK39" s="18"/>
      <c r="PKL39" s="7"/>
      <c r="PKM39" s="7"/>
      <c r="PKN39" s="4"/>
      <c r="PKO39" s="4"/>
      <c r="PKP39" s="4"/>
      <c r="PKQ39" s="19"/>
      <c r="PKR39" s="9"/>
      <c r="PKS39" s="7"/>
      <c r="PKT39" s="6"/>
      <c r="PKU39" s="5"/>
      <c r="PKV39" s="6"/>
      <c r="PKW39" s="8"/>
      <c r="PKX39" s="5"/>
      <c r="PKY39" s="4"/>
      <c r="PKZ39" s="4"/>
      <c r="PLA39" s="18"/>
      <c r="PLB39" s="7"/>
      <c r="PLC39" s="7"/>
      <c r="PLD39" s="4"/>
      <c r="PLE39" s="4"/>
      <c r="PLF39" s="4"/>
      <c r="PLG39" s="19"/>
      <c r="PLH39" s="9"/>
      <c r="PLI39" s="7"/>
      <c r="PLJ39" s="6"/>
      <c r="PLK39" s="5"/>
      <c r="PLL39" s="6"/>
      <c r="PLM39" s="8"/>
      <c r="PLN39" s="5"/>
      <c r="PLO39" s="4"/>
      <c r="PLP39" s="4"/>
      <c r="PLQ39" s="18"/>
      <c r="PLR39" s="7"/>
      <c r="PLS39" s="7"/>
      <c r="PLT39" s="4"/>
      <c r="PLU39" s="4"/>
      <c r="PLV39" s="4"/>
      <c r="PLW39" s="19"/>
      <c r="PLX39" s="9"/>
      <c r="PLY39" s="7"/>
      <c r="PLZ39" s="6"/>
      <c r="PMA39" s="5"/>
      <c r="PMB39" s="6"/>
      <c r="PMC39" s="8"/>
      <c r="PMD39" s="5"/>
      <c r="PME39" s="4"/>
      <c r="PMF39" s="4"/>
      <c r="PMG39" s="18"/>
      <c r="PMH39" s="7"/>
      <c r="PMI39" s="7"/>
      <c r="PMJ39" s="4"/>
      <c r="PMK39" s="4"/>
      <c r="PML39" s="4"/>
      <c r="PMM39" s="19"/>
      <c r="PMN39" s="9"/>
      <c r="PMO39" s="7"/>
      <c r="PMP39" s="6"/>
      <c r="PMQ39" s="5"/>
      <c r="PMR39" s="6"/>
      <c r="PMS39" s="8"/>
      <c r="PMT39" s="5"/>
      <c r="PMU39" s="4"/>
      <c r="PMV39" s="4"/>
      <c r="PMW39" s="18"/>
      <c r="PMX39" s="7"/>
      <c r="PMY39" s="7"/>
      <c r="PMZ39" s="4"/>
      <c r="PNA39" s="4"/>
      <c r="PNB39" s="4"/>
      <c r="PNC39" s="19"/>
      <c r="PND39" s="9"/>
      <c r="PNE39" s="7"/>
      <c r="PNF39" s="6"/>
      <c r="PNG39" s="5"/>
      <c r="PNH39" s="6"/>
      <c r="PNI39" s="8"/>
      <c r="PNJ39" s="5"/>
      <c r="PNK39" s="4"/>
      <c r="PNL39" s="4"/>
      <c r="PNM39" s="18"/>
      <c r="PNN39" s="7"/>
      <c r="PNO39" s="7"/>
      <c r="PNP39" s="4"/>
      <c r="PNQ39" s="4"/>
      <c r="PNR39" s="4"/>
      <c r="PNS39" s="19"/>
      <c r="PNT39" s="9"/>
      <c r="PNU39" s="7"/>
      <c r="PNV39" s="6"/>
      <c r="PNW39" s="5"/>
      <c r="PNX39" s="6"/>
      <c r="PNY39" s="8"/>
      <c r="PNZ39" s="5"/>
      <c r="POA39" s="4"/>
      <c r="POB39" s="4"/>
      <c r="POC39" s="18"/>
      <c r="POD39" s="7"/>
      <c r="POE39" s="7"/>
      <c r="POF39" s="4"/>
      <c r="POG39" s="4"/>
      <c r="POH39" s="4"/>
      <c r="POI39" s="19"/>
      <c r="POJ39" s="9"/>
      <c r="POK39" s="7"/>
      <c r="POL39" s="6"/>
      <c r="POM39" s="5"/>
      <c r="PON39" s="6"/>
      <c r="POO39" s="8"/>
      <c r="POP39" s="5"/>
      <c r="POQ39" s="4"/>
      <c r="POR39" s="4"/>
      <c r="POS39" s="18"/>
      <c r="POT39" s="7"/>
      <c r="POU39" s="7"/>
      <c r="POV39" s="4"/>
      <c r="POW39" s="4"/>
      <c r="POX39" s="4"/>
      <c r="POY39" s="19"/>
      <c r="POZ39" s="9"/>
      <c r="PPA39" s="7"/>
      <c r="PPB39" s="6"/>
      <c r="PPC39" s="5"/>
      <c r="PPD39" s="6"/>
      <c r="PPE39" s="8"/>
      <c r="PPF39" s="5"/>
      <c r="PPG39" s="4"/>
      <c r="PPH39" s="4"/>
      <c r="PPI39" s="18"/>
      <c r="PPJ39" s="7"/>
      <c r="PPK39" s="7"/>
      <c r="PPL39" s="4"/>
      <c r="PPM39" s="4"/>
      <c r="PPN39" s="4"/>
      <c r="PPO39" s="19"/>
      <c r="PPP39" s="9"/>
      <c r="PPQ39" s="7"/>
      <c r="PPR39" s="6"/>
      <c r="PPS39" s="5"/>
      <c r="PPT39" s="6"/>
      <c r="PPU39" s="8"/>
      <c r="PPV39" s="5"/>
      <c r="PPW39" s="4"/>
      <c r="PPX39" s="4"/>
      <c r="PPY39" s="18"/>
      <c r="PPZ39" s="7"/>
      <c r="PQA39" s="7"/>
      <c r="PQB39" s="4"/>
      <c r="PQC39" s="4"/>
      <c r="PQD39" s="4"/>
      <c r="PQE39" s="19"/>
      <c r="PQF39" s="9"/>
      <c r="PQG39" s="7"/>
      <c r="PQH39" s="6"/>
      <c r="PQI39" s="5"/>
      <c r="PQJ39" s="6"/>
      <c r="PQK39" s="8"/>
      <c r="PQL39" s="5"/>
      <c r="PQM39" s="4"/>
      <c r="PQN39" s="4"/>
      <c r="PQO39" s="18"/>
      <c r="PQP39" s="7"/>
      <c r="PQQ39" s="7"/>
      <c r="PQR39" s="4"/>
      <c r="PQS39" s="4"/>
      <c r="PQT39" s="4"/>
      <c r="PQU39" s="19"/>
      <c r="PQV39" s="9"/>
      <c r="PQW39" s="7"/>
      <c r="PQX39" s="6"/>
      <c r="PQY39" s="5"/>
      <c r="PQZ39" s="6"/>
      <c r="PRA39" s="8"/>
      <c r="PRB39" s="5"/>
      <c r="PRC39" s="4"/>
      <c r="PRD39" s="4"/>
      <c r="PRE39" s="18"/>
      <c r="PRF39" s="7"/>
      <c r="PRG39" s="7"/>
      <c r="PRH39" s="4"/>
      <c r="PRI39" s="4"/>
      <c r="PRJ39" s="4"/>
      <c r="PRK39" s="19"/>
      <c r="PRL39" s="9"/>
      <c r="PRM39" s="7"/>
      <c r="PRN39" s="6"/>
      <c r="PRO39" s="5"/>
      <c r="PRP39" s="6"/>
      <c r="PRQ39" s="8"/>
      <c r="PRR39" s="5"/>
      <c r="PRS39" s="4"/>
      <c r="PRT39" s="4"/>
      <c r="PRU39" s="18"/>
      <c r="PRV39" s="7"/>
      <c r="PRW39" s="7"/>
      <c r="PRX39" s="4"/>
      <c r="PRY39" s="4"/>
      <c r="PRZ39" s="4"/>
      <c r="PSA39" s="19"/>
      <c r="PSB39" s="9"/>
      <c r="PSC39" s="7"/>
      <c r="PSD39" s="6"/>
      <c r="PSE39" s="5"/>
      <c r="PSF39" s="6"/>
      <c r="PSG39" s="8"/>
      <c r="PSH39" s="5"/>
      <c r="PSI39" s="4"/>
      <c r="PSJ39" s="4"/>
      <c r="PSK39" s="18"/>
      <c r="PSL39" s="7"/>
      <c r="PSM39" s="7"/>
      <c r="PSN39" s="4"/>
      <c r="PSO39" s="4"/>
      <c r="PSP39" s="4"/>
      <c r="PSQ39" s="19"/>
      <c r="PSR39" s="9"/>
      <c r="PSS39" s="7"/>
      <c r="PST39" s="6"/>
      <c r="PSU39" s="5"/>
      <c r="PSV39" s="6"/>
      <c r="PSW39" s="8"/>
      <c r="PSX39" s="5"/>
      <c r="PSY39" s="4"/>
      <c r="PSZ39" s="4"/>
      <c r="PTA39" s="18"/>
      <c r="PTB39" s="7"/>
      <c r="PTC39" s="7"/>
      <c r="PTD39" s="4"/>
      <c r="PTE39" s="4"/>
      <c r="PTF39" s="4"/>
      <c r="PTG39" s="19"/>
      <c r="PTH39" s="9"/>
      <c r="PTI39" s="7"/>
      <c r="PTJ39" s="6"/>
      <c r="PTK39" s="5"/>
      <c r="PTL39" s="6"/>
      <c r="PTM39" s="8"/>
      <c r="PTN39" s="5"/>
      <c r="PTO39" s="4"/>
      <c r="PTP39" s="4"/>
      <c r="PTQ39" s="18"/>
      <c r="PTR39" s="7"/>
      <c r="PTS39" s="7"/>
      <c r="PTT39" s="4"/>
      <c r="PTU39" s="4"/>
      <c r="PTV39" s="4"/>
      <c r="PTW39" s="19"/>
      <c r="PTX39" s="9"/>
      <c r="PTY39" s="7"/>
      <c r="PTZ39" s="6"/>
      <c r="PUA39" s="5"/>
      <c r="PUB39" s="6"/>
      <c r="PUC39" s="8"/>
      <c r="PUD39" s="5"/>
      <c r="PUE39" s="4"/>
      <c r="PUF39" s="4"/>
      <c r="PUG39" s="18"/>
      <c r="PUH39" s="7"/>
      <c r="PUI39" s="7"/>
      <c r="PUJ39" s="4"/>
      <c r="PUK39" s="4"/>
      <c r="PUL39" s="4"/>
      <c r="PUM39" s="19"/>
      <c r="PUN39" s="9"/>
      <c r="PUO39" s="7"/>
      <c r="PUP39" s="6"/>
      <c r="PUQ39" s="5"/>
      <c r="PUR39" s="6"/>
      <c r="PUS39" s="8"/>
      <c r="PUT39" s="5"/>
      <c r="PUU39" s="4"/>
      <c r="PUV39" s="4"/>
      <c r="PUW39" s="18"/>
      <c r="PUX39" s="7"/>
      <c r="PUY39" s="7"/>
      <c r="PUZ39" s="4"/>
      <c r="PVA39" s="4"/>
      <c r="PVB39" s="4"/>
      <c r="PVC39" s="19"/>
      <c r="PVD39" s="9"/>
      <c r="PVE39" s="7"/>
      <c r="PVF39" s="6"/>
      <c r="PVG39" s="5"/>
      <c r="PVH39" s="6"/>
      <c r="PVI39" s="8"/>
      <c r="PVJ39" s="5"/>
      <c r="PVK39" s="4"/>
      <c r="PVL39" s="4"/>
      <c r="PVM39" s="18"/>
      <c r="PVN39" s="7"/>
      <c r="PVO39" s="7"/>
      <c r="PVP39" s="4"/>
      <c r="PVQ39" s="4"/>
      <c r="PVR39" s="4"/>
      <c r="PVS39" s="19"/>
      <c r="PVT39" s="9"/>
      <c r="PVU39" s="7"/>
      <c r="PVV39" s="6"/>
      <c r="PVW39" s="5"/>
      <c r="PVX39" s="6"/>
      <c r="PVY39" s="8"/>
      <c r="PVZ39" s="5"/>
      <c r="PWA39" s="4"/>
      <c r="PWB39" s="4"/>
      <c r="PWC39" s="18"/>
      <c r="PWD39" s="7"/>
      <c r="PWE39" s="7"/>
      <c r="PWF39" s="4"/>
      <c r="PWG39" s="4"/>
      <c r="PWH39" s="4"/>
      <c r="PWI39" s="19"/>
      <c r="PWJ39" s="9"/>
      <c r="PWK39" s="7"/>
      <c r="PWL39" s="6"/>
      <c r="PWM39" s="5"/>
      <c r="PWN39" s="6"/>
      <c r="PWO39" s="8"/>
      <c r="PWP39" s="5"/>
      <c r="PWQ39" s="4"/>
      <c r="PWR39" s="4"/>
      <c r="PWS39" s="18"/>
      <c r="PWT39" s="7"/>
      <c r="PWU39" s="7"/>
      <c r="PWV39" s="4"/>
      <c r="PWW39" s="4"/>
      <c r="PWX39" s="4"/>
      <c r="PWY39" s="19"/>
      <c r="PWZ39" s="9"/>
      <c r="PXA39" s="7"/>
      <c r="PXB39" s="6"/>
      <c r="PXC39" s="5"/>
      <c r="PXD39" s="6"/>
      <c r="PXE39" s="8"/>
      <c r="PXF39" s="5"/>
      <c r="PXG39" s="4"/>
      <c r="PXH39" s="4"/>
      <c r="PXI39" s="18"/>
      <c r="PXJ39" s="7"/>
      <c r="PXK39" s="7"/>
      <c r="PXL39" s="4"/>
      <c r="PXM39" s="4"/>
      <c r="PXN39" s="4"/>
      <c r="PXO39" s="19"/>
      <c r="PXP39" s="9"/>
      <c r="PXQ39" s="7"/>
      <c r="PXR39" s="6"/>
      <c r="PXS39" s="5"/>
      <c r="PXT39" s="6"/>
      <c r="PXU39" s="8"/>
      <c r="PXV39" s="5"/>
      <c r="PXW39" s="4"/>
      <c r="PXX39" s="4"/>
      <c r="PXY39" s="18"/>
      <c r="PXZ39" s="7"/>
      <c r="PYA39" s="7"/>
      <c r="PYB39" s="4"/>
      <c r="PYC39" s="4"/>
      <c r="PYD39" s="4"/>
      <c r="PYE39" s="19"/>
      <c r="PYF39" s="9"/>
      <c r="PYG39" s="7"/>
      <c r="PYH39" s="6"/>
      <c r="PYI39" s="5"/>
      <c r="PYJ39" s="6"/>
      <c r="PYK39" s="8"/>
      <c r="PYL39" s="5"/>
      <c r="PYM39" s="4"/>
      <c r="PYN39" s="4"/>
      <c r="PYO39" s="18"/>
      <c r="PYP39" s="7"/>
      <c r="PYQ39" s="7"/>
      <c r="PYR39" s="4"/>
      <c r="PYS39" s="4"/>
      <c r="PYT39" s="4"/>
      <c r="PYU39" s="19"/>
      <c r="PYV39" s="9"/>
      <c r="PYW39" s="7"/>
      <c r="PYX39" s="6"/>
      <c r="PYY39" s="5"/>
      <c r="PYZ39" s="6"/>
      <c r="PZA39" s="8"/>
      <c r="PZB39" s="5"/>
      <c r="PZC39" s="4"/>
      <c r="PZD39" s="4"/>
      <c r="PZE39" s="18"/>
      <c r="PZF39" s="7"/>
      <c r="PZG39" s="7"/>
      <c r="PZH39" s="4"/>
      <c r="PZI39" s="4"/>
      <c r="PZJ39" s="4"/>
      <c r="PZK39" s="19"/>
      <c r="PZL39" s="9"/>
      <c r="PZM39" s="7"/>
      <c r="PZN39" s="6"/>
      <c r="PZO39" s="5"/>
      <c r="PZP39" s="6"/>
      <c r="PZQ39" s="8"/>
      <c r="PZR39" s="5"/>
      <c r="PZS39" s="4"/>
      <c r="PZT39" s="4"/>
      <c r="PZU39" s="18"/>
      <c r="PZV39" s="7"/>
      <c r="PZW39" s="7"/>
      <c r="PZX39" s="4"/>
      <c r="PZY39" s="4"/>
      <c r="PZZ39" s="4"/>
      <c r="QAA39" s="19"/>
      <c r="QAB39" s="9"/>
      <c r="QAC39" s="7"/>
      <c r="QAD39" s="6"/>
      <c r="QAE39" s="5"/>
      <c r="QAF39" s="6"/>
      <c r="QAG39" s="8"/>
      <c r="QAH39" s="5"/>
      <c r="QAI39" s="4"/>
      <c r="QAJ39" s="4"/>
      <c r="QAK39" s="18"/>
      <c r="QAL39" s="7"/>
      <c r="QAM39" s="7"/>
      <c r="QAN39" s="4"/>
      <c r="QAO39" s="4"/>
      <c r="QAP39" s="4"/>
      <c r="QAQ39" s="19"/>
      <c r="QAR39" s="9"/>
      <c r="QAS39" s="7"/>
      <c r="QAT39" s="6"/>
      <c r="QAU39" s="5"/>
      <c r="QAV39" s="6"/>
      <c r="QAW39" s="8"/>
      <c r="QAX39" s="5"/>
      <c r="QAY39" s="4"/>
      <c r="QAZ39" s="4"/>
      <c r="QBA39" s="18"/>
      <c r="QBB39" s="7"/>
      <c r="QBC39" s="7"/>
      <c r="QBD39" s="4"/>
      <c r="QBE39" s="4"/>
      <c r="QBF39" s="4"/>
      <c r="QBG39" s="19"/>
      <c r="QBH39" s="9"/>
      <c r="QBI39" s="7"/>
      <c r="QBJ39" s="6"/>
      <c r="QBK39" s="5"/>
      <c r="QBL39" s="6"/>
      <c r="QBM39" s="8"/>
      <c r="QBN39" s="5"/>
      <c r="QBO39" s="4"/>
      <c r="QBP39" s="4"/>
      <c r="QBQ39" s="18"/>
      <c r="QBR39" s="7"/>
      <c r="QBS39" s="7"/>
      <c r="QBT39" s="4"/>
      <c r="QBU39" s="4"/>
      <c r="QBV39" s="4"/>
      <c r="QBW39" s="19"/>
      <c r="QBX39" s="9"/>
      <c r="QBY39" s="7"/>
      <c r="QBZ39" s="6"/>
      <c r="QCA39" s="5"/>
      <c r="QCB39" s="6"/>
      <c r="QCC39" s="8"/>
      <c r="QCD39" s="5"/>
      <c r="QCE39" s="4"/>
      <c r="QCF39" s="4"/>
      <c r="QCG39" s="18"/>
      <c r="QCH39" s="7"/>
      <c r="QCI39" s="7"/>
      <c r="QCJ39" s="4"/>
      <c r="QCK39" s="4"/>
      <c r="QCL39" s="4"/>
      <c r="QCM39" s="19"/>
      <c r="QCN39" s="9"/>
      <c r="QCO39" s="7"/>
      <c r="QCP39" s="6"/>
      <c r="QCQ39" s="5"/>
      <c r="QCR39" s="6"/>
      <c r="QCS39" s="8"/>
      <c r="QCT39" s="5"/>
      <c r="QCU39" s="4"/>
      <c r="QCV39" s="4"/>
      <c r="QCW39" s="18"/>
      <c r="QCX39" s="7"/>
      <c r="QCY39" s="7"/>
      <c r="QCZ39" s="4"/>
      <c r="QDA39" s="4"/>
      <c r="QDB39" s="4"/>
      <c r="QDC39" s="19"/>
      <c r="QDD39" s="9"/>
      <c r="QDE39" s="7"/>
      <c r="QDF39" s="6"/>
      <c r="QDG39" s="5"/>
      <c r="QDH39" s="6"/>
      <c r="QDI39" s="8"/>
      <c r="QDJ39" s="5"/>
      <c r="QDK39" s="4"/>
      <c r="QDL39" s="4"/>
      <c r="QDM39" s="18"/>
      <c r="QDN39" s="7"/>
      <c r="QDO39" s="7"/>
      <c r="QDP39" s="4"/>
      <c r="QDQ39" s="4"/>
      <c r="QDR39" s="4"/>
      <c r="QDS39" s="19"/>
      <c r="QDT39" s="9"/>
      <c r="QDU39" s="7"/>
      <c r="QDV39" s="6"/>
      <c r="QDW39" s="5"/>
      <c r="QDX39" s="6"/>
      <c r="QDY39" s="8"/>
      <c r="QDZ39" s="5"/>
      <c r="QEA39" s="4"/>
      <c r="QEB39" s="4"/>
      <c r="QEC39" s="18"/>
      <c r="QED39" s="7"/>
      <c r="QEE39" s="7"/>
      <c r="QEF39" s="4"/>
      <c r="QEG39" s="4"/>
      <c r="QEH39" s="4"/>
      <c r="QEI39" s="19"/>
      <c r="QEJ39" s="9"/>
      <c r="QEK39" s="7"/>
      <c r="QEL39" s="6"/>
      <c r="QEM39" s="5"/>
      <c r="QEN39" s="6"/>
      <c r="QEO39" s="8"/>
      <c r="QEP39" s="5"/>
      <c r="QEQ39" s="4"/>
      <c r="QER39" s="4"/>
      <c r="QES39" s="18"/>
      <c r="QET39" s="7"/>
      <c r="QEU39" s="7"/>
      <c r="QEV39" s="4"/>
      <c r="QEW39" s="4"/>
      <c r="QEX39" s="4"/>
      <c r="QEY39" s="19"/>
      <c r="QEZ39" s="9"/>
      <c r="QFA39" s="7"/>
      <c r="QFB39" s="6"/>
      <c r="QFC39" s="5"/>
      <c r="QFD39" s="6"/>
      <c r="QFE39" s="8"/>
      <c r="QFF39" s="5"/>
      <c r="QFG39" s="4"/>
      <c r="QFH39" s="4"/>
      <c r="QFI39" s="18"/>
      <c r="QFJ39" s="7"/>
      <c r="QFK39" s="7"/>
      <c r="QFL39" s="4"/>
      <c r="QFM39" s="4"/>
      <c r="QFN39" s="4"/>
      <c r="QFO39" s="19"/>
      <c r="QFP39" s="9"/>
      <c r="QFQ39" s="7"/>
      <c r="QFR39" s="6"/>
      <c r="QFS39" s="5"/>
      <c r="QFT39" s="6"/>
      <c r="QFU39" s="8"/>
      <c r="QFV39" s="5"/>
      <c r="QFW39" s="4"/>
      <c r="QFX39" s="4"/>
      <c r="QFY39" s="18"/>
      <c r="QFZ39" s="7"/>
      <c r="QGA39" s="7"/>
      <c r="QGB39" s="4"/>
      <c r="QGC39" s="4"/>
      <c r="QGD39" s="4"/>
      <c r="QGE39" s="19"/>
      <c r="QGF39" s="9"/>
      <c r="QGG39" s="7"/>
      <c r="QGH39" s="6"/>
      <c r="QGI39" s="5"/>
      <c r="QGJ39" s="6"/>
      <c r="QGK39" s="8"/>
      <c r="QGL39" s="5"/>
      <c r="QGM39" s="4"/>
      <c r="QGN39" s="4"/>
      <c r="QGO39" s="18"/>
      <c r="QGP39" s="7"/>
      <c r="QGQ39" s="7"/>
      <c r="QGR39" s="4"/>
      <c r="QGS39" s="4"/>
      <c r="QGT39" s="4"/>
      <c r="QGU39" s="19"/>
      <c r="QGV39" s="9"/>
      <c r="QGW39" s="7"/>
      <c r="QGX39" s="6"/>
      <c r="QGY39" s="5"/>
      <c r="QGZ39" s="6"/>
      <c r="QHA39" s="8"/>
      <c r="QHB39" s="5"/>
      <c r="QHC39" s="4"/>
      <c r="QHD39" s="4"/>
      <c r="QHE39" s="18"/>
      <c r="QHF39" s="7"/>
      <c r="QHG39" s="7"/>
      <c r="QHH39" s="4"/>
      <c r="QHI39" s="4"/>
      <c r="QHJ39" s="4"/>
      <c r="QHK39" s="19"/>
      <c r="QHL39" s="9"/>
      <c r="QHM39" s="7"/>
      <c r="QHN39" s="6"/>
      <c r="QHO39" s="5"/>
      <c r="QHP39" s="6"/>
      <c r="QHQ39" s="8"/>
      <c r="QHR39" s="5"/>
      <c r="QHS39" s="4"/>
      <c r="QHT39" s="4"/>
      <c r="QHU39" s="18"/>
      <c r="QHV39" s="7"/>
      <c r="QHW39" s="7"/>
      <c r="QHX39" s="4"/>
      <c r="QHY39" s="4"/>
      <c r="QHZ39" s="4"/>
      <c r="QIA39" s="19"/>
      <c r="QIB39" s="9"/>
      <c r="QIC39" s="7"/>
      <c r="QID39" s="6"/>
      <c r="QIE39" s="5"/>
      <c r="QIF39" s="6"/>
      <c r="QIG39" s="8"/>
      <c r="QIH39" s="5"/>
      <c r="QII39" s="4"/>
      <c r="QIJ39" s="4"/>
      <c r="QIK39" s="18"/>
      <c r="QIL39" s="7"/>
      <c r="QIM39" s="7"/>
      <c r="QIN39" s="4"/>
      <c r="QIO39" s="4"/>
      <c r="QIP39" s="4"/>
      <c r="QIQ39" s="19"/>
      <c r="QIR39" s="9"/>
      <c r="QIS39" s="7"/>
      <c r="QIT39" s="6"/>
      <c r="QIU39" s="5"/>
      <c r="QIV39" s="6"/>
      <c r="QIW39" s="8"/>
      <c r="QIX39" s="5"/>
      <c r="QIY39" s="4"/>
      <c r="QIZ39" s="4"/>
      <c r="QJA39" s="18"/>
      <c r="QJB39" s="7"/>
      <c r="QJC39" s="7"/>
      <c r="QJD39" s="4"/>
      <c r="QJE39" s="4"/>
      <c r="QJF39" s="4"/>
      <c r="QJG39" s="19"/>
      <c r="QJH39" s="9"/>
      <c r="QJI39" s="7"/>
      <c r="QJJ39" s="6"/>
      <c r="QJK39" s="5"/>
      <c r="QJL39" s="6"/>
      <c r="QJM39" s="8"/>
      <c r="QJN39" s="5"/>
      <c r="QJO39" s="4"/>
      <c r="QJP39" s="4"/>
      <c r="QJQ39" s="18"/>
      <c r="QJR39" s="7"/>
      <c r="QJS39" s="7"/>
      <c r="QJT39" s="4"/>
      <c r="QJU39" s="4"/>
      <c r="QJV39" s="4"/>
      <c r="QJW39" s="19"/>
      <c r="QJX39" s="9"/>
      <c r="QJY39" s="7"/>
      <c r="QJZ39" s="6"/>
      <c r="QKA39" s="5"/>
      <c r="QKB39" s="6"/>
      <c r="QKC39" s="8"/>
      <c r="QKD39" s="5"/>
      <c r="QKE39" s="4"/>
      <c r="QKF39" s="4"/>
      <c r="QKG39" s="18"/>
      <c r="QKH39" s="7"/>
      <c r="QKI39" s="7"/>
      <c r="QKJ39" s="4"/>
      <c r="QKK39" s="4"/>
      <c r="QKL39" s="4"/>
      <c r="QKM39" s="19"/>
      <c r="QKN39" s="9"/>
      <c r="QKO39" s="7"/>
      <c r="QKP39" s="6"/>
      <c r="QKQ39" s="5"/>
      <c r="QKR39" s="6"/>
      <c r="QKS39" s="8"/>
      <c r="QKT39" s="5"/>
      <c r="QKU39" s="4"/>
      <c r="QKV39" s="4"/>
      <c r="QKW39" s="18"/>
      <c r="QKX39" s="7"/>
      <c r="QKY39" s="7"/>
      <c r="QKZ39" s="4"/>
      <c r="QLA39" s="4"/>
      <c r="QLB39" s="4"/>
      <c r="QLC39" s="19"/>
      <c r="QLD39" s="9"/>
      <c r="QLE39" s="7"/>
      <c r="QLF39" s="6"/>
      <c r="QLG39" s="5"/>
      <c r="QLH39" s="6"/>
      <c r="QLI39" s="8"/>
      <c r="QLJ39" s="5"/>
      <c r="QLK39" s="4"/>
      <c r="QLL39" s="4"/>
      <c r="QLM39" s="18"/>
      <c r="QLN39" s="7"/>
      <c r="QLO39" s="7"/>
      <c r="QLP39" s="4"/>
      <c r="QLQ39" s="4"/>
      <c r="QLR39" s="4"/>
      <c r="QLS39" s="19"/>
      <c r="QLT39" s="9"/>
      <c r="QLU39" s="7"/>
      <c r="QLV39" s="6"/>
      <c r="QLW39" s="5"/>
      <c r="QLX39" s="6"/>
      <c r="QLY39" s="8"/>
      <c r="QLZ39" s="5"/>
      <c r="QMA39" s="4"/>
      <c r="QMB39" s="4"/>
      <c r="QMC39" s="18"/>
      <c r="QMD39" s="7"/>
      <c r="QME39" s="7"/>
      <c r="QMF39" s="4"/>
      <c r="QMG39" s="4"/>
      <c r="QMH39" s="4"/>
      <c r="QMI39" s="19"/>
      <c r="QMJ39" s="9"/>
      <c r="QMK39" s="7"/>
      <c r="QML39" s="6"/>
      <c r="QMM39" s="5"/>
      <c r="QMN39" s="6"/>
      <c r="QMO39" s="8"/>
      <c r="QMP39" s="5"/>
      <c r="QMQ39" s="4"/>
      <c r="QMR39" s="4"/>
      <c r="QMS39" s="18"/>
      <c r="QMT39" s="7"/>
      <c r="QMU39" s="7"/>
      <c r="QMV39" s="4"/>
      <c r="QMW39" s="4"/>
      <c r="QMX39" s="4"/>
      <c r="QMY39" s="19"/>
      <c r="QMZ39" s="9"/>
      <c r="QNA39" s="7"/>
      <c r="QNB39" s="6"/>
      <c r="QNC39" s="5"/>
      <c r="QND39" s="6"/>
      <c r="QNE39" s="8"/>
      <c r="QNF39" s="5"/>
      <c r="QNG39" s="4"/>
      <c r="QNH39" s="4"/>
      <c r="QNI39" s="18"/>
      <c r="QNJ39" s="7"/>
      <c r="QNK39" s="7"/>
      <c r="QNL39" s="4"/>
      <c r="QNM39" s="4"/>
      <c r="QNN39" s="4"/>
      <c r="QNO39" s="19"/>
      <c r="QNP39" s="9"/>
      <c r="QNQ39" s="7"/>
      <c r="QNR39" s="6"/>
      <c r="QNS39" s="5"/>
      <c r="QNT39" s="6"/>
      <c r="QNU39" s="8"/>
      <c r="QNV39" s="5"/>
      <c r="QNW39" s="4"/>
      <c r="QNX39" s="4"/>
      <c r="QNY39" s="18"/>
      <c r="QNZ39" s="7"/>
      <c r="QOA39" s="7"/>
      <c r="QOB39" s="4"/>
      <c r="QOC39" s="4"/>
      <c r="QOD39" s="4"/>
      <c r="QOE39" s="19"/>
      <c r="QOF39" s="9"/>
      <c r="QOG39" s="7"/>
      <c r="QOH39" s="6"/>
      <c r="QOI39" s="5"/>
      <c r="QOJ39" s="6"/>
      <c r="QOK39" s="8"/>
      <c r="QOL39" s="5"/>
      <c r="QOM39" s="4"/>
      <c r="QON39" s="4"/>
      <c r="QOO39" s="18"/>
      <c r="QOP39" s="7"/>
      <c r="QOQ39" s="7"/>
      <c r="QOR39" s="4"/>
      <c r="QOS39" s="4"/>
      <c r="QOT39" s="4"/>
      <c r="QOU39" s="19"/>
      <c r="QOV39" s="9"/>
      <c r="QOW39" s="7"/>
      <c r="QOX39" s="6"/>
      <c r="QOY39" s="5"/>
      <c r="QOZ39" s="6"/>
      <c r="QPA39" s="8"/>
      <c r="QPB39" s="5"/>
      <c r="QPC39" s="4"/>
      <c r="QPD39" s="4"/>
      <c r="QPE39" s="18"/>
      <c r="QPF39" s="7"/>
      <c r="QPG39" s="7"/>
      <c r="QPH39" s="4"/>
      <c r="QPI39" s="4"/>
      <c r="QPJ39" s="4"/>
      <c r="QPK39" s="19"/>
      <c r="QPL39" s="9"/>
      <c r="QPM39" s="7"/>
      <c r="QPN39" s="6"/>
      <c r="QPO39" s="5"/>
      <c r="QPP39" s="6"/>
      <c r="QPQ39" s="8"/>
      <c r="QPR39" s="5"/>
      <c r="QPS39" s="4"/>
      <c r="QPT39" s="4"/>
      <c r="QPU39" s="18"/>
      <c r="QPV39" s="7"/>
      <c r="QPW39" s="7"/>
      <c r="QPX39" s="4"/>
      <c r="QPY39" s="4"/>
      <c r="QPZ39" s="4"/>
      <c r="QQA39" s="19"/>
      <c r="QQB39" s="9"/>
      <c r="QQC39" s="7"/>
      <c r="QQD39" s="6"/>
      <c r="QQE39" s="5"/>
      <c r="QQF39" s="6"/>
      <c r="QQG39" s="8"/>
      <c r="QQH39" s="5"/>
      <c r="QQI39" s="4"/>
      <c r="QQJ39" s="4"/>
      <c r="QQK39" s="18"/>
      <c r="QQL39" s="7"/>
      <c r="QQM39" s="7"/>
      <c r="QQN39" s="4"/>
      <c r="QQO39" s="4"/>
      <c r="QQP39" s="4"/>
      <c r="QQQ39" s="19"/>
      <c r="QQR39" s="9"/>
      <c r="QQS39" s="7"/>
      <c r="QQT39" s="6"/>
      <c r="QQU39" s="5"/>
      <c r="QQV39" s="6"/>
      <c r="QQW39" s="8"/>
      <c r="QQX39" s="5"/>
      <c r="QQY39" s="4"/>
      <c r="QQZ39" s="4"/>
      <c r="QRA39" s="18"/>
      <c r="QRB39" s="7"/>
      <c r="QRC39" s="7"/>
      <c r="QRD39" s="4"/>
      <c r="QRE39" s="4"/>
      <c r="QRF39" s="4"/>
      <c r="QRG39" s="19"/>
      <c r="QRH39" s="9"/>
      <c r="QRI39" s="7"/>
      <c r="QRJ39" s="6"/>
      <c r="QRK39" s="5"/>
      <c r="QRL39" s="6"/>
      <c r="QRM39" s="8"/>
      <c r="QRN39" s="5"/>
      <c r="QRO39" s="4"/>
      <c r="QRP39" s="4"/>
      <c r="QRQ39" s="18"/>
      <c r="QRR39" s="7"/>
      <c r="QRS39" s="7"/>
      <c r="QRT39" s="4"/>
      <c r="QRU39" s="4"/>
      <c r="QRV39" s="4"/>
      <c r="QRW39" s="19"/>
      <c r="QRX39" s="9"/>
      <c r="QRY39" s="7"/>
      <c r="QRZ39" s="6"/>
      <c r="QSA39" s="5"/>
      <c r="QSB39" s="6"/>
      <c r="QSC39" s="8"/>
      <c r="QSD39" s="5"/>
      <c r="QSE39" s="4"/>
      <c r="QSF39" s="4"/>
      <c r="QSG39" s="18"/>
      <c r="QSH39" s="7"/>
      <c r="QSI39" s="7"/>
      <c r="QSJ39" s="4"/>
      <c r="QSK39" s="4"/>
      <c r="QSL39" s="4"/>
      <c r="QSM39" s="19"/>
      <c r="QSN39" s="9"/>
      <c r="QSO39" s="7"/>
      <c r="QSP39" s="6"/>
      <c r="QSQ39" s="5"/>
      <c r="QSR39" s="6"/>
      <c r="QSS39" s="8"/>
      <c r="QST39" s="5"/>
      <c r="QSU39" s="4"/>
      <c r="QSV39" s="4"/>
      <c r="QSW39" s="18"/>
      <c r="QSX39" s="7"/>
      <c r="QSY39" s="7"/>
      <c r="QSZ39" s="4"/>
      <c r="QTA39" s="4"/>
      <c r="QTB39" s="4"/>
      <c r="QTC39" s="19"/>
      <c r="QTD39" s="9"/>
      <c r="QTE39" s="7"/>
      <c r="QTF39" s="6"/>
      <c r="QTG39" s="5"/>
      <c r="QTH39" s="6"/>
      <c r="QTI39" s="8"/>
      <c r="QTJ39" s="5"/>
      <c r="QTK39" s="4"/>
      <c r="QTL39" s="4"/>
      <c r="QTM39" s="18"/>
      <c r="QTN39" s="7"/>
      <c r="QTO39" s="7"/>
      <c r="QTP39" s="4"/>
      <c r="QTQ39" s="4"/>
      <c r="QTR39" s="4"/>
      <c r="QTS39" s="19"/>
      <c r="QTT39" s="9"/>
      <c r="QTU39" s="7"/>
      <c r="QTV39" s="6"/>
      <c r="QTW39" s="5"/>
      <c r="QTX39" s="6"/>
      <c r="QTY39" s="8"/>
      <c r="QTZ39" s="5"/>
      <c r="QUA39" s="4"/>
      <c r="QUB39" s="4"/>
      <c r="QUC39" s="18"/>
      <c r="QUD39" s="7"/>
      <c r="QUE39" s="7"/>
      <c r="QUF39" s="4"/>
      <c r="QUG39" s="4"/>
      <c r="QUH39" s="4"/>
      <c r="QUI39" s="19"/>
      <c r="QUJ39" s="9"/>
      <c r="QUK39" s="7"/>
      <c r="QUL39" s="6"/>
      <c r="QUM39" s="5"/>
      <c r="QUN39" s="6"/>
      <c r="QUO39" s="8"/>
      <c r="QUP39" s="5"/>
      <c r="QUQ39" s="4"/>
      <c r="QUR39" s="4"/>
      <c r="QUS39" s="18"/>
      <c r="QUT39" s="7"/>
      <c r="QUU39" s="7"/>
      <c r="QUV39" s="4"/>
      <c r="QUW39" s="4"/>
      <c r="QUX39" s="4"/>
      <c r="QUY39" s="19"/>
      <c r="QUZ39" s="9"/>
      <c r="QVA39" s="7"/>
      <c r="QVB39" s="6"/>
      <c r="QVC39" s="5"/>
      <c r="QVD39" s="6"/>
      <c r="QVE39" s="8"/>
      <c r="QVF39" s="5"/>
      <c r="QVG39" s="4"/>
      <c r="QVH39" s="4"/>
      <c r="QVI39" s="18"/>
      <c r="QVJ39" s="7"/>
      <c r="QVK39" s="7"/>
      <c r="QVL39" s="4"/>
      <c r="QVM39" s="4"/>
      <c r="QVN39" s="4"/>
      <c r="QVO39" s="19"/>
      <c r="QVP39" s="9"/>
      <c r="QVQ39" s="7"/>
      <c r="QVR39" s="6"/>
      <c r="QVS39" s="5"/>
      <c r="QVT39" s="6"/>
      <c r="QVU39" s="8"/>
      <c r="QVV39" s="5"/>
      <c r="QVW39" s="4"/>
      <c r="QVX39" s="4"/>
      <c r="QVY39" s="18"/>
      <c r="QVZ39" s="7"/>
      <c r="QWA39" s="7"/>
      <c r="QWB39" s="4"/>
      <c r="QWC39" s="4"/>
      <c r="QWD39" s="4"/>
      <c r="QWE39" s="19"/>
      <c r="QWF39" s="9"/>
      <c r="QWG39" s="7"/>
      <c r="QWH39" s="6"/>
      <c r="QWI39" s="5"/>
      <c r="QWJ39" s="6"/>
      <c r="QWK39" s="8"/>
      <c r="QWL39" s="5"/>
      <c r="QWM39" s="4"/>
      <c r="QWN39" s="4"/>
      <c r="QWO39" s="18"/>
      <c r="QWP39" s="7"/>
      <c r="QWQ39" s="7"/>
      <c r="QWR39" s="4"/>
      <c r="QWS39" s="4"/>
      <c r="QWT39" s="4"/>
      <c r="QWU39" s="19"/>
      <c r="QWV39" s="9"/>
      <c r="QWW39" s="7"/>
      <c r="QWX39" s="6"/>
      <c r="QWY39" s="5"/>
      <c r="QWZ39" s="6"/>
      <c r="QXA39" s="8"/>
      <c r="QXB39" s="5"/>
      <c r="QXC39" s="4"/>
      <c r="QXD39" s="4"/>
      <c r="QXE39" s="18"/>
      <c r="QXF39" s="7"/>
      <c r="QXG39" s="7"/>
      <c r="QXH39" s="4"/>
      <c r="QXI39" s="4"/>
      <c r="QXJ39" s="4"/>
      <c r="QXK39" s="19"/>
      <c r="QXL39" s="9"/>
      <c r="QXM39" s="7"/>
      <c r="QXN39" s="6"/>
      <c r="QXO39" s="5"/>
      <c r="QXP39" s="6"/>
      <c r="QXQ39" s="8"/>
      <c r="QXR39" s="5"/>
      <c r="QXS39" s="4"/>
      <c r="QXT39" s="4"/>
      <c r="QXU39" s="18"/>
      <c r="QXV39" s="7"/>
      <c r="QXW39" s="7"/>
      <c r="QXX39" s="4"/>
      <c r="QXY39" s="4"/>
      <c r="QXZ39" s="4"/>
      <c r="QYA39" s="19"/>
      <c r="QYB39" s="9"/>
      <c r="QYC39" s="7"/>
      <c r="QYD39" s="6"/>
      <c r="QYE39" s="5"/>
      <c r="QYF39" s="6"/>
      <c r="QYG39" s="8"/>
      <c r="QYH39" s="5"/>
      <c r="QYI39" s="4"/>
      <c r="QYJ39" s="4"/>
      <c r="QYK39" s="18"/>
      <c r="QYL39" s="7"/>
      <c r="QYM39" s="7"/>
      <c r="QYN39" s="4"/>
      <c r="QYO39" s="4"/>
      <c r="QYP39" s="4"/>
      <c r="QYQ39" s="19"/>
      <c r="QYR39" s="9"/>
      <c r="QYS39" s="7"/>
      <c r="QYT39" s="6"/>
      <c r="QYU39" s="5"/>
      <c r="QYV39" s="6"/>
      <c r="QYW39" s="8"/>
      <c r="QYX39" s="5"/>
      <c r="QYY39" s="4"/>
      <c r="QYZ39" s="4"/>
      <c r="QZA39" s="18"/>
      <c r="QZB39" s="7"/>
      <c r="QZC39" s="7"/>
      <c r="QZD39" s="4"/>
      <c r="QZE39" s="4"/>
      <c r="QZF39" s="4"/>
      <c r="QZG39" s="19"/>
      <c r="QZH39" s="9"/>
      <c r="QZI39" s="7"/>
      <c r="QZJ39" s="6"/>
      <c r="QZK39" s="5"/>
      <c r="QZL39" s="6"/>
      <c r="QZM39" s="8"/>
      <c r="QZN39" s="5"/>
      <c r="QZO39" s="4"/>
      <c r="QZP39" s="4"/>
      <c r="QZQ39" s="18"/>
      <c r="QZR39" s="7"/>
      <c r="QZS39" s="7"/>
      <c r="QZT39" s="4"/>
      <c r="QZU39" s="4"/>
      <c r="QZV39" s="4"/>
      <c r="QZW39" s="19"/>
      <c r="QZX39" s="9"/>
      <c r="QZY39" s="7"/>
      <c r="QZZ39" s="6"/>
      <c r="RAA39" s="5"/>
      <c r="RAB39" s="6"/>
      <c r="RAC39" s="8"/>
      <c r="RAD39" s="5"/>
      <c r="RAE39" s="4"/>
      <c r="RAF39" s="4"/>
      <c r="RAG39" s="18"/>
      <c r="RAH39" s="7"/>
      <c r="RAI39" s="7"/>
      <c r="RAJ39" s="4"/>
      <c r="RAK39" s="4"/>
      <c r="RAL39" s="4"/>
      <c r="RAM39" s="19"/>
      <c r="RAN39" s="9"/>
      <c r="RAO39" s="7"/>
      <c r="RAP39" s="6"/>
      <c r="RAQ39" s="5"/>
      <c r="RAR39" s="6"/>
      <c r="RAS39" s="8"/>
      <c r="RAT39" s="5"/>
      <c r="RAU39" s="4"/>
      <c r="RAV39" s="4"/>
      <c r="RAW39" s="18"/>
      <c r="RAX39" s="7"/>
      <c r="RAY39" s="7"/>
      <c r="RAZ39" s="4"/>
      <c r="RBA39" s="4"/>
      <c r="RBB39" s="4"/>
      <c r="RBC39" s="19"/>
      <c r="RBD39" s="9"/>
      <c r="RBE39" s="7"/>
      <c r="RBF39" s="6"/>
      <c r="RBG39" s="5"/>
      <c r="RBH39" s="6"/>
      <c r="RBI39" s="8"/>
      <c r="RBJ39" s="5"/>
      <c r="RBK39" s="4"/>
      <c r="RBL39" s="4"/>
      <c r="RBM39" s="18"/>
      <c r="RBN39" s="7"/>
      <c r="RBO39" s="7"/>
      <c r="RBP39" s="4"/>
      <c r="RBQ39" s="4"/>
      <c r="RBR39" s="4"/>
      <c r="RBS39" s="19"/>
      <c r="RBT39" s="9"/>
      <c r="RBU39" s="7"/>
      <c r="RBV39" s="6"/>
      <c r="RBW39" s="5"/>
      <c r="RBX39" s="6"/>
      <c r="RBY39" s="8"/>
      <c r="RBZ39" s="5"/>
      <c r="RCA39" s="4"/>
      <c r="RCB39" s="4"/>
      <c r="RCC39" s="18"/>
      <c r="RCD39" s="7"/>
      <c r="RCE39" s="7"/>
      <c r="RCF39" s="4"/>
      <c r="RCG39" s="4"/>
      <c r="RCH39" s="4"/>
      <c r="RCI39" s="19"/>
      <c r="RCJ39" s="9"/>
      <c r="RCK39" s="7"/>
      <c r="RCL39" s="6"/>
      <c r="RCM39" s="5"/>
      <c r="RCN39" s="6"/>
      <c r="RCO39" s="8"/>
      <c r="RCP39" s="5"/>
      <c r="RCQ39" s="4"/>
      <c r="RCR39" s="4"/>
      <c r="RCS39" s="18"/>
      <c r="RCT39" s="7"/>
      <c r="RCU39" s="7"/>
      <c r="RCV39" s="4"/>
      <c r="RCW39" s="4"/>
      <c r="RCX39" s="4"/>
      <c r="RCY39" s="19"/>
      <c r="RCZ39" s="9"/>
      <c r="RDA39" s="7"/>
      <c r="RDB39" s="6"/>
      <c r="RDC39" s="5"/>
      <c r="RDD39" s="6"/>
      <c r="RDE39" s="8"/>
      <c r="RDF39" s="5"/>
      <c r="RDG39" s="4"/>
      <c r="RDH39" s="4"/>
      <c r="RDI39" s="18"/>
      <c r="RDJ39" s="7"/>
      <c r="RDK39" s="7"/>
      <c r="RDL39" s="4"/>
      <c r="RDM39" s="4"/>
      <c r="RDN39" s="4"/>
      <c r="RDO39" s="19"/>
      <c r="RDP39" s="9"/>
      <c r="RDQ39" s="7"/>
      <c r="RDR39" s="6"/>
      <c r="RDS39" s="5"/>
      <c r="RDT39" s="6"/>
      <c r="RDU39" s="8"/>
      <c r="RDV39" s="5"/>
      <c r="RDW39" s="4"/>
      <c r="RDX39" s="4"/>
      <c r="RDY39" s="18"/>
      <c r="RDZ39" s="7"/>
      <c r="REA39" s="7"/>
      <c r="REB39" s="4"/>
      <c r="REC39" s="4"/>
      <c r="RED39" s="4"/>
      <c r="REE39" s="19"/>
      <c r="REF39" s="9"/>
      <c r="REG39" s="7"/>
      <c r="REH39" s="6"/>
      <c r="REI39" s="5"/>
      <c r="REJ39" s="6"/>
      <c r="REK39" s="8"/>
      <c r="REL39" s="5"/>
      <c r="REM39" s="4"/>
      <c r="REN39" s="4"/>
      <c r="REO39" s="18"/>
      <c r="REP39" s="7"/>
      <c r="REQ39" s="7"/>
      <c r="RER39" s="4"/>
      <c r="RES39" s="4"/>
      <c r="RET39" s="4"/>
      <c r="REU39" s="19"/>
      <c r="REV39" s="9"/>
      <c r="REW39" s="7"/>
      <c r="REX39" s="6"/>
      <c r="REY39" s="5"/>
      <c r="REZ39" s="6"/>
      <c r="RFA39" s="8"/>
      <c r="RFB39" s="5"/>
      <c r="RFC39" s="4"/>
      <c r="RFD39" s="4"/>
      <c r="RFE39" s="18"/>
      <c r="RFF39" s="7"/>
      <c r="RFG39" s="7"/>
      <c r="RFH39" s="4"/>
      <c r="RFI39" s="4"/>
      <c r="RFJ39" s="4"/>
      <c r="RFK39" s="19"/>
      <c r="RFL39" s="9"/>
      <c r="RFM39" s="7"/>
      <c r="RFN39" s="6"/>
      <c r="RFO39" s="5"/>
      <c r="RFP39" s="6"/>
      <c r="RFQ39" s="8"/>
      <c r="RFR39" s="5"/>
      <c r="RFS39" s="4"/>
      <c r="RFT39" s="4"/>
      <c r="RFU39" s="18"/>
      <c r="RFV39" s="7"/>
      <c r="RFW39" s="7"/>
      <c r="RFX39" s="4"/>
      <c r="RFY39" s="4"/>
      <c r="RFZ39" s="4"/>
      <c r="RGA39" s="19"/>
      <c r="RGB39" s="9"/>
      <c r="RGC39" s="7"/>
      <c r="RGD39" s="6"/>
      <c r="RGE39" s="5"/>
      <c r="RGF39" s="6"/>
      <c r="RGG39" s="8"/>
      <c r="RGH39" s="5"/>
      <c r="RGI39" s="4"/>
      <c r="RGJ39" s="4"/>
      <c r="RGK39" s="18"/>
      <c r="RGL39" s="7"/>
      <c r="RGM39" s="7"/>
      <c r="RGN39" s="4"/>
      <c r="RGO39" s="4"/>
      <c r="RGP39" s="4"/>
      <c r="RGQ39" s="19"/>
      <c r="RGR39" s="9"/>
      <c r="RGS39" s="7"/>
      <c r="RGT39" s="6"/>
      <c r="RGU39" s="5"/>
      <c r="RGV39" s="6"/>
      <c r="RGW39" s="8"/>
      <c r="RGX39" s="5"/>
      <c r="RGY39" s="4"/>
      <c r="RGZ39" s="4"/>
      <c r="RHA39" s="18"/>
      <c r="RHB39" s="7"/>
      <c r="RHC39" s="7"/>
      <c r="RHD39" s="4"/>
      <c r="RHE39" s="4"/>
      <c r="RHF39" s="4"/>
      <c r="RHG39" s="19"/>
      <c r="RHH39" s="9"/>
      <c r="RHI39" s="7"/>
      <c r="RHJ39" s="6"/>
      <c r="RHK39" s="5"/>
      <c r="RHL39" s="6"/>
      <c r="RHM39" s="8"/>
      <c r="RHN39" s="5"/>
      <c r="RHO39" s="4"/>
      <c r="RHP39" s="4"/>
      <c r="RHQ39" s="18"/>
      <c r="RHR39" s="7"/>
      <c r="RHS39" s="7"/>
      <c r="RHT39" s="4"/>
      <c r="RHU39" s="4"/>
      <c r="RHV39" s="4"/>
      <c r="RHW39" s="19"/>
      <c r="RHX39" s="9"/>
      <c r="RHY39" s="7"/>
      <c r="RHZ39" s="6"/>
      <c r="RIA39" s="5"/>
      <c r="RIB39" s="6"/>
      <c r="RIC39" s="8"/>
      <c r="RID39" s="5"/>
      <c r="RIE39" s="4"/>
      <c r="RIF39" s="4"/>
      <c r="RIG39" s="18"/>
      <c r="RIH39" s="7"/>
      <c r="RII39" s="7"/>
      <c r="RIJ39" s="4"/>
      <c r="RIK39" s="4"/>
      <c r="RIL39" s="4"/>
      <c r="RIM39" s="19"/>
      <c r="RIN39" s="9"/>
      <c r="RIO39" s="7"/>
      <c r="RIP39" s="6"/>
      <c r="RIQ39" s="5"/>
      <c r="RIR39" s="6"/>
      <c r="RIS39" s="8"/>
      <c r="RIT39" s="5"/>
      <c r="RIU39" s="4"/>
      <c r="RIV39" s="4"/>
      <c r="RIW39" s="18"/>
      <c r="RIX39" s="7"/>
      <c r="RIY39" s="7"/>
      <c r="RIZ39" s="4"/>
      <c r="RJA39" s="4"/>
      <c r="RJB39" s="4"/>
      <c r="RJC39" s="19"/>
      <c r="RJD39" s="9"/>
      <c r="RJE39" s="7"/>
      <c r="RJF39" s="6"/>
      <c r="RJG39" s="5"/>
      <c r="RJH39" s="6"/>
      <c r="RJI39" s="8"/>
      <c r="RJJ39" s="5"/>
      <c r="RJK39" s="4"/>
      <c r="RJL39" s="4"/>
      <c r="RJM39" s="18"/>
      <c r="RJN39" s="7"/>
      <c r="RJO39" s="7"/>
      <c r="RJP39" s="4"/>
      <c r="RJQ39" s="4"/>
      <c r="RJR39" s="4"/>
      <c r="RJS39" s="19"/>
      <c r="RJT39" s="9"/>
      <c r="RJU39" s="7"/>
      <c r="RJV39" s="6"/>
      <c r="RJW39" s="5"/>
      <c r="RJX39" s="6"/>
      <c r="RJY39" s="8"/>
      <c r="RJZ39" s="5"/>
      <c r="RKA39" s="4"/>
      <c r="RKB39" s="4"/>
      <c r="RKC39" s="18"/>
      <c r="RKD39" s="7"/>
      <c r="RKE39" s="7"/>
      <c r="RKF39" s="4"/>
      <c r="RKG39" s="4"/>
      <c r="RKH39" s="4"/>
      <c r="RKI39" s="19"/>
      <c r="RKJ39" s="9"/>
      <c r="RKK39" s="7"/>
      <c r="RKL39" s="6"/>
      <c r="RKM39" s="5"/>
      <c r="RKN39" s="6"/>
      <c r="RKO39" s="8"/>
      <c r="RKP39" s="5"/>
      <c r="RKQ39" s="4"/>
      <c r="RKR39" s="4"/>
      <c r="RKS39" s="18"/>
      <c r="RKT39" s="7"/>
      <c r="RKU39" s="7"/>
      <c r="RKV39" s="4"/>
      <c r="RKW39" s="4"/>
      <c r="RKX39" s="4"/>
      <c r="RKY39" s="19"/>
      <c r="RKZ39" s="9"/>
      <c r="RLA39" s="7"/>
      <c r="RLB39" s="6"/>
      <c r="RLC39" s="5"/>
      <c r="RLD39" s="6"/>
      <c r="RLE39" s="8"/>
      <c r="RLF39" s="5"/>
      <c r="RLG39" s="4"/>
      <c r="RLH39" s="4"/>
      <c r="RLI39" s="18"/>
      <c r="RLJ39" s="7"/>
      <c r="RLK39" s="7"/>
      <c r="RLL39" s="4"/>
      <c r="RLM39" s="4"/>
      <c r="RLN39" s="4"/>
      <c r="RLO39" s="19"/>
      <c r="RLP39" s="9"/>
      <c r="RLQ39" s="7"/>
      <c r="RLR39" s="6"/>
      <c r="RLS39" s="5"/>
      <c r="RLT39" s="6"/>
      <c r="RLU39" s="8"/>
      <c r="RLV39" s="5"/>
      <c r="RLW39" s="4"/>
      <c r="RLX39" s="4"/>
      <c r="RLY39" s="18"/>
      <c r="RLZ39" s="7"/>
      <c r="RMA39" s="7"/>
      <c r="RMB39" s="4"/>
      <c r="RMC39" s="4"/>
      <c r="RMD39" s="4"/>
      <c r="RME39" s="19"/>
      <c r="RMF39" s="9"/>
      <c r="RMG39" s="7"/>
      <c r="RMH39" s="6"/>
      <c r="RMI39" s="5"/>
      <c r="RMJ39" s="6"/>
      <c r="RMK39" s="8"/>
      <c r="RML39" s="5"/>
      <c r="RMM39" s="4"/>
      <c r="RMN39" s="4"/>
      <c r="RMO39" s="18"/>
      <c r="RMP39" s="7"/>
      <c r="RMQ39" s="7"/>
      <c r="RMR39" s="4"/>
      <c r="RMS39" s="4"/>
      <c r="RMT39" s="4"/>
      <c r="RMU39" s="19"/>
      <c r="RMV39" s="9"/>
      <c r="RMW39" s="7"/>
      <c r="RMX39" s="6"/>
      <c r="RMY39" s="5"/>
      <c r="RMZ39" s="6"/>
      <c r="RNA39" s="8"/>
      <c r="RNB39" s="5"/>
      <c r="RNC39" s="4"/>
      <c r="RND39" s="4"/>
      <c r="RNE39" s="18"/>
      <c r="RNF39" s="7"/>
      <c r="RNG39" s="7"/>
      <c r="RNH39" s="4"/>
      <c r="RNI39" s="4"/>
      <c r="RNJ39" s="4"/>
      <c r="RNK39" s="19"/>
      <c r="RNL39" s="9"/>
      <c r="RNM39" s="7"/>
      <c r="RNN39" s="6"/>
      <c r="RNO39" s="5"/>
      <c r="RNP39" s="6"/>
      <c r="RNQ39" s="8"/>
      <c r="RNR39" s="5"/>
      <c r="RNS39" s="4"/>
      <c r="RNT39" s="4"/>
      <c r="RNU39" s="18"/>
      <c r="RNV39" s="7"/>
      <c r="RNW39" s="7"/>
      <c r="RNX39" s="4"/>
      <c r="RNY39" s="4"/>
      <c r="RNZ39" s="4"/>
      <c r="ROA39" s="19"/>
      <c r="ROB39" s="9"/>
      <c r="ROC39" s="7"/>
      <c r="ROD39" s="6"/>
      <c r="ROE39" s="5"/>
      <c r="ROF39" s="6"/>
      <c r="ROG39" s="8"/>
      <c r="ROH39" s="5"/>
      <c r="ROI39" s="4"/>
      <c r="ROJ39" s="4"/>
      <c r="ROK39" s="18"/>
      <c r="ROL39" s="7"/>
      <c r="ROM39" s="7"/>
      <c r="RON39" s="4"/>
      <c r="ROO39" s="4"/>
      <c r="ROP39" s="4"/>
      <c r="ROQ39" s="19"/>
      <c r="ROR39" s="9"/>
      <c r="ROS39" s="7"/>
      <c r="ROT39" s="6"/>
      <c r="ROU39" s="5"/>
      <c r="ROV39" s="6"/>
      <c r="ROW39" s="8"/>
      <c r="ROX39" s="5"/>
      <c r="ROY39" s="4"/>
      <c r="ROZ39" s="4"/>
      <c r="RPA39" s="18"/>
      <c r="RPB39" s="7"/>
      <c r="RPC39" s="7"/>
      <c r="RPD39" s="4"/>
      <c r="RPE39" s="4"/>
      <c r="RPF39" s="4"/>
      <c r="RPG39" s="19"/>
      <c r="RPH39" s="9"/>
      <c r="RPI39" s="7"/>
      <c r="RPJ39" s="6"/>
      <c r="RPK39" s="5"/>
      <c r="RPL39" s="6"/>
      <c r="RPM39" s="8"/>
      <c r="RPN39" s="5"/>
      <c r="RPO39" s="4"/>
      <c r="RPP39" s="4"/>
      <c r="RPQ39" s="18"/>
      <c r="RPR39" s="7"/>
      <c r="RPS39" s="7"/>
      <c r="RPT39" s="4"/>
      <c r="RPU39" s="4"/>
      <c r="RPV39" s="4"/>
      <c r="RPW39" s="19"/>
      <c r="RPX39" s="9"/>
      <c r="RPY39" s="7"/>
      <c r="RPZ39" s="6"/>
      <c r="RQA39" s="5"/>
      <c r="RQB39" s="6"/>
      <c r="RQC39" s="8"/>
      <c r="RQD39" s="5"/>
      <c r="RQE39" s="4"/>
      <c r="RQF39" s="4"/>
      <c r="RQG39" s="18"/>
      <c r="RQH39" s="7"/>
      <c r="RQI39" s="7"/>
      <c r="RQJ39" s="4"/>
      <c r="RQK39" s="4"/>
      <c r="RQL39" s="4"/>
      <c r="RQM39" s="19"/>
      <c r="RQN39" s="9"/>
      <c r="RQO39" s="7"/>
      <c r="RQP39" s="6"/>
      <c r="RQQ39" s="5"/>
      <c r="RQR39" s="6"/>
      <c r="RQS39" s="8"/>
      <c r="RQT39" s="5"/>
      <c r="RQU39" s="4"/>
      <c r="RQV39" s="4"/>
      <c r="RQW39" s="18"/>
      <c r="RQX39" s="7"/>
      <c r="RQY39" s="7"/>
      <c r="RQZ39" s="4"/>
      <c r="RRA39" s="4"/>
      <c r="RRB39" s="4"/>
      <c r="RRC39" s="19"/>
      <c r="RRD39" s="9"/>
      <c r="RRE39" s="7"/>
      <c r="RRF39" s="6"/>
      <c r="RRG39" s="5"/>
      <c r="RRH39" s="6"/>
      <c r="RRI39" s="8"/>
      <c r="RRJ39" s="5"/>
      <c r="RRK39" s="4"/>
      <c r="RRL39" s="4"/>
      <c r="RRM39" s="18"/>
      <c r="RRN39" s="7"/>
      <c r="RRO39" s="7"/>
      <c r="RRP39" s="4"/>
      <c r="RRQ39" s="4"/>
      <c r="RRR39" s="4"/>
      <c r="RRS39" s="19"/>
      <c r="RRT39" s="9"/>
      <c r="RRU39" s="7"/>
      <c r="RRV39" s="6"/>
      <c r="RRW39" s="5"/>
      <c r="RRX39" s="6"/>
      <c r="RRY39" s="8"/>
      <c r="RRZ39" s="5"/>
      <c r="RSA39" s="4"/>
      <c r="RSB39" s="4"/>
      <c r="RSC39" s="18"/>
      <c r="RSD39" s="7"/>
      <c r="RSE39" s="7"/>
      <c r="RSF39" s="4"/>
      <c r="RSG39" s="4"/>
      <c r="RSH39" s="4"/>
      <c r="RSI39" s="19"/>
      <c r="RSJ39" s="9"/>
      <c r="RSK39" s="7"/>
      <c r="RSL39" s="6"/>
      <c r="RSM39" s="5"/>
      <c r="RSN39" s="6"/>
      <c r="RSO39" s="8"/>
      <c r="RSP39" s="5"/>
      <c r="RSQ39" s="4"/>
      <c r="RSR39" s="4"/>
      <c r="RSS39" s="18"/>
      <c r="RST39" s="7"/>
      <c r="RSU39" s="7"/>
      <c r="RSV39" s="4"/>
      <c r="RSW39" s="4"/>
      <c r="RSX39" s="4"/>
      <c r="RSY39" s="19"/>
      <c r="RSZ39" s="9"/>
      <c r="RTA39" s="7"/>
      <c r="RTB39" s="6"/>
      <c r="RTC39" s="5"/>
      <c r="RTD39" s="6"/>
      <c r="RTE39" s="8"/>
      <c r="RTF39" s="5"/>
      <c r="RTG39" s="4"/>
      <c r="RTH39" s="4"/>
      <c r="RTI39" s="18"/>
      <c r="RTJ39" s="7"/>
      <c r="RTK39" s="7"/>
      <c r="RTL39" s="4"/>
      <c r="RTM39" s="4"/>
      <c r="RTN39" s="4"/>
      <c r="RTO39" s="19"/>
      <c r="RTP39" s="9"/>
      <c r="RTQ39" s="7"/>
      <c r="RTR39" s="6"/>
      <c r="RTS39" s="5"/>
      <c r="RTT39" s="6"/>
      <c r="RTU39" s="8"/>
      <c r="RTV39" s="5"/>
      <c r="RTW39" s="4"/>
      <c r="RTX39" s="4"/>
      <c r="RTY39" s="18"/>
      <c r="RTZ39" s="7"/>
      <c r="RUA39" s="7"/>
      <c r="RUB39" s="4"/>
      <c r="RUC39" s="4"/>
      <c r="RUD39" s="4"/>
      <c r="RUE39" s="19"/>
      <c r="RUF39" s="9"/>
      <c r="RUG39" s="7"/>
      <c r="RUH39" s="6"/>
      <c r="RUI39" s="5"/>
      <c r="RUJ39" s="6"/>
      <c r="RUK39" s="8"/>
      <c r="RUL39" s="5"/>
      <c r="RUM39" s="4"/>
      <c r="RUN39" s="4"/>
      <c r="RUO39" s="18"/>
      <c r="RUP39" s="7"/>
      <c r="RUQ39" s="7"/>
      <c r="RUR39" s="4"/>
      <c r="RUS39" s="4"/>
      <c r="RUT39" s="4"/>
      <c r="RUU39" s="19"/>
      <c r="RUV39" s="9"/>
      <c r="RUW39" s="7"/>
      <c r="RUX39" s="6"/>
      <c r="RUY39" s="5"/>
      <c r="RUZ39" s="6"/>
      <c r="RVA39" s="8"/>
      <c r="RVB39" s="5"/>
      <c r="RVC39" s="4"/>
      <c r="RVD39" s="4"/>
      <c r="RVE39" s="18"/>
      <c r="RVF39" s="7"/>
      <c r="RVG39" s="7"/>
      <c r="RVH39" s="4"/>
      <c r="RVI39" s="4"/>
      <c r="RVJ39" s="4"/>
      <c r="RVK39" s="19"/>
      <c r="RVL39" s="9"/>
      <c r="RVM39" s="7"/>
      <c r="RVN39" s="6"/>
      <c r="RVO39" s="5"/>
      <c r="RVP39" s="6"/>
      <c r="RVQ39" s="8"/>
      <c r="RVR39" s="5"/>
      <c r="RVS39" s="4"/>
      <c r="RVT39" s="4"/>
      <c r="RVU39" s="18"/>
      <c r="RVV39" s="7"/>
      <c r="RVW39" s="7"/>
      <c r="RVX39" s="4"/>
      <c r="RVY39" s="4"/>
      <c r="RVZ39" s="4"/>
      <c r="RWA39" s="19"/>
      <c r="RWB39" s="9"/>
      <c r="RWC39" s="7"/>
      <c r="RWD39" s="6"/>
      <c r="RWE39" s="5"/>
      <c r="RWF39" s="6"/>
      <c r="RWG39" s="8"/>
      <c r="RWH39" s="5"/>
      <c r="RWI39" s="4"/>
      <c r="RWJ39" s="4"/>
      <c r="RWK39" s="18"/>
      <c r="RWL39" s="7"/>
      <c r="RWM39" s="7"/>
      <c r="RWN39" s="4"/>
      <c r="RWO39" s="4"/>
      <c r="RWP39" s="4"/>
      <c r="RWQ39" s="19"/>
      <c r="RWR39" s="9"/>
      <c r="RWS39" s="7"/>
      <c r="RWT39" s="6"/>
      <c r="RWU39" s="5"/>
      <c r="RWV39" s="6"/>
      <c r="RWW39" s="8"/>
      <c r="RWX39" s="5"/>
      <c r="RWY39" s="4"/>
      <c r="RWZ39" s="4"/>
      <c r="RXA39" s="18"/>
      <c r="RXB39" s="7"/>
      <c r="RXC39" s="7"/>
      <c r="RXD39" s="4"/>
      <c r="RXE39" s="4"/>
      <c r="RXF39" s="4"/>
      <c r="RXG39" s="19"/>
      <c r="RXH39" s="9"/>
      <c r="RXI39" s="7"/>
      <c r="RXJ39" s="6"/>
      <c r="RXK39" s="5"/>
      <c r="RXL39" s="6"/>
      <c r="RXM39" s="8"/>
      <c r="RXN39" s="5"/>
      <c r="RXO39" s="4"/>
      <c r="RXP39" s="4"/>
      <c r="RXQ39" s="18"/>
      <c r="RXR39" s="7"/>
      <c r="RXS39" s="7"/>
      <c r="RXT39" s="4"/>
      <c r="RXU39" s="4"/>
      <c r="RXV39" s="4"/>
      <c r="RXW39" s="19"/>
      <c r="RXX39" s="9"/>
      <c r="RXY39" s="7"/>
      <c r="RXZ39" s="6"/>
      <c r="RYA39" s="5"/>
      <c r="RYB39" s="6"/>
      <c r="RYC39" s="8"/>
      <c r="RYD39" s="5"/>
      <c r="RYE39" s="4"/>
      <c r="RYF39" s="4"/>
      <c r="RYG39" s="18"/>
      <c r="RYH39" s="7"/>
      <c r="RYI39" s="7"/>
      <c r="RYJ39" s="4"/>
      <c r="RYK39" s="4"/>
      <c r="RYL39" s="4"/>
      <c r="RYM39" s="19"/>
      <c r="RYN39" s="9"/>
      <c r="RYO39" s="7"/>
      <c r="RYP39" s="6"/>
      <c r="RYQ39" s="5"/>
      <c r="RYR39" s="6"/>
      <c r="RYS39" s="8"/>
      <c r="RYT39" s="5"/>
      <c r="RYU39" s="4"/>
      <c r="RYV39" s="4"/>
      <c r="RYW39" s="18"/>
      <c r="RYX39" s="7"/>
      <c r="RYY39" s="7"/>
      <c r="RYZ39" s="4"/>
      <c r="RZA39" s="4"/>
      <c r="RZB39" s="4"/>
      <c r="RZC39" s="19"/>
      <c r="RZD39" s="9"/>
      <c r="RZE39" s="7"/>
      <c r="RZF39" s="6"/>
      <c r="RZG39" s="5"/>
      <c r="RZH39" s="6"/>
      <c r="RZI39" s="8"/>
      <c r="RZJ39" s="5"/>
      <c r="RZK39" s="4"/>
      <c r="RZL39" s="4"/>
      <c r="RZM39" s="18"/>
      <c r="RZN39" s="7"/>
      <c r="RZO39" s="7"/>
      <c r="RZP39" s="4"/>
      <c r="RZQ39" s="4"/>
      <c r="RZR39" s="4"/>
      <c r="RZS39" s="19"/>
      <c r="RZT39" s="9"/>
      <c r="RZU39" s="7"/>
      <c r="RZV39" s="6"/>
      <c r="RZW39" s="5"/>
      <c r="RZX39" s="6"/>
      <c r="RZY39" s="8"/>
      <c r="RZZ39" s="5"/>
      <c r="SAA39" s="4"/>
      <c r="SAB39" s="4"/>
      <c r="SAC39" s="18"/>
      <c r="SAD39" s="7"/>
      <c r="SAE39" s="7"/>
      <c r="SAF39" s="4"/>
      <c r="SAG39" s="4"/>
      <c r="SAH39" s="4"/>
      <c r="SAI39" s="19"/>
      <c r="SAJ39" s="9"/>
      <c r="SAK39" s="7"/>
      <c r="SAL39" s="6"/>
      <c r="SAM39" s="5"/>
      <c r="SAN39" s="6"/>
      <c r="SAO39" s="8"/>
      <c r="SAP39" s="5"/>
      <c r="SAQ39" s="4"/>
      <c r="SAR39" s="4"/>
      <c r="SAS39" s="18"/>
      <c r="SAT39" s="7"/>
      <c r="SAU39" s="7"/>
      <c r="SAV39" s="4"/>
      <c r="SAW39" s="4"/>
      <c r="SAX39" s="4"/>
      <c r="SAY39" s="19"/>
      <c r="SAZ39" s="9"/>
      <c r="SBA39" s="7"/>
      <c r="SBB39" s="6"/>
      <c r="SBC39" s="5"/>
      <c r="SBD39" s="6"/>
      <c r="SBE39" s="8"/>
      <c r="SBF39" s="5"/>
      <c r="SBG39" s="4"/>
      <c r="SBH39" s="4"/>
      <c r="SBI39" s="18"/>
      <c r="SBJ39" s="7"/>
      <c r="SBK39" s="7"/>
      <c r="SBL39" s="4"/>
      <c r="SBM39" s="4"/>
      <c r="SBN39" s="4"/>
      <c r="SBO39" s="19"/>
      <c r="SBP39" s="9"/>
      <c r="SBQ39" s="7"/>
      <c r="SBR39" s="6"/>
      <c r="SBS39" s="5"/>
      <c r="SBT39" s="6"/>
      <c r="SBU39" s="8"/>
      <c r="SBV39" s="5"/>
      <c r="SBW39" s="4"/>
      <c r="SBX39" s="4"/>
      <c r="SBY39" s="18"/>
      <c r="SBZ39" s="7"/>
      <c r="SCA39" s="7"/>
      <c r="SCB39" s="4"/>
      <c r="SCC39" s="4"/>
      <c r="SCD39" s="4"/>
      <c r="SCE39" s="19"/>
      <c r="SCF39" s="9"/>
      <c r="SCG39" s="7"/>
      <c r="SCH39" s="6"/>
      <c r="SCI39" s="5"/>
      <c r="SCJ39" s="6"/>
      <c r="SCK39" s="8"/>
      <c r="SCL39" s="5"/>
      <c r="SCM39" s="4"/>
      <c r="SCN39" s="4"/>
      <c r="SCO39" s="18"/>
      <c r="SCP39" s="7"/>
      <c r="SCQ39" s="7"/>
      <c r="SCR39" s="4"/>
      <c r="SCS39" s="4"/>
      <c r="SCT39" s="4"/>
      <c r="SCU39" s="19"/>
      <c r="SCV39" s="9"/>
      <c r="SCW39" s="7"/>
      <c r="SCX39" s="6"/>
      <c r="SCY39" s="5"/>
      <c r="SCZ39" s="6"/>
      <c r="SDA39" s="8"/>
      <c r="SDB39" s="5"/>
      <c r="SDC39" s="4"/>
      <c r="SDD39" s="4"/>
      <c r="SDE39" s="18"/>
      <c r="SDF39" s="7"/>
      <c r="SDG39" s="7"/>
      <c r="SDH39" s="4"/>
      <c r="SDI39" s="4"/>
      <c r="SDJ39" s="4"/>
      <c r="SDK39" s="19"/>
      <c r="SDL39" s="9"/>
      <c r="SDM39" s="7"/>
      <c r="SDN39" s="6"/>
      <c r="SDO39" s="5"/>
      <c r="SDP39" s="6"/>
      <c r="SDQ39" s="8"/>
      <c r="SDR39" s="5"/>
      <c r="SDS39" s="4"/>
      <c r="SDT39" s="4"/>
      <c r="SDU39" s="18"/>
      <c r="SDV39" s="7"/>
      <c r="SDW39" s="7"/>
      <c r="SDX39" s="4"/>
      <c r="SDY39" s="4"/>
      <c r="SDZ39" s="4"/>
      <c r="SEA39" s="19"/>
      <c r="SEB39" s="9"/>
      <c r="SEC39" s="7"/>
      <c r="SED39" s="6"/>
      <c r="SEE39" s="5"/>
      <c r="SEF39" s="6"/>
      <c r="SEG39" s="8"/>
      <c r="SEH39" s="5"/>
      <c r="SEI39" s="4"/>
      <c r="SEJ39" s="4"/>
      <c r="SEK39" s="18"/>
      <c r="SEL39" s="7"/>
      <c r="SEM39" s="7"/>
      <c r="SEN39" s="4"/>
      <c r="SEO39" s="4"/>
      <c r="SEP39" s="4"/>
      <c r="SEQ39" s="19"/>
      <c r="SER39" s="9"/>
      <c r="SES39" s="7"/>
      <c r="SET39" s="6"/>
      <c r="SEU39" s="5"/>
      <c r="SEV39" s="6"/>
      <c r="SEW39" s="8"/>
      <c r="SEX39" s="5"/>
      <c r="SEY39" s="4"/>
      <c r="SEZ39" s="4"/>
      <c r="SFA39" s="18"/>
      <c r="SFB39" s="7"/>
      <c r="SFC39" s="7"/>
      <c r="SFD39" s="4"/>
      <c r="SFE39" s="4"/>
      <c r="SFF39" s="4"/>
      <c r="SFG39" s="19"/>
      <c r="SFH39" s="9"/>
      <c r="SFI39" s="7"/>
      <c r="SFJ39" s="6"/>
      <c r="SFK39" s="5"/>
      <c r="SFL39" s="6"/>
      <c r="SFM39" s="8"/>
      <c r="SFN39" s="5"/>
      <c r="SFO39" s="4"/>
      <c r="SFP39" s="4"/>
      <c r="SFQ39" s="18"/>
      <c r="SFR39" s="7"/>
      <c r="SFS39" s="7"/>
      <c r="SFT39" s="4"/>
      <c r="SFU39" s="4"/>
      <c r="SFV39" s="4"/>
      <c r="SFW39" s="19"/>
      <c r="SFX39" s="9"/>
      <c r="SFY39" s="7"/>
      <c r="SFZ39" s="6"/>
      <c r="SGA39" s="5"/>
      <c r="SGB39" s="6"/>
      <c r="SGC39" s="8"/>
      <c r="SGD39" s="5"/>
      <c r="SGE39" s="4"/>
      <c r="SGF39" s="4"/>
      <c r="SGG39" s="18"/>
      <c r="SGH39" s="7"/>
      <c r="SGI39" s="7"/>
      <c r="SGJ39" s="4"/>
      <c r="SGK39" s="4"/>
      <c r="SGL39" s="4"/>
      <c r="SGM39" s="19"/>
      <c r="SGN39" s="9"/>
      <c r="SGO39" s="7"/>
      <c r="SGP39" s="6"/>
      <c r="SGQ39" s="5"/>
      <c r="SGR39" s="6"/>
      <c r="SGS39" s="8"/>
      <c r="SGT39" s="5"/>
      <c r="SGU39" s="4"/>
      <c r="SGV39" s="4"/>
      <c r="SGW39" s="18"/>
      <c r="SGX39" s="7"/>
      <c r="SGY39" s="7"/>
      <c r="SGZ39" s="4"/>
      <c r="SHA39" s="4"/>
      <c r="SHB39" s="4"/>
      <c r="SHC39" s="19"/>
      <c r="SHD39" s="9"/>
      <c r="SHE39" s="7"/>
      <c r="SHF39" s="6"/>
      <c r="SHG39" s="5"/>
      <c r="SHH39" s="6"/>
      <c r="SHI39" s="8"/>
      <c r="SHJ39" s="5"/>
      <c r="SHK39" s="4"/>
      <c r="SHL39" s="4"/>
      <c r="SHM39" s="18"/>
      <c r="SHN39" s="7"/>
      <c r="SHO39" s="7"/>
      <c r="SHP39" s="4"/>
      <c r="SHQ39" s="4"/>
      <c r="SHR39" s="4"/>
      <c r="SHS39" s="19"/>
      <c r="SHT39" s="9"/>
      <c r="SHU39" s="7"/>
      <c r="SHV39" s="6"/>
      <c r="SHW39" s="5"/>
      <c r="SHX39" s="6"/>
      <c r="SHY39" s="8"/>
      <c r="SHZ39" s="5"/>
      <c r="SIA39" s="4"/>
      <c r="SIB39" s="4"/>
      <c r="SIC39" s="18"/>
      <c r="SID39" s="7"/>
      <c r="SIE39" s="7"/>
      <c r="SIF39" s="4"/>
      <c r="SIG39" s="4"/>
      <c r="SIH39" s="4"/>
      <c r="SII39" s="19"/>
      <c r="SIJ39" s="9"/>
      <c r="SIK39" s="7"/>
      <c r="SIL39" s="6"/>
      <c r="SIM39" s="5"/>
      <c r="SIN39" s="6"/>
      <c r="SIO39" s="8"/>
      <c r="SIP39" s="5"/>
      <c r="SIQ39" s="4"/>
      <c r="SIR39" s="4"/>
      <c r="SIS39" s="18"/>
      <c r="SIT39" s="7"/>
      <c r="SIU39" s="7"/>
      <c r="SIV39" s="4"/>
      <c r="SIW39" s="4"/>
      <c r="SIX39" s="4"/>
      <c r="SIY39" s="19"/>
      <c r="SIZ39" s="9"/>
      <c r="SJA39" s="7"/>
      <c r="SJB39" s="6"/>
      <c r="SJC39" s="5"/>
      <c r="SJD39" s="6"/>
      <c r="SJE39" s="8"/>
      <c r="SJF39" s="5"/>
      <c r="SJG39" s="4"/>
      <c r="SJH39" s="4"/>
      <c r="SJI39" s="18"/>
      <c r="SJJ39" s="7"/>
      <c r="SJK39" s="7"/>
      <c r="SJL39" s="4"/>
      <c r="SJM39" s="4"/>
      <c r="SJN39" s="4"/>
      <c r="SJO39" s="19"/>
      <c r="SJP39" s="9"/>
      <c r="SJQ39" s="7"/>
      <c r="SJR39" s="6"/>
      <c r="SJS39" s="5"/>
      <c r="SJT39" s="6"/>
      <c r="SJU39" s="8"/>
      <c r="SJV39" s="5"/>
      <c r="SJW39" s="4"/>
      <c r="SJX39" s="4"/>
      <c r="SJY39" s="18"/>
      <c r="SJZ39" s="7"/>
      <c r="SKA39" s="7"/>
      <c r="SKB39" s="4"/>
      <c r="SKC39" s="4"/>
      <c r="SKD39" s="4"/>
      <c r="SKE39" s="19"/>
      <c r="SKF39" s="9"/>
      <c r="SKG39" s="7"/>
      <c r="SKH39" s="6"/>
      <c r="SKI39" s="5"/>
      <c r="SKJ39" s="6"/>
      <c r="SKK39" s="8"/>
      <c r="SKL39" s="5"/>
      <c r="SKM39" s="4"/>
      <c r="SKN39" s="4"/>
      <c r="SKO39" s="18"/>
      <c r="SKP39" s="7"/>
      <c r="SKQ39" s="7"/>
      <c r="SKR39" s="4"/>
      <c r="SKS39" s="4"/>
      <c r="SKT39" s="4"/>
      <c r="SKU39" s="19"/>
      <c r="SKV39" s="9"/>
      <c r="SKW39" s="7"/>
      <c r="SKX39" s="6"/>
      <c r="SKY39" s="5"/>
      <c r="SKZ39" s="6"/>
      <c r="SLA39" s="8"/>
      <c r="SLB39" s="5"/>
      <c r="SLC39" s="4"/>
      <c r="SLD39" s="4"/>
      <c r="SLE39" s="18"/>
      <c r="SLF39" s="7"/>
      <c r="SLG39" s="7"/>
      <c r="SLH39" s="4"/>
      <c r="SLI39" s="4"/>
      <c r="SLJ39" s="4"/>
      <c r="SLK39" s="19"/>
      <c r="SLL39" s="9"/>
      <c r="SLM39" s="7"/>
      <c r="SLN39" s="6"/>
      <c r="SLO39" s="5"/>
      <c r="SLP39" s="6"/>
      <c r="SLQ39" s="8"/>
      <c r="SLR39" s="5"/>
      <c r="SLS39" s="4"/>
      <c r="SLT39" s="4"/>
      <c r="SLU39" s="18"/>
      <c r="SLV39" s="7"/>
      <c r="SLW39" s="7"/>
      <c r="SLX39" s="4"/>
      <c r="SLY39" s="4"/>
      <c r="SLZ39" s="4"/>
      <c r="SMA39" s="19"/>
      <c r="SMB39" s="9"/>
      <c r="SMC39" s="7"/>
      <c r="SMD39" s="6"/>
      <c r="SME39" s="5"/>
      <c r="SMF39" s="6"/>
      <c r="SMG39" s="8"/>
      <c r="SMH39" s="5"/>
      <c r="SMI39" s="4"/>
      <c r="SMJ39" s="4"/>
      <c r="SMK39" s="18"/>
      <c r="SML39" s="7"/>
      <c r="SMM39" s="7"/>
      <c r="SMN39" s="4"/>
      <c r="SMO39" s="4"/>
      <c r="SMP39" s="4"/>
      <c r="SMQ39" s="19"/>
      <c r="SMR39" s="9"/>
      <c r="SMS39" s="7"/>
      <c r="SMT39" s="6"/>
      <c r="SMU39" s="5"/>
      <c r="SMV39" s="6"/>
      <c r="SMW39" s="8"/>
      <c r="SMX39" s="5"/>
      <c r="SMY39" s="4"/>
      <c r="SMZ39" s="4"/>
      <c r="SNA39" s="18"/>
      <c r="SNB39" s="7"/>
      <c r="SNC39" s="7"/>
      <c r="SND39" s="4"/>
      <c r="SNE39" s="4"/>
      <c r="SNF39" s="4"/>
      <c r="SNG39" s="19"/>
      <c r="SNH39" s="9"/>
      <c r="SNI39" s="7"/>
      <c r="SNJ39" s="6"/>
      <c r="SNK39" s="5"/>
      <c r="SNL39" s="6"/>
      <c r="SNM39" s="8"/>
      <c r="SNN39" s="5"/>
      <c r="SNO39" s="4"/>
      <c r="SNP39" s="4"/>
      <c r="SNQ39" s="18"/>
      <c r="SNR39" s="7"/>
      <c r="SNS39" s="7"/>
      <c r="SNT39" s="4"/>
      <c r="SNU39" s="4"/>
      <c r="SNV39" s="4"/>
      <c r="SNW39" s="19"/>
      <c r="SNX39" s="9"/>
      <c r="SNY39" s="7"/>
      <c r="SNZ39" s="6"/>
      <c r="SOA39" s="5"/>
      <c r="SOB39" s="6"/>
      <c r="SOC39" s="8"/>
      <c r="SOD39" s="5"/>
      <c r="SOE39" s="4"/>
      <c r="SOF39" s="4"/>
      <c r="SOG39" s="18"/>
      <c r="SOH39" s="7"/>
      <c r="SOI39" s="7"/>
      <c r="SOJ39" s="4"/>
      <c r="SOK39" s="4"/>
      <c r="SOL39" s="4"/>
      <c r="SOM39" s="19"/>
      <c r="SON39" s="9"/>
      <c r="SOO39" s="7"/>
      <c r="SOP39" s="6"/>
      <c r="SOQ39" s="5"/>
      <c r="SOR39" s="6"/>
      <c r="SOS39" s="8"/>
      <c r="SOT39" s="5"/>
      <c r="SOU39" s="4"/>
      <c r="SOV39" s="4"/>
      <c r="SOW39" s="18"/>
      <c r="SOX39" s="7"/>
      <c r="SOY39" s="7"/>
      <c r="SOZ39" s="4"/>
      <c r="SPA39" s="4"/>
      <c r="SPB39" s="4"/>
      <c r="SPC39" s="19"/>
      <c r="SPD39" s="9"/>
      <c r="SPE39" s="7"/>
      <c r="SPF39" s="6"/>
      <c r="SPG39" s="5"/>
      <c r="SPH39" s="6"/>
      <c r="SPI39" s="8"/>
      <c r="SPJ39" s="5"/>
      <c r="SPK39" s="4"/>
      <c r="SPL39" s="4"/>
      <c r="SPM39" s="18"/>
      <c r="SPN39" s="7"/>
      <c r="SPO39" s="7"/>
      <c r="SPP39" s="4"/>
      <c r="SPQ39" s="4"/>
      <c r="SPR39" s="4"/>
      <c r="SPS39" s="19"/>
      <c r="SPT39" s="9"/>
      <c r="SPU39" s="7"/>
      <c r="SPV39" s="6"/>
      <c r="SPW39" s="5"/>
      <c r="SPX39" s="6"/>
      <c r="SPY39" s="8"/>
      <c r="SPZ39" s="5"/>
      <c r="SQA39" s="4"/>
      <c r="SQB39" s="4"/>
      <c r="SQC39" s="18"/>
      <c r="SQD39" s="7"/>
      <c r="SQE39" s="7"/>
      <c r="SQF39" s="4"/>
      <c r="SQG39" s="4"/>
      <c r="SQH39" s="4"/>
      <c r="SQI39" s="19"/>
      <c r="SQJ39" s="9"/>
      <c r="SQK39" s="7"/>
      <c r="SQL39" s="6"/>
      <c r="SQM39" s="5"/>
      <c r="SQN39" s="6"/>
      <c r="SQO39" s="8"/>
      <c r="SQP39" s="5"/>
      <c r="SQQ39" s="4"/>
      <c r="SQR39" s="4"/>
      <c r="SQS39" s="18"/>
      <c r="SQT39" s="7"/>
      <c r="SQU39" s="7"/>
      <c r="SQV39" s="4"/>
      <c r="SQW39" s="4"/>
      <c r="SQX39" s="4"/>
      <c r="SQY39" s="19"/>
      <c r="SQZ39" s="9"/>
      <c r="SRA39" s="7"/>
      <c r="SRB39" s="6"/>
      <c r="SRC39" s="5"/>
      <c r="SRD39" s="6"/>
      <c r="SRE39" s="8"/>
      <c r="SRF39" s="5"/>
      <c r="SRG39" s="4"/>
      <c r="SRH39" s="4"/>
      <c r="SRI39" s="18"/>
      <c r="SRJ39" s="7"/>
      <c r="SRK39" s="7"/>
      <c r="SRL39" s="4"/>
      <c r="SRM39" s="4"/>
      <c r="SRN39" s="4"/>
      <c r="SRO39" s="19"/>
      <c r="SRP39" s="9"/>
      <c r="SRQ39" s="7"/>
      <c r="SRR39" s="6"/>
      <c r="SRS39" s="5"/>
      <c r="SRT39" s="6"/>
      <c r="SRU39" s="8"/>
      <c r="SRV39" s="5"/>
      <c r="SRW39" s="4"/>
      <c r="SRX39" s="4"/>
      <c r="SRY39" s="18"/>
      <c r="SRZ39" s="7"/>
      <c r="SSA39" s="7"/>
      <c r="SSB39" s="4"/>
      <c r="SSC39" s="4"/>
      <c r="SSD39" s="4"/>
      <c r="SSE39" s="19"/>
      <c r="SSF39" s="9"/>
      <c r="SSG39" s="7"/>
      <c r="SSH39" s="6"/>
      <c r="SSI39" s="5"/>
      <c r="SSJ39" s="6"/>
      <c r="SSK39" s="8"/>
      <c r="SSL39" s="5"/>
      <c r="SSM39" s="4"/>
      <c r="SSN39" s="4"/>
      <c r="SSO39" s="18"/>
      <c r="SSP39" s="7"/>
      <c r="SSQ39" s="7"/>
      <c r="SSR39" s="4"/>
      <c r="SSS39" s="4"/>
      <c r="SST39" s="4"/>
      <c r="SSU39" s="19"/>
      <c r="SSV39" s="9"/>
      <c r="SSW39" s="7"/>
      <c r="SSX39" s="6"/>
      <c r="SSY39" s="5"/>
      <c r="SSZ39" s="6"/>
      <c r="STA39" s="8"/>
      <c r="STB39" s="5"/>
      <c r="STC39" s="4"/>
      <c r="STD39" s="4"/>
      <c r="STE39" s="18"/>
      <c r="STF39" s="7"/>
      <c r="STG39" s="7"/>
      <c r="STH39" s="4"/>
      <c r="STI39" s="4"/>
      <c r="STJ39" s="4"/>
      <c r="STK39" s="19"/>
      <c r="STL39" s="9"/>
      <c r="STM39" s="7"/>
      <c r="STN39" s="6"/>
      <c r="STO39" s="5"/>
      <c r="STP39" s="6"/>
      <c r="STQ39" s="8"/>
      <c r="STR39" s="5"/>
      <c r="STS39" s="4"/>
      <c r="STT39" s="4"/>
      <c r="STU39" s="18"/>
      <c r="STV39" s="7"/>
      <c r="STW39" s="7"/>
      <c r="STX39" s="4"/>
      <c r="STY39" s="4"/>
      <c r="STZ39" s="4"/>
      <c r="SUA39" s="19"/>
      <c r="SUB39" s="9"/>
      <c r="SUC39" s="7"/>
      <c r="SUD39" s="6"/>
      <c r="SUE39" s="5"/>
      <c r="SUF39" s="6"/>
      <c r="SUG39" s="8"/>
      <c r="SUH39" s="5"/>
      <c r="SUI39" s="4"/>
      <c r="SUJ39" s="4"/>
      <c r="SUK39" s="18"/>
      <c r="SUL39" s="7"/>
      <c r="SUM39" s="7"/>
      <c r="SUN39" s="4"/>
      <c r="SUO39" s="4"/>
      <c r="SUP39" s="4"/>
      <c r="SUQ39" s="19"/>
      <c r="SUR39" s="9"/>
      <c r="SUS39" s="7"/>
      <c r="SUT39" s="6"/>
      <c r="SUU39" s="5"/>
      <c r="SUV39" s="6"/>
      <c r="SUW39" s="8"/>
      <c r="SUX39" s="5"/>
      <c r="SUY39" s="4"/>
      <c r="SUZ39" s="4"/>
      <c r="SVA39" s="18"/>
      <c r="SVB39" s="7"/>
      <c r="SVC39" s="7"/>
      <c r="SVD39" s="4"/>
      <c r="SVE39" s="4"/>
      <c r="SVF39" s="4"/>
      <c r="SVG39" s="19"/>
      <c r="SVH39" s="9"/>
      <c r="SVI39" s="7"/>
      <c r="SVJ39" s="6"/>
      <c r="SVK39" s="5"/>
      <c r="SVL39" s="6"/>
      <c r="SVM39" s="8"/>
      <c r="SVN39" s="5"/>
      <c r="SVO39" s="4"/>
      <c r="SVP39" s="4"/>
      <c r="SVQ39" s="18"/>
      <c r="SVR39" s="7"/>
      <c r="SVS39" s="7"/>
      <c r="SVT39" s="4"/>
      <c r="SVU39" s="4"/>
      <c r="SVV39" s="4"/>
      <c r="SVW39" s="19"/>
      <c r="SVX39" s="9"/>
      <c r="SVY39" s="7"/>
      <c r="SVZ39" s="6"/>
      <c r="SWA39" s="5"/>
      <c r="SWB39" s="6"/>
      <c r="SWC39" s="8"/>
      <c r="SWD39" s="5"/>
      <c r="SWE39" s="4"/>
      <c r="SWF39" s="4"/>
      <c r="SWG39" s="18"/>
      <c r="SWH39" s="7"/>
      <c r="SWI39" s="7"/>
      <c r="SWJ39" s="4"/>
      <c r="SWK39" s="4"/>
      <c r="SWL39" s="4"/>
      <c r="SWM39" s="19"/>
      <c r="SWN39" s="9"/>
      <c r="SWO39" s="7"/>
      <c r="SWP39" s="6"/>
      <c r="SWQ39" s="5"/>
      <c r="SWR39" s="6"/>
      <c r="SWS39" s="8"/>
      <c r="SWT39" s="5"/>
      <c r="SWU39" s="4"/>
      <c r="SWV39" s="4"/>
      <c r="SWW39" s="18"/>
      <c r="SWX39" s="7"/>
      <c r="SWY39" s="7"/>
      <c r="SWZ39" s="4"/>
      <c r="SXA39" s="4"/>
      <c r="SXB39" s="4"/>
      <c r="SXC39" s="19"/>
      <c r="SXD39" s="9"/>
      <c r="SXE39" s="7"/>
      <c r="SXF39" s="6"/>
      <c r="SXG39" s="5"/>
      <c r="SXH39" s="6"/>
      <c r="SXI39" s="8"/>
      <c r="SXJ39" s="5"/>
      <c r="SXK39" s="4"/>
      <c r="SXL39" s="4"/>
      <c r="SXM39" s="18"/>
      <c r="SXN39" s="7"/>
      <c r="SXO39" s="7"/>
      <c r="SXP39" s="4"/>
      <c r="SXQ39" s="4"/>
      <c r="SXR39" s="4"/>
      <c r="SXS39" s="19"/>
      <c r="SXT39" s="9"/>
      <c r="SXU39" s="7"/>
      <c r="SXV39" s="6"/>
      <c r="SXW39" s="5"/>
      <c r="SXX39" s="6"/>
      <c r="SXY39" s="8"/>
      <c r="SXZ39" s="5"/>
      <c r="SYA39" s="4"/>
      <c r="SYB39" s="4"/>
      <c r="SYC39" s="18"/>
      <c r="SYD39" s="7"/>
      <c r="SYE39" s="7"/>
      <c r="SYF39" s="4"/>
      <c r="SYG39" s="4"/>
      <c r="SYH39" s="4"/>
      <c r="SYI39" s="19"/>
      <c r="SYJ39" s="9"/>
      <c r="SYK39" s="7"/>
      <c r="SYL39" s="6"/>
      <c r="SYM39" s="5"/>
      <c r="SYN39" s="6"/>
      <c r="SYO39" s="8"/>
      <c r="SYP39" s="5"/>
      <c r="SYQ39" s="4"/>
      <c r="SYR39" s="4"/>
      <c r="SYS39" s="18"/>
      <c r="SYT39" s="7"/>
      <c r="SYU39" s="7"/>
      <c r="SYV39" s="4"/>
      <c r="SYW39" s="4"/>
      <c r="SYX39" s="4"/>
      <c r="SYY39" s="19"/>
      <c r="SYZ39" s="9"/>
      <c r="SZA39" s="7"/>
      <c r="SZB39" s="6"/>
      <c r="SZC39" s="5"/>
      <c r="SZD39" s="6"/>
      <c r="SZE39" s="8"/>
      <c r="SZF39" s="5"/>
      <c r="SZG39" s="4"/>
      <c r="SZH39" s="4"/>
      <c r="SZI39" s="18"/>
      <c r="SZJ39" s="7"/>
      <c r="SZK39" s="7"/>
      <c r="SZL39" s="4"/>
      <c r="SZM39" s="4"/>
      <c r="SZN39" s="4"/>
      <c r="SZO39" s="19"/>
      <c r="SZP39" s="9"/>
      <c r="SZQ39" s="7"/>
      <c r="SZR39" s="6"/>
      <c r="SZS39" s="5"/>
      <c r="SZT39" s="6"/>
      <c r="SZU39" s="8"/>
      <c r="SZV39" s="5"/>
      <c r="SZW39" s="4"/>
      <c r="SZX39" s="4"/>
      <c r="SZY39" s="18"/>
      <c r="SZZ39" s="7"/>
      <c r="TAA39" s="7"/>
      <c r="TAB39" s="4"/>
      <c r="TAC39" s="4"/>
      <c r="TAD39" s="4"/>
      <c r="TAE39" s="19"/>
      <c r="TAF39" s="9"/>
      <c r="TAG39" s="7"/>
      <c r="TAH39" s="6"/>
      <c r="TAI39" s="5"/>
      <c r="TAJ39" s="6"/>
      <c r="TAK39" s="8"/>
      <c r="TAL39" s="5"/>
      <c r="TAM39" s="4"/>
      <c r="TAN39" s="4"/>
      <c r="TAO39" s="18"/>
      <c r="TAP39" s="7"/>
      <c r="TAQ39" s="7"/>
      <c r="TAR39" s="4"/>
      <c r="TAS39" s="4"/>
      <c r="TAT39" s="4"/>
      <c r="TAU39" s="19"/>
      <c r="TAV39" s="9"/>
      <c r="TAW39" s="7"/>
      <c r="TAX39" s="6"/>
      <c r="TAY39" s="5"/>
      <c r="TAZ39" s="6"/>
      <c r="TBA39" s="8"/>
      <c r="TBB39" s="5"/>
      <c r="TBC39" s="4"/>
      <c r="TBD39" s="4"/>
      <c r="TBE39" s="18"/>
      <c r="TBF39" s="7"/>
      <c r="TBG39" s="7"/>
      <c r="TBH39" s="4"/>
      <c r="TBI39" s="4"/>
      <c r="TBJ39" s="4"/>
      <c r="TBK39" s="19"/>
      <c r="TBL39" s="9"/>
      <c r="TBM39" s="7"/>
      <c r="TBN39" s="6"/>
      <c r="TBO39" s="5"/>
      <c r="TBP39" s="6"/>
      <c r="TBQ39" s="8"/>
      <c r="TBR39" s="5"/>
      <c r="TBS39" s="4"/>
      <c r="TBT39" s="4"/>
      <c r="TBU39" s="18"/>
      <c r="TBV39" s="7"/>
      <c r="TBW39" s="7"/>
      <c r="TBX39" s="4"/>
      <c r="TBY39" s="4"/>
      <c r="TBZ39" s="4"/>
      <c r="TCA39" s="19"/>
      <c r="TCB39" s="9"/>
      <c r="TCC39" s="7"/>
      <c r="TCD39" s="6"/>
      <c r="TCE39" s="5"/>
      <c r="TCF39" s="6"/>
      <c r="TCG39" s="8"/>
      <c r="TCH39" s="5"/>
      <c r="TCI39" s="4"/>
      <c r="TCJ39" s="4"/>
      <c r="TCK39" s="18"/>
      <c r="TCL39" s="7"/>
      <c r="TCM39" s="7"/>
      <c r="TCN39" s="4"/>
      <c r="TCO39" s="4"/>
      <c r="TCP39" s="4"/>
      <c r="TCQ39" s="19"/>
      <c r="TCR39" s="9"/>
      <c r="TCS39" s="7"/>
      <c r="TCT39" s="6"/>
      <c r="TCU39" s="5"/>
      <c r="TCV39" s="6"/>
      <c r="TCW39" s="8"/>
      <c r="TCX39" s="5"/>
      <c r="TCY39" s="4"/>
      <c r="TCZ39" s="4"/>
      <c r="TDA39" s="18"/>
      <c r="TDB39" s="7"/>
      <c r="TDC39" s="7"/>
      <c r="TDD39" s="4"/>
      <c r="TDE39" s="4"/>
      <c r="TDF39" s="4"/>
      <c r="TDG39" s="19"/>
      <c r="TDH39" s="9"/>
      <c r="TDI39" s="7"/>
      <c r="TDJ39" s="6"/>
      <c r="TDK39" s="5"/>
      <c r="TDL39" s="6"/>
      <c r="TDM39" s="8"/>
      <c r="TDN39" s="5"/>
      <c r="TDO39" s="4"/>
      <c r="TDP39" s="4"/>
      <c r="TDQ39" s="18"/>
      <c r="TDR39" s="7"/>
      <c r="TDS39" s="7"/>
      <c r="TDT39" s="4"/>
      <c r="TDU39" s="4"/>
      <c r="TDV39" s="4"/>
      <c r="TDW39" s="19"/>
      <c r="TDX39" s="9"/>
      <c r="TDY39" s="7"/>
      <c r="TDZ39" s="6"/>
      <c r="TEA39" s="5"/>
      <c r="TEB39" s="6"/>
      <c r="TEC39" s="8"/>
      <c r="TED39" s="5"/>
      <c r="TEE39" s="4"/>
      <c r="TEF39" s="4"/>
      <c r="TEG39" s="18"/>
      <c r="TEH39" s="7"/>
      <c r="TEI39" s="7"/>
      <c r="TEJ39" s="4"/>
      <c r="TEK39" s="4"/>
      <c r="TEL39" s="4"/>
      <c r="TEM39" s="19"/>
      <c r="TEN39" s="9"/>
      <c r="TEO39" s="7"/>
      <c r="TEP39" s="6"/>
      <c r="TEQ39" s="5"/>
      <c r="TER39" s="6"/>
      <c r="TES39" s="8"/>
      <c r="TET39" s="5"/>
      <c r="TEU39" s="4"/>
      <c r="TEV39" s="4"/>
      <c r="TEW39" s="18"/>
      <c r="TEX39" s="7"/>
      <c r="TEY39" s="7"/>
      <c r="TEZ39" s="4"/>
      <c r="TFA39" s="4"/>
      <c r="TFB39" s="4"/>
      <c r="TFC39" s="19"/>
      <c r="TFD39" s="9"/>
      <c r="TFE39" s="7"/>
      <c r="TFF39" s="6"/>
      <c r="TFG39" s="5"/>
      <c r="TFH39" s="6"/>
      <c r="TFI39" s="8"/>
      <c r="TFJ39" s="5"/>
      <c r="TFK39" s="4"/>
      <c r="TFL39" s="4"/>
      <c r="TFM39" s="18"/>
      <c r="TFN39" s="7"/>
      <c r="TFO39" s="7"/>
      <c r="TFP39" s="4"/>
      <c r="TFQ39" s="4"/>
      <c r="TFR39" s="4"/>
      <c r="TFS39" s="19"/>
      <c r="TFT39" s="9"/>
      <c r="TFU39" s="7"/>
      <c r="TFV39" s="6"/>
      <c r="TFW39" s="5"/>
      <c r="TFX39" s="6"/>
      <c r="TFY39" s="8"/>
      <c r="TFZ39" s="5"/>
      <c r="TGA39" s="4"/>
      <c r="TGB39" s="4"/>
      <c r="TGC39" s="18"/>
      <c r="TGD39" s="7"/>
      <c r="TGE39" s="7"/>
      <c r="TGF39" s="4"/>
      <c r="TGG39" s="4"/>
      <c r="TGH39" s="4"/>
      <c r="TGI39" s="19"/>
      <c r="TGJ39" s="9"/>
      <c r="TGK39" s="7"/>
      <c r="TGL39" s="6"/>
      <c r="TGM39" s="5"/>
      <c r="TGN39" s="6"/>
      <c r="TGO39" s="8"/>
      <c r="TGP39" s="5"/>
      <c r="TGQ39" s="4"/>
      <c r="TGR39" s="4"/>
      <c r="TGS39" s="18"/>
      <c r="TGT39" s="7"/>
      <c r="TGU39" s="7"/>
      <c r="TGV39" s="4"/>
      <c r="TGW39" s="4"/>
      <c r="TGX39" s="4"/>
      <c r="TGY39" s="19"/>
      <c r="TGZ39" s="9"/>
      <c r="THA39" s="7"/>
      <c r="THB39" s="6"/>
      <c r="THC39" s="5"/>
      <c r="THD39" s="6"/>
      <c r="THE39" s="8"/>
      <c r="THF39" s="5"/>
      <c r="THG39" s="4"/>
      <c r="THH39" s="4"/>
      <c r="THI39" s="18"/>
      <c r="THJ39" s="7"/>
      <c r="THK39" s="7"/>
      <c r="THL39" s="4"/>
      <c r="THM39" s="4"/>
      <c r="THN39" s="4"/>
      <c r="THO39" s="19"/>
      <c r="THP39" s="9"/>
      <c r="THQ39" s="7"/>
      <c r="THR39" s="6"/>
      <c r="THS39" s="5"/>
      <c r="THT39" s="6"/>
      <c r="THU39" s="8"/>
      <c r="THV39" s="5"/>
      <c r="THW39" s="4"/>
      <c r="THX39" s="4"/>
      <c r="THY39" s="18"/>
      <c r="THZ39" s="7"/>
      <c r="TIA39" s="7"/>
      <c r="TIB39" s="4"/>
      <c r="TIC39" s="4"/>
      <c r="TID39" s="4"/>
      <c r="TIE39" s="19"/>
      <c r="TIF39" s="9"/>
      <c r="TIG39" s="7"/>
      <c r="TIH39" s="6"/>
      <c r="TII39" s="5"/>
      <c r="TIJ39" s="6"/>
      <c r="TIK39" s="8"/>
      <c r="TIL39" s="5"/>
      <c r="TIM39" s="4"/>
      <c r="TIN39" s="4"/>
      <c r="TIO39" s="18"/>
      <c r="TIP39" s="7"/>
      <c r="TIQ39" s="7"/>
      <c r="TIR39" s="4"/>
      <c r="TIS39" s="4"/>
      <c r="TIT39" s="4"/>
      <c r="TIU39" s="19"/>
      <c r="TIV39" s="9"/>
      <c r="TIW39" s="7"/>
      <c r="TIX39" s="6"/>
      <c r="TIY39" s="5"/>
      <c r="TIZ39" s="6"/>
      <c r="TJA39" s="8"/>
      <c r="TJB39" s="5"/>
      <c r="TJC39" s="4"/>
      <c r="TJD39" s="4"/>
      <c r="TJE39" s="18"/>
      <c r="TJF39" s="7"/>
      <c r="TJG39" s="7"/>
      <c r="TJH39" s="4"/>
      <c r="TJI39" s="4"/>
      <c r="TJJ39" s="4"/>
      <c r="TJK39" s="19"/>
      <c r="TJL39" s="9"/>
      <c r="TJM39" s="7"/>
      <c r="TJN39" s="6"/>
      <c r="TJO39" s="5"/>
      <c r="TJP39" s="6"/>
      <c r="TJQ39" s="8"/>
      <c r="TJR39" s="5"/>
      <c r="TJS39" s="4"/>
      <c r="TJT39" s="4"/>
      <c r="TJU39" s="18"/>
      <c r="TJV39" s="7"/>
      <c r="TJW39" s="7"/>
      <c r="TJX39" s="4"/>
      <c r="TJY39" s="4"/>
      <c r="TJZ39" s="4"/>
      <c r="TKA39" s="19"/>
      <c r="TKB39" s="9"/>
      <c r="TKC39" s="7"/>
      <c r="TKD39" s="6"/>
      <c r="TKE39" s="5"/>
      <c r="TKF39" s="6"/>
      <c r="TKG39" s="8"/>
      <c r="TKH39" s="5"/>
      <c r="TKI39" s="4"/>
      <c r="TKJ39" s="4"/>
      <c r="TKK39" s="18"/>
      <c r="TKL39" s="7"/>
      <c r="TKM39" s="7"/>
      <c r="TKN39" s="4"/>
      <c r="TKO39" s="4"/>
      <c r="TKP39" s="4"/>
      <c r="TKQ39" s="19"/>
      <c r="TKR39" s="9"/>
      <c r="TKS39" s="7"/>
      <c r="TKT39" s="6"/>
      <c r="TKU39" s="5"/>
      <c r="TKV39" s="6"/>
      <c r="TKW39" s="8"/>
      <c r="TKX39" s="5"/>
      <c r="TKY39" s="4"/>
      <c r="TKZ39" s="4"/>
      <c r="TLA39" s="18"/>
      <c r="TLB39" s="7"/>
      <c r="TLC39" s="7"/>
      <c r="TLD39" s="4"/>
      <c r="TLE39" s="4"/>
      <c r="TLF39" s="4"/>
      <c r="TLG39" s="19"/>
      <c r="TLH39" s="9"/>
      <c r="TLI39" s="7"/>
      <c r="TLJ39" s="6"/>
      <c r="TLK39" s="5"/>
      <c r="TLL39" s="6"/>
      <c r="TLM39" s="8"/>
      <c r="TLN39" s="5"/>
      <c r="TLO39" s="4"/>
      <c r="TLP39" s="4"/>
      <c r="TLQ39" s="18"/>
      <c r="TLR39" s="7"/>
      <c r="TLS39" s="7"/>
      <c r="TLT39" s="4"/>
      <c r="TLU39" s="4"/>
      <c r="TLV39" s="4"/>
      <c r="TLW39" s="19"/>
      <c r="TLX39" s="9"/>
      <c r="TLY39" s="7"/>
      <c r="TLZ39" s="6"/>
      <c r="TMA39" s="5"/>
      <c r="TMB39" s="6"/>
      <c r="TMC39" s="8"/>
      <c r="TMD39" s="5"/>
      <c r="TME39" s="4"/>
      <c r="TMF39" s="4"/>
      <c r="TMG39" s="18"/>
      <c r="TMH39" s="7"/>
      <c r="TMI39" s="7"/>
      <c r="TMJ39" s="4"/>
      <c r="TMK39" s="4"/>
      <c r="TML39" s="4"/>
      <c r="TMM39" s="19"/>
      <c r="TMN39" s="9"/>
      <c r="TMO39" s="7"/>
      <c r="TMP39" s="6"/>
      <c r="TMQ39" s="5"/>
      <c r="TMR39" s="6"/>
      <c r="TMS39" s="8"/>
      <c r="TMT39" s="5"/>
      <c r="TMU39" s="4"/>
      <c r="TMV39" s="4"/>
      <c r="TMW39" s="18"/>
      <c r="TMX39" s="7"/>
      <c r="TMY39" s="7"/>
      <c r="TMZ39" s="4"/>
      <c r="TNA39" s="4"/>
      <c r="TNB39" s="4"/>
      <c r="TNC39" s="19"/>
      <c r="TND39" s="9"/>
      <c r="TNE39" s="7"/>
      <c r="TNF39" s="6"/>
      <c r="TNG39" s="5"/>
      <c r="TNH39" s="6"/>
      <c r="TNI39" s="8"/>
      <c r="TNJ39" s="5"/>
      <c r="TNK39" s="4"/>
      <c r="TNL39" s="4"/>
      <c r="TNM39" s="18"/>
      <c r="TNN39" s="7"/>
      <c r="TNO39" s="7"/>
      <c r="TNP39" s="4"/>
      <c r="TNQ39" s="4"/>
      <c r="TNR39" s="4"/>
      <c r="TNS39" s="19"/>
      <c r="TNT39" s="9"/>
      <c r="TNU39" s="7"/>
      <c r="TNV39" s="6"/>
      <c r="TNW39" s="5"/>
      <c r="TNX39" s="6"/>
      <c r="TNY39" s="8"/>
      <c r="TNZ39" s="5"/>
      <c r="TOA39" s="4"/>
      <c r="TOB39" s="4"/>
      <c r="TOC39" s="18"/>
      <c r="TOD39" s="7"/>
      <c r="TOE39" s="7"/>
      <c r="TOF39" s="4"/>
      <c r="TOG39" s="4"/>
      <c r="TOH39" s="4"/>
      <c r="TOI39" s="19"/>
      <c r="TOJ39" s="9"/>
      <c r="TOK39" s="7"/>
      <c r="TOL39" s="6"/>
      <c r="TOM39" s="5"/>
      <c r="TON39" s="6"/>
      <c r="TOO39" s="8"/>
      <c r="TOP39" s="5"/>
      <c r="TOQ39" s="4"/>
      <c r="TOR39" s="4"/>
      <c r="TOS39" s="18"/>
      <c r="TOT39" s="7"/>
      <c r="TOU39" s="7"/>
      <c r="TOV39" s="4"/>
      <c r="TOW39" s="4"/>
      <c r="TOX39" s="4"/>
      <c r="TOY39" s="19"/>
      <c r="TOZ39" s="9"/>
      <c r="TPA39" s="7"/>
      <c r="TPB39" s="6"/>
      <c r="TPC39" s="5"/>
      <c r="TPD39" s="6"/>
      <c r="TPE39" s="8"/>
      <c r="TPF39" s="5"/>
      <c r="TPG39" s="4"/>
      <c r="TPH39" s="4"/>
      <c r="TPI39" s="18"/>
      <c r="TPJ39" s="7"/>
      <c r="TPK39" s="7"/>
      <c r="TPL39" s="4"/>
      <c r="TPM39" s="4"/>
      <c r="TPN39" s="4"/>
      <c r="TPO39" s="19"/>
      <c r="TPP39" s="9"/>
      <c r="TPQ39" s="7"/>
      <c r="TPR39" s="6"/>
      <c r="TPS39" s="5"/>
      <c r="TPT39" s="6"/>
      <c r="TPU39" s="8"/>
      <c r="TPV39" s="5"/>
      <c r="TPW39" s="4"/>
      <c r="TPX39" s="4"/>
      <c r="TPY39" s="18"/>
      <c r="TPZ39" s="7"/>
      <c r="TQA39" s="7"/>
      <c r="TQB39" s="4"/>
      <c r="TQC39" s="4"/>
      <c r="TQD39" s="4"/>
      <c r="TQE39" s="19"/>
      <c r="TQF39" s="9"/>
      <c r="TQG39" s="7"/>
      <c r="TQH39" s="6"/>
      <c r="TQI39" s="5"/>
      <c r="TQJ39" s="6"/>
      <c r="TQK39" s="8"/>
      <c r="TQL39" s="5"/>
      <c r="TQM39" s="4"/>
      <c r="TQN39" s="4"/>
      <c r="TQO39" s="18"/>
      <c r="TQP39" s="7"/>
      <c r="TQQ39" s="7"/>
      <c r="TQR39" s="4"/>
      <c r="TQS39" s="4"/>
      <c r="TQT39" s="4"/>
      <c r="TQU39" s="19"/>
      <c r="TQV39" s="9"/>
      <c r="TQW39" s="7"/>
      <c r="TQX39" s="6"/>
      <c r="TQY39" s="5"/>
      <c r="TQZ39" s="6"/>
      <c r="TRA39" s="8"/>
      <c r="TRB39" s="5"/>
      <c r="TRC39" s="4"/>
      <c r="TRD39" s="4"/>
      <c r="TRE39" s="18"/>
      <c r="TRF39" s="7"/>
      <c r="TRG39" s="7"/>
      <c r="TRH39" s="4"/>
      <c r="TRI39" s="4"/>
      <c r="TRJ39" s="4"/>
      <c r="TRK39" s="19"/>
      <c r="TRL39" s="9"/>
      <c r="TRM39" s="7"/>
      <c r="TRN39" s="6"/>
      <c r="TRO39" s="5"/>
      <c r="TRP39" s="6"/>
      <c r="TRQ39" s="8"/>
      <c r="TRR39" s="5"/>
      <c r="TRS39" s="4"/>
      <c r="TRT39" s="4"/>
      <c r="TRU39" s="18"/>
      <c r="TRV39" s="7"/>
      <c r="TRW39" s="7"/>
      <c r="TRX39" s="4"/>
      <c r="TRY39" s="4"/>
      <c r="TRZ39" s="4"/>
      <c r="TSA39" s="19"/>
      <c r="TSB39" s="9"/>
      <c r="TSC39" s="7"/>
      <c r="TSD39" s="6"/>
      <c r="TSE39" s="5"/>
      <c r="TSF39" s="6"/>
      <c r="TSG39" s="8"/>
      <c r="TSH39" s="5"/>
      <c r="TSI39" s="4"/>
      <c r="TSJ39" s="4"/>
      <c r="TSK39" s="18"/>
      <c r="TSL39" s="7"/>
      <c r="TSM39" s="7"/>
      <c r="TSN39" s="4"/>
      <c r="TSO39" s="4"/>
      <c r="TSP39" s="4"/>
      <c r="TSQ39" s="19"/>
      <c r="TSR39" s="9"/>
      <c r="TSS39" s="7"/>
      <c r="TST39" s="6"/>
      <c r="TSU39" s="5"/>
      <c r="TSV39" s="6"/>
      <c r="TSW39" s="8"/>
      <c r="TSX39" s="5"/>
      <c r="TSY39" s="4"/>
      <c r="TSZ39" s="4"/>
      <c r="TTA39" s="18"/>
      <c r="TTB39" s="7"/>
      <c r="TTC39" s="7"/>
      <c r="TTD39" s="4"/>
      <c r="TTE39" s="4"/>
      <c r="TTF39" s="4"/>
      <c r="TTG39" s="19"/>
      <c r="TTH39" s="9"/>
      <c r="TTI39" s="7"/>
      <c r="TTJ39" s="6"/>
      <c r="TTK39" s="5"/>
      <c r="TTL39" s="6"/>
      <c r="TTM39" s="8"/>
      <c r="TTN39" s="5"/>
      <c r="TTO39" s="4"/>
      <c r="TTP39" s="4"/>
      <c r="TTQ39" s="18"/>
      <c r="TTR39" s="7"/>
      <c r="TTS39" s="7"/>
      <c r="TTT39" s="4"/>
      <c r="TTU39" s="4"/>
      <c r="TTV39" s="4"/>
      <c r="TTW39" s="19"/>
      <c r="TTX39" s="9"/>
      <c r="TTY39" s="7"/>
      <c r="TTZ39" s="6"/>
      <c r="TUA39" s="5"/>
      <c r="TUB39" s="6"/>
      <c r="TUC39" s="8"/>
      <c r="TUD39" s="5"/>
      <c r="TUE39" s="4"/>
      <c r="TUF39" s="4"/>
      <c r="TUG39" s="18"/>
      <c r="TUH39" s="7"/>
      <c r="TUI39" s="7"/>
      <c r="TUJ39" s="4"/>
      <c r="TUK39" s="4"/>
      <c r="TUL39" s="4"/>
      <c r="TUM39" s="19"/>
      <c r="TUN39" s="9"/>
      <c r="TUO39" s="7"/>
      <c r="TUP39" s="6"/>
      <c r="TUQ39" s="5"/>
      <c r="TUR39" s="6"/>
      <c r="TUS39" s="8"/>
      <c r="TUT39" s="5"/>
      <c r="TUU39" s="4"/>
      <c r="TUV39" s="4"/>
      <c r="TUW39" s="18"/>
      <c r="TUX39" s="7"/>
      <c r="TUY39" s="7"/>
      <c r="TUZ39" s="4"/>
      <c r="TVA39" s="4"/>
      <c r="TVB39" s="4"/>
      <c r="TVC39" s="19"/>
      <c r="TVD39" s="9"/>
      <c r="TVE39" s="7"/>
      <c r="TVF39" s="6"/>
      <c r="TVG39" s="5"/>
      <c r="TVH39" s="6"/>
      <c r="TVI39" s="8"/>
      <c r="TVJ39" s="5"/>
      <c r="TVK39" s="4"/>
      <c r="TVL39" s="4"/>
      <c r="TVM39" s="18"/>
      <c r="TVN39" s="7"/>
      <c r="TVO39" s="7"/>
      <c r="TVP39" s="4"/>
      <c r="TVQ39" s="4"/>
      <c r="TVR39" s="4"/>
      <c r="TVS39" s="19"/>
      <c r="TVT39" s="9"/>
      <c r="TVU39" s="7"/>
      <c r="TVV39" s="6"/>
      <c r="TVW39" s="5"/>
      <c r="TVX39" s="6"/>
      <c r="TVY39" s="8"/>
      <c r="TVZ39" s="5"/>
      <c r="TWA39" s="4"/>
      <c r="TWB39" s="4"/>
      <c r="TWC39" s="18"/>
      <c r="TWD39" s="7"/>
      <c r="TWE39" s="7"/>
      <c r="TWF39" s="4"/>
      <c r="TWG39" s="4"/>
      <c r="TWH39" s="4"/>
      <c r="TWI39" s="19"/>
      <c r="TWJ39" s="9"/>
      <c r="TWK39" s="7"/>
      <c r="TWL39" s="6"/>
      <c r="TWM39" s="5"/>
      <c r="TWN39" s="6"/>
      <c r="TWO39" s="8"/>
      <c r="TWP39" s="5"/>
      <c r="TWQ39" s="4"/>
      <c r="TWR39" s="4"/>
      <c r="TWS39" s="18"/>
      <c r="TWT39" s="7"/>
      <c r="TWU39" s="7"/>
      <c r="TWV39" s="4"/>
      <c r="TWW39" s="4"/>
      <c r="TWX39" s="4"/>
      <c r="TWY39" s="19"/>
      <c r="TWZ39" s="9"/>
      <c r="TXA39" s="7"/>
      <c r="TXB39" s="6"/>
      <c r="TXC39" s="5"/>
      <c r="TXD39" s="6"/>
      <c r="TXE39" s="8"/>
      <c r="TXF39" s="5"/>
      <c r="TXG39" s="4"/>
      <c r="TXH39" s="4"/>
      <c r="TXI39" s="18"/>
      <c r="TXJ39" s="7"/>
      <c r="TXK39" s="7"/>
      <c r="TXL39" s="4"/>
      <c r="TXM39" s="4"/>
      <c r="TXN39" s="4"/>
      <c r="TXO39" s="19"/>
      <c r="TXP39" s="9"/>
      <c r="TXQ39" s="7"/>
      <c r="TXR39" s="6"/>
      <c r="TXS39" s="5"/>
      <c r="TXT39" s="6"/>
      <c r="TXU39" s="8"/>
      <c r="TXV39" s="5"/>
      <c r="TXW39" s="4"/>
      <c r="TXX39" s="4"/>
      <c r="TXY39" s="18"/>
      <c r="TXZ39" s="7"/>
      <c r="TYA39" s="7"/>
      <c r="TYB39" s="4"/>
      <c r="TYC39" s="4"/>
      <c r="TYD39" s="4"/>
      <c r="TYE39" s="19"/>
      <c r="TYF39" s="9"/>
      <c r="TYG39" s="7"/>
      <c r="TYH39" s="6"/>
      <c r="TYI39" s="5"/>
      <c r="TYJ39" s="6"/>
      <c r="TYK39" s="8"/>
      <c r="TYL39" s="5"/>
      <c r="TYM39" s="4"/>
      <c r="TYN39" s="4"/>
      <c r="TYO39" s="18"/>
      <c r="TYP39" s="7"/>
      <c r="TYQ39" s="7"/>
      <c r="TYR39" s="4"/>
      <c r="TYS39" s="4"/>
      <c r="TYT39" s="4"/>
      <c r="TYU39" s="19"/>
      <c r="TYV39" s="9"/>
      <c r="TYW39" s="7"/>
      <c r="TYX39" s="6"/>
      <c r="TYY39" s="5"/>
      <c r="TYZ39" s="6"/>
      <c r="TZA39" s="8"/>
      <c r="TZB39" s="5"/>
      <c r="TZC39" s="4"/>
      <c r="TZD39" s="4"/>
      <c r="TZE39" s="18"/>
      <c r="TZF39" s="7"/>
      <c r="TZG39" s="7"/>
      <c r="TZH39" s="4"/>
      <c r="TZI39" s="4"/>
      <c r="TZJ39" s="4"/>
      <c r="TZK39" s="19"/>
      <c r="TZL39" s="9"/>
      <c r="TZM39" s="7"/>
      <c r="TZN39" s="6"/>
      <c r="TZO39" s="5"/>
      <c r="TZP39" s="6"/>
      <c r="TZQ39" s="8"/>
      <c r="TZR39" s="5"/>
      <c r="TZS39" s="4"/>
      <c r="TZT39" s="4"/>
      <c r="TZU39" s="18"/>
      <c r="TZV39" s="7"/>
      <c r="TZW39" s="7"/>
      <c r="TZX39" s="4"/>
      <c r="TZY39" s="4"/>
      <c r="TZZ39" s="4"/>
      <c r="UAA39" s="19"/>
      <c r="UAB39" s="9"/>
      <c r="UAC39" s="7"/>
      <c r="UAD39" s="6"/>
      <c r="UAE39" s="5"/>
      <c r="UAF39" s="6"/>
      <c r="UAG39" s="8"/>
      <c r="UAH39" s="5"/>
      <c r="UAI39" s="4"/>
      <c r="UAJ39" s="4"/>
      <c r="UAK39" s="18"/>
      <c r="UAL39" s="7"/>
      <c r="UAM39" s="7"/>
      <c r="UAN39" s="4"/>
      <c r="UAO39" s="4"/>
      <c r="UAP39" s="4"/>
      <c r="UAQ39" s="19"/>
      <c r="UAR39" s="9"/>
      <c r="UAS39" s="7"/>
      <c r="UAT39" s="6"/>
      <c r="UAU39" s="5"/>
      <c r="UAV39" s="6"/>
      <c r="UAW39" s="8"/>
      <c r="UAX39" s="5"/>
      <c r="UAY39" s="4"/>
      <c r="UAZ39" s="4"/>
      <c r="UBA39" s="18"/>
      <c r="UBB39" s="7"/>
      <c r="UBC39" s="7"/>
      <c r="UBD39" s="4"/>
      <c r="UBE39" s="4"/>
      <c r="UBF39" s="4"/>
      <c r="UBG39" s="19"/>
      <c r="UBH39" s="9"/>
      <c r="UBI39" s="7"/>
      <c r="UBJ39" s="6"/>
      <c r="UBK39" s="5"/>
      <c r="UBL39" s="6"/>
      <c r="UBM39" s="8"/>
      <c r="UBN39" s="5"/>
      <c r="UBO39" s="4"/>
      <c r="UBP39" s="4"/>
      <c r="UBQ39" s="18"/>
      <c r="UBR39" s="7"/>
      <c r="UBS39" s="7"/>
      <c r="UBT39" s="4"/>
      <c r="UBU39" s="4"/>
      <c r="UBV39" s="4"/>
      <c r="UBW39" s="19"/>
      <c r="UBX39" s="9"/>
      <c r="UBY39" s="7"/>
      <c r="UBZ39" s="6"/>
      <c r="UCA39" s="5"/>
      <c r="UCB39" s="6"/>
      <c r="UCC39" s="8"/>
      <c r="UCD39" s="5"/>
      <c r="UCE39" s="4"/>
      <c r="UCF39" s="4"/>
      <c r="UCG39" s="18"/>
      <c r="UCH39" s="7"/>
      <c r="UCI39" s="7"/>
      <c r="UCJ39" s="4"/>
      <c r="UCK39" s="4"/>
      <c r="UCL39" s="4"/>
      <c r="UCM39" s="19"/>
      <c r="UCN39" s="9"/>
      <c r="UCO39" s="7"/>
      <c r="UCP39" s="6"/>
      <c r="UCQ39" s="5"/>
      <c r="UCR39" s="6"/>
      <c r="UCS39" s="8"/>
      <c r="UCT39" s="5"/>
      <c r="UCU39" s="4"/>
      <c r="UCV39" s="4"/>
      <c r="UCW39" s="18"/>
      <c r="UCX39" s="7"/>
      <c r="UCY39" s="7"/>
      <c r="UCZ39" s="4"/>
      <c r="UDA39" s="4"/>
      <c r="UDB39" s="4"/>
      <c r="UDC39" s="19"/>
      <c r="UDD39" s="9"/>
      <c r="UDE39" s="7"/>
      <c r="UDF39" s="6"/>
      <c r="UDG39" s="5"/>
      <c r="UDH39" s="6"/>
      <c r="UDI39" s="8"/>
      <c r="UDJ39" s="5"/>
      <c r="UDK39" s="4"/>
      <c r="UDL39" s="4"/>
      <c r="UDM39" s="18"/>
      <c r="UDN39" s="7"/>
      <c r="UDO39" s="7"/>
      <c r="UDP39" s="4"/>
      <c r="UDQ39" s="4"/>
      <c r="UDR39" s="4"/>
      <c r="UDS39" s="19"/>
      <c r="UDT39" s="9"/>
      <c r="UDU39" s="7"/>
      <c r="UDV39" s="6"/>
      <c r="UDW39" s="5"/>
      <c r="UDX39" s="6"/>
      <c r="UDY39" s="8"/>
      <c r="UDZ39" s="5"/>
      <c r="UEA39" s="4"/>
      <c r="UEB39" s="4"/>
      <c r="UEC39" s="18"/>
      <c r="UED39" s="7"/>
      <c r="UEE39" s="7"/>
      <c r="UEF39" s="4"/>
      <c r="UEG39" s="4"/>
      <c r="UEH39" s="4"/>
      <c r="UEI39" s="19"/>
      <c r="UEJ39" s="9"/>
      <c r="UEK39" s="7"/>
      <c r="UEL39" s="6"/>
      <c r="UEM39" s="5"/>
      <c r="UEN39" s="6"/>
      <c r="UEO39" s="8"/>
      <c r="UEP39" s="5"/>
      <c r="UEQ39" s="4"/>
      <c r="UER39" s="4"/>
      <c r="UES39" s="18"/>
      <c r="UET39" s="7"/>
      <c r="UEU39" s="7"/>
      <c r="UEV39" s="4"/>
      <c r="UEW39" s="4"/>
      <c r="UEX39" s="4"/>
      <c r="UEY39" s="19"/>
      <c r="UEZ39" s="9"/>
      <c r="UFA39" s="7"/>
      <c r="UFB39" s="6"/>
      <c r="UFC39" s="5"/>
      <c r="UFD39" s="6"/>
      <c r="UFE39" s="8"/>
      <c r="UFF39" s="5"/>
      <c r="UFG39" s="4"/>
      <c r="UFH39" s="4"/>
      <c r="UFI39" s="18"/>
      <c r="UFJ39" s="7"/>
      <c r="UFK39" s="7"/>
      <c r="UFL39" s="4"/>
      <c r="UFM39" s="4"/>
      <c r="UFN39" s="4"/>
      <c r="UFO39" s="19"/>
      <c r="UFP39" s="9"/>
      <c r="UFQ39" s="7"/>
      <c r="UFR39" s="6"/>
      <c r="UFS39" s="5"/>
      <c r="UFT39" s="6"/>
      <c r="UFU39" s="8"/>
      <c r="UFV39" s="5"/>
      <c r="UFW39" s="4"/>
      <c r="UFX39" s="4"/>
      <c r="UFY39" s="18"/>
      <c r="UFZ39" s="7"/>
      <c r="UGA39" s="7"/>
      <c r="UGB39" s="4"/>
      <c r="UGC39" s="4"/>
      <c r="UGD39" s="4"/>
      <c r="UGE39" s="19"/>
      <c r="UGF39" s="9"/>
      <c r="UGG39" s="7"/>
      <c r="UGH39" s="6"/>
      <c r="UGI39" s="5"/>
      <c r="UGJ39" s="6"/>
      <c r="UGK39" s="8"/>
      <c r="UGL39" s="5"/>
      <c r="UGM39" s="4"/>
      <c r="UGN39" s="4"/>
      <c r="UGO39" s="18"/>
      <c r="UGP39" s="7"/>
      <c r="UGQ39" s="7"/>
      <c r="UGR39" s="4"/>
      <c r="UGS39" s="4"/>
      <c r="UGT39" s="4"/>
      <c r="UGU39" s="19"/>
      <c r="UGV39" s="9"/>
      <c r="UGW39" s="7"/>
      <c r="UGX39" s="6"/>
      <c r="UGY39" s="5"/>
      <c r="UGZ39" s="6"/>
      <c r="UHA39" s="8"/>
      <c r="UHB39" s="5"/>
      <c r="UHC39" s="4"/>
      <c r="UHD39" s="4"/>
      <c r="UHE39" s="18"/>
      <c r="UHF39" s="7"/>
      <c r="UHG39" s="7"/>
      <c r="UHH39" s="4"/>
      <c r="UHI39" s="4"/>
      <c r="UHJ39" s="4"/>
      <c r="UHK39" s="19"/>
      <c r="UHL39" s="9"/>
      <c r="UHM39" s="7"/>
      <c r="UHN39" s="6"/>
      <c r="UHO39" s="5"/>
      <c r="UHP39" s="6"/>
      <c r="UHQ39" s="8"/>
      <c r="UHR39" s="5"/>
      <c r="UHS39" s="4"/>
      <c r="UHT39" s="4"/>
      <c r="UHU39" s="18"/>
      <c r="UHV39" s="7"/>
      <c r="UHW39" s="7"/>
      <c r="UHX39" s="4"/>
      <c r="UHY39" s="4"/>
      <c r="UHZ39" s="4"/>
      <c r="UIA39" s="19"/>
      <c r="UIB39" s="9"/>
      <c r="UIC39" s="7"/>
      <c r="UID39" s="6"/>
      <c r="UIE39" s="5"/>
      <c r="UIF39" s="6"/>
      <c r="UIG39" s="8"/>
      <c r="UIH39" s="5"/>
      <c r="UII39" s="4"/>
      <c r="UIJ39" s="4"/>
      <c r="UIK39" s="18"/>
      <c r="UIL39" s="7"/>
      <c r="UIM39" s="7"/>
      <c r="UIN39" s="4"/>
      <c r="UIO39" s="4"/>
      <c r="UIP39" s="4"/>
      <c r="UIQ39" s="19"/>
      <c r="UIR39" s="9"/>
      <c r="UIS39" s="7"/>
      <c r="UIT39" s="6"/>
      <c r="UIU39" s="5"/>
      <c r="UIV39" s="6"/>
      <c r="UIW39" s="8"/>
      <c r="UIX39" s="5"/>
      <c r="UIY39" s="4"/>
      <c r="UIZ39" s="4"/>
      <c r="UJA39" s="18"/>
      <c r="UJB39" s="7"/>
      <c r="UJC39" s="7"/>
      <c r="UJD39" s="4"/>
      <c r="UJE39" s="4"/>
      <c r="UJF39" s="4"/>
      <c r="UJG39" s="19"/>
      <c r="UJH39" s="9"/>
      <c r="UJI39" s="7"/>
      <c r="UJJ39" s="6"/>
      <c r="UJK39" s="5"/>
      <c r="UJL39" s="6"/>
      <c r="UJM39" s="8"/>
      <c r="UJN39" s="5"/>
      <c r="UJO39" s="4"/>
      <c r="UJP39" s="4"/>
      <c r="UJQ39" s="18"/>
      <c r="UJR39" s="7"/>
      <c r="UJS39" s="7"/>
      <c r="UJT39" s="4"/>
      <c r="UJU39" s="4"/>
      <c r="UJV39" s="4"/>
      <c r="UJW39" s="19"/>
      <c r="UJX39" s="9"/>
      <c r="UJY39" s="7"/>
      <c r="UJZ39" s="6"/>
      <c r="UKA39" s="5"/>
      <c r="UKB39" s="6"/>
      <c r="UKC39" s="8"/>
      <c r="UKD39" s="5"/>
      <c r="UKE39" s="4"/>
      <c r="UKF39" s="4"/>
      <c r="UKG39" s="18"/>
      <c r="UKH39" s="7"/>
      <c r="UKI39" s="7"/>
      <c r="UKJ39" s="4"/>
      <c r="UKK39" s="4"/>
      <c r="UKL39" s="4"/>
      <c r="UKM39" s="19"/>
      <c r="UKN39" s="9"/>
      <c r="UKO39" s="7"/>
      <c r="UKP39" s="6"/>
      <c r="UKQ39" s="5"/>
      <c r="UKR39" s="6"/>
      <c r="UKS39" s="8"/>
      <c r="UKT39" s="5"/>
      <c r="UKU39" s="4"/>
      <c r="UKV39" s="4"/>
      <c r="UKW39" s="18"/>
      <c r="UKX39" s="7"/>
      <c r="UKY39" s="7"/>
      <c r="UKZ39" s="4"/>
      <c r="ULA39" s="4"/>
      <c r="ULB39" s="4"/>
      <c r="ULC39" s="19"/>
      <c r="ULD39" s="9"/>
      <c r="ULE39" s="7"/>
      <c r="ULF39" s="6"/>
      <c r="ULG39" s="5"/>
      <c r="ULH39" s="6"/>
      <c r="ULI39" s="8"/>
      <c r="ULJ39" s="5"/>
      <c r="ULK39" s="4"/>
      <c r="ULL39" s="4"/>
      <c r="ULM39" s="18"/>
      <c r="ULN39" s="7"/>
      <c r="ULO39" s="7"/>
      <c r="ULP39" s="4"/>
      <c r="ULQ39" s="4"/>
      <c r="ULR39" s="4"/>
      <c r="ULS39" s="19"/>
      <c r="ULT39" s="9"/>
      <c r="ULU39" s="7"/>
      <c r="ULV39" s="6"/>
      <c r="ULW39" s="5"/>
      <c r="ULX39" s="6"/>
      <c r="ULY39" s="8"/>
      <c r="ULZ39" s="5"/>
      <c r="UMA39" s="4"/>
      <c r="UMB39" s="4"/>
      <c r="UMC39" s="18"/>
      <c r="UMD39" s="7"/>
      <c r="UME39" s="7"/>
      <c r="UMF39" s="4"/>
      <c r="UMG39" s="4"/>
      <c r="UMH39" s="4"/>
      <c r="UMI39" s="19"/>
      <c r="UMJ39" s="9"/>
      <c r="UMK39" s="7"/>
      <c r="UML39" s="6"/>
      <c r="UMM39" s="5"/>
      <c r="UMN39" s="6"/>
      <c r="UMO39" s="8"/>
      <c r="UMP39" s="5"/>
      <c r="UMQ39" s="4"/>
      <c r="UMR39" s="4"/>
      <c r="UMS39" s="18"/>
      <c r="UMT39" s="7"/>
      <c r="UMU39" s="7"/>
      <c r="UMV39" s="4"/>
      <c r="UMW39" s="4"/>
      <c r="UMX39" s="4"/>
      <c r="UMY39" s="19"/>
      <c r="UMZ39" s="9"/>
      <c r="UNA39" s="7"/>
      <c r="UNB39" s="6"/>
      <c r="UNC39" s="5"/>
      <c r="UND39" s="6"/>
      <c r="UNE39" s="8"/>
      <c r="UNF39" s="5"/>
      <c r="UNG39" s="4"/>
      <c r="UNH39" s="4"/>
      <c r="UNI39" s="18"/>
      <c r="UNJ39" s="7"/>
      <c r="UNK39" s="7"/>
      <c r="UNL39" s="4"/>
      <c r="UNM39" s="4"/>
      <c r="UNN39" s="4"/>
      <c r="UNO39" s="19"/>
      <c r="UNP39" s="9"/>
      <c r="UNQ39" s="7"/>
      <c r="UNR39" s="6"/>
      <c r="UNS39" s="5"/>
      <c r="UNT39" s="6"/>
      <c r="UNU39" s="8"/>
      <c r="UNV39" s="5"/>
      <c r="UNW39" s="4"/>
      <c r="UNX39" s="4"/>
      <c r="UNY39" s="18"/>
      <c r="UNZ39" s="7"/>
      <c r="UOA39" s="7"/>
      <c r="UOB39" s="4"/>
      <c r="UOC39" s="4"/>
      <c r="UOD39" s="4"/>
      <c r="UOE39" s="19"/>
      <c r="UOF39" s="9"/>
      <c r="UOG39" s="7"/>
      <c r="UOH39" s="6"/>
      <c r="UOI39" s="5"/>
      <c r="UOJ39" s="6"/>
      <c r="UOK39" s="8"/>
      <c r="UOL39" s="5"/>
      <c r="UOM39" s="4"/>
      <c r="UON39" s="4"/>
      <c r="UOO39" s="18"/>
      <c r="UOP39" s="7"/>
      <c r="UOQ39" s="7"/>
      <c r="UOR39" s="4"/>
      <c r="UOS39" s="4"/>
      <c r="UOT39" s="4"/>
      <c r="UOU39" s="19"/>
      <c r="UOV39" s="9"/>
      <c r="UOW39" s="7"/>
      <c r="UOX39" s="6"/>
      <c r="UOY39" s="5"/>
      <c r="UOZ39" s="6"/>
      <c r="UPA39" s="8"/>
      <c r="UPB39" s="5"/>
      <c r="UPC39" s="4"/>
      <c r="UPD39" s="4"/>
      <c r="UPE39" s="18"/>
      <c r="UPF39" s="7"/>
      <c r="UPG39" s="7"/>
      <c r="UPH39" s="4"/>
      <c r="UPI39" s="4"/>
      <c r="UPJ39" s="4"/>
      <c r="UPK39" s="19"/>
      <c r="UPL39" s="9"/>
      <c r="UPM39" s="7"/>
      <c r="UPN39" s="6"/>
      <c r="UPO39" s="5"/>
      <c r="UPP39" s="6"/>
      <c r="UPQ39" s="8"/>
      <c r="UPR39" s="5"/>
      <c r="UPS39" s="4"/>
      <c r="UPT39" s="4"/>
      <c r="UPU39" s="18"/>
      <c r="UPV39" s="7"/>
      <c r="UPW39" s="7"/>
      <c r="UPX39" s="4"/>
      <c r="UPY39" s="4"/>
      <c r="UPZ39" s="4"/>
      <c r="UQA39" s="19"/>
      <c r="UQB39" s="9"/>
      <c r="UQC39" s="7"/>
      <c r="UQD39" s="6"/>
      <c r="UQE39" s="5"/>
      <c r="UQF39" s="6"/>
      <c r="UQG39" s="8"/>
      <c r="UQH39" s="5"/>
      <c r="UQI39" s="4"/>
      <c r="UQJ39" s="4"/>
      <c r="UQK39" s="18"/>
      <c r="UQL39" s="7"/>
      <c r="UQM39" s="7"/>
      <c r="UQN39" s="4"/>
      <c r="UQO39" s="4"/>
      <c r="UQP39" s="4"/>
      <c r="UQQ39" s="19"/>
      <c r="UQR39" s="9"/>
      <c r="UQS39" s="7"/>
      <c r="UQT39" s="6"/>
      <c r="UQU39" s="5"/>
      <c r="UQV39" s="6"/>
      <c r="UQW39" s="8"/>
      <c r="UQX39" s="5"/>
      <c r="UQY39" s="4"/>
      <c r="UQZ39" s="4"/>
      <c r="URA39" s="18"/>
      <c r="URB39" s="7"/>
      <c r="URC39" s="7"/>
      <c r="URD39" s="4"/>
      <c r="URE39" s="4"/>
      <c r="URF39" s="4"/>
      <c r="URG39" s="19"/>
      <c r="URH39" s="9"/>
      <c r="URI39" s="7"/>
      <c r="URJ39" s="6"/>
      <c r="URK39" s="5"/>
      <c r="URL39" s="6"/>
      <c r="URM39" s="8"/>
      <c r="URN39" s="5"/>
      <c r="URO39" s="4"/>
      <c r="URP39" s="4"/>
      <c r="URQ39" s="18"/>
      <c r="URR39" s="7"/>
      <c r="URS39" s="7"/>
      <c r="URT39" s="4"/>
      <c r="URU39" s="4"/>
      <c r="URV39" s="4"/>
      <c r="URW39" s="19"/>
      <c r="URX39" s="9"/>
      <c r="URY39" s="7"/>
      <c r="URZ39" s="6"/>
      <c r="USA39" s="5"/>
      <c r="USB39" s="6"/>
      <c r="USC39" s="8"/>
      <c r="USD39" s="5"/>
      <c r="USE39" s="4"/>
      <c r="USF39" s="4"/>
      <c r="USG39" s="18"/>
      <c r="USH39" s="7"/>
      <c r="USI39" s="7"/>
      <c r="USJ39" s="4"/>
      <c r="USK39" s="4"/>
      <c r="USL39" s="4"/>
      <c r="USM39" s="19"/>
      <c r="USN39" s="9"/>
      <c r="USO39" s="7"/>
      <c r="USP39" s="6"/>
      <c r="USQ39" s="5"/>
      <c r="USR39" s="6"/>
      <c r="USS39" s="8"/>
      <c r="UST39" s="5"/>
      <c r="USU39" s="4"/>
      <c r="USV39" s="4"/>
      <c r="USW39" s="18"/>
      <c r="USX39" s="7"/>
      <c r="USY39" s="7"/>
      <c r="USZ39" s="4"/>
      <c r="UTA39" s="4"/>
      <c r="UTB39" s="4"/>
      <c r="UTC39" s="19"/>
      <c r="UTD39" s="9"/>
      <c r="UTE39" s="7"/>
      <c r="UTF39" s="6"/>
      <c r="UTG39" s="5"/>
      <c r="UTH39" s="6"/>
      <c r="UTI39" s="8"/>
      <c r="UTJ39" s="5"/>
      <c r="UTK39" s="4"/>
      <c r="UTL39" s="4"/>
      <c r="UTM39" s="18"/>
      <c r="UTN39" s="7"/>
      <c r="UTO39" s="7"/>
      <c r="UTP39" s="4"/>
      <c r="UTQ39" s="4"/>
      <c r="UTR39" s="4"/>
      <c r="UTS39" s="19"/>
      <c r="UTT39" s="9"/>
      <c r="UTU39" s="7"/>
      <c r="UTV39" s="6"/>
      <c r="UTW39" s="5"/>
      <c r="UTX39" s="6"/>
      <c r="UTY39" s="8"/>
      <c r="UTZ39" s="5"/>
      <c r="UUA39" s="4"/>
      <c r="UUB39" s="4"/>
      <c r="UUC39" s="18"/>
      <c r="UUD39" s="7"/>
      <c r="UUE39" s="7"/>
      <c r="UUF39" s="4"/>
      <c r="UUG39" s="4"/>
      <c r="UUH39" s="4"/>
      <c r="UUI39" s="19"/>
      <c r="UUJ39" s="9"/>
      <c r="UUK39" s="7"/>
      <c r="UUL39" s="6"/>
      <c r="UUM39" s="5"/>
      <c r="UUN39" s="6"/>
      <c r="UUO39" s="8"/>
      <c r="UUP39" s="5"/>
      <c r="UUQ39" s="4"/>
      <c r="UUR39" s="4"/>
      <c r="UUS39" s="18"/>
      <c r="UUT39" s="7"/>
      <c r="UUU39" s="7"/>
      <c r="UUV39" s="4"/>
      <c r="UUW39" s="4"/>
      <c r="UUX39" s="4"/>
      <c r="UUY39" s="19"/>
      <c r="UUZ39" s="9"/>
      <c r="UVA39" s="7"/>
      <c r="UVB39" s="6"/>
      <c r="UVC39" s="5"/>
      <c r="UVD39" s="6"/>
      <c r="UVE39" s="8"/>
      <c r="UVF39" s="5"/>
      <c r="UVG39" s="4"/>
      <c r="UVH39" s="4"/>
      <c r="UVI39" s="18"/>
      <c r="UVJ39" s="7"/>
      <c r="UVK39" s="7"/>
      <c r="UVL39" s="4"/>
      <c r="UVM39" s="4"/>
      <c r="UVN39" s="4"/>
      <c r="UVO39" s="19"/>
      <c r="UVP39" s="9"/>
      <c r="UVQ39" s="7"/>
      <c r="UVR39" s="6"/>
      <c r="UVS39" s="5"/>
      <c r="UVT39" s="6"/>
      <c r="UVU39" s="8"/>
      <c r="UVV39" s="5"/>
      <c r="UVW39" s="4"/>
      <c r="UVX39" s="4"/>
      <c r="UVY39" s="18"/>
      <c r="UVZ39" s="7"/>
      <c r="UWA39" s="7"/>
      <c r="UWB39" s="4"/>
      <c r="UWC39" s="4"/>
      <c r="UWD39" s="4"/>
      <c r="UWE39" s="19"/>
      <c r="UWF39" s="9"/>
      <c r="UWG39" s="7"/>
      <c r="UWH39" s="6"/>
      <c r="UWI39" s="5"/>
      <c r="UWJ39" s="6"/>
      <c r="UWK39" s="8"/>
      <c r="UWL39" s="5"/>
      <c r="UWM39" s="4"/>
      <c r="UWN39" s="4"/>
      <c r="UWO39" s="18"/>
      <c r="UWP39" s="7"/>
      <c r="UWQ39" s="7"/>
      <c r="UWR39" s="4"/>
      <c r="UWS39" s="4"/>
      <c r="UWT39" s="4"/>
      <c r="UWU39" s="19"/>
      <c r="UWV39" s="9"/>
      <c r="UWW39" s="7"/>
      <c r="UWX39" s="6"/>
      <c r="UWY39" s="5"/>
      <c r="UWZ39" s="6"/>
      <c r="UXA39" s="8"/>
      <c r="UXB39" s="5"/>
      <c r="UXC39" s="4"/>
      <c r="UXD39" s="4"/>
      <c r="UXE39" s="18"/>
      <c r="UXF39" s="7"/>
      <c r="UXG39" s="7"/>
      <c r="UXH39" s="4"/>
      <c r="UXI39" s="4"/>
      <c r="UXJ39" s="4"/>
      <c r="UXK39" s="19"/>
      <c r="UXL39" s="9"/>
      <c r="UXM39" s="7"/>
      <c r="UXN39" s="6"/>
      <c r="UXO39" s="5"/>
      <c r="UXP39" s="6"/>
      <c r="UXQ39" s="8"/>
      <c r="UXR39" s="5"/>
      <c r="UXS39" s="4"/>
      <c r="UXT39" s="4"/>
      <c r="UXU39" s="18"/>
      <c r="UXV39" s="7"/>
      <c r="UXW39" s="7"/>
      <c r="UXX39" s="4"/>
      <c r="UXY39" s="4"/>
      <c r="UXZ39" s="4"/>
      <c r="UYA39" s="19"/>
      <c r="UYB39" s="9"/>
      <c r="UYC39" s="7"/>
      <c r="UYD39" s="6"/>
      <c r="UYE39" s="5"/>
      <c r="UYF39" s="6"/>
      <c r="UYG39" s="8"/>
      <c r="UYH39" s="5"/>
      <c r="UYI39" s="4"/>
      <c r="UYJ39" s="4"/>
      <c r="UYK39" s="18"/>
      <c r="UYL39" s="7"/>
      <c r="UYM39" s="7"/>
      <c r="UYN39" s="4"/>
      <c r="UYO39" s="4"/>
      <c r="UYP39" s="4"/>
      <c r="UYQ39" s="19"/>
      <c r="UYR39" s="9"/>
      <c r="UYS39" s="7"/>
      <c r="UYT39" s="6"/>
      <c r="UYU39" s="5"/>
      <c r="UYV39" s="6"/>
      <c r="UYW39" s="8"/>
      <c r="UYX39" s="5"/>
      <c r="UYY39" s="4"/>
      <c r="UYZ39" s="4"/>
      <c r="UZA39" s="18"/>
      <c r="UZB39" s="7"/>
      <c r="UZC39" s="7"/>
      <c r="UZD39" s="4"/>
      <c r="UZE39" s="4"/>
      <c r="UZF39" s="4"/>
      <c r="UZG39" s="19"/>
      <c r="UZH39" s="9"/>
      <c r="UZI39" s="7"/>
      <c r="UZJ39" s="6"/>
      <c r="UZK39" s="5"/>
      <c r="UZL39" s="6"/>
      <c r="UZM39" s="8"/>
      <c r="UZN39" s="5"/>
      <c r="UZO39" s="4"/>
      <c r="UZP39" s="4"/>
      <c r="UZQ39" s="18"/>
      <c r="UZR39" s="7"/>
      <c r="UZS39" s="7"/>
      <c r="UZT39" s="4"/>
      <c r="UZU39" s="4"/>
      <c r="UZV39" s="4"/>
      <c r="UZW39" s="19"/>
      <c r="UZX39" s="9"/>
      <c r="UZY39" s="7"/>
      <c r="UZZ39" s="6"/>
      <c r="VAA39" s="5"/>
      <c r="VAB39" s="6"/>
      <c r="VAC39" s="8"/>
      <c r="VAD39" s="5"/>
      <c r="VAE39" s="4"/>
      <c r="VAF39" s="4"/>
      <c r="VAG39" s="18"/>
      <c r="VAH39" s="7"/>
      <c r="VAI39" s="7"/>
      <c r="VAJ39" s="4"/>
      <c r="VAK39" s="4"/>
      <c r="VAL39" s="4"/>
      <c r="VAM39" s="19"/>
      <c r="VAN39" s="9"/>
      <c r="VAO39" s="7"/>
      <c r="VAP39" s="6"/>
      <c r="VAQ39" s="5"/>
      <c r="VAR39" s="6"/>
      <c r="VAS39" s="8"/>
      <c r="VAT39" s="5"/>
      <c r="VAU39" s="4"/>
      <c r="VAV39" s="4"/>
      <c r="VAW39" s="18"/>
      <c r="VAX39" s="7"/>
      <c r="VAY39" s="7"/>
      <c r="VAZ39" s="4"/>
      <c r="VBA39" s="4"/>
      <c r="VBB39" s="4"/>
      <c r="VBC39" s="19"/>
      <c r="VBD39" s="9"/>
      <c r="VBE39" s="7"/>
      <c r="VBF39" s="6"/>
      <c r="VBG39" s="5"/>
      <c r="VBH39" s="6"/>
      <c r="VBI39" s="8"/>
      <c r="VBJ39" s="5"/>
      <c r="VBK39" s="4"/>
      <c r="VBL39" s="4"/>
      <c r="VBM39" s="18"/>
      <c r="VBN39" s="7"/>
      <c r="VBO39" s="7"/>
      <c r="VBP39" s="4"/>
      <c r="VBQ39" s="4"/>
      <c r="VBR39" s="4"/>
      <c r="VBS39" s="19"/>
      <c r="VBT39" s="9"/>
      <c r="VBU39" s="7"/>
      <c r="VBV39" s="6"/>
      <c r="VBW39" s="5"/>
      <c r="VBX39" s="6"/>
      <c r="VBY39" s="8"/>
      <c r="VBZ39" s="5"/>
      <c r="VCA39" s="4"/>
      <c r="VCB39" s="4"/>
      <c r="VCC39" s="18"/>
      <c r="VCD39" s="7"/>
      <c r="VCE39" s="7"/>
      <c r="VCF39" s="4"/>
      <c r="VCG39" s="4"/>
      <c r="VCH39" s="4"/>
      <c r="VCI39" s="19"/>
      <c r="VCJ39" s="9"/>
      <c r="VCK39" s="7"/>
      <c r="VCL39" s="6"/>
      <c r="VCM39" s="5"/>
      <c r="VCN39" s="6"/>
      <c r="VCO39" s="8"/>
      <c r="VCP39" s="5"/>
      <c r="VCQ39" s="4"/>
      <c r="VCR39" s="4"/>
      <c r="VCS39" s="18"/>
      <c r="VCT39" s="7"/>
      <c r="VCU39" s="7"/>
      <c r="VCV39" s="4"/>
      <c r="VCW39" s="4"/>
      <c r="VCX39" s="4"/>
      <c r="VCY39" s="19"/>
      <c r="VCZ39" s="9"/>
      <c r="VDA39" s="7"/>
      <c r="VDB39" s="6"/>
      <c r="VDC39" s="5"/>
      <c r="VDD39" s="6"/>
      <c r="VDE39" s="8"/>
      <c r="VDF39" s="5"/>
      <c r="VDG39" s="4"/>
      <c r="VDH39" s="4"/>
      <c r="VDI39" s="18"/>
      <c r="VDJ39" s="7"/>
      <c r="VDK39" s="7"/>
      <c r="VDL39" s="4"/>
      <c r="VDM39" s="4"/>
      <c r="VDN39" s="4"/>
      <c r="VDO39" s="19"/>
      <c r="VDP39" s="9"/>
      <c r="VDQ39" s="7"/>
      <c r="VDR39" s="6"/>
      <c r="VDS39" s="5"/>
      <c r="VDT39" s="6"/>
      <c r="VDU39" s="8"/>
      <c r="VDV39" s="5"/>
      <c r="VDW39" s="4"/>
      <c r="VDX39" s="4"/>
      <c r="VDY39" s="18"/>
      <c r="VDZ39" s="7"/>
      <c r="VEA39" s="7"/>
      <c r="VEB39" s="4"/>
      <c r="VEC39" s="4"/>
      <c r="VED39" s="4"/>
      <c r="VEE39" s="19"/>
      <c r="VEF39" s="9"/>
      <c r="VEG39" s="7"/>
      <c r="VEH39" s="6"/>
      <c r="VEI39" s="5"/>
      <c r="VEJ39" s="6"/>
      <c r="VEK39" s="8"/>
      <c r="VEL39" s="5"/>
      <c r="VEM39" s="4"/>
      <c r="VEN39" s="4"/>
      <c r="VEO39" s="18"/>
      <c r="VEP39" s="7"/>
      <c r="VEQ39" s="7"/>
      <c r="VER39" s="4"/>
      <c r="VES39" s="4"/>
      <c r="VET39" s="4"/>
      <c r="VEU39" s="19"/>
      <c r="VEV39" s="9"/>
      <c r="VEW39" s="7"/>
      <c r="VEX39" s="6"/>
      <c r="VEY39" s="5"/>
      <c r="VEZ39" s="6"/>
      <c r="VFA39" s="8"/>
      <c r="VFB39" s="5"/>
      <c r="VFC39" s="4"/>
      <c r="VFD39" s="4"/>
      <c r="VFE39" s="18"/>
      <c r="VFF39" s="7"/>
      <c r="VFG39" s="7"/>
      <c r="VFH39" s="4"/>
      <c r="VFI39" s="4"/>
      <c r="VFJ39" s="4"/>
      <c r="VFK39" s="19"/>
      <c r="VFL39" s="9"/>
      <c r="VFM39" s="7"/>
      <c r="VFN39" s="6"/>
      <c r="VFO39" s="5"/>
      <c r="VFP39" s="6"/>
      <c r="VFQ39" s="8"/>
      <c r="VFR39" s="5"/>
      <c r="VFS39" s="4"/>
      <c r="VFT39" s="4"/>
      <c r="VFU39" s="18"/>
      <c r="VFV39" s="7"/>
      <c r="VFW39" s="7"/>
      <c r="VFX39" s="4"/>
      <c r="VFY39" s="4"/>
      <c r="VFZ39" s="4"/>
      <c r="VGA39" s="19"/>
      <c r="VGB39" s="9"/>
      <c r="VGC39" s="7"/>
      <c r="VGD39" s="6"/>
      <c r="VGE39" s="5"/>
      <c r="VGF39" s="6"/>
      <c r="VGG39" s="8"/>
      <c r="VGH39" s="5"/>
      <c r="VGI39" s="4"/>
      <c r="VGJ39" s="4"/>
      <c r="VGK39" s="18"/>
      <c r="VGL39" s="7"/>
      <c r="VGM39" s="7"/>
      <c r="VGN39" s="4"/>
      <c r="VGO39" s="4"/>
      <c r="VGP39" s="4"/>
      <c r="VGQ39" s="19"/>
      <c r="VGR39" s="9"/>
      <c r="VGS39" s="7"/>
      <c r="VGT39" s="6"/>
      <c r="VGU39" s="5"/>
      <c r="VGV39" s="6"/>
      <c r="VGW39" s="8"/>
      <c r="VGX39" s="5"/>
      <c r="VGY39" s="4"/>
      <c r="VGZ39" s="4"/>
      <c r="VHA39" s="18"/>
      <c r="VHB39" s="7"/>
      <c r="VHC39" s="7"/>
      <c r="VHD39" s="4"/>
      <c r="VHE39" s="4"/>
      <c r="VHF39" s="4"/>
      <c r="VHG39" s="19"/>
      <c r="VHH39" s="9"/>
      <c r="VHI39" s="7"/>
      <c r="VHJ39" s="6"/>
      <c r="VHK39" s="5"/>
      <c r="VHL39" s="6"/>
      <c r="VHM39" s="8"/>
      <c r="VHN39" s="5"/>
      <c r="VHO39" s="4"/>
      <c r="VHP39" s="4"/>
      <c r="VHQ39" s="18"/>
      <c r="VHR39" s="7"/>
      <c r="VHS39" s="7"/>
      <c r="VHT39" s="4"/>
      <c r="VHU39" s="4"/>
      <c r="VHV39" s="4"/>
      <c r="VHW39" s="19"/>
      <c r="VHX39" s="9"/>
      <c r="VHY39" s="7"/>
      <c r="VHZ39" s="6"/>
      <c r="VIA39" s="5"/>
      <c r="VIB39" s="6"/>
      <c r="VIC39" s="8"/>
      <c r="VID39" s="5"/>
      <c r="VIE39" s="4"/>
      <c r="VIF39" s="4"/>
      <c r="VIG39" s="18"/>
      <c r="VIH39" s="7"/>
      <c r="VII39" s="7"/>
      <c r="VIJ39" s="4"/>
      <c r="VIK39" s="4"/>
      <c r="VIL39" s="4"/>
      <c r="VIM39" s="19"/>
      <c r="VIN39" s="9"/>
      <c r="VIO39" s="7"/>
      <c r="VIP39" s="6"/>
      <c r="VIQ39" s="5"/>
      <c r="VIR39" s="6"/>
      <c r="VIS39" s="8"/>
      <c r="VIT39" s="5"/>
      <c r="VIU39" s="4"/>
      <c r="VIV39" s="4"/>
      <c r="VIW39" s="18"/>
      <c r="VIX39" s="7"/>
      <c r="VIY39" s="7"/>
      <c r="VIZ39" s="4"/>
      <c r="VJA39" s="4"/>
      <c r="VJB39" s="4"/>
      <c r="VJC39" s="19"/>
      <c r="VJD39" s="9"/>
      <c r="VJE39" s="7"/>
      <c r="VJF39" s="6"/>
      <c r="VJG39" s="5"/>
      <c r="VJH39" s="6"/>
      <c r="VJI39" s="8"/>
      <c r="VJJ39" s="5"/>
      <c r="VJK39" s="4"/>
      <c r="VJL39" s="4"/>
      <c r="VJM39" s="18"/>
      <c r="VJN39" s="7"/>
      <c r="VJO39" s="7"/>
      <c r="VJP39" s="4"/>
      <c r="VJQ39" s="4"/>
      <c r="VJR39" s="4"/>
      <c r="VJS39" s="19"/>
      <c r="VJT39" s="9"/>
      <c r="VJU39" s="7"/>
      <c r="VJV39" s="6"/>
      <c r="VJW39" s="5"/>
      <c r="VJX39" s="6"/>
      <c r="VJY39" s="8"/>
      <c r="VJZ39" s="5"/>
      <c r="VKA39" s="4"/>
      <c r="VKB39" s="4"/>
      <c r="VKC39" s="18"/>
      <c r="VKD39" s="7"/>
      <c r="VKE39" s="7"/>
      <c r="VKF39" s="4"/>
      <c r="VKG39" s="4"/>
      <c r="VKH39" s="4"/>
      <c r="VKI39" s="19"/>
      <c r="VKJ39" s="9"/>
      <c r="VKK39" s="7"/>
      <c r="VKL39" s="6"/>
      <c r="VKM39" s="5"/>
      <c r="VKN39" s="6"/>
      <c r="VKO39" s="8"/>
      <c r="VKP39" s="5"/>
      <c r="VKQ39" s="4"/>
      <c r="VKR39" s="4"/>
      <c r="VKS39" s="18"/>
      <c r="VKT39" s="7"/>
      <c r="VKU39" s="7"/>
      <c r="VKV39" s="4"/>
      <c r="VKW39" s="4"/>
      <c r="VKX39" s="4"/>
      <c r="VKY39" s="19"/>
      <c r="VKZ39" s="9"/>
      <c r="VLA39" s="7"/>
      <c r="VLB39" s="6"/>
      <c r="VLC39" s="5"/>
      <c r="VLD39" s="6"/>
      <c r="VLE39" s="8"/>
      <c r="VLF39" s="5"/>
      <c r="VLG39" s="4"/>
      <c r="VLH39" s="4"/>
      <c r="VLI39" s="18"/>
      <c r="VLJ39" s="7"/>
      <c r="VLK39" s="7"/>
      <c r="VLL39" s="4"/>
      <c r="VLM39" s="4"/>
      <c r="VLN39" s="4"/>
      <c r="VLO39" s="19"/>
      <c r="VLP39" s="9"/>
      <c r="VLQ39" s="7"/>
      <c r="VLR39" s="6"/>
      <c r="VLS39" s="5"/>
      <c r="VLT39" s="6"/>
      <c r="VLU39" s="8"/>
      <c r="VLV39" s="5"/>
      <c r="VLW39" s="4"/>
      <c r="VLX39" s="4"/>
      <c r="VLY39" s="18"/>
      <c r="VLZ39" s="7"/>
      <c r="VMA39" s="7"/>
      <c r="VMB39" s="4"/>
      <c r="VMC39" s="4"/>
      <c r="VMD39" s="4"/>
      <c r="VME39" s="19"/>
      <c r="VMF39" s="9"/>
      <c r="VMG39" s="7"/>
      <c r="VMH39" s="6"/>
      <c r="VMI39" s="5"/>
      <c r="VMJ39" s="6"/>
      <c r="VMK39" s="8"/>
      <c r="VML39" s="5"/>
      <c r="VMM39" s="4"/>
      <c r="VMN39" s="4"/>
      <c r="VMO39" s="18"/>
      <c r="VMP39" s="7"/>
      <c r="VMQ39" s="7"/>
      <c r="VMR39" s="4"/>
      <c r="VMS39" s="4"/>
      <c r="VMT39" s="4"/>
      <c r="VMU39" s="19"/>
      <c r="VMV39" s="9"/>
      <c r="VMW39" s="7"/>
      <c r="VMX39" s="6"/>
      <c r="VMY39" s="5"/>
      <c r="VMZ39" s="6"/>
      <c r="VNA39" s="8"/>
      <c r="VNB39" s="5"/>
      <c r="VNC39" s="4"/>
      <c r="VND39" s="4"/>
      <c r="VNE39" s="18"/>
      <c r="VNF39" s="7"/>
      <c r="VNG39" s="7"/>
      <c r="VNH39" s="4"/>
      <c r="VNI39" s="4"/>
      <c r="VNJ39" s="4"/>
      <c r="VNK39" s="19"/>
      <c r="VNL39" s="9"/>
      <c r="VNM39" s="7"/>
      <c r="VNN39" s="6"/>
      <c r="VNO39" s="5"/>
      <c r="VNP39" s="6"/>
      <c r="VNQ39" s="8"/>
      <c r="VNR39" s="5"/>
      <c r="VNS39" s="4"/>
      <c r="VNT39" s="4"/>
      <c r="VNU39" s="18"/>
      <c r="VNV39" s="7"/>
      <c r="VNW39" s="7"/>
      <c r="VNX39" s="4"/>
      <c r="VNY39" s="4"/>
      <c r="VNZ39" s="4"/>
      <c r="VOA39" s="19"/>
      <c r="VOB39" s="9"/>
      <c r="VOC39" s="7"/>
      <c r="VOD39" s="6"/>
      <c r="VOE39" s="5"/>
      <c r="VOF39" s="6"/>
      <c r="VOG39" s="8"/>
      <c r="VOH39" s="5"/>
      <c r="VOI39" s="4"/>
      <c r="VOJ39" s="4"/>
      <c r="VOK39" s="18"/>
      <c r="VOL39" s="7"/>
      <c r="VOM39" s="7"/>
      <c r="VON39" s="4"/>
      <c r="VOO39" s="4"/>
      <c r="VOP39" s="4"/>
      <c r="VOQ39" s="19"/>
      <c r="VOR39" s="9"/>
      <c r="VOS39" s="7"/>
      <c r="VOT39" s="6"/>
      <c r="VOU39" s="5"/>
      <c r="VOV39" s="6"/>
      <c r="VOW39" s="8"/>
      <c r="VOX39" s="5"/>
      <c r="VOY39" s="4"/>
      <c r="VOZ39" s="4"/>
      <c r="VPA39" s="18"/>
      <c r="VPB39" s="7"/>
      <c r="VPC39" s="7"/>
      <c r="VPD39" s="4"/>
      <c r="VPE39" s="4"/>
      <c r="VPF39" s="4"/>
      <c r="VPG39" s="19"/>
      <c r="VPH39" s="9"/>
      <c r="VPI39" s="7"/>
      <c r="VPJ39" s="6"/>
      <c r="VPK39" s="5"/>
      <c r="VPL39" s="6"/>
      <c r="VPM39" s="8"/>
      <c r="VPN39" s="5"/>
      <c r="VPO39" s="4"/>
      <c r="VPP39" s="4"/>
      <c r="VPQ39" s="18"/>
      <c r="VPR39" s="7"/>
      <c r="VPS39" s="7"/>
      <c r="VPT39" s="4"/>
      <c r="VPU39" s="4"/>
      <c r="VPV39" s="4"/>
      <c r="VPW39" s="19"/>
      <c r="VPX39" s="9"/>
      <c r="VPY39" s="7"/>
      <c r="VPZ39" s="6"/>
      <c r="VQA39" s="5"/>
      <c r="VQB39" s="6"/>
      <c r="VQC39" s="8"/>
      <c r="VQD39" s="5"/>
      <c r="VQE39" s="4"/>
      <c r="VQF39" s="4"/>
      <c r="VQG39" s="18"/>
      <c r="VQH39" s="7"/>
      <c r="VQI39" s="7"/>
      <c r="VQJ39" s="4"/>
      <c r="VQK39" s="4"/>
      <c r="VQL39" s="4"/>
      <c r="VQM39" s="19"/>
      <c r="VQN39" s="9"/>
      <c r="VQO39" s="7"/>
      <c r="VQP39" s="6"/>
      <c r="VQQ39" s="5"/>
      <c r="VQR39" s="6"/>
      <c r="VQS39" s="8"/>
      <c r="VQT39" s="5"/>
      <c r="VQU39" s="4"/>
      <c r="VQV39" s="4"/>
      <c r="VQW39" s="18"/>
      <c r="VQX39" s="7"/>
      <c r="VQY39" s="7"/>
      <c r="VQZ39" s="4"/>
      <c r="VRA39" s="4"/>
      <c r="VRB39" s="4"/>
      <c r="VRC39" s="19"/>
      <c r="VRD39" s="9"/>
      <c r="VRE39" s="7"/>
      <c r="VRF39" s="6"/>
      <c r="VRG39" s="5"/>
      <c r="VRH39" s="6"/>
      <c r="VRI39" s="8"/>
      <c r="VRJ39" s="5"/>
      <c r="VRK39" s="4"/>
      <c r="VRL39" s="4"/>
      <c r="VRM39" s="18"/>
      <c r="VRN39" s="7"/>
      <c r="VRO39" s="7"/>
      <c r="VRP39" s="4"/>
      <c r="VRQ39" s="4"/>
      <c r="VRR39" s="4"/>
      <c r="VRS39" s="19"/>
      <c r="VRT39" s="9"/>
      <c r="VRU39" s="7"/>
      <c r="VRV39" s="6"/>
      <c r="VRW39" s="5"/>
      <c r="VRX39" s="6"/>
      <c r="VRY39" s="8"/>
      <c r="VRZ39" s="5"/>
      <c r="VSA39" s="4"/>
      <c r="VSB39" s="4"/>
      <c r="VSC39" s="18"/>
      <c r="VSD39" s="7"/>
      <c r="VSE39" s="7"/>
      <c r="VSF39" s="4"/>
      <c r="VSG39" s="4"/>
      <c r="VSH39" s="4"/>
      <c r="VSI39" s="19"/>
      <c r="VSJ39" s="9"/>
      <c r="VSK39" s="7"/>
      <c r="VSL39" s="6"/>
      <c r="VSM39" s="5"/>
      <c r="VSN39" s="6"/>
      <c r="VSO39" s="8"/>
      <c r="VSP39" s="5"/>
      <c r="VSQ39" s="4"/>
      <c r="VSR39" s="4"/>
      <c r="VSS39" s="18"/>
      <c r="VST39" s="7"/>
      <c r="VSU39" s="7"/>
      <c r="VSV39" s="4"/>
      <c r="VSW39" s="4"/>
      <c r="VSX39" s="4"/>
      <c r="VSY39" s="19"/>
      <c r="VSZ39" s="9"/>
      <c r="VTA39" s="7"/>
      <c r="VTB39" s="6"/>
      <c r="VTC39" s="5"/>
      <c r="VTD39" s="6"/>
      <c r="VTE39" s="8"/>
      <c r="VTF39" s="5"/>
      <c r="VTG39" s="4"/>
      <c r="VTH39" s="4"/>
      <c r="VTI39" s="18"/>
      <c r="VTJ39" s="7"/>
      <c r="VTK39" s="7"/>
      <c r="VTL39" s="4"/>
      <c r="VTM39" s="4"/>
      <c r="VTN39" s="4"/>
      <c r="VTO39" s="19"/>
      <c r="VTP39" s="9"/>
      <c r="VTQ39" s="7"/>
      <c r="VTR39" s="6"/>
      <c r="VTS39" s="5"/>
      <c r="VTT39" s="6"/>
      <c r="VTU39" s="8"/>
      <c r="VTV39" s="5"/>
      <c r="VTW39" s="4"/>
      <c r="VTX39" s="4"/>
      <c r="VTY39" s="18"/>
      <c r="VTZ39" s="7"/>
      <c r="VUA39" s="7"/>
      <c r="VUB39" s="4"/>
      <c r="VUC39" s="4"/>
      <c r="VUD39" s="4"/>
      <c r="VUE39" s="19"/>
      <c r="VUF39" s="9"/>
      <c r="VUG39" s="7"/>
      <c r="VUH39" s="6"/>
      <c r="VUI39" s="5"/>
      <c r="VUJ39" s="6"/>
      <c r="VUK39" s="8"/>
      <c r="VUL39" s="5"/>
      <c r="VUM39" s="4"/>
      <c r="VUN39" s="4"/>
      <c r="VUO39" s="18"/>
      <c r="VUP39" s="7"/>
      <c r="VUQ39" s="7"/>
      <c r="VUR39" s="4"/>
      <c r="VUS39" s="4"/>
      <c r="VUT39" s="4"/>
      <c r="VUU39" s="19"/>
      <c r="VUV39" s="9"/>
      <c r="VUW39" s="7"/>
      <c r="VUX39" s="6"/>
      <c r="VUY39" s="5"/>
      <c r="VUZ39" s="6"/>
      <c r="VVA39" s="8"/>
      <c r="VVB39" s="5"/>
      <c r="VVC39" s="4"/>
      <c r="VVD39" s="4"/>
      <c r="VVE39" s="18"/>
      <c r="VVF39" s="7"/>
      <c r="VVG39" s="7"/>
      <c r="VVH39" s="4"/>
      <c r="VVI39" s="4"/>
      <c r="VVJ39" s="4"/>
      <c r="VVK39" s="19"/>
      <c r="VVL39" s="9"/>
      <c r="VVM39" s="7"/>
      <c r="VVN39" s="6"/>
      <c r="VVO39" s="5"/>
      <c r="VVP39" s="6"/>
      <c r="VVQ39" s="8"/>
      <c r="VVR39" s="5"/>
      <c r="VVS39" s="4"/>
      <c r="VVT39" s="4"/>
      <c r="VVU39" s="18"/>
      <c r="VVV39" s="7"/>
      <c r="VVW39" s="7"/>
      <c r="VVX39" s="4"/>
      <c r="VVY39" s="4"/>
      <c r="VVZ39" s="4"/>
      <c r="VWA39" s="19"/>
      <c r="VWB39" s="9"/>
      <c r="VWC39" s="7"/>
      <c r="VWD39" s="6"/>
      <c r="VWE39" s="5"/>
      <c r="VWF39" s="6"/>
      <c r="VWG39" s="8"/>
      <c r="VWH39" s="5"/>
      <c r="VWI39" s="4"/>
      <c r="VWJ39" s="4"/>
      <c r="VWK39" s="18"/>
      <c r="VWL39" s="7"/>
      <c r="VWM39" s="7"/>
      <c r="VWN39" s="4"/>
      <c r="VWO39" s="4"/>
      <c r="VWP39" s="4"/>
      <c r="VWQ39" s="19"/>
      <c r="VWR39" s="9"/>
      <c r="VWS39" s="7"/>
      <c r="VWT39" s="6"/>
      <c r="VWU39" s="5"/>
      <c r="VWV39" s="6"/>
      <c r="VWW39" s="8"/>
      <c r="VWX39" s="5"/>
      <c r="VWY39" s="4"/>
      <c r="VWZ39" s="4"/>
      <c r="VXA39" s="18"/>
      <c r="VXB39" s="7"/>
      <c r="VXC39" s="7"/>
      <c r="VXD39" s="4"/>
      <c r="VXE39" s="4"/>
      <c r="VXF39" s="4"/>
      <c r="VXG39" s="19"/>
      <c r="VXH39" s="9"/>
      <c r="VXI39" s="7"/>
      <c r="VXJ39" s="6"/>
      <c r="VXK39" s="5"/>
      <c r="VXL39" s="6"/>
      <c r="VXM39" s="8"/>
      <c r="VXN39" s="5"/>
      <c r="VXO39" s="4"/>
      <c r="VXP39" s="4"/>
      <c r="VXQ39" s="18"/>
      <c r="VXR39" s="7"/>
      <c r="VXS39" s="7"/>
      <c r="VXT39" s="4"/>
      <c r="VXU39" s="4"/>
      <c r="VXV39" s="4"/>
      <c r="VXW39" s="19"/>
      <c r="VXX39" s="9"/>
      <c r="VXY39" s="7"/>
      <c r="VXZ39" s="6"/>
      <c r="VYA39" s="5"/>
      <c r="VYB39" s="6"/>
      <c r="VYC39" s="8"/>
      <c r="VYD39" s="5"/>
      <c r="VYE39" s="4"/>
      <c r="VYF39" s="4"/>
      <c r="VYG39" s="18"/>
      <c r="VYH39" s="7"/>
      <c r="VYI39" s="7"/>
      <c r="VYJ39" s="4"/>
      <c r="VYK39" s="4"/>
      <c r="VYL39" s="4"/>
      <c r="VYM39" s="19"/>
      <c r="VYN39" s="9"/>
      <c r="VYO39" s="7"/>
      <c r="VYP39" s="6"/>
      <c r="VYQ39" s="5"/>
      <c r="VYR39" s="6"/>
      <c r="VYS39" s="8"/>
      <c r="VYT39" s="5"/>
      <c r="VYU39" s="4"/>
      <c r="VYV39" s="4"/>
      <c r="VYW39" s="18"/>
      <c r="VYX39" s="7"/>
      <c r="VYY39" s="7"/>
      <c r="VYZ39" s="4"/>
      <c r="VZA39" s="4"/>
      <c r="VZB39" s="4"/>
      <c r="VZC39" s="19"/>
      <c r="VZD39" s="9"/>
      <c r="VZE39" s="7"/>
      <c r="VZF39" s="6"/>
      <c r="VZG39" s="5"/>
      <c r="VZH39" s="6"/>
      <c r="VZI39" s="8"/>
      <c r="VZJ39" s="5"/>
      <c r="VZK39" s="4"/>
      <c r="VZL39" s="4"/>
      <c r="VZM39" s="18"/>
      <c r="VZN39" s="7"/>
      <c r="VZO39" s="7"/>
      <c r="VZP39" s="4"/>
      <c r="VZQ39" s="4"/>
      <c r="VZR39" s="4"/>
      <c r="VZS39" s="19"/>
      <c r="VZT39" s="9"/>
      <c r="VZU39" s="7"/>
      <c r="VZV39" s="6"/>
      <c r="VZW39" s="5"/>
      <c r="VZX39" s="6"/>
      <c r="VZY39" s="8"/>
      <c r="VZZ39" s="5"/>
      <c r="WAA39" s="4"/>
      <c r="WAB39" s="4"/>
      <c r="WAC39" s="18"/>
      <c r="WAD39" s="7"/>
      <c r="WAE39" s="7"/>
      <c r="WAF39" s="4"/>
      <c r="WAG39" s="4"/>
      <c r="WAH39" s="4"/>
      <c r="WAI39" s="19"/>
      <c r="WAJ39" s="9"/>
      <c r="WAK39" s="7"/>
      <c r="WAL39" s="6"/>
      <c r="WAM39" s="5"/>
      <c r="WAN39" s="6"/>
      <c r="WAO39" s="8"/>
      <c r="WAP39" s="5"/>
      <c r="WAQ39" s="4"/>
      <c r="WAR39" s="4"/>
      <c r="WAS39" s="18"/>
      <c r="WAT39" s="7"/>
      <c r="WAU39" s="7"/>
      <c r="WAV39" s="4"/>
      <c r="WAW39" s="4"/>
      <c r="WAX39" s="4"/>
      <c r="WAY39" s="19"/>
      <c r="WAZ39" s="9"/>
      <c r="WBA39" s="7"/>
      <c r="WBB39" s="6"/>
      <c r="WBC39" s="5"/>
      <c r="WBD39" s="6"/>
      <c r="WBE39" s="8"/>
      <c r="WBF39" s="5"/>
      <c r="WBG39" s="4"/>
      <c r="WBH39" s="4"/>
      <c r="WBI39" s="18"/>
      <c r="WBJ39" s="7"/>
      <c r="WBK39" s="7"/>
      <c r="WBL39" s="4"/>
      <c r="WBM39" s="4"/>
      <c r="WBN39" s="4"/>
      <c r="WBO39" s="19"/>
      <c r="WBP39" s="9"/>
      <c r="WBQ39" s="7"/>
      <c r="WBR39" s="6"/>
      <c r="WBS39" s="5"/>
      <c r="WBT39" s="6"/>
      <c r="WBU39" s="8"/>
      <c r="WBV39" s="5"/>
      <c r="WBW39" s="4"/>
      <c r="WBX39" s="4"/>
      <c r="WBY39" s="18"/>
      <c r="WBZ39" s="7"/>
      <c r="WCA39" s="7"/>
      <c r="WCB39" s="4"/>
      <c r="WCC39" s="4"/>
      <c r="WCD39" s="4"/>
      <c r="WCE39" s="19"/>
      <c r="WCF39" s="9"/>
      <c r="WCG39" s="7"/>
      <c r="WCH39" s="6"/>
      <c r="WCI39" s="5"/>
      <c r="WCJ39" s="6"/>
      <c r="WCK39" s="8"/>
      <c r="WCL39" s="5"/>
      <c r="WCM39" s="4"/>
      <c r="WCN39" s="4"/>
      <c r="WCO39" s="18"/>
      <c r="WCP39" s="7"/>
      <c r="WCQ39" s="7"/>
      <c r="WCR39" s="4"/>
      <c r="WCS39" s="4"/>
      <c r="WCT39" s="4"/>
      <c r="WCU39" s="19"/>
      <c r="WCV39" s="9"/>
      <c r="WCW39" s="7"/>
      <c r="WCX39" s="6"/>
      <c r="WCY39" s="5"/>
      <c r="WCZ39" s="6"/>
      <c r="WDA39" s="8"/>
      <c r="WDB39" s="5"/>
      <c r="WDC39" s="4"/>
      <c r="WDD39" s="4"/>
      <c r="WDE39" s="18"/>
      <c r="WDF39" s="7"/>
      <c r="WDG39" s="7"/>
      <c r="WDH39" s="4"/>
      <c r="WDI39" s="4"/>
      <c r="WDJ39" s="4"/>
      <c r="WDK39" s="19"/>
      <c r="WDL39" s="9"/>
      <c r="WDM39" s="7"/>
      <c r="WDN39" s="6"/>
      <c r="WDO39" s="5"/>
      <c r="WDP39" s="6"/>
      <c r="WDQ39" s="8"/>
      <c r="WDR39" s="5"/>
      <c r="WDS39" s="4"/>
      <c r="WDT39" s="4"/>
      <c r="WDU39" s="18"/>
      <c r="WDV39" s="7"/>
      <c r="WDW39" s="7"/>
      <c r="WDX39" s="4"/>
      <c r="WDY39" s="4"/>
      <c r="WDZ39" s="4"/>
      <c r="WEA39" s="19"/>
      <c r="WEB39" s="9"/>
      <c r="WEC39" s="7"/>
      <c r="WED39" s="6"/>
      <c r="WEE39" s="5"/>
      <c r="WEF39" s="6"/>
      <c r="WEG39" s="8"/>
      <c r="WEH39" s="5"/>
      <c r="WEI39" s="4"/>
      <c r="WEJ39" s="4"/>
      <c r="WEK39" s="18"/>
      <c r="WEL39" s="7"/>
      <c r="WEM39" s="7"/>
      <c r="WEN39" s="4"/>
      <c r="WEO39" s="4"/>
      <c r="WEP39" s="4"/>
      <c r="WEQ39" s="19"/>
      <c r="WER39" s="9"/>
      <c r="WES39" s="7"/>
      <c r="WET39" s="6"/>
      <c r="WEU39" s="5"/>
      <c r="WEV39" s="6"/>
      <c r="WEW39" s="8"/>
      <c r="WEX39" s="5"/>
      <c r="WEY39" s="4"/>
      <c r="WEZ39" s="4"/>
      <c r="WFA39" s="18"/>
      <c r="WFB39" s="7"/>
      <c r="WFC39" s="7"/>
      <c r="WFD39" s="4"/>
      <c r="WFE39" s="4"/>
      <c r="WFF39" s="4"/>
      <c r="WFG39" s="19"/>
      <c r="WFH39" s="9"/>
      <c r="WFI39" s="7"/>
      <c r="WFJ39" s="6"/>
      <c r="WFK39" s="5"/>
      <c r="WFL39" s="6"/>
      <c r="WFM39" s="8"/>
      <c r="WFN39" s="5"/>
      <c r="WFO39" s="4"/>
      <c r="WFP39" s="4"/>
      <c r="WFQ39" s="18"/>
      <c r="WFR39" s="7"/>
      <c r="WFS39" s="7"/>
      <c r="WFT39" s="4"/>
      <c r="WFU39" s="4"/>
      <c r="WFV39" s="4"/>
      <c r="WFW39" s="19"/>
      <c r="WFX39" s="9"/>
      <c r="WFY39" s="7"/>
      <c r="WFZ39" s="6"/>
      <c r="WGA39" s="5"/>
      <c r="WGB39" s="6"/>
      <c r="WGC39" s="8"/>
      <c r="WGD39" s="5"/>
      <c r="WGE39" s="4"/>
      <c r="WGF39" s="4"/>
      <c r="WGG39" s="18"/>
      <c r="WGH39" s="7"/>
      <c r="WGI39" s="7"/>
      <c r="WGJ39" s="4"/>
      <c r="WGK39" s="4"/>
      <c r="WGL39" s="4"/>
      <c r="WGM39" s="19"/>
      <c r="WGN39" s="9"/>
      <c r="WGO39" s="7"/>
      <c r="WGP39" s="6"/>
      <c r="WGQ39" s="5"/>
      <c r="WGR39" s="6"/>
      <c r="WGS39" s="8"/>
      <c r="WGT39" s="5"/>
      <c r="WGU39" s="4"/>
      <c r="WGV39" s="4"/>
      <c r="WGW39" s="18"/>
      <c r="WGX39" s="7"/>
      <c r="WGY39" s="7"/>
      <c r="WGZ39" s="4"/>
      <c r="WHA39" s="4"/>
      <c r="WHB39" s="4"/>
      <c r="WHC39" s="19"/>
      <c r="WHD39" s="9"/>
      <c r="WHE39" s="7"/>
      <c r="WHF39" s="6"/>
      <c r="WHG39" s="5"/>
      <c r="WHH39" s="6"/>
      <c r="WHI39" s="8"/>
      <c r="WHJ39" s="5"/>
      <c r="WHK39" s="4"/>
      <c r="WHL39" s="4"/>
      <c r="WHM39" s="18"/>
      <c r="WHN39" s="7"/>
      <c r="WHO39" s="7"/>
      <c r="WHP39" s="4"/>
      <c r="WHQ39" s="4"/>
      <c r="WHR39" s="4"/>
      <c r="WHS39" s="19"/>
      <c r="WHT39" s="9"/>
      <c r="WHU39" s="7"/>
      <c r="WHV39" s="6"/>
      <c r="WHW39" s="5"/>
      <c r="WHX39" s="6"/>
      <c r="WHY39" s="8"/>
      <c r="WHZ39" s="5"/>
      <c r="WIA39" s="4"/>
      <c r="WIB39" s="4"/>
      <c r="WIC39" s="18"/>
      <c r="WID39" s="7"/>
      <c r="WIE39" s="7"/>
      <c r="WIF39" s="4"/>
      <c r="WIG39" s="4"/>
      <c r="WIH39" s="4"/>
      <c r="WII39" s="19"/>
      <c r="WIJ39" s="9"/>
      <c r="WIK39" s="7"/>
      <c r="WIL39" s="6"/>
      <c r="WIM39" s="5"/>
      <c r="WIN39" s="6"/>
      <c r="WIO39" s="8"/>
      <c r="WIP39" s="5"/>
      <c r="WIQ39" s="4"/>
      <c r="WIR39" s="4"/>
      <c r="WIS39" s="18"/>
      <c r="WIT39" s="7"/>
      <c r="WIU39" s="7"/>
      <c r="WIV39" s="4"/>
      <c r="WIW39" s="4"/>
      <c r="WIX39" s="4"/>
      <c r="WIY39" s="19"/>
      <c r="WIZ39" s="9"/>
      <c r="WJA39" s="7"/>
      <c r="WJB39" s="6"/>
      <c r="WJC39" s="5"/>
      <c r="WJD39" s="6"/>
      <c r="WJE39" s="8"/>
      <c r="WJF39" s="5"/>
      <c r="WJG39" s="4"/>
      <c r="WJH39" s="4"/>
      <c r="WJI39" s="18"/>
      <c r="WJJ39" s="7"/>
      <c r="WJK39" s="7"/>
      <c r="WJL39" s="4"/>
      <c r="WJM39" s="4"/>
      <c r="WJN39" s="4"/>
      <c r="WJO39" s="19"/>
      <c r="WJP39" s="9"/>
      <c r="WJQ39" s="7"/>
      <c r="WJR39" s="6"/>
      <c r="WJS39" s="5"/>
      <c r="WJT39" s="6"/>
      <c r="WJU39" s="8"/>
      <c r="WJV39" s="5"/>
      <c r="WJW39" s="4"/>
      <c r="WJX39" s="4"/>
      <c r="WJY39" s="18"/>
      <c r="WJZ39" s="7"/>
      <c r="WKA39" s="7"/>
      <c r="WKB39" s="4"/>
      <c r="WKC39" s="4"/>
      <c r="WKD39" s="4"/>
      <c r="WKE39" s="19"/>
      <c r="WKF39" s="9"/>
      <c r="WKG39" s="7"/>
      <c r="WKH39" s="6"/>
      <c r="WKI39" s="5"/>
      <c r="WKJ39" s="6"/>
      <c r="WKK39" s="8"/>
      <c r="WKL39" s="5"/>
      <c r="WKM39" s="4"/>
      <c r="WKN39" s="4"/>
      <c r="WKO39" s="18"/>
      <c r="WKP39" s="7"/>
      <c r="WKQ39" s="7"/>
      <c r="WKR39" s="4"/>
      <c r="WKS39" s="4"/>
      <c r="WKT39" s="4"/>
      <c r="WKU39" s="19"/>
      <c r="WKV39" s="9"/>
      <c r="WKW39" s="7"/>
      <c r="WKX39" s="6"/>
      <c r="WKY39" s="5"/>
      <c r="WKZ39" s="6"/>
      <c r="WLA39" s="8"/>
      <c r="WLB39" s="5"/>
      <c r="WLC39" s="4"/>
      <c r="WLD39" s="4"/>
      <c r="WLE39" s="18"/>
      <c r="WLF39" s="7"/>
      <c r="WLG39" s="7"/>
      <c r="WLH39" s="4"/>
      <c r="WLI39" s="4"/>
      <c r="WLJ39" s="4"/>
      <c r="WLK39" s="19"/>
      <c r="WLL39" s="9"/>
      <c r="WLM39" s="7"/>
      <c r="WLN39" s="6"/>
      <c r="WLO39" s="5"/>
      <c r="WLP39" s="6"/>
      <c r="WLQ39" s="8"/>
      <c r="WLR39" s="5"/>
      <c r="WLS39" s="4"/>
      <c r="WLT39" s="4"/>
      <c r="WLU39" s="18"/>
      <c r="WLV39" s="7"/>
      <c r="WLW39" s="7"/>
      <c r="WLX39" s="4"/>
      <c r="WLY39" s="4"/>
      <c r="WLZ39" s="4"/>
      <c r="WMA39" s="19"/>
      <c r="WMB39" s="9"/>
      <c r="WMC39" s="7"/>
      <c r="WMD39" s="6"/>
      <c r="WME39" s="5"/>
      <c r="WMF39" s="6"/>
      <c r="WMG39" s="8"/>
      <c r="WMH39" s="5"/>
      <c r="WMI39" s="4"/>
      <c r="WMJ39" s="4"/>
      <c r="WMK39" s="18"/>
      <c r="WML39" s="7"/>
      <c r="WMM39" s="7"/>
      <c r="WMN39" s="4"/>
      <c r="WMO39" s="4"/>
      <c r="WMP39" s="4"/>
      <c r="WMQ39" s="19"/>
      <c r="WMR39" s="9"/>
      <c r="WMS39" s="7"/>
      <c r="WMT39" s="6"/>
      <c r="WMU39" s="5"/>
      <c r="WMV39" s="6"/>
      <c r="WMW39" s="8"/>
      <c r="WMX39" s="5"/>
      <c r="WMY39" s="4"/>
      <c r="WMZ39" s="4"/>
      <c r="WNA39" s="18"/>
      <c r="WNB39" s="7"/>
      <c r="WNC39" s="7"/>
      <c r="WND39" s="4"/>
      <c r="WNE39" s="4"/>
      <c r="WNF39" s="4"/>
      <c r="WNG39" s="19"/>
      <c r="WNH39" s="9"/>
      <c r="WNI39" s="7"/>
      <c r="WNJ39" s="6"/>
      <c r="WNK39" s="5"/>
      <c r="WNL39" s="6"/>
      <c r="WNM39" s="8"/>
      <c r="WNN39" s="5"/>
      <c r="WNO39" s="4"/>
      <c r="WNP39" s="4"/>
      <c r="WNQ39" s="18"/>
      <c r="WNR39" s="7"/>
      <c r="WNS39" s="7"/>
      <c r="WNT39" s="4"/>
      <c r="WNU39" s="4"/>
      <c r="WNV39" s="4"/>
      <c r="WNW39" s="19"/>
      <c r="WNX39" s="9"/>
      <c r="WNY39" s="7"/>
      <c r="WNZ39" s="6"/>
      <c r="WOA39" s="5"/>
      <c r="WOB39" s="6"/>
      <c r="WOC39" s="8"/>
      <c r="WOD39" s="5"/>
      <c r="WOE39" s="4"/>
      <c r="WOF39" s="4"/>
      <c r="WOG39" s="18"/>
      <c r="WOH39" s="7"/>
      <c r="WOI39" s="7"/>
      <c r="WOJ39" s="4"/>
      <c r="WOK39" s="4"/>
      <c r="WOL39" s="4"/>
      <c r="WOM39" s="19"/>
      <c r="WON39" s="9"/>
      <c r="WOO39" s="7"/>
      <c r="WOP39" s="6"/>
      <c r="WOQ39" s="5"/>
      <c r="WOR39" s="6"/>
      <c r="WOS39" s="8"/>
      <c r="WOT39" s="5"/>
      <c r="WOU39" s="4"/>
      <c r="WOV39" s="4"/>
      <c r="WOW39" s="18"/>
      <c r="WOX39" s="7"/>
      <c r="WOY39" s="7"/>
      <c r="WOZ39" s="4"/>
      <c r="WPA39" s="4"/>
      <c r="WPB39" s="4"/>
      <c r="WPC39" s="19"/>
      <c r="WPD39" s="9"/>
      <c r="WPE39" s="7"/>
      <c r="WPF39" s="6"/>
      <c r="WPG39" s="5"/>
      <c r="WPH39" s="6"/>
      <c r="WPI39" s="8"/>
      <c r="WPJ39" s="5"/>
      <c r="WPK39" s="4"/>
      <c r="WPL39" s="4"/>
      <c r="WPM39" s="18"/>
      <c r="WPN39" s="7"/>
      <c r="WPO39" s="7"/>
      <c r="WPP39" s="4"/>
      <c r="WPQ39" s="4"/>
      <c r="WPR39" s="4"/>
      <c r="WPS39" s="19"/>
      <c r="WPT39" s="9"/>
      <c r="WPU39" s="7"/>
      <c r="WPV39" s="6"/>
      <c r="WPW39" s="5"/>
      <c r="WPX39" s="6"/>
      <c r="WPY39" s="8"/>
      <c r="WPZ39" s="5"/>
      <c r="WQA39" s="4"/>
      <c r="WQB39" s="4"/>
      <c r="WQC39" s="18"/>
      <c r="WQD39" s="7"/>
      <c r="WQE39" s="7"/>
      <c r="WQF39" s="4"/>
      <c r="WQG39" s="4"/>
      <c r="WQH39" s="4"/>
      <c r="WQI39" s="19"/>
      <c r="WQJ39" s="9"/>
      <c r="WQK39" s="7"/>
      <c r="WQL39" s="6"/>
      <c r="WQM39" s="5"/>
      <c r="WQN39" s="6"/>
      <c r="WQO39" s="8"/>
      <c r="WQP39" s="5"/>
      <c r="WQQ39" s="4"/>
      <c r="WQR39" s="4"/>
      <c r="WQS39" s="18"/>
      <c r="WQT39" s="7"/>
      <c r="WQU39" s="7"/>
      <c r="WQV39" s="4"/>
      <c r="WQW39" s="4"/>
      <c r="WQX39" s="4"/>
      <c r="WQY39" s="19"/>
      <c r="WQZ39" s="9"/>
      <c r="WRA39" s="7"/>
      <c r="WRB39" s="6"/>
      <c r="WRC39" s="5"/>
      <c r="WRD39" s="6"/>
      <c r="WRE39" s="8"/>
      <c r="WRF39" s="5"/>
      <c r="WRG39" s="4"/>
      <c r="WRH39" s="4"/>
      <c r="WRI39" s="18"/>
      <c r="WRJ39" s="7"/>
      <c r="WRK39" s="7"/>
      <c r="WRL39" s="4"/>
      <c r="WRM39" s="4"/>
      <c r="WRN39" s="4"/>
      <c r="WRO39" s="19"/>
      <c r="WRP39" s="9"/>
      <c r="WRQ39" s="7"/>
      <c r="WRR39" s="6"/>
      <c r="WRS39" s="5"/>
      <c r="WRT39" s="6"/>
      <c r="WRU39" s="8"/>
      <c r="WRV39" s="5"/>
      <c r="WRW39" s="4"/>
      <c r="WRX39" s="4"/>
      <c r="WRY39" s="18"/>
      <c r="WRZ39" s="7"/>
      <c r="WSA39" s="7"/>
      <c r="WSB39" s="4"/>
      <c r="WSC39" s="4"/>
      <c r="WSD39" s="4"/>
      <c r="WSE39" s="19"/>
      <c r="WSF39" s="9"/>
      <c r="WSG39" s="7"/>
      <c r="WSH39" s="6"/>
      <c r="WSI39" s="5"/>
      <c r="WSJ39" s="6"/>
      <c r="WSK39" s="8"/>
      <c r="WSL39" s="5"/>
      <c r="WSM39" s="4"/>
      <c r="WSN39" s="4"/>
      <c r="WSO39" s="18"/>
      <c r="WSP39" s="7"/>
      <c r="WSQ39" s="7"/>
      <c r="WSR39" s="4"/>
      <c r="WSS39" s="4"/>
      <c r="WST39" s="4"/>
      <c r="WSU39" s="19"/>
      <c r="WSV39" s="9"/>
      <c r="WSW39" s="7"/>
      <c r="WSX39" s="6"/>
      <c r="WSY39" s="5"/>
      <c r="WSZ39" s="6"/>
      <c r="WTA39" s="8"/>
      <c r="WTB39" s="5"/>
      <c r="WTC39" s="4"/>
      <c r="WTD39" s="4"/>
      <c r="WTE39" s="18"/>
      <c r="WTF39" s="7"/>
      <c r="WTG39" s="7"/>
      <c r="WTH39" s="4"/>
      <c r="WTI39" s="4"/>
      <c r="WTJ39" s="4"/>
      <c r="WTK39" s="19"/>
      <c r="WTL39" s="9"/>
      <c r="WTM39" s="7"/>
      <c r="WTN39" s="6"/>
      <c r="WTO39" s="5"/>
      <c r="WTP39" s="6"/>
      <c r="WTQ39" s="8"/>
      <c r="WTR39" s="5"/>
      <c r="WTS39" s="4"/>
      <c r="WTT39" s="4"/>
      <c r="WTU39" s="18"/>
      <c r="WTV39" s="7"/>
      <c r="WTW39" s="7"/>
      <c r="WTX39" s="4"/>
      <c r="WTY39" s="4"/>
      <c r="WTZ39" s="4"/>
      <c r="WUA39" s="19"/>
      <c r="WUB39" s="9"/>
      <c r="WUC39" s="7"/>
      <c r="WUD39" s="6"/>
      <c r="WUE39" s="5"/>
      <c r="WUF39" s="6"/>
      <c r="WUG39" s="8"/>
      <c r="WUH39" s="5"/>
      <c r="WUI39" s="4"/>
      <c r="WUJ39" s="4"/>
      <c r="WUK39" s="18"/>
      <c r="WUL39" s="7"/>
      <c r="WUM39" s="7"/>
      <c r="WUN39" s="4"/>
      <c r="WUO39" s="4"/>
      <c r="WUP39" s="4"/>
      <c r="WUQ39" s="19"/>
      <c r="WUR39" s="9"/>
      <c r="WUS39" s="7"/>
      <c r="WUT39" s="6"/>
      <c r="WUU39" s="5"/>
      <c r="WUV39" s="6"/>
      <c r="WUW39" s="8"/>
      <c r="WUX39" s="5"/>
      <c r="WUY39" s="4"/>
      <c r="WUZ39" s="4"/>
      <c r="WVA39" s="18"/>
      <c r="WVB39" s="7"/>
      <c r="WVC39" s="7"/>
      <c r="WVD39" s="4"/>
      <c r="WVE39" s="4"/>
      <c r="WVF39" s="4"/>
      <c r="WVG39" s="19"/>
      <c r="WVH39" s="9"/>
      <c r="WVI39" s="7"/>
      <c r="WVJ39" s="6"/>
      <c r="WVK39" s="5"/>
      <c r="WVL39" s="6"/>
      <c r="WVM39" s="8"/>
      <c r="WVN39" s="5"/>
      <c r="WVO39" s="4"/>
      <c r="WVP39" s="4"/>
      <c r="WVQ39" s="18"/>
      <c r="WVR39" s="7"/>
      <c r="WVS39" s="7"/>
      <c r="WVT39" s="4"/>
      <c r="WVU39" s="4"/>
      <c r="WVV39" s="4"/>
      <c r="WVW39" s="19"/>
      <c r="WVX39" s="9"/>
      <c r="WVY39" s="7"/>
      <c r="WVZ39" s="6"/>
      <c r="WWA39" s="5"/>
      <c r="WWB39" s="6"/>
      <c r="WWC39" s="8"/>
      <c r="WWD39" s="5"/>
      <c r="WWE39" s="4"/>
      <c r="WWF39" s="4"/>
      <c r="WWG39" s="18"/>
      <c r="WWH39" s="7"/>
      <c r="WWI39" s="7"/>
      <c r="WWJ39" s="4"/>
      <c r="WWK39" s="4"/>
      <c r="WWL39" s="4"/>
      <c r="WWM39" s="19"/>
      <c r="WWN39" s="9"/>
      <c r="WWO39" s="7"/>
      <c r="WWP39" s="6"/>
      <c r="WWQ39" s="5"/>
      <c r="WWR39" s="6"/>
      <c r="WWS39" s="8"/>
      <c r="WWT39" s="5"/>
      <c r="WWU39" s="4"/>
      <c r="WWV39" s="4"/>
      <c r="WWW39" s="18"/>
      <c r="WWX39" s="7"/>
      <c r="WWY39" s="7"/>
      <c r="WWZ39" s="4"/>
      <c r="WXA39" s="4"/>
      <c r="WXB39" s="4"/>
      <c r="WXC39" s="19"/>
      <c r="WXD39" s="9"/>
      <c r="WXE39" s="7"/>
      <c r="WXF39" s="6"/>
      <c r="WXG39" s="5"/>
      <c r="WXH39" s="6"/>
      <c r="WXI39" s="8"/>
      <c r="WXJ39" s="5"/>
      <c r="WXK39" s="4"/>
      <c r="WXL39" s="4"/>
      <c r="WXM39" s="18"/>
      <c r="WXN39" s="7"/>
      <c r="WXO39" s="7"/>
      <c r="WXP39" s="4"/>
      <c r="WXQ39" s="4"/>
      <c r="WXR39" s="4"/>
      <c r="WXS39" s="19"/>
      <c r="WXT39" s="9"/>
      <c r="WXU39" s="7"/>
      <c r="WXV39" s="6"/>
      <c r="WXW39" s="5"/>
      <c r="WXX39" s="6"/>
      <c r="WXY39" s="8"/>
      <c r="WXZ39" s="5"/>
      <c r="WYA39" s="4"/>
      <c r="WYB39" s="4"/>
      <c r="WYC39" s="18"/>
      <c r="WYD39" s="7"/>
      <c r="WYE39" s="7"/>
      <c r="WYF39" s="4"/>
      <c r="WYG39" s="4"/>
      <c r="WYH39" s="4"/>
      <c r="WYI39" s="19"/>
      <c r="WYJ39" s="9"/>
      <c r="WYK39" s="7"/>
      <c r="WYL39" s="6"/>
      <c r="WYM39" s="5"/>
      <c r="WYN39" s="6"/>
      <c r="WYO39" s="8"/>
      <c r="WYP39" s="5"/>
      <c r="WYQ39" s="4"/>
      <c r="WYR39" s="4"/>
      <c r="WYS39" s="18"/>
      <c r="WYT39" s="7"/>
      <c r="WYU39" s="7"/>
      <c r="WYV39" s="4"/>
      <c r="WYW39" s="4"/>
      <c r="WYX39" s="4"/>
      <c r="WYY39" s="19"/>
      <c r="WYZ39" s="9"/>
      <c r="WZA39" s="7"/>
      <c r="WZB39" s="6"/>
      <c r="WZC39" s="5"/>
      <c r="WZD39" s="6"/>
      <c r="WZE39" s="8"/>
      <c r="WZF39" s="5"/>
      <c r="WZG39" s="4"/>
      <c r="WZH39" s="4"/>
      <c r="WZI39" s="18"/>
      <c r="WZJ39" s="7"/>
      <c r="WZK39" s="7"/>
      <c r="WZL39" s="4"/>
      <c r="WZM39" s="4"/>
      <c r="WZN39" s="4"/>
      <c r="WZO39" s="19"/>
      <c r="WZP39" s="9"/>
      <c r="WZQ39" s="7"/>
      <c r="WZR39" s="6"/>
      <c r="WZS39" s="5"/>
      <c r="WZT39" s="6"/>
      <c r="WZU39" s="8"/>
      <c r="WZV39" s="5"/>
      <c r="WZW39" s="4"/>
      <c r="WZX39" s="4"/>
      <c r="WZY39" s="18"/>
      <c r="WZZ39" s="7"/>
      <c r="XAA39" s="7"/>
      <c r="XAB39" s="4"/>
      <c r="XAC39" s="4"/>
      <c r="XAD39" s="4"/>
      <c r="XAE39" s="19"/>
      <c r="XAF39" s="9"/>
      <c r="XAG39" s="7"/>
      <c r="XAH39" s="6"/>
      <c r="XAI39" s="5"/>
      <c r="XAJ39" s="6"/>
      <c r="XAK39" s="8"/>
      <c r="XAL39" s="5"/>
      <c r="XAM39" s="4"/>
      <c r="XAN39" s="4"/>
      <c r="XAO39" s="18"/>
      <c r="XAP39" s="7"/>
      <c r="XAQ39" s="7"/>
      <c r="XAR39" s="4"/>
      <c r="XAS39" s="4"/>
      <c r="XAT39" s="4"/>
      <c r="XAU39" s="19"/>
      <c r="XAV39" s="9"/>
      <c r="XAW39" s="7"/>
      <c r="XAX39" s="6"/>
      <c r="XAY39" s="5"/>
      <c r="XAZ39" s="6"/>
      <c r="XBA39" s="8"/>
      <c r="XBB39" s="5"/>
      <c r="XBC39" s="4"/>
      <c r="XBD39" s="4"/>
      <c r="XBE39" s="18"/>
      <c r="XBF39" s="7"/>
      <c r="XBG39" s="7"/>
      <c r="XBH39" s="4"/>
      <c r="XBI39" s="4"/>
      <c r="XBJ39" s="4"/>
      <c r="XBK39" s="19"/>
      <c r="XBL39" s="9"/>
      <c r="XBM39" s="7"/>
      <c r="XBN39" s="6"/>
      <c r="XBO39" s="5"/>
      <c r="XBP39" s="6"/>
      <c r="XBQ39" s="8"/>
      <c r="XBR39" s="5"/>
      <c r="XBS39" s="4"/>
      <c r="XBT39" s="4"/>
      <c r="XBU39" s="18"/>
      <c r="XBV39" s="7"/>
      <c r="XBW39" s="7"/>
      <c r="XBX39" s="4"/>
      <c r="XBY39" s="4"/>
      <c r="XBZ39" s="4"/>
      <c r="XCA39" s="19"/>
      <c r="XCB39" s="9"/>
      <c r="XCC39" s="7"/>
      <c r="XCD39" s="6"/>
      <c r="XCE39" s="5"/>
      <c r="XCF39" s="6"/>
      <c r="XCG39" s="8"/>
      <c r="XCH39" s="5"/>
      <c r="XCI39" s="4"/>
      <c r="XCJ39" s="4"/>
      <c r="XCK39" s="18"/>
      <c r="XCL39" s="7"/>
      <c r="XCM39" s="7"/>
      <c r="XCN39" s="4"/>
      <c r="XCO39" s="4"/>
      <c r="XCP39" s="4"/>
      <c r="XCQ39" s="19"/>
      <c r="XCR39" s="9"/>
      <c r="XCS39" s="7"/>
      <c r="XCT39" s="6"/>
      <c r="XCU39" s="5"/>
      <c r="XCV39" s="6"/>
      <c r="XCW39" s="8"/>
      <c r="XCX39" s="5"/>
      <c r="XCY39" s="4"/>
      <c r="XCZ39" s="4"/>
      <c r="XDA39" s="18"/>
      <c r="XDB39" s="7"/>
      <c r="XDC39" s="7"/>
      <c r="XDD39" s="4"/>
      <c r="XDE39" s="4"/>
      <c r="XDF39" s="4"/>
      <c r="XDG39" s="19"/>
      <c r="XDH39" s="9"/>
      <c r="XDI39" s="7"/>
      <c r="XDJ39" s="6"/>
      <c r="XDK39" s="5"/>
      <c r="XDL39" s="6"/>
      <c r="XDM39" s="8"/>
      <c r="XDN39" s="5"/>
      <c r="XDO39" s="4"/>
      <c r="XDP39" s="4"/>
      <c r="XDQ39" s="18"/>
      <c r="XDR39" s="7"/>
      <c r="XDS39" s="7"/>
      <c r="XDT39" s="4"/>
      <c r="XDU39" s="4"/>
      <c r="XDV39" s="4"/>
      <c r="XDW39" s="19"/>
      <c r="XDX39" s="9"/>
      <c r="XDY39" s="7"/>
      <c r="XDZ39" s="6"/>
      <c r="XEA39" s="5"/>
      <c r="XEB39" s="6"/>
      <c r="XEC39" s="8"/>
      <c r="XED39" s="5"/>
      <c r="XEE39" s="4"/>
      <c r="XEF39" s="4"/>
      <c r="XEG39" s="18"/>
      <c r="XEH39" s="7"/>
      <c r="XEI39" s="7"/>
      <c r="XEJ39" s="4"/>
      <c r="XEK39" s="4"/>
      <c r="XEL39" s="4"/>
      <c r="XEM39" s="19"/>
      <c r="XEN39" s="9"/>
      <c r="XEO39" s="7"/>
      <c r="XEP39" s="6"/>
      <c r="XEQ39" s="5"/>
      <c r="XER39" s="6"/>
      <c r="XES39" s="8"/>
      <c r="XET39" s="5"/>
      <c r="XEU39" s="4"/>
      <c r="XEV39" s="4"/>
      <c r="XEW39" s="18"/>
      <c r="XEX39" s="7"/>
      <c r="XEY39" s="7"/>
      <c r="XEZ39" s="4"/>
      <c r="XFA39" s="4"/>
      <c r="XFB39" s="4"/>
      <c r="XFC39" s="19"/>
    </row>
    <row r="40" spans="1:16383" ht="19.5" customHeight="1" x14ac:dyDescent="0.25">
      <c r="A40" s="50">
        <v>1981</v>
      </c>
      <c r="B40" s="7">
        <f>SUMIF('Cost Database'!F:F,A40,'Cost Database'!D:D)</f>
        <v>438671785</v>
      </c>
      <c r="C40" s="6">
        <f t="shared" si="0"/>
        <v>9.0379877263550332E-2</v>
      </c>
      <c r="D40" s="22">
        <v>720937785</v>
      </c>
      <c r="E40" s="6">
        <f t="shared" si="1"/>
        <v>0.115656434731983</v>
      </c>
      <c r="F40" s="22">
        <v>135500000</v>
      </c>
      <c r="G40" s="6">
        <f t="shared" si="2"/>
        <v>-0.40044247787610621</v>
      </c>
      <c r="H40" s="6">
        <f t="shared" si="3"/>
        <v>0.81205035605118125</v>
      </c>
      <c r="I40" s="22">
        <v>180234446.25</v>
      </c>
      <c r="J40" s="22">
        <v>33875000</v>
      </c>
      <c r="K40" s="34">
        <f t="shared" si="4"/>
        <v>0.81205035605118125</v>
      </c>
      <c r="L40" s="4">
        <f t="shared" si="6"/>
        <v>185641479.63750002</v>
      </c>
      <c r="M40" s="4">
        <f t="shared" si="7"/>
        <v>104158290.32328077</v>
      </c>
      <c r="N40" s="34">
        <f t="shared" si="5"/>
        <v>0.4389277087929408</v>
      </c>
      <c r="O40" t="str">
        <f>VLOOKUP(P40,'Cost Database'!B:C,2,FALSE)</f>
        <v>Raiders of the Lost Ark</v>
      </c>
      <c r="P40" s="49" cm="1">
        <f t="array" ref="P40">MAX(IF('Cost Database'!F:F='Year Based Data'!A40,'Cost Database'!B:B))</f>
        <v>367452079</v>
      </c>
      <c r="Q40" s="7"/>
      <c r="R40" s="6"/>
      <c r="S40" s="5"/>
      <c r="T40" s="6"/>
      <c r="U40" s="8"/>
      <c r="V40" s="5"/>
      <c r="W40" s="4"/>
      <c r="X40" s="4"/>
      <c r="Y40" s="18"/>
      <c r="Z40" s="7"/>
      <c r="AA40" s="7"/>
      <c r="AB40" s="4"/>
      <c r="AC40" s="4"/>
      <c r="AD40" s="4"/>
      <c r="AE40" s="19"/>
      <c r="AF40" s="9"/>
      <c r="AG40" s="7"/>
      <c r="AH40" s="6"/>
      <c r="AI40" s="5"/>
      <c r="AJ40" s="6"/>
      <c r="AK40" s="8"/>
      <c r="AL40" s="5"/>
      <c r="AM40" s="4"/>
      <c r="AN40" s="4"/>
      <c r="AO40" s="18"/>
      <c r="AP40" s="7"/>
      <c r="AQ40" s="7"/>
      <c r="AR40" s="4"/>
      <c r="AS40" s="4"/>
      <c r="AT40" s="4"/>
      <c r="AU40" s="19"/>
      <c r="AV40" s="9"/>
      <c r="AW40" s="7"/>
      <c r="AX40" s="6"/>
      <c r="AY40" s="5"/>
      <c r="AZ40" s="6"/>
      <c r="BA40" s="8"/>
      <c r="BB40" s="5"/>
      <c r="BC40" s="4"/>
      <c r="BD40" s="4"/>
      <c r="BE40" s="18"/>
      <c r="BF40" s="7"/>
      <c r="BG40" s="7"/>
      <c r="BH40" s="4"/>
      <c r="BI40" s="4"/>
      <c r="BJ40" s="4"/>
      <c r="BK40" s="19"/>
      <c r="BL40" s="9"/>
      <c r="BM40" s="7"/>
      <c r="BN40" s="6"/>
      <c r="BO40" s="5"/>
      <c r="BP40" s="6"/>
      <c r="BQ40" s="8"/>
      <c r="BR40" s="5"/>
      <c r="BS40" s="4"/>
      <c r="BT40" s="4"/>
      <c r="BU40" s="18"/>
      <c r="BV40" s="7"/>
      <c r="BW40" s="7"/>
      <c r="BX40" s="4"/>
      <c r="BY40" s="4"/>
      <c r="BZ40" s="4"/>
      <c r="CA40" s="19"/>
      <c r="CB40" s="9"/>
      <c r="CC40" s="7"/>
      <c r="CD40" s="6"/>
      <c r="CE40" s="5"/>
      <c r="CF40" s="6"/>
      <c r="CG40" s="8"/>
      <c r="CH40" s="5"/>
      <c r="CI40" s="4"/>
      <c r="CJ40" s="4"/>
      <c r="CK40" s="18"/>
      <c r="CL40" s="7"/>
      <c r="CM40" s="7"/>
      <c r="CN40" s="4"/>
      <c r="CO40" s="4"/>
      <c r="CP40" s="4"/>
      <c r="CQ40" s="19"/>
      <c r="CR40" s="9"/>
      <c r="CS40" s="7"/>
      <c r="CT40" s="6"/>
      <c r="CU40" s="5"/>
      <c r="CV40" s="6"/>
      <c r="CW40" s="8"/>
      <c r="CX40" s="5"/>
      <c r="CY40" s="4"/>
      <c r="CZ40" s="4"/>
      <c r="DA40" s="18"/>
      <c r="DB40" s="7"/>
      <c r="DC40" s="7"/>
      <c r="DD40" s="4"/>
      <c r="DE40" s="4"/>
      <c r="DF40" s="4"/>
      <c r="DG40" s="19"/>
      <c r="DH40" s="9"/>
      <c r="DI40" s="7"/>
      <c r="DJ40" s="6"/>
      <c r="DK40" s="5"/>
      <c r="DL40" s="6"/>
      <c r="DM40" s="8"/>
      <c r="DN40" s="5"/>
      <c r="DO40" s="4"/>
      <c r="DP40" s="4"/>
      <c r="DQ40" s="18"/>
      <c r="DR40" s="7"/>
      <c r="DS40" s="7"/>
      <c r="DT40" s="4"/>
      <c r="DU40" s="4"/>
      <c r="DV40" s="4"/>
      <c r="DW40" s="19"/>
      <c r="DX40" s="9"/>
      <c r="DY40" s="7"/>
      <c r="DZ40" s="6"/>
      <c r="EA40" s="5"/>
      <c r="EB40" s="6"/>
      <c r="EC40" s="8"/>
      <c r="ED40" s="5"/>
      <c r="EE40" s="4"/>
      <c r="EF40" s="4"/>
      <c r="EG40" s="18"/>
      <c r="EH40" s="7"/>
      <c r="EI40" s="7"/>
      <c r="EJ40" s="4"/>
      <c r="EK40" s="4"/>
      <c r="EL40" s="4"/>
      <c r="EM40" s="19"/>
      <c r="EN40" s="9"/>
      <c r="EO40" s="7"/>
      <c r="EP40" s="6"/>
      <c r="EQ40" s="5"/>
      <c r="ER40" s="6"/>
      <c r="ES40" s="8"/>
      <c r="ET40" s="5"/>
      <c r="EU40" s="4"/>
      <c r="EV40" s="4"/>
      <c r="EW40" s="18"/>
      <c r="EX40" s="7"/>
      <c r="EY40" s="7"/>
      <c r="EZ40" s="4"/>
      <c r="FA40" s="4"/>
      <c r="FB40" s="4"/>
      <c r="FC40" s="19"/>
      <c r="FD40" s="9"/>
      <c r="FE40" s="7"/>
      <c r="FF40" s="6"/>
      <c r="FG40" s="5"/>
      <c r="FH40" s="6"/>
      <c r="FI40" s="8"/>
      <c r="FJ40" s="5"/>
      <c r="FK40" s="4"/>
      <c r="FL40" s="4"/>
      <c r="FM40" s="18"/>
      <c r="FN40" s="7"/>
      <c r="FO40" s="7"/>
      <c r="FP40" s="4"/>
      <c r="FQ40" s="4"/>
      <c r="FR40" s="4"/>
      <c r="FS40" s="19"/>
      <c r="FT40" s="9"/>
      <c r="FU40" s="7"/>
      <c r="FV40" s="6"/>
      <c r="FW40" s="5"/>
      <c r="FX40" s="6"/>
      <c r="FY40" s="8"/>
      <c r="FZ40" s="5"/>
      <c r="GA40" s="4"/>
      <c r="GB40" s="4"/>
      <c r="GC40" s="18"/>
      <c r="GD40" s="7"/>
      <c r="GE40" s="7"/>
      <c r="GF40" s="4"/>
      <c r="GG40" s="4"/>
      <c r="GH40" s="4"/>
      <c r="GI40" s="19"/>
      <c r="GJ40" s="9"/>
      <c r="GK40" s="7"/>
      <c r="GL40" s="6"/>
      <c r="GM40" s="5"/>
      <c r="GN40" s="6"/>
      <c r="GO40" s="8"/>
      <c r="GP40" s="5"/>
      <c r="GQ40" s="4"/>
      <c r="GR40" s="4"/>
      <c r="GS40" s="18"/>
      <c r="GT40" s="7"/>
      <c r="GU40" s="7"/>
      <c r="GV40" s="4"/>
      <c r="GW40" s="4"/>
      <c r="GX40" s="4"/>
      <c r="GY40" s="19"/>
      <c r="GZ40" s="9"/>
      <c r="HA40" s="7"/>
      <c r="HB40" s="6"/>
      <c r="HC40" s="5"/>
      <c r="HD40" s="6"/>
      <c r="HE40" s="8"/>
      <c r="HF40" s="5"/>
      <c r="HG40" s="4"/>
      <c r="HH40" s="4"/>
      <c r="HI40" s="18"/>
      <c r="HJ40" s="7"/>
      <c r="HK40" s="7"/>
      <c r="HL40" s="4"/>
      <c r="HM40" s="4"/>
      <c r="HN40" s="4"/>
      <c r="HO40" s="19"/>
      <c r="HP40" s="9"/>
      <c r="HQ40" s="7"/>
      <c r="HR40" s="6"/>
      <c r="HS40" s="5"/>
      <c r="HT40" s="6"/>
      <c r="HU40" s="8"/>
      <c r="HV40" s="5"/>
      <c r="HW40" s="4"/>
      <c r="HX40" s="4"/>
      <c r="HY40" s="18"/>
      <c r="HZ40" s="7"/>
      <c r="IA40" s="7"/>
      <c r="IB40" s="4"/>
      <c r="IC40" s="4"/>
      <c r="ID40" s="4"/>
      <c r="IE40" s="19"/>
      <c r="IF40" s="9"/>
      <c r="IG40" s="7"/>
      <c r="IH40" s="6"/>
      <c r="II40" s="5"/>
      <c r="IJ40" s="6"/>
      <c r="IK40" s="8"/>
      <c r="IL40" s="5"/>
      <c r="IM40" s="4"/>
      <c r="IN40" s="4"/>
      <c r="IO40" s="18"/>
      <c r="IP40" s="7"/>
      <c r="IQ40" s="7"/>
      <c r="IR40" s="4"/>
      <c r="IS40" s="4"/>
      <c r="IT40" s="4"/>
      <c r="IU40" s="19"/>
      <c r="IV40" s="9"/>
      <c r="IW40" s="7"/>
      <c r="IX40" s="6"/>
      <c r="IY40" s="5"/>
      <c r="IZ40" s="6"/>
      <c r="JA40" s="8"/>
      <c r="JB40" s="5"/>
      <c r="JC40" s="4"/>
      <c r="JD40" s="4"/>
      <c r="JE40" s="18"/>
      <c r="JF40" s="7"/>
      <c r="JG40" s="7"/>
      <c r="JH40" s="4"/>
      <c r="JI40" s="4"/>
      <c r="JJ40" s="4"/>
      <c r="JK40" s="19"/>
      <c r="JL40" s="9"/>
      <c r="JM40" s="7"/>
      <c r="JN40" s="6"/>
      <c r="JO40" s="5"/>
      <c r="JP40" s="6"/>
      <c r="JQ40" s="8"/>
      <c r="JR40" s="5"/>
      <c r="JS40" s="4"/>
      <c r="JT40" s="4"/>
      <c r="JU40" s="18"/>
      <c r="JV40" s="7"/>
      <c r="JW40" s="7"/>
      <c r="JX40" s="4"/>
      <c r="JY40" s="4"/>
      <c r="JZ40" s="4"/>
      <c r="KA40" s="19"/>
      <c r="KB40" s="9"/>
      <c r="KC40" s="7"/>
      <c r="KD40" s="6"/>
      <c r="KE40" s="5"/>
      <c r="KF40" s="6"/>
      <c r="KG40" s="8"/>
      <c r="KH40" s="5"/>
      <c r="KI40" s="4"/>
      <c r="KJ40" s="4"/>
      <c r="KK40" s="18"/>
      <c r="KL40" s="7"/>
      <c r="KM40" s="7"/>
      <c r="KN40" s="4"/>
      <c r="KO40" s="4"/>
      <c r="KP40" s="4"/>
      <c r="KQ40" s="19"/>
      <c r="KR40" s="9"/>
      <c r="KS40" s="7"/>
      <c r="KT40" s="6"/>
      <c r="KU40" s="5"/>
      <c r="KV40" s="6"/>
      <c r="KW40" s="8"/>
      <c r="KX40" s="5"/>
      <c r="KY40" s="4"/>
      <c r="KZ40" s="4"/>
      <c r="LA40" s="18"/>
      <c r="LB40" s="7"/>
      <c r="LC40" s="7"/>
      <c r="LD40" s="4"/>
      <c r="LE40" s="4"/>
      <c r="LF40" s="4"/>
      <c r="LG40" s="19"/>
      <c r="LH40" s="9"/>
      <c r="LI40" s="7"/>
      <c r="LJ40" s="6"/>
      <c r="LK40" s="5"/>
      <c r="LL40" s="6"/>
      <c r="LM40" s="8"/>
      <c r="LN40" s="5"/>
      <c r="LO40" s="4"/>
      <c r="LP40" s="4"/>
      <c r="LQ40" s="18"/>
      <c r="LR40" s="7"/>
      <c r="LS40" s="7"/>
      <c r="LT40" s="4"/>
      <c r="LU40" s="4"/>
      <c r="LV40" s="4"/>
      <c r="LW40" s="19"/>
      <c r="LX40" s="9"/>
      <c r="LY40" s="7"/>
      <c r="LZ40" s="6"/>
      <c r="MA40" s="5"/>
      <c r="MB40" s="6"/>
      <c r="MC40" s="8"/>
      <c r="MD40" s="5"/>
      <c r="ME40" s="4"/>
      <c r="MF40" s="4"/>
      <c r="MG40" s="18"/>
      <c r="MH40" s="7"/>
      <c r="MI40" s="7"/>
      <c r="MJ40" s="4"/>
      <c r="MK40" s="4"/>
      <c r="ML40" s="4"/>
      <c r="MM40" s="19"/>
      <c r="MN40" s="9"/>
      <c r="MO40" s="7"/>
      <c r="MP40" s="6"/>
      <c r="MQ40" s="5"/>
      <c r="MR40" s="6"/>
      <c r="MS40" s="8"/>
      <c r="MT40" s="5"/>
      <c r="MU40" s="4"/>
      <c r="MV40" s="4"/>
      <c r="MW40" s="18"/>
      <c r="MX40" s="7"/>
      <c r="MY40" s="7"/>
      <c r="MZ40" s="4"/>
      <c r="NA40" s="4"/>
      <c r="NB40" s="4"/>
      <c r="NC40" s="19"/>
      <c r="ND40" s="9"/>
      <c r="NE40" s="7"/>
      <c r="NF40" s="6"/>
      <c r="NG40" s="5"/>
      <c r="NH40" s="6"/>
      <c r="NI40" s="8"/>
      <c r="NJ40" s="5"/>
      <c r="NK40" s="4"/>
      <c r="NL40" s="4"/>
      <c r="NM40" s="18"/>
      <c r="NN40" s="7"/>
      <c r="NO40" s="7"/>
      <c r="NP40" s="4"/>
      <c r="NQ40" s="4"/>
      <c r="NR40" s="4"/>
      <c r="NS40" s="19"/>
      <c r="NT40" s="9"/>
      <c r="NU40" s="7"/>
      <c r="NV40" s="6"/>
      <c r="NW40" s="5"/>
      <c r="NX40" s="6"/>
      <c r="NY40" s="8"/>
      <c r="NZ40" s="5"/>
      <c r="OA40" s="4"/>
      <c r="OB40" s="4"/>
      <c r="OC40" s="18"/>
      <c r="OD40" s="7"/>
      <c r="OE40" s="7"/>
      <c r="OF40" s="4"/>
      <c r="OG40" s="4"/>
      <c r="OH40" s="4"/>
      <c r="OI40" s="19"/>
      <c r="OJ40" s="9"/>
      <c r="OK40" s="7"/>
      <c r="OL40" s="6"/>
      <c r="OM40" s="5"/>
      <c r="ON40" s="6"/>
      <c r="OO40" s="8"/>
      <c r="OP40" s="5"/>
      <c r="OQ40" s="4"/>
      <c r="OR40" s="4"/>
      <c r="OS40" s="18"/>
      <c r="OT40" s="7"/>
      <c r="OU40" s="7"/>
      <c r="OV40" s="4"/>
      <c r="OW40" s="4"/>
      <c r="OX40" s="4"/>
      <c r="OY40" s="19"/>
      <c r="OZ40" s="9"/>
      <c r="PA40" s="7"/>
      <c r="PB40" s="6"/>
      <c r="PC40" s="5"/>
      <c r="PD40" s="6"/>
      <c r="PE40" s="8"/>
      <c r="PF40" s="5"/>
      <c r="PG40" s="4"/>
      <c r="PH40" s="4"/>
      <c r="PI40" s="18"/>
      <c r="PJ40" s="7"/>
      <c r="PK40" s="7"/>
      <c r="PL40" s="4"/>
      <c r="PM40" s="4"/>
      <c r="PN40" s="4"/>
      <c r="PO40" s="19"/>
      <c r="PP40" s="9"/>
      <c r="PQ40" s="7"/>
      <c r="PR40" s="6"/>
      <c r="PS40" s="5"/>
      <c r="PT40" s="6"/>
      <c r="PU40" s="8"/>
      <c r="PV40" s="5"/>
      <c r="PW40" s="4"/>
      <c r="PX40" s="4"/>
      <c r="PY40" s="18"/>
      <c r="PZ40" s="7"/>
      <c r="QA40" s="7"/>
      <c r="QB40" s="4"/>
      <c r="QC40" s="4"/>
      <c r="QD40" s="4"/>
      <c r="QE40" s="19"/>
      <c r="QF40" s="9"/>
      <c r="QG40" s="7"/>
      <c r="QH40" s="6"/>
      <c r="QI40" s="5"/>
      <c r="QJ40" s="6"/>
      <c r="QK40" s="8"/>
      <c r="QL40" s="5"/>
      <c r="QM40" s="4"/>
      <c r="QN40" s="4"/>
      <c r="QO40" s="18"/>
      <c r="QP40" s="7"/>
      <c r="QQ40" s="7"/>
      <c r="QR40" s="4"/>
      <c r="QS40" s="4"/>
      <c r="QT40" s="4"/>
      <c r="QU40" s="19"/>
      <c r="QV40" s="9"/>
      <c r="QW40" s="7"/>
      <c r="QX40" s="6"/>
      <c r="QY40" s="5"/>
      <c r="QZ40" s="6"/>
      <c r="RA40" s="8"/>
      <c r="RB40" s="5"/>
      <c r="RC40" s="4"/>
      <c r="RD40" s="4"/>
      <c r="RE40" s="18"/>
      <c r="RF40" s="7"/>
      <c r="RG40" s="7"/>
      <c r="RH40" s="4"/>
      <c r="RI40" s="4"/>
      <c r="RJ40" s="4"/>
      <c r="RK40" s="19"/>
      <c r="RL40" s="9"/>
      <c r="RM40" s="7"/>
      <c r="RN40" s="6"/>
      <c r="RO40" s="5"/>
      <c r="RP40" s="6"/>
      <c r="RQ40" s="8"/>
      <c r="RR40" s="5"/>
      <c r="RS40" s="4"/>
      <c r="RT40" s="4"/>
      <c r="RU40" s="18"/>
      <c r="RV40" s="7"/>
      <c r="RW40" s="7"/>
      <c r="RX40" s="4"/>
      <c r="RY40" s="4"/>
      <c r="RZ40" s="4"/>
      <c r="SA40" s="19"/>
      <c r="SB40" s="9"/>
      <c r="SC40" s="7"/>
      <c r="SD40" s="6"/>
      <c r="SE40" s="5"/>
      <c r="SF40" s="6"/>
      <c r="SG40" s="8"/>
      <c r="SH40" s="5"/>
      <c r="SI40" s="4"/>
      <c r="SJ40" s="4"/>
      <c r="SK40" s="18"/>
      <c r="SL40" s="7"/>
      <c r="SM40" s="7"/>
      <c r="SN40" s="4"/>
      <c r="SO40" s="4"/>
      <c r="SP40" s="4"/>
      <c r="SQ40" s="19"/>
      <c r="SR40" s="9"/>
      <c r="SS40" s="7"/>
      <c r="ST40" s="6"/>
      <c r="SU40" s="5"/>
      <c r="SV40" s="6"/>
      <c r="SW40" s="8"/>
      <c r="SX40" s="5"/>
      <c r="SY40" s="4"/>
      <c r="SZ40" s="4"/>
      <c r="TA40" s="18"/>
      <c r="TB40" s="7"/>
      <c r="TC40" s="7"/>
      <c r="TD40" s="4"/>
      <c r="TE40" s="4"/>
      <c r="TF40" s="4"/>
      <c r="TG40" s="19"/>
      <c r="TH40" s="9"/>
      <c r="TI40" s="7"/>
      <c r="TJ40" s="6"/>
      <c r="TK40" s="5"/>
      <c r="TL40" s="6"/>
      <c r="TM40" s="8"/>
      <c r="TN40" s="5"/>
      <c r="TO40" s="4"/>
      <c r="TP40" s="4"/>
      <c r="TQ40" s="18"/>
      <c r="TR40" s="7"/>
      <c r="TS40" s="7"/>
      <c r="TT40" s="4"/>
      <c r="TU40" s="4"/>
      <c r="TV40" s="4"/>
      <c r="TW40" s="19"/>
      <c r="TX40" s="9"/>
      <c r="TY40" s="7"/>
      <c r="TZ40" s="6"/>
      <c r="UA40" s="5"/>
      <c r="UB40" s="6"/>
      <c r="UC40" s="8"/>
      <c r="UD40" s="5"/>
      <c r="UE40" s="4"/>
      <c r="UF40" s="4"/>
      <c r="UG40" s="18"/>
      <c r="UH40" s="7"/>
      <c r="UI40" s="7"/>
      <c r="UJ40" s="4"/>
      <c r="UK40" s="4"/>
      <c r="UL40" s="4"/>
      <c r="UM40" s="19"/>
      <c r="UN40" s="9"/>
      <c r="UO40" s="7"/>
      <c r="UP40" s="6"/>
      <c r="UQ40" s="5"/>
      <c r="UR40" s="6"/>
      <c r="US40" s="8"/>
      <c r="UT40" s="5"/>
      <c r="UU40" s="4"/>
      <c r="UV40" s="4"/>
      <c r="UW40" s="18"/>
      <c r="UX40" s="7"/>
      <c r="UY40" s="7"/>
      <c r="UZ40" s="4"/>
      <c r="VA40" s="4"/>
      <c r="VB40" s="4"/>
      <c r="VC40" s="19"/>
      <c r="VD40" s="9"/>
      <c r="VE40" s="7"/>
      <c r="VF40" s="6"/>
      <c r="VG40" s="5"/>
      <c r="VH40" s="6"/>
      <c r="VI40" s="8"/>
      <c r="VJ40" s="5"/>
      <c r="VK40" s="4"/>
      <c r="VL40" s="4"/>
      <c r="VM40" s="18"/>
      <c r="VN40" s="7"/>
      <c r="VO40" s="7"/>
      <c r="VP40" s="4"/>
      <c r="VQ40" s="4"/>
      <c r="VR40" s="4"/>
      <c r="VS40" s="19"/>
      <c r="VT40" s="9"/>
      <c r="VU40" s="7"/>
      <c r="VV40" s="6"/>
      <c r="VW40" s="5"/>
      <c r="VX40" s="6"/>
      <c r="VY40" s="8"/>
      <c r="VZ40" s="5"/>
      <c r="WA40" s="4"/>
      <c r="WB40" s="4"/>
      <c r="WC40" s="18"/>
      <c r="WD40" s="7"/>
      <c r="WE40" s="7"/>
      <c r="WF40" s="4"/>
      <c r="WG40" s="4"/>
      <c r="WH40" s="4"/>
      <c r="WI40" s="19"/>
      <c r="WJ40" s="9"/>
      <c r="WK40" s="7"/>
      <c r="WL40" s="6"/>
      <c r="WM40" s="5"/>
      <c r="WN40" s="6"/>
      <c r="WO40" s="8"/>
      <c r="WP40" s="5"/>
      <c r="WQ40" s="4"/>
      <c r="WR40" s="4"/>
      <c r="WS40" s="18"/>
      <c r="WT40" s="7"/>
      <c r="WU40" s="7"/>
      <c r="WV40" s="4"/>
      <c r="WW40" s="4"/>
      <c r="WX40" s="4"/>
      <c r="WY40" s="19"/>
      <c r="WZ40" s="9"/>
      <c r="XA40" s="7"/>
      <c r="XB40" s="6"/>
      <c r="XC40" s="5"/>
      <c r="XD40" s="6"/>
      <c r="XE40" s="8"/>
      <c r="XF40" s="5"/>
      <c r="XG40" s="4"/>
      <c r="XH40" s="4"/>
      <c r="XI40" s="18"/>
      <c r="XJ40" s="7"/>
      <c r="XK40" s="7"/>
      <c r="XL40" s="4"/>
      <c r="XM40" s="4"/>
      <c r="XN40" s="4"/>
      <c r="XO40" s="19"/>
      <c r="XP40" s="9"/>
      <c r="XQ40" s="7"/>
      <c r="XR40" s="6"/>
      <c r="XS40" s="5"/>
      <c r="XT40" s="6"/>
      <c r="XU40" s="8"/>
      <c r="XV40" s="5"/>
      <c r="XW40" s="4"/>
      <c r="XX40" s="4"/>
      <c r="XY40" s="18"/>
      <c r="XZ40" s="7"/>
      <c r="YA40" s="7"/>
      <c r="YB40" s="4"/>
      <c r="YC40" s="4"/>
      <c r="YD40" s="4"/>
      <c r="YE40" s="19"/>
      <c r="YF40" s="9"/>
      <c r="YG40" s="7"/>
      <c r="YH40" s="6"/>
      <c r="YI40" s="5"/>
      <c r="YJ40" s="6"/>
      <c r="YK40" s="8"/>
      <c r="YL40" s="5"/>
      <c r="YM40" s="4"/>
      <c r="YN40" s="4"/>
      <c r="YO40" s="18"/>
      <c r="YP40" s="7"/>
      <c r="YQ40" s="7"/>
      <c r="YR40" s="4"/>
      <c r="YS40" s="4"/>
      <c r="YT40" s="4"/>
      <c r="YU40" s="19"/>
      <c r="YV40" s="9"/>
      <c r="YW40" s="7"/>
      <c r="YX40" s="6"/>
      <c r="YY40" s="5"/>
      <c r="YZ40" s="6"/>
      <c r="ZA40" s="8"/>
      <c r="ZB40" s="5"/>
      <c r="ZC40" s="4"/>
      <c r="ZD40" s="4"/>
      <c r="ZE40" s="18"/>
      <c r="ZF40" s="7"/>
      <c r="ZG40" s="7"/>
      <c r="ZH40" s="4"/>
      <c r="ZI40" s="4"/>
      <c r="ZJ40" s="4"/>
      <c r="ZK40" s="19"/>
      <c r="ZL40" s="9"/>
      <c r="ZM40" s="7"/>
      <c r="ZN40" s="6"/>
      <c r="ZO40" s="5"/>
      <c r="ZP40" s="6"/>
      <c r="ZQ40" s="8"/>
      <c r="ZR40" s="5"/>
      <c r="ZS40" s="4"/>
      <c r="ZT40" s="4"/>
      <c r="ZU40" s="18"/>
      <c r="ZV40" s="7"/>
      <c r="ZW40" s="7"/>
      <c r="ZX40" s="4"/>
      <c r="ZY40" s="4"/>
      <c r="ZZ40" s="4"/>
      <c r="AAA40" s="19"/>
      <c r="AAB40" s="9"/>
      <c r="AAC40" s="7"/>
      <c r="AAD40" s="6"/>
      <c r="AAE40" s="5"/>
      <c r="AAF40" s="6"/>
      <c r="AAG40" s="8"/>
      <c r="AAH40" s="5"/>
      <c r="AAI40" s="4"/>
      <c r="AAJ40" s="4"/>
      <c r="AAK40" s="18"/>
      <c r="AAL40" s="7"/>
      <c r="AAM40" s="7"/>
      <c r="AAN40" s="4"/>
      <c r="AAO40" s="4"/>
      <c r="AAP40" s="4"/>
      <c r="AAQ40" s="19"/>
      <c r="AAR40" s="9"/>
      <c r="AAS40" s="7"/>
      <c r="AAT40" s="6"/>
      <c r="AAU40" s="5"/>
      <c r="AAV40" s="6"/>
      <c r="AAW40" s="8"/>
      <c r="AAX40" s="5"/>
      <c r="AAY40" s="4"/>
      <c r="AAZ40" s="4"/>
      <c r="ABA40" s="18"/>
      <c r="ABB40" s="7"/>
      <c r="ABC40" s="7"/>
      <c r="ABD40" s="4"/>
      <c r="ABE40" s="4"/>
      <c r="ABF40" s="4"/>
      <c r="ABG40" s="19"/>
      <c r="ABH40" s="9"/>
      <c r="ABI40" s="7"/>
      <c r="ABJ40" s="6"/>
      <c r="ABK40" s="5"/>
      <c r="ABL40" s="6"/>
      <c r="ABM40" s="8"/>
      <c r="ABN40" s="5"/>
      <c r="ABO40" s="4"/>
      <c r="ABP40" s="4"/>
      <c r="ABQ40" s="18"/>
      <c r="ABR40" s="7"/>
      <c r="ABS40" s="7"/>
      <c r="ABT40" s="4"/>
      <c r="ABU40" s="4"/>
      <c r="ABV40" s="4"/>
      <c r="ABW40" s="19"/>
      <c r="ABX40" s="9"/>
      <c r="ABY40" s="7"/>
      <c r="ABZ40" s="6"/>
      <c r="ACA40" s="5"/>
      <c r="ACB40" s="6"/>
      <c r="ACC40" s="8"/>
      <c r="ACD40" s="5"/>
      <c r="ACE40" s="4"/>
      <c r="ACF40" s="4"/>
      <c r="ACG40" s="18"/>
      <c r="ACH40" s="7"/>
      <c r="ACI40" s="7"/>
      <c r="ACJ40" s="4"/>
      <c r="ACK40" s="4"/>
      <c r="ACL40" s="4"/>
      <c r="ACM40" s="19"/>
      <c r="ACN40" s="9"/>
      <c r="ACO40" s="7"/>
      <c r="ACP40" s="6"/>
      <c r="ACQ40" s="5"/>
      <c r="ACR40" s="6"/>
      <c r="ACS40" s="8"/>
      <c r="ACT40" s="5"/>
      <c r="ACU40" s="4"/>
      <c r="ACV40" s="4"/>
      <c r="ACW40" s="18"/>
      <c r="ACX40" s="7"/>
      <c r="ACY40" s="7"/>
      <c r="ACZ40" s="4"/>
      <c r="ADA40" s="4"/>
      <c r="ADB40" s="4"/>
      <c r="ADC40" s="19"/>
      <c r="ADD40" s="9"/>
      <c r="ADE40" s="7"/>
      <c r="ADF40" s="6"/>
      <c r="ADG40" s="5"/>
      <c r="ADH40" s="6"/>
      <c r="ADI40" s="8"/>
      <c r="ADJ40" s="5"/>
      <c r="ADK40" s="4"/>
      <c r="ADL40" s="4"/>
      <c r="ADM40" s="18"/>
      <c r="ADN40" s="7"/>
      <c r="ADO40" s="7"/>
      <c r="ADP40" s="4"/>
      <c r="ADQ40" s="4"/>
      <c r="ADR40" s="4"/>
      <c r="ADS40" s="19"/>
      <c r="ADT40" s="9"/>
      <c r="ADU40" s="7"/>
      <c r="ADV40" s="6"/>
      <c r="ADW40" s="5"/>
      <c r="ADX40" s="6"/>
      <c r="ADY40" s="8"/>
      <c r="ADZ40" s="5"/>
      <c r="AEA40" s="4"/>
      <c r="AEB40" s="4"/>
      <c r="AEC40" s="18"/>
      <c r="AED40" s="7"/>
      <c r="AEE40" s="7"/>
      <c r="AEF40" s="4"/>
      <c r="AEG40" s="4"/>
      <c r="AEH40" s="4"/>
      <c r="AEI40" s="19"/>
      <c r="AEJ40" s="9"/>
      <c r="AEK40" s="7"/>
      <c r="AEL40" s="6"/>
      <c r="AEM40" s="5"/>
      <c r="AEN40" s="6"/>
      <c r="AEO40" s="8"/>
      <c r="AEP40" s="5"/>
      <c r="AEQ40" s="4"/>
      <c r="AER40" s="4"/>
      <c r="AES40" s="18"/>
      <c r="AET40" s="7"/>
      <c r="AEU40" s="7"/>
      <c r="AEV40" s="4"/>
      <c r="AEW40" s="4"/>
      <c r="AEX40" s="4"/>
      <c r="AEY40" s="19"/>
      <c r="AEZ40" s="9"/>
      <c r="AFA40" s="7"/>
      <c r="AFB40" s="6"/>
      <c r="AFC40" s="5"/>
      <c r="AFD40" s="6"/>
      <c r="AFE40" s="8"/>
      <c r="AFF40" s="5"/>
      <c r="AFG40" s="4"/>
      <c r="AFH40" s="4"/>
      <c r="AFI40" s="18"/>
      <c r="AFJ40" s="7"/>
      <c r="AFK40" s="7"/>
      <c r="AFL40" s="4"/>
      <c r="AFM40" s="4"/>
      <c r="AFN40" s="4"/>
      <c r="AFO40" s="19"/>
      <c r="AFP40" s="9"/>
      <c r="AFQ40" s="7"/>
      <c r="AFR40" s="6"/>
      <c r="AFS40" s="5"/>
      <c r="AFT40" s="6"/>
      <c r="AFU40" s="8"/>
      <c r="AFV40" s="5"/>
      <c r="AFW40" s="4"/>
      <c r="AFX40" s="4"/>
      <c r="AFY40" s="18"/>
      <c r="AFZ40" s="7"/>
      <c r="AGA40" s="7"/>
      <c r="AGB40" s="4"/>
      <c r="AGC40" s="4"/>
      <c r="AGD40" s="4"/>
      <c r="AGE40" s="19"/>
      <c r="AGF40" s="9"/>
      <c r="AGG40" s="7"/>
      <c r="AGH40" s="6"/>
      <c r="AGI40" s="5"/>
      <c r="AGJ40" s="6"/>
      <c r="AGK40" s="8"/>
      <c r="AGL40" s="5"/>
      <c r="AGM40" s="4"/>
      <c r="AGN40" s="4"/>
      <c r="AGO40" s="18"/>
      <c r="AGP40" s="7"/>
      <c r="AGQ40" s="7"/>
      <c r="AGR40" s="4"/>
      <c r="AGS40" s="4"/>
      <c r="AGT40" s="4"/>
      <c r="AGU40" s="19"/>
      <c r="AGV40" s="9"/>
      <c r="AGW40" s="7"/>
      <c r="AGX40" s="6"/>
      <c r="AGY40" s="5"/>
      <c r="AGZ40" s="6"/>
      <c r="AHA40" s="8"/>
      <c r="AHB40" s="5"/>
      <c r="AHC40" s="4"/>
      <c r="AHD40" s="4"/>
      <c r="AHE40" s="18"/>
      <c r="AHF40" s="7"/>
      <c r="AHG40" s="7"/>
      <c r="AHH40" s="4"/>
      <c r="AHI40" s="4"/>
      <c r="AHJ40" s="4"/>
      <c r="AHK40" s="19"/>
      <c r="AHL40" s="9"/>
      <c r="AHM40" s="7"/>
      <c r="AHN40" s="6"/>
      <c r="AHO40" s="5"/>
      <c r="AHP40" s="6"/>
      <c r="AHQ40" s="8"/>
      <c r="AHR40" s="5"/>
      <c r="AHS40" s="4"/>
      <c r="AHT40" s="4"/>
      <c r="AHU40" s="18"/>
      <c r="AHV40" s="7"/>
      <c r="AHW40" s="7"/>
      <c r="AHX40" s="4"/>
      <c r="AHY40" s="4"/>
      <c r="AHZ40" s="4"/>
      <c r="AIA40" s="19"/>
      <c r="AIB40" s="9"/>
      <c r="AIC40" s="7"/>
      <c r="AID40" s="6"/>
      <c r="AIE40" s="5"/>
      <c r="AIF40" s="6"/>
      <c r="AIG40" s="8"/>
      <c r="AIH40" s="5"/>
      <c r="AII40" s="4"/>
      <c r="AIJ40" s="4"/>
      <c r="AIK40" s="18"/>
      <c r="AIL40" s="7"/>
      <c r="AIM40" s="7"/>
      <c r="AIN40" s="4"/>
      <c r="AIO40" s="4"/>
      <c r="AIP40" s="4"/>
      <c r="AIQ40" s="19"/>
      <c r="AIR40" s="9"/>
      <c r="AIS40" s="7"/>
      <c r="AIT40" s="6"/>
      <c r="AIU40" s="5"/>
      <c r="AIV40" s="6"/>
      <c r="AIW40" s="8"/>
      <c r="AIX40" s="5"/>
      <c r="AIY40" s="4"/>
      <c r="AIZ40" s="4"/>
      <c r="AJA40" s="18"/>
      <c r="AJB40" s="7"/>
      <c r="AJC40" s="7"/>
      <c r="AJD40" s="4"/>
      <c r="AJE40" s="4"/>
      <c r="AJF40" s="4"/>
      <c r="AJG40" s="19"/>
      <c r="AJH40" s="9"/>
      <c r="AJI40" s="7"/>
      <c r="AJJ40" s="6"/>
      <c r="AJK40" s="5"/>
      <c r="AJL40" s="6"/>
      <c r="AJM40" s="8"/>
      <c r="AJN40" s="5"/>
      <c r="AJO40" s="4"/>
      <c r="AJP40" s="4"/>
      <c r="AJQ40" s="18"/>
      <c r="AJR40" s="7"/>
      <c r="AJS40" s="7"/>
      <c r="AJT40" s="4"/>
      <c r="AJU40" s="4"/>
      <c r="AJV40" s="4"/>
      <c r="AJW40" s="19"/>
      <c r="AJX40" s="9"/>
      <c r="AJY40" s="7"/>
      <c r="AJZ40" s="6"/>
      <c r="AKA40" s="5"/>
      <c r="AKB40" s="6"/>
      <c r="AKC40" s="8"/>
      <c r="AKD40" s="5"/>
      <c r="AKE40" s="4"/>
      <c r="AKF40" s="4"/>
      <c r="AKG40" s="18"/>
      <c r="AKH40" s="7"/>
      <c r="AKI40" s="7"/>
      <c r="AKJ40" s="4"/>
      <c r="AKK40" s="4"/>
      <c r="AKL40" s="4"/>
      <c r="AKM40" s="19"/>
      <c r="AKN40" s="9"/>
      <c r="AKO40" s="7"/>
      <c r="AKP40" s="6"/>
      <c r="AKQ40" s="5"/>
      <c r="AKR40" s="6"/>
      <c r="AKS40" s="8"/>
      <c r="AKT40" s="5"/>
      <c r="AKU40" s="4"/>
      <c r="AKV40" s="4"/>
      <c r="AKW40" s="18"/>
      <c r="AKX40" s="7"/>
      <c r="AKY40" s="7"/>
      <c r="AKZ40" s="4"/>
      <c r="ALA40" s="4"/>
      <c r="ALB40" s="4"/>
      <c r="ALC40" s="19"/>
      <c r="ALD40" s="9"/>
      <c r="ALE40" s="7"/>
      <c r="ALF40" s="6"/>
      <c r="ALG40" s="5"/>
      <c r="ALH40" s="6"/>
      <c r="ALI40" s="8"/>
      <c r="ALJ40" s="5"/>
      <c r="ALK40" s="4"/>
      <c r="ALL40" s="4"/>
      <c r="ALM40" s="18"/>
      <c r="ALN40" s="7"/>
      <c r="ALO40" s="7"/>
      <c r="ALP40" s="4"/>
      <c r="ALQ40" s="4"/>
      <c r="ALR40" s="4"/>
      <c r="ALS40" s="19"/>
      <c r="ALT40" s="9"/>
      <c r="ALU40" s="7"/>
      <c r="ALV40" s="6"/>
      <c r="ALW40" s="5"/>
      <c r="ALX40" s="6"/>
      <c r="ALY40" s="8"/>
      <c r="ALZ40" s="5"/>
      <c r="AMA40" s="4"/>
      <c r="AMB40" s="4"/>
      <c r="AMC40" s="18"/>
      <c r="AMD40" s="7"/>
      <c r="AME40" s="7"/>
      <c r="AMF40" s="4"/>
      <c r="AMG40" s="4"/>
      <c r="AMH40" s="4"/>
      <c r="AMI40" s="19"/>
      <c r="AMJ40" s="9"/>
      <c r="AMK40" s="7"/>
      <c r="AML40" s="6"/>
      <c r="AMM40" s="5"/>
      <c r="AMN40" s="6"/>
      <c r="AMO40" s="8"/>
      <c r="AMP40" s="5"/>
      <c r="AMQ40" s="4"/>
      <c r="AMR40" s="4"/>
      <c r="AMS40" s="18"/>
      <c r="AMT40" s="7"/>
      <c r="AMU40" s="7"/>
      <c r="AMV40" s="4"/>
      <c r="AMW40" s="4"/>
      <c r="AMX40" s="4"/>
      <c r="AMY40" s="19"/>
      <c r="AMZ40" s="9"/>
      <c r="ANA40" s="7"/>
      <c r="ANB40" s="6"/>
      <c r="ANC40" s="5"/>
      <c r="AND40" s="6"/>
      <c r="ANE40" s="8"/>
      <c r="ANF40" s="5"/>
      <c r="ANG40" s="4"/>
      <c r="ANH40" s="4"/>
      <c r="ANI40" s="18"/>
      <c r="ANJ40" s="7"/>
      <c r="ANK40" s="7"/>
      <c r="ANL40" s="4"/>
      <c r="ANM40" s="4"/>
      <c r="ANN40" s="4"/>
      <c r="ANO40" s="19"/>
      <c r="ANP40" s="9"/>
      <c r="ANQ40" s="7"/>
      <c r="ANR40" s="6"/>
      <c r="ANS40" s="5"/>
      <c r="ANT40" s="6"/>
      <c r="ANU40" s="8"/>
      <c r="ANV40" s="5"/>
      <c r="ANW40" s="4"/>
      <c r="ANX40" s="4"/>
      <c r="ANY40" s="18"/>
      <c r="ANZ40" s="7"/>
      <c r="AOA40" s="7"/>
      <c r="AOB40" s="4"/>
      <c r="AOC40" s="4"/>
      <c r="AOD40" s="4"/>
      <c r="AOE40" s="19"/>
      <c r="AOF40" s="9"/>
      <c r="AOG40" s="7"/>
      <c r="AOH40" s="6"/>
      <c r="AOI40" s="5"/>
      <c r="AOJ40" s="6"/>
      <c r="AOK40" s="8"/>
      <c r="AOL40" s="5"/>
      <c r="AOM40" s="4"/>
      <c r="AON40" s="4"/>
      <c r="AOO40" s="18"/>
      <c r="AOP40" s="7"/>
      <c r="AOQ40" s="7"/>
      <c r="AOR40" s="4"/>
      <c r="AOS40" s="4"/>
      <c r="AOT40" s="4"/>
      <c r="AOU40" s="19"/>
      <c r="AOV40" s="9"/>
      <c r="AOW40" s="7"/>
      <c r="AOX40" s="6"/>
      <c r="AOY40" s="5"/>
      <c r="AOZ40" s="6"/>
      <c r="APA40" s="8"/>
      <c r="APB40" s="5"/>
      <c r="APC40" s="4"/>
      <c r="APD40" s="4"/>
      <c r="APE40" s="18"/>
      <c r="APF40" s="7"/>
      <c r="APG40" s="7"/>
      <c r="APH40" s="4"/>
      <c r="API40" s="4"/>
      <c r="APJ40" s="4"/>
      <c r="APK40" s="19"/>
      <c r="APL40" s="9"/>
      <c r="APM40" s="7"/>
      <c r="APN40" s="6"/>
      <c r="APO40" s="5"/>
      <c r="APP40" s="6"/>
      <c r="APQ40" s="8"/>
      <c r="APR40" s="5"/>
      <c r="APS40" s="4"/>
      <c r="APT40" s="4"/>
      <c r="APU40" s="18"/>
      <c r="APV40" s="7"/>
      <c r="APW40" s="7"/>
      <c r="APX40" s="4"/>
      <c r="APY40" s="4"/>
      <c r="APZ40" s="4"/>
      <c r="AQA40" s="19"/>
      <c r="AQB40" s="9"/>
      <c r="AQC40" s="7"/>
      <c r="AQD40" s="6"/>
      <c r="AQE40" s="5"/>
      <c r="AQF40" s="6"/>
      <c r="AQG40" s="8"/>
      <c r="AQH40" s="5"/>
      <c r="AQI40" s="4"/>
      <c r="AQJ40" s="4"/>
      <c r="AQK40" s="18"/>
      <c r="AQL40" s="7"/>
      <c r="AQM40" s="7"/>
      <c r="AQN40" s="4"/>
      <c r="AQO40" s="4"/>
      <c r="AQP40" s="4"/>
      <c r="AQQ40" s="19"/>
      <c r="AQR40" s="9"/>
      <c r="AQS40" s="7"/>
      <c r="AQT40" s="6"/>
      <c r="AQU40" s="5"/>
      <c r="AQV40" s="6"/>
      <c r="AQW40" s="8"/>
      <c r="AQX40" s="5"/>
      <c r="AQY40" s="4"/>
      <c r="AQZ40" s="4"/>
      <c r="ARA40" s="18"/>
      <c r="ARB40" s="7"/>
      <c r="ARC40" s="7"/>
      <c r="ARD40" s="4"/>
      <c r="ARE40" s="4"/>
      <c r="ARF40" s="4"/>
      <c r="ARG40" s="19"/>
      <c r="ARH40" s="9"/>
      <c r="ARI40" s="7"/>
      <c r="ARJ40" s="6"/>
      <c r="ARK40" s="5"/>
      <c r="ARL40" s="6"/>
      <c r="ARM40" s="8"/>
      <c r="ARN40" s="5"/>
      <c r="ARO40" s="4"/>
      <c r="ARP40" s="4"/>
      <c r="ARQ40" s="18"/>
      <c r="ARR40" s="7"/>
      <c r="ARS40" s="7"/>
      <c r="ART40" s="4"/>
      <c r="ARU40" s="4"/>
      <c r="ARV40" s="4"/>
      <c r="ARW40" s="19"/>
      <c r="ARX40" s="9"/>
      <c r="ARY40" s="7"/>
      <c r="ARZ40" s="6"/>
      <c r="ASA40" s="5"/>
      <c r="ASB40" s="6"/>
      <c r="ASC40" s="8"/>
      <c r="ASD40" s="5"/>
      <c r="ASE40" s="4"/>
      <c r="ASF40" s="4"/>
      <c r="ASG40" s="18"/>
      <c r="ASH40" s="7"/>
      <c r="ASI40" s="7"/>
      <c r="ASJ40" s="4"/>
      <c r="ASK40" s="4"/>
      <c r="ASL40" s="4"/>
      <c r="ASM40" s="19"/>
      <c r="ASN40" s="9"/>
      <c r="ASO40" s="7"/>
      <c r="ASP40" s="6"/>
      <c r="ASQ40" s="5"/>
      <c r="ASR40" s="6"/>
      <c r="ASS40" s="8"/>
      <c r="AST40" s="5"/>
      <c r="ASU40" s="4"/>
      <c r="ASV40" s="4"/>
      <c r="ASW40" s="18"/>
      <c r="ASX40" s="7"/>
      <c r="ASY40" s="7"/>
      <c r="ASZ40" s="4"/>
      <c r="ATA40" s="4"/>
      <c r="ATB40" s="4"/>
      <c r="ATC40" s="19"/>
      <c r="ATD40" s="9"/>
      <c r="ATE40" s="7"/>
      <c r="ATF40" s="6"/>
      <c r="ATG40" s="5"/>
      <c r="ATH40" s="6"/>
      <c r="ATI40" s="8"/>
      <c r="ATJ40" s="5"/>
      <c r="ATK40" s="4"/>
      <c r="ATL40" s="4"/>
      <c r="ATM40" s="18"/>
      <c r="ATN40" s="7"/>
      <c r="ATO40" s="7"/>
      <c r="ATP40" s="4"/>
      <c r="ATQ40" s="4"/>
      <c r="ATR40" s="4"/>
      <c r="ATS40" s="19"/>
      <c r="ATT40" s="9"/>
      <c r="ATU40" s="7"/>
      <c r="ATV40" s="6"/>
      <c r="ATW40" s="5"/>
      <c r="ATX40" s="6"/>
      <c r="ATY40" s="8"/>
      <c r="ATZ40" s="5"/>
      <c r="AUA40" s="4"/>
      <c r="AUB40" s="4"/>
      <c r="AUC40" s="18"/>
      <c r="AUD40" s="7"/>
      <c r="AUE40" s="7"/>
      <c r="AUF40" s="4"/>
      <c r="AUG40" s="4"/>
      <c r="AUH40" s="4"/>
      <c r="AUI40" s="19"/>
      <c r="AUJ40" s="9"/>
      <c r="AUK40" s="7"/>
      <c r="AUL40" s="6"/>
      <c r="AUM40" s="5"/>
      <c r="AUN40" s="6"/>
      <c r="AUO40" s="8"/>
      <c r="AUP40" s="5"/>
      <c r="AUQ40" s="4"/>
      <c r="AUR40" s="4"/>
      <c r="AUS40" s="18"/>
      <c r="AUT40" s="7"/>
      <c r="AUU40" s="7"/>
      <c r="AUV40" s="4"/>
      <c r="AUW40" s="4"/>
      <c r="AUX40" s="4"/>
      <c r="AUY40" s="19"/>
      <c r="AUZ40" s="9"/>
      <c r="AVA40" s="7"/>
      <c r="AVB40" s="6"/>
      <c r="AVC40" s="5"/>
      <c r="AVD40" s="6"/>
      <c r="AVE40" s="8"/>
      <c r="AVF40" s="5"/>
      <c r="AVG40" s="4"/>
      <c r="AVH40" s="4"/>
      <c r="AVI40" s="18"/>
      <c r="AVJ40" s="7"/>
      <c r="AVK40" s="7"/>
      <c r="AVL40" s="4"/>
      <c r="AVM40" s="4"/>
      <c r="AVN40" s="4"/>
      <c r="AVO40" s="19"/>
      <c r="AVP40" s="9"/>
      <c r="AVQ40" s="7"/>
      <c r="AVR40" s="6"/>
      <c r="AVS40" s="5"/>
      <c r="AVT40" s="6"/>
      <c r="AVU40" s="8"/>
      <c r="AVV40" s="5"/>
      <c r="AVW40" s="4"/>
      <c r="AVX40" s="4"/>
      <c r="AVY40" s="18"/>
      <c r="AVZ40" s="7"/>
      <c r="AWA40" s="7"/>
      <c r="AWB40" s="4"/>
      <c r="AWC40" s="4"/>
      <c r="AWD40" s="4"/>
      <c r="AWE40" s="19"/>
      <c r="AWF40" s="9"/>
      <c r="AWG40" s="7"/>
      <c r="AWH40" s="6"/>
      <c r="AWI40" s="5"/>
      <c r="AWJ40" s="6"/>
      <c r="AWK40" s="8"/>
      <c r="AWL40" s="5"/>
      <c r="AWM40" s="4"/>
      <c r="AWN40" s="4"/>
      <c r="AWO40" s="18"/>
      <c r="AWP40" s="7"/>
      <c r="AWQ40" s="7"/>
      <c r="AWR40" s="4"/>
      <c r="AWS40" s="4"/>
      <c r="AWT40" s="4"/>
      <c r="AWU40" s="19"/>
      <c r="AWV40" s="9"/>
      <c r="AWW40" s="7"/>
      <c r="AWX40" s="6"/>
      <c r="AWY40" s="5"/>
      <c r="AWZ40" s="6"/>
      <c r="AXA40" s="8"/>
      <c r="AXB40" s="5"/>
      <c r="AXC40" s="4"/>
      <c r="AXD40" s="4"/>
      <c r="AXE40" s="18"/>
      <c r="AXF40" s="7"/>
      <c r="AXG40" s="7"/>
      <c r="AXH40" s="4"/>
      <c r="AXI40" s="4"/>
      <c r="AXJ40" s="4"/>
      <c r="AXK40" s="19"/>
      <c r="AXL40" s="9"/>
      <c r="AXM40" s="7"/>
      <c r="AXN40" s="6"/>
      <c r="AXO40" s="5"/>
      <c r="AXP40" s="6"/>
      <c r="AXQ40" s="8"/>
      <c r="AXR40" s="5"/>
      <c r="AXS40" s="4"/>
      <c r="AXT40" s="4"/>
      <c r="AXU40" s="18"/>
      <c r="AXV40" s="7"/>
      <c r="AXW40" s="7"/>
      <c r="AXX40" s="4"/>
      <c r="AXY40" s="4"/>
      <c r="AXZ40" s="4"/>
      <c r="AYA40" s="19"/>
      <c r="AYB40" s="9"/>
      <c r="AYC40" s="7"/>
      <c r="AYD40" s="6"/>
      <c r="AYE40" s="5"/>
      <c r="AYF40" s="6"/>
      <c r="AYG40" s="8"/>
      <c r="AYH40" s="5"/>
      <c r="AYI40" s="4"/>
      <c r="AYJ40" s="4"/>
      <c r="AYK40" s="18"/>
      <c r="AYL40" s="7"/>
      <c r="AYM40" s="7"/>
      <c r="AYN40" s="4"/>
      <c r="AYO40" s="4"/>
      <c r="AYP40" s="4"/>
      <c r="AYQ40" s="19"/>
      <c r="AYR40" s="9"/>
      <c r="AYS40" s="7"/>
      <c r="AYT40" s="6"/>
      <c r="AYU40" s="5"/>
      <c r="AYV40" s="6"/>
      <c r="AYW40" s="8"/>
      <c r="AYX40" s="5"/>
      <c r="AYY40" s="4"/>
      <c r="AYZ40" s="4"/>
      <c r="AZA40" s="18"/>
      <c r="AZB40" s="7"/>
      <c r="AZC40" s="7"/>
      <c r="AZD40" s="4"/>
      <c r="AZE40" s="4"/>
      <c r="AZF40" s="4"/>
      <c r="AZG40" s="19"/>
      <c r="AZH40" s="9"/>
      <c r="AZI40" s="7"/>
      <c r="AZJ40" s="6"/>
      <c r="AZK40" s="5"/>
      <c r="AZL40" s="6"/>
      <c r="AZM40" s="8"/>
      <c r="AZN40" s="5"/>
      <c r="AZO40" s="4"/>
      <c r="AZP40" s="4"/>
      <c r="AZQ40" s="18"/>
      <c r="AZR40" s="7"/>
      <c r="AZS40" s="7"/>
      <c r="AZT40" s="4"/>
      <c r="AZU40" s="4"/>
      <c r="AZV40" s="4"/>
      <c r="AZW40" s="19"/>
      <c r="AZX40" s="9"/>
      <c r="AZY40" s="7"/>
      <c r="AZZ40" s="6"/>
      <c r="BAA40" s="5"/>
      <c r="BAB40" s="6"/>
      <c r="BAC40" s="8"/>
      <c r="BAD40" s="5"/>
      <c r="BAE40" s="4"/>
      <c r="BAF40" s="4"/>
      <c r="BAG40" s="18"/>
      <c r="BAH40" s="7"/>
      <c r="BAI40" s="7"/>
      <c r="BAJ40" s="4"/>
      <c r="BAK40" s="4"/>
      <c r="BAL40" s="4"/>
      <c r="BAM40" s="19"/>
      <c r="BAN40" s="9"/>
      <c r="BAO40" s="7"/>
      <c r="BAP40" s="6"/>
      <c r="BAQ40" s="5"/>
      <c r="BAR40" s="6"/>
      <c r="BAS40" s="8"/>
      <c r="BAT40" s="5"/>
      <c r="BAU40" s="4"/>
      <c r="BAV40" s="4"/>
      <c r="BAW40" s="18"/>
      <c r="BAX40" s="7"/>
      <c r="BAY40" s="7"/>
      <c r="BAZ40" s="4"/>
      <c r="BBA40" s="4"/>
      <c r="BBB40" s="4"/>
      <c r="BBC40" s="19"/>
      <c r="BBD40" s="9"/>
      <c r="BBE40" s="7"/>
      <c r="BBF40" s="6"/>
      <c r="BBG40" s="5"/>
      <c r="BBH40" s="6"/>
      <c r="BBI40" s="8"/>
      <c r="BBJ40" s="5"/>
      <c r="BBK40" s="4"/>
      <c r="BBL40" s="4"/>
      <c r="BBM40" s="18"/>
      <c r="BBN40" s="7"/>
      <c r="BBO40" s="7"/>
      <c r="BBP40" s="4"/>
      <c r="BBQ40" s="4"/>
      <c r="BBR40" s="4"/>
      <c r="BBS40" s="19"/>
      <c r="BBT40" s="9"/>
      <c r="BBU40" s="7"/>
      <c r="BBV40" s="6"/>
      <c r="BBW40" s="5"/>
      <c r="BBX40" s="6"/>
      <c r="BBY40" s="8"/>
      <c r="BBZ40" s="5"/>
      <c r="BCA40" s="4"/>
      <c r="BCB40" s="4"/>
      <c r="BCC40" s="18"/>
      <c r="BCD40" s="7"/>
      <c r="BCE40" s="7"/>
      <c r="BCF40" s="4"/>
      <c r="BCG40" s="4"/>
      <c r="BCH40" s="4"/>
      <c r="BCI40" s="19"/>
      <c r="BCJ40" s="9"/>
      <c r="BCK40" s="7"/>
      <c r="BCL40" s="6"/>
      <c r="BCM40" s="5"/>
      <c r="BCN40" s="6"/>
      <c r="BCO40" s="8"/>
      <c r="BCP40" s="5"/>
      <c r="BCQ40" s="4"/>
      <c r="BCR40" s="4"/>
      <c r="BCS40" s="18"/>
      <c r="BCT40" s="7"/>
      <c r="BCU40" s="7"/>
      <c r="BCV40" s="4"/>
      <c r="BCW40" s="4"/>
      <c r="BCX40" s="4"/>
      <c r="BCY40" s="19"/>
      <c r="BCZ40" s="9"/>
      <c r="BDA40" s="7"/>
      <c r="BDB40" s="6"/>
      <c r="BDC40" s="5"/>
      <c r="BDD40" s="6"/>
      <c r="BDE40" s="8"/>
      <c r="BDF40" s="5"/>
      <c r="BDG40" s="4"/>
      <c r="BDH40" s="4"/>
      <c r="BDI40" s="18"/>
      <c r="BDJ40" s="7"/>
      <c r="BDK40" s="7"/>
      <c r="BDL40" s="4"/>
      <c r="BDM40" s="4"/>
      <c r="BDN40" s="4"/>
      <c r="BDO40" s="19"/>
      <c r="BDP40" s="9"/>
      <c r="BDQ40" s="7"/>
      <c r="BDR40" s="6"/>
      <c r="BDS40" s="5"/>
      <c r="BDT40" s="6"/>
      <c r="BDU40" s="8"/>
      <c r="BDV40" s="5"/>
      <c r="BDW40" s="4"/>
      <c r="BDX40" s="4"/>
      <c r="BDY40" s="18"/>
      <c r="BDZ40" s="7"/>
      <c r="BEA40" s="7"/>
      <c r="BEB40" s="4"/>
      <c r="BEC40" s="4"/>
      <c r="BED40" s="4"/>
      <c r="BEE40" s="19"/>
      <c r="BEF40" s="9"/>
      <c r="BEG40" s="7"/>
      <c r="BEH40" s="6"/>
      <c r="BEI40" s="5"/>
      <c r="BEJ40" s="6"/>
      <c r="BEK40" s="8"/>
      <c r="BEL40" s="5"/>
      <c r="BEM40" s="4"/>
      <c r="BEN40" s="4"/>
      <c r="BEO40" s="18"/>
      <c r="BEP40" s="7"/>
      <c r="BEQ40" s="7"/>
      <c r="BER40" s="4"/>
      <c r="BES40" s="4"/>
      <c r="BET40" s="4"/>
      <c r="BEU40" s="19"/>
      <c r="BEV40" s="9"/>
      <c r="BEW40" s="7"/>
      <c r="BEX40" s="6"/>
      <c r="BEY40" s="5"/>
      <c r="BEZ40" s="6"/>
      <c r="BFA40" s="8"/>
      <c r="BFB40" s="5"/>
      <c r="BFC40" s="4"/>
      <c r="BFD40" s="4"/>
      <c r="BFE40" s="18"/>
      <c r="BFF40" s="7"/>
      <c r="BFG40" s="7"/>
      <c r="BFH40" s="4"/>
      <c r="BFI40" s="4"/>
      <c r="BFJ40" s="4"/>
      <c r="BFK40" s="19"/>
      <c r="BFL40" s="9"/>
      <c r="BFM40" s="7"/>
      <c r="BFN40" s="6"/>
      <c r="BFO40" s="5"/>
      <c r="BFP40" s="6"/>
      <c r="BFQ40" s="8"/>
      <c r="BFR40" s="5"/>
      <c r="BFS40" s="4"/>
      <c r="BFT40" s="4"/>
      <c r="BFU40" s="18"/>
      <c r="BFV40" s="7"/>
      <c r="BFW40" s="7"/>
      <c r="BFX40" s="4"/>
      <c r="BFY40" s="4"/>
      <c r="BFZ40" s="4"/>
      <c r="BGA40" s="19"/>
      <c r="BGB40" s="9"/>
      <c r="BGC40" s="7"/>
      <c r="BGD40" s="6"/>
      <c r="BGE40" s="5"/>
      <c r="BGF40" s="6"/>
      <c r="BGG40" s="8"/>
      <c r="BGH40" s="5"/>
      <c r="BGI40" s="4"/>
      <c r="BGJ40" s="4"/>
      <c r="BGK40" s="18"/>
      <c r="BGL40" s="7"/>
      <c r="BGM40" s="7"/>
      <c r="BGN40" s="4"/>
      <c r="BGO40" s="4"/>
      <c r="BGP40" s="4"/>
      <c r="BGQ40" s="19"/>
      <c r="BGR40" s="9"/>
      <c r="BGS40" s="7"/>
      <c r="BGT40" s="6"/>
      <c r="BGU40" s="5"/>
      <c r="BGV40" s="6"/>
      <c r="BGW40" s="8"/>
      <c r="BGX40" s="5"/>
      <c r="BGY40" s="4"/>
      <c r="BGZ40" s="4"/>
      <c r="BHA40" s="18"/>
      <c r="BHB40" s="7"/>
      <c r="BHC40" s="7"/>
      <c r="BHD40" s="4"/>
      <c r="BHE40" s="4"/>
      <c r="BHF40" s="4"/>
      <c r="BHG40" s="19"/>
      <c r="BHH40" s="9"/>
      <c r="BHI40" s="7"/>
      <c r="BHJ40" s="6"/>
      <c r="BHK40" s="5"/>
      <c r="BHL40" s="6"/>
      <c r="BHM40" s="8"/>
      <c r="BHN40" s="5"/>
      <c r="BHO40" s="4"/>
      <c r="BHP40" s="4"/>
      <c r="BHQ40" s="18"/>
      <c r="BHR40" s="7"/>
      <c r="BHS40" s="7"/>
      <c r="BHT40" s="4"/>
      <c r="BHU40" s="4"/>
      <c r="BHV40" s="4"/>
      <c r="BHW40" s="19"/>
      <c r="BHX40" s="9"/>
      <c r="BHY40" s="7"/>
      <c r="BHZ40" s="6"/>
      <c r="BIA40" s="5"/>
      <c r="BIB40" s="6"/>
      <c r="BIC40" s="8"/>
      <c r="BID40" s="5"/>
      <c r="BIE40" s="4"/>
      <c r="BIF40" s="4"/>
      <c r="BIG40" s="18"/>
      <c r="BIH40" s="7"/>
      <c r="BII40" s="7"/>
      <c r="BIJ40" s="4"/>
      <c r="BIK40" s="4"/>
      <c r="BIL40" s="4"/>
      <c r="BIM40" s="19"/>
      <c r="BIN40" s="9"/>
      <c r="BIO40" s="7"/>
      <c r="BIP40" s="6"/>
      <c r="BIQ40" s="5"/>
      <c r="BIR40" s="6"/>
      <c r="BIS40" s="8"/>
      <c r="BIT40" s="5"/>
      <c r="BIU40" s="4"/>
      <c r="BIV40" s="4"/>
      <c r="BIW40" s="18"/>
      <c r="BIX40" s="7"/>
      <c r="BIY40" s="7"/>
      <c r="BIZ40" s="4"/>
      <c r="BJA40" s="4"/>
      <c r="BJB40" s="4"/>
      <c r="BJC40" s="19"/>
      <c r="BJD40" s="9"/>
      <c r="BJE40" s="7"/>
      <c r="BJF40" s="6"/>
      <c r="BJG40" s="5"/>
      <c r="BJH40" s="6"/>
      <c r="BJI40" s="8"/>
      <c r="BJJ40" s="5"/>
      <c r="BJK40" s="4"/>
      <c r="BJL40" s="4"/>
      <c r="BJM40" s="18"/>
      <c r="BJN40" s="7"/>
      <c r="BJO40" s="7"/>
      <c r="BJP40" s="4"/>
      <c r="BJQ40" s="4"/>
      <c r="BJR40" s="4"/>
      <c r="BJS40" s="19"/>
      <c r="BJT40" s="9"/>
      <c r="BJU40" s="7"/>
      <c r="BJV40" s="6"/>
      <c r="BJW40" s="5"/>
      <c r="BJX40" s="6"/>
      <c r="BJY40" s="8"/>
      <c r="BJZ40" s="5"/>
      <c r="BKA40" s="4"/>
      <c r="BKB40" s="4"/>
      <c r="BKC40" s="18"/>
      <c r="BKD40" s="7"/>
      <c r="BKE40" s="7"/>
      <c r="BKF40" s="4"/>
      <c r="BKG40" s="4"/>
      <c r="BKH40" s="4"/>
      <c r="BKI40" s="19"/>
      <c r="BKJ40" s="9"/>
      <c r="BKK40" s="7"/>
      <c r="BKL40" s="6"/>
      <c r="BKM40" s="5"/>
      <c r="BKN40" s="6"/>
      <c r="BKO40" s="8"/>
      <c r="BKP40" s="5"/>
      <c r="BKQ40" s="4"/>
      <c r="BKR40" s="4"/>
      <c r="BKS40" s="18"/>
      <c r="BKT40" s="7"/>
      <c r="BKU40" s="7"/>
      <c r="BKV40" s="4"/>
      <c r="BKW40" s="4"/>
      <c r="BKX40" s="4"/>
      <c r="BKY40" s="19"/>
      <c r="BKZ40" s="9"/>
      <c r="BLA40" s="7"/>
      <c r="BLB40" s="6"/>
      <c r="BLC40" s="5"/>
      <c r="BLD40" s="6"/>
      <c r="BLE40" s="8"/>
      <c r="BLF40" s="5"/>
      <c r="BLG40" s="4"/>
      <c r="BLH40" s="4"/>
      <c r="BLI40" s="18"/>
      <c r="BLJ40" s="7"/>
      <c r="BLK40" s="7"/>
      <c r="BLL40" s="4"/>
      <c r="BLM40" s="4"/>
      <c r="BLN40" s="4"/>
      <c r="BLO40" s="19"/>
      <c r="BLP40" s="9"/>
      <c r="BLQ40" s="7"/>
      <c r="BLR40" s="6"/>
      <c r="BLS40" s="5"/>
      <c r="BLT40" s="6"/>
      <c r="BLU40" s="8"/>
      <c r="BLV40" s="5"/>
      <c r="BLW40" s="4"/>
      <c r="BLX40" s="4"/>
      <c r="BLY40" s="18"/>
      <c r="BLZ40" s="7"/>
      <c r="BMA40" s="7"/>
      <c r="BMB40" s="4"/>
      <c r="BMC40" s="4"/>
      <c r="BMD40" s="4"/>
      <c r="BME40" s="19"/>
      <c r="BMF40" s="9"/>
      <c r="BMG40" s="7"/>
      <c r="BMH40" s="6"/>
      <c r="BMI40" s="5"/>
      <c r="BMJ40" s="6"/>
      <c r="BMK40" s="8"/>
      <c r="BML40" s="5"/>
      <c r="BMM40" s="4"/>
      <c r="BMN40" s="4"/>
      <c r="BMO40" s="18"/>
      <c r="BMP40" s="7"/>
      <c r="BMQ40" s="7"/>
      <c r="BMR40" s="4"/>
      <c r="BMS40" s="4"/>
      <c r="BMT40" s="4"/>
      <c r="BMU40" s="19"/>
      <c r="BMV40" s="9"/>
      <c r="BMW40" s="7"/>
      <c r="BMX40" s="6"/>
      <c r="BMY40" s="5"/>
      <c r="BMZ40" s="6"/>
      <c r="BNA40" s="8"/>
      <c r="BNB40" s="5"/>
      <c r="BNC40" s="4"/>
      <c r="BND40" s="4"/>
      <c r="BNE40" s="18"/>
      <c r="BNF40" s="7"/>
      <c r="BNG40" s="7"/>
      <c r="BNH40" s="4"/>
      <c r="BNI40" s="4"/>
      <c r="BNJ40" s="4"/>
      <c r="BNK40" s="19"/>
      <c r="BNL40" s="9"/>
      <c r="BNM40" s="7"/>
      <c r="BNN40" s="6"/>
      <c r="BNO40" s="5"/>
      <c r="BNP40" s="6"/>
      <c r="BNQ40" s="8"/>
      <c r="BNR40" s="5"/>
      <c r="BNS40" s="4"/>
      <c r="BNT40" s="4"/>
      <c r="BNU40" s="18"/>
      <c r="BNV40" s="7"/>
      <c r="BNW40" s="7"/>
      <c r="BNX40" s="4"/>
      <c r="BNY40" s="4"/>
      <c r="BNZ40" s="4"/>
      <c r="BOA40" s="19"/>
      <c r="BOB40" s="9"/>
      <c r="BOC40" s="7"/>
      <c r="BOD40" s="6"/>
      <c r="BOE40" s="5"/>
      <c r="BOF40" s="6"/>
      <c r="BOG40" s="8"/>
      <c r="BOH40" s="5"/>
      <c r="BOI40" s="4"/>
      <c r="BOJ40" s="4"/>
      <c r="BOK40" s="18"/>
      <c r="BOL40" s="7"/>
      <c r="BOM40" s="7"/>
      <c r="BON40" s="4"/>
      <c r="BOO40" s="4"/>
      <c r="BOP40" s="4"/>
      <c r="BOQ40" s="19"/>
      <c r="BOR40" s="9"/>
      <c r="BOS40" s="7"/>
      <c r="BOT40" s="6"/>
      <c r="BOU40" s="5"/>
      <c r="BOV40" s="6"/>
      <c r="BOW40" s="8"/>
      <c r="BOX40" s="5"/>
      <c r="BOY40" s="4"/>
      <c r="BOZ40" s="4"/>
      <c r="BPA40" s="18"/>
      <c r="BPB40" s="7"/>
      <c r="BPC40" s="7"/>
      <c r="BPD40" s="4"/>
      <c r="BPE40" s="4"/>
      <c r="BPF40" s="4"/>
      <c r="BPG40" s="19"/>
      <c r="BPH40" s="9"/>
      <c r="BPI40" s="7"/>
      <c r="BPJ40" s="6"/>
      <c r="BPK40" s="5"/>
      <c r="BPL40" s="6"/>
      <c r="BPM40" s="8"/>
      <c r="BPN40" s="5"/>
      <c r="BPO40" s="4"/>
      <c r="BPP40" s="4"/>
      <c r="BPQ40" s="18"/>
      <c r="BPR40" s="7"/>
      <c r="BPS40" s="7"/>
      <c r="BPT40" s="4"/>
      <c r="BPU40" s="4"/>
      <c r="BPV40" s="4"/>
      <c r="BPW40" s="19"/>
      <c r="BPX40" s="9"/>
      <c r="BPY40" s="7"/>
      <c r="BPZ40" s="6"/>
      <c r="BQA40" s="5"/>
      <c r="BQB40" s="6"/>
      <c r="BQC40" s="8"/>
      <c r="BQD40" s="5"/>
      <c r="BQE40" s="4"/>
      <c r="BQF40" s="4"/>
      <c r="BQG40" s="18"/>
      <c r="BQH40" s="7"/>
      <c r="BQI40" s="7"/>
      <c r="BQJ40" s="4"/>
      <c r="BQK40" s="4"/>
      <c r="BQL40" s="4"/>
      <c r="BQM40" s="19"/>
      <c r="BQN40" s="9"/>
      <c r="BQO40" s="7"/>
      <c r="BQP40" s="6"/>
      <c r="BQQ40" s="5"/>
      <c r="BQR40" s="6"/>
      <c r="BQS40" s="8"/>
      <c r="BQT40" s="5"/>
      <c r="BQU40" s="4"/>
      <c r="BQV40" s="4"/>
      <c r="BQW40" s="18"/>
      <c r="BQX40" s="7"/>
      <c r="BQY40" s="7"/>
      <c r="BQZ40" s="4"/>
      <c r="BRA40" s="4"/>
      <c r="BRB40" s="4"/>
      <c r="BRC40" s="19"/>
      <c r="BRD40" s="9"/>
      <c r="BRE40" s="7"/>
      <c r="BRF40" s="6"/>
      <c r="BRG40" s="5"/>
      <c r="BRH40" s="6"/>
      <c r="BRI40" s="8"/>
      <c r="BRJ40" s="5"/>
      <c r="BRK40" s="4"/>
      <c r="BRL40" s="4"/>
      <c r="BRM40" s="18"/>
      <c r="BRN40" s="7"/>
      <c r="BRO40" s="7"/>
      <c r="BRP40" s="4"/>
      <c r="BRQ40" s="4"/>
      <c r="BRR40" s="4"/>
      <c r="BRS40" s="19"/>
      <c r="BRT40" s="9"/>
      <c r="BRU40" s="7"/>
      <c r="BRV40" s="6"/>
      <c r="BRW40" s="5"/>
      <c r="BRX40" s="6"/>
      <c r="BRY40" s="8"/>
      <c r="BRZ40" s="5"/>
      <c r="BSA40" s="4"/>
      <c r="BSB40" s="4"/>
      <c r="BSC40" s="18"/>
      <c r="BSD40" s="7"/>
      <c r="BSE40" s="7"/>
      <c r="BSF40" s="4"/>
      <c r="BSG40" s="4"/>
      <c r="BSH40" s="4"/>
      <c r="BSI40" s="19"/>
      <c r="BSJ40" s="9"/>
      <c r="BSK40" s="7"/>
      <c r="BSL40" s="6"/>
      <c r="BSM40" s="5"/>
      <c r="BSN40" s="6"/>
      <c r="BSO40" s="8"/>
      <c r="BSP40" s="5"/>
      <c r="BSQ40" s="4"/>
      <c r="BSR40" s="4"/>
      <c r="BSS40" s="18"/>
      <c r="BST40" s="7"/>
      <c r="BSU40" s="7"/>
      <c r="BSV40" s="4"/>
      <c r="BSW40" s="4"/>
      <c r="BSX40" s="4"/>
      <c r="BSY40" s="19"/>
      <c r="BSZ40" s="9"/>
      <c r="BTA40" s="7"/>
      <c r="BTB40" s="6"/>
      <c r="BTC40" s="5"/>
      <c r="BTD40" s="6"/>
      <c r="BTE40" s="8"/>
      <c r="BTF40" s="5"/>
      <c r="BTG40" s="4"/>
      <c r="BTH40" s="4"/>
      <c r="BTI40" s="18"/>
      <c r="BTJ40" s="7"/>
      <c r="BTK40" s="7"/>
      <c r="BTL40" s="4"/>
      <c r="BTM40" s="4"/>
      <c r="BTN40" s="4"/>
      <c r="BTO40" s="19"/>
      <c r="BTP40" s="9"/>
      <c r="BTQ40" s="7"/>
      <c r="BTR40" s="6"/>
      <c r="BTS40" s="5"/>
      <c r="BTT40" s="6"/>
      <c r="BTU40" s="8"/>
      <c r="BTV40" s="5"/>
      <c r="BTW40" s="4"/>
      <c r="BTX40" s="4"/>
      <c r="BTY40" s="18"/>
      <c r="BTZ40" s="7"/>
      <c r="BUA40" s="7"/>
      <c r="BUB40" s="4"/>
      <c r="BUC40" s="4"/>
      <c r="BUD40" s="4"/>
      <c r="BUE40" s="19"/>
      <c r="BUF40" s="9"/>
      <c r="BUG40" s="7"/>
      <c r="BUH40" s="6"/>
      <c r="BUI40" s="5"/>
      <c r="BUJ40" s="6"/>
      <c r="BUK40" s="8"/>
      <c r="BUL40" s="5"/>
      <c r="BUM40" s="4"/>
      <c r="BUN40" s="4"/>
      <c r="BUO40" s="18"/>
      <c r="BUP40" s="7"/>
      <c r="BUQ40" s="7"/>
      <c r="BUR40" s="4"/>
      <c r="BUS40" s="4"/>
      <c r="BUT40" s="4"/>
      <c r="BUU40" s="19"/>
      <c r="BUV40" s="9"/>
      <c r="BUW40" s="7"/>
      <c r="BUX40" s="6"/>
      <c r="BUY40" s="5"/>
      <c r="BUZ40" s="6"/>
      <c r="BVA40" s="8"/>
      <c r="BVB40" s="5"/>
      <c r="BVC40" s="4"/>
      <c r="BVD40" s="4"/>
      <c r="BVE40" s="18"/>
      <c r="BVF40" s="7"/>
      <c r="BVG40" s="7"/>
      <c r="BVH40" s="4"/>
      <c r="BVI40" s="4"/>
      <c r="BVJ40" s="4"/>
      <c r="BVK40" s="19"/>
      <c r="BVL40" s="9"/>
      <c r="BVM40" s="7"/>
      <c r="BVN40" s="6"/>
      <c r="BVO40" s="5"/>
      <c r="BVP40" s="6"/>
      <c r="BVQ40" s="8"/>
      <c r="BVR40" s="5"/>
      <c r="BVS40" s="4"/>
      <c r="BVT40" s="4"/>
      <c r="BVU40" s="18"/>
      <c r="BVV40" s="7"/>
      <c r="BVW40" s="7"/>
      <c r="BVX40" s="4"/>
      <c r="BVY40" s="4"/>
      <c r="BVZ40" s="4"/>
      <c r="BWA40" s="19"/>
      <c r="BWB40" s="9"/>
      <c r="BWC40" s="7"/>
      <c r="BWD40" s="6"/>
      <c r="BWE40" s="5"/>
      <c r="BWF40" s="6"/>
      <c r="BWG40" s="8"/>
      <c r="BWH40" s="5"/>
      <c r="BWI40" s="4"/>
      <c r="BWJ40" s="4"/>
      <c r="BWK40" s="18"/>
      <c r="BWL40" s="7"/>
      <c r="BWM40" s="7"/>
      <c r="BWN40" s="4"/>
      <c r="BWO40" s="4"/>
      <c r="BWP40" s="4"/>
      <c r="BWQ40" s="19"/>
      <c r="BWR40" s="9"/>
      <c r="BWS40" s="7"/>
      <c r="BWT40" s="6"/>
      <c r="BWU40" s="5"/>
      <c r="BWV40" s="6"/>
      <c r="BWW40" s="8"/>
      <c r="BWX40" s="5"/>
      <c r="BWY40" s="4"/>
      <c r="BWZ40" s="4"/>
      <c r="BXA40" s="18"/>
      <c r="BXB40" s="7"/>
      <c r="BXC40" s="7"/>
      <c r="BXD40" s="4"/>
      <c r="BXE40" s="4"/>
      <c r="BXF40" s="4"/>
      <c r="BXG40" s="19"/>
      <c r="BXH40" s="9"/>
      <c r="BXI40" s="7"/>
      <c r="BXJ40" s="6"/>
      <c r="BXK40" s="5"/>
      <c r="BXL40" s="6"/>
      <c r="BXM40" s="8"/>
      <c r="BXN40" s="5"/>
      <c r="BXO40" s="4"/>
      <c r="BXP40" s="4"/>
      <c r="BXQ40" s="18"/>
      <c r="BXR40" s="7"/>
      <c r="BXS40" s="7"/>
      <c r="BXT40" s="4"/>
      <c r="BXU40" s="4"/>
      <c r="BXV40" s="4"/>
      <c r="BXW40" s="19"/>
      <c r="BXX40" s="9"/>
      <c r="BXY40" s="7"/>
      <c r="BXZ40" s="6"/>
      <c r="BYA40" s="5"/>
      <c r="BYB40" s="6"/>
      <c r="BYC40" s="8"/>
      <c r="BYD40" s="5"/>
      <c r="BYE40" s="4"/>
      <c r="BYF40" s="4"/>
      <c r="BYG40" s="18"/>
      <c r="BYH40" s="7"/>
      <c r="BYI40" s="7"/>
      <c r="BYJ40" s="4"/>
      <c r="BYK40" s="4"/>
      <c r="BYL40" s="4"/>
      <c r="BYM40" s="19"/>
      <c r="BYN40" s="9"/>
      <c r="BYO40" s="7"/>
      <c r="BYP40" s="6"/>
      <c r="BYQ40" s="5"/>
      <c r="BYR40" s="6"/>
      <c r="BYS40" s="8"/>
      <c r="BYT40" s="5"/>
      <c r="BYU40" s="4"/>
      <c r="BYV40" s="4"/>
      <c r="BYW40" s="18"/>
      <c r="BYX40" s="7"/>
      <c r="BYY40" s="7"/>
      <c r="BYZ40" s="4"/>
      <c r="BZA40" s="4"/>
      <c r="BZB40" s="4"/>
      <c r="BZC40" s="19"/>
      <c r="BZD40" s="9"/>
      <c r="BZE40" s="7"/>
      <c r="BZF40" s="6"/>
      <c r="BZG40" s="5"/>
      <c r="BZH40" s="6"/>
      <c r="BZI40" s="8"/>
      <c r="BZJ40" s="5"/>
      <c r="BZK40" s="4"/>
      <c r="BZL40" s="4"/>
      <c r="BZM40" s="18"/>
      <c r="BZN40" s="7"/>
      <c r="BZO40" s="7"/>
      <c r="BZP40" s="4"/>
      <c r="BZQ40" s="4"/>
      <c r="BZR40" s="4"/>
      <c r="BZS40" s="19"/>
      <c r="BZT40" s="9"/>
      <c r="BZU40" s="7"/>
      <c r="BZV40" s="6"/>
      <c r="BZW40" s="5"/>
      <c r="BZX40" s="6"/>
      <c r="BZY40" s="8"/>
      <c r="BZZ40" s="5"/>
      <c r="CAA40" s="4"/>
      <c r="CAB40" s="4"/>
      <c r="CAC40" s="18"/>
      <c r="CAD40" s="7"/>
      <c r="CAE40" s="7"/>
      <c r="CAF40" s="4"/>
      <c r="CAG40" s="4"/>
      <c r="CAH40" s="4"/>
      <c r="CAI40" s="19"/>
      <c r="CAJ40" s="9"/>
      <c r="CAK40" s="7"/>
      <c r="CAL40" s="6"/>
      <c r="CAM40" s="5"/>
      <c r="CAN40" s="6"/>
      <c r="CAO40" s="8"/>
      <c r="CAP40" s="5"/>
      <c r="CAQ40" s="4"/>
      <c r="CAR40" s="4"/>
      <c r="CAS40" s="18"/>
      <c r="CAT40" s="7"/>
      <c r="CAU40" s="7"/>
      <c r="CAV40" s="4"/>
      <c r="CAW40" s="4"/>
      <c r="CAX40" s="4"/>
      <c r="CAY40" s="19"/>
      <c r="CAZ40" s="9"/>
      <c r="CBA40" s="7"/>
      <c r="CBB40" s="6"/>
      <c r="CBC40" s="5"/>
      <c r="CBD40" s="6"/>
      <c r="CBE40" s="8"/>
      <c r="CBF40" s="5"/>
      <c r="CBG40" s="4"/>
      <c r="CBH40" s="4"/>
      <c r="CBI40" s="18"/>
      <c r="CBJ40" s="7"/>
      <c r="CBK40" s="7"/>
      <c r="CBL40" s="4"/>
      <c r="CBM40" s="4"/>
      <c r="CBN40" s="4"/>
      <c r="CBO40" s="19"/>
      <c r="CBP40" s="9"/>
      <c r="CBQ40" s="7"/>
      <c r="CBR40" s="6"/>
      <c r="CBS40" s="5"/>
      <c r="CBT40" s="6"/>
      <c r="CBU40" s="8"/>
      <c r="CBV40" s="5"/>
      <c r="CBW40" s="4"/>
      <c r="CBX40" s="4"/>
      <c r="CBY40" s="18"/>
      <c r="CBZ40" s="7"/>
      <c r="CCA40" s="7"/>
      <c r="CCB40" s="4"/>
      <c r="CCC40" s="4"/>
      <c r="CCD40" s="4"/>
      <c r="CCE40" s="19"/>
      <c r="CCF40" s="9"/>
      <c r="CCG40" s="7"/>
      <c r="CCH40" s="6"/>
      <c r="CCI40" s="5"/>
      <c r="CCJ40" s="6"/>
      <c r="CCK40" s="8"/>
      <c r="CCL40" s="5"/>
      <c r="CCM40" s="4"/>
      <c r="CCN40" s="4"/>
      <c r="CCO40" s="18"/>
      <c r="CCP40" s="7"/>
      <c r="CCQ40" s="7"/>
      <c r="CCR40" s="4"/>
      <c r="CCS40" s="4"/>
      <c r="CCT40" s="4"/>
      <c r="CCU40" s="19"/>
      <c r="CCV40" s="9"/>
      <c r="CCW40" s="7"/>
      <c r="CCX40" s="6"/>
      <c r="CCY40" s="5"/>
      <c r="CCZ40" s="6"/>
      <c r="CDA40" s="8"/>
      <c r="CDB40" s="5"/>
      <c r="CDC40" s="4"/>
      <c r="CDD40" s="4"/>
      <c r="CDE40" s="18"/>
      <c r="CDF40" s="7"/>
      <c r="CDG40" s="7"/>
      <c r="CDH40" s="4"/>
      <c r="CDI40" s="4"/>
      <c r="CDJ40" s="4"/>
      <c r="CDK40" s="19"/>
      <c r="CDL40" s="9"/>
      <c r="CDM40" s="7"/>
      <c r="CDN40" s="6"/>
      <c r="CDO40" s="5"/>
      <c r="CDP40" s="6"/>
      <c r="CDQ40" s="8"/>
      <c r="CDR40" s="5"/>
      <c r="CDS40" s="4"/>
      <c r="CDT40" s="4"/>
      <c r="CDU40" s="18"/>
      <c r="CDV40" s="7"/>
      <c r="CDW40" s="7"/>
      <c r="CDX40" s="4"/>
      <c r="CDY40" s="4"/>
      <c r="CDZ40" s="4"/>
      <c r="CEA40" s="19"/>
      <c r="CEB40" s="9"/>
      <c r="CEC40" s="7"/>
      <c r="CED40" s="6"/>
      <c r="CEE40" s="5"/>
      <c r="CEF40" s="6"/>
      <c r="CEG40" s="8"/>
      <c r="CEH40" s="5"/>
      <c r="CEI40" s="4"/>
      <c r="CEJ40" s="4"/>
      <c r="CEK40" s="18"/>
      <c r="CEL40" s="7"/>
      <c r="CEM40" s="7"/>
      <c r="CEN40" s="4"/>
      <c r="CEO40" s="4"/>
      <c r="CEP40" s="4"/>
      <c r="CEQ40" s="19"/>
      <c r="CER40" s="9"/>
      <c r="CES40" s="7"/>
      <c r="CET40" s="6"/>
      <c r="CEU40" s="5"/>
      <c r="CEV40" s="6"/>
      <c r="CEW40" s="8"/>
      <c r="CEX40" s="5"/>
      <c r="CEY40" s="4"/>
      <c r="CEZ40" s="4"/>
      <c r="CFA40" s="18"/>
      <c r="CFB40" s="7"/>
      <c r="CFC40" s="7"/>
      <c r="CFD40" s="4"/>
      <c r="CFE40" s="4"/>
      <c r="CFF40" s="4"/>
      <c r="CFG40" s="19"/>
      <c r="CFH40" s="9"/>
      <c r="CFI40" s="7"/>
      <c r="CFJ40" s="6"/>
      <c r="CFK40" s="5"/>
      <c r="CFL40" s="6"/>
      <c r="CFM40" s="8"/>
      <c r="CFN40" s="5"/>
      <c r="CFO40" s="4"/>
      <c r="CFP40" s="4"/>
      <c r="CFQ40" s="18"/>
      <c r="CFR40" s="7"/>
      <c r="CFS40" s="7"/>
      <c r="CFT40" s="4"/>
      <c r="CFU40" s="4"/>
      <c r="CFV40" s="4"/>
      <c r="CFW40" s="19"/>
      <c r="CFX40" s="9"/>
      <c r="CFY40" s="7"/>
      <c r="CFZ40" s="6"/>
      <c r="CGA40" s="5"/>
      <c r="CGB40" s="6"/>
      <c r="CGC40" s="8"/>
      <c r="CGD40" s="5"/>
      <c r="CGE40" s="4"/>
      <c r="CGF40" s="4"/>
      <c r="CGG40" s="18"/>
      <c r="CGH40" s="7"/>
      <c r="CGI40" s="7"/>
      <c r="CGJ40" s="4"/>
      <c r="CGK40" s="4"/>
      <c r="CGL40" s="4"/>
      <c r="CGM40" s="19"/>
      <c r="CGN40" s="9"/>
      <c r="CGO40" s="7"/>
      <c r="CGP40" s="6"/>
      <c r="CGQ40" s="5"/>
      <c r="CGR40" s="6"/>
      <c r="CGS40" s="8"/>
      <c r="CGT40" s="5"/>
      <c r="CGU40" s="4"/>
      <c r="CGV40" s="4"/>
      <c r="CGW40" s="18"/>
      <c r="CGX40" s="7"/>
      <c r="CGY40" s="7"/>
      <c r="CGZ40" s="4"/>
      <c r="CHA40" s="4"/>
      <c r="CHB40" s="4"/>
      <c r="CHC40" s="19"/>
      <c r="CHD40" s="9"/>
      <c r="CHE40" s="7"/>
      <c r="CHF40" s="6"/>
      <c r="CHG40" s="5"/>
      <c r="CHH40" s="6"/>
      <c r="CHI40" s="8"/>
      <c r="CHJ40" s="5"/>
      <c r="CHK40" s="4"/>
      <c r="CHL40" s="4"/>
      <c r="CHM40" s="18"/>
      <c r="CHN40" s="7"/>
      <c r="CHO40" s="7"/>
      <c r="CHP40" s="4"/>
      <c r="CHQ40" s="4"/>
      <c r="CHR40" s="4"/>
      <c r="CHS40" s="19"/>
      <c r="CHT40" s="9"/>
      <c r="CHU40" s="7"/>
      <c r="CHV40" s="6"/>
      <c r="CHW40" s="5"/>
      <c r="CHX40" s="6"/>
      <c r="CHY40" s="8"/>
      <c r="CHZ40" s="5"/>
      <c r="CIA40" s="4"/>
      <c r="CIB40" s="4"/>
      <c r="CIC40" s="18"/>
      <c r="CID40" s="7"/>
      <c r="CIE40" s="7"/>
      <c r="CIF40" s="4"/>
      <c r="CIG40" s="4"/>
      <c r="CIH40" s="4"/>
      <c r="CII40" s="19"/>
      <c r="CIJ40" s="9"/>
      <c r="CIK40" s="7"/>
      <c r="CIL40" s="6"/>
      <c r="CIM40" s="5"/>
      <c r="CIN40" s="6"/>
      <c r="CIO40" s="8"/>
      <c r="CIP40" s="5"/>
      <c r="CIQ40" s="4"/>
      <c r="CIR40" s="4"/>
      <c r="CIS40" s="18"/>
      <c r="CIT40" s="7"/>
      <c r="CIU40" s="7"/>
      <c r="CIV40" s="4"/>
      <c r="CIW40" s="4"/>
      <c r="CIX40" s="4"/>
      <c r="CIY40" s="19"/>
      <c r="CIZ40" s="9"/>
      <c r="CJA40" s="7"/>
      <c r="CJB40" s="6"/>
      <c r="CJC40" s="5"/>
      <c r="CJD40" s="6"/>
      <c r="CJE40" s="8"/>
      <c r="CJF40" s="5"/>
      <c r="CJG40" s="4"/>
      <c r="CJH40" s="4"/>
      <c r="CJI40" s="18"/>
      <c r="CJJ40" s="7"/>
      <c r="CJK40" s="7"/>
      <c r="CJL40" s="4"/>
      <c r="CJM40" s="4"/>
      <c r="CJN40" s="4"/>
      <c r="CJO40" s="19"/>
      <c r="CJP40" s="9"/>
      <c r="CJQ40" s="7"/>
      <c r="CJR40" s="6"/>
      <c r="CJS40" s="5"/>
      <c r="CJT40" s="6"/>
      <c r="CJU40" s="8"/>
      <c r="CJV40" s="5"/>
      <c r="CJW40" s="4"/>
      <c r="CJX40" s="4"/>
      <c r="CJY40" s="18"/>
      <c r="CJZ40" s="7"/>
      <c r="CKA40" s="7"/>
      <c r="CKB40" s="4"/>
      <c r="CKC40" s="4"/>
      <c r="CKD40" s="4"/>
      <c r="CKE40" s="19"/>
      <c r="CKF40" s="9"/>
      <c r="CKG40" s="7"/>
      <c r="CKH40" s="6"/>
      <c r="CKI40" s="5"/>
      <c r="CKJ40" s="6"/>
      <c r="CKK40" s="8"/>
      <c r="CKL40" s="5"/>
      <c r="CKM40" s="4"/>
      <c r="CKN40" s="4"/>
      <c r="CKO40" s="18"/>
      <c r="CKP40" s="7"/>
      <c r="CKQ40" s="7"/>
      <c r="CKR40" s="4"/>
      <c r="CKS40" s="4"/>
      <c r="CKT40" s="4"/>
      <c r="CKU40" s="19"/>
      <c r="CKV40" s="9"/>
      <c r="CKW40" s="7"/>
      <c r="CKX40" s="6"/>
      <c r="CKY40" s="5"/>
      <c r="CKZ40" s="6"/>
      <c r="CLA40" s="8"/>
      <c r="CLB40" s="5"/>
      <c r="CLC40" s="4"/>
      <c r="CLD40" s="4"/>
      <c r="CLE40" s="18"/>
      <c r="CLF40" s="7"/>
      <c r="CLG40" s="7"/>
      <c r="CLH40" s="4"/>
      <c r="CLI40" s="4"/>
      <c r="CLJ40" s="4"/>
      <c r="CLK40" s="19"/>
      <c r="CLL40" s="9"/>
      <c r="CLM40" s="7"/>
      <c r="CLN40" s="6"/>
      <c r="CLO40" s="5"/>
      <c r="CLP40" s="6"/>
      <c r="CLQ40" s="8"/>
      <c r="CLR40" s="5"/>
      <c r="CLS40" s="4"/>
      <c r="CLT40" s="4"/>
      <c r="CLU40" s="18"/>
      <c r="CLV40" s="7"/>
      <c r="CLW40" s="7"/>
      <c r="CLX40" s="4"/>
      <c r="CLY40" s="4"/>
      <c r="CLZ40" s="4"/>
      <c r="CMA40" s="19"/>
      <c r="CMB40" s="9"/>
      <c r="CMC40" s="7"/>
      <c r="CMD40" s="6"/>
      <c r="CME40" s="5"/>
      <c r="CMF40" s="6"/>
      <c r="CMG40" s="8"/>
      <c r="CMH40" s="5"/>
      <c r="CMI40" s="4"/>
      <c r="CMJ40" s="4"/>
      <c r="CMK40" s="18"/>
      <c r="CML40" s="7"/>
      <c r="CMM40" s="7"/>
      <c r="CMN40" s="4"/>
      <c r="CMO40" s="4"/>
      <c r="CMP40" s="4"/>
      <c r="CMQ40" s="19"/>
      <c r="CMR40" s="9"/>
      <c r="CMS40" s="7"/>
      <c r="CMT40" s="6"/>
      <c r="CMU40" s="5"/>
      <c r="CMV40" s="6"/>
      <c r="CMW40" s="8"/>
      <c r="CMX40" s="5"/>
      <c r="CMY40" s="4"/>
      <c r="CMZ40" s="4"/>
      <c r="CNA40" s="18"/>
      <c r="CNB40" s="7"/>
      <c r="CNC40" s="7"/>
      <c r="CND40" s="4"/>
      <c r="CNE40" s="4"/>
      <c r="CNF40" s="4"/>
      <c r="CNG40" s="19"/>
      <c r="CNH40" s="9"/>
      <c r="CNI40" s="7"/>
      <c r="CNJ40" s="6"/>
      <c r="CNK40" s="5"/>
      <c r="CNL40" s="6"/>
      <c r="CNM40" s="8"/>
      <c r="CNN40" s="5"/>
      <c r="CNO40" s="4"/>
      <c r="CNP40" s="4"/>
      <c r="CNQ40" s="18"/>
      <c r="CNR40" s="7"/>
      <c r="CNS40" s="7"/>
      <c r="CNT40" s="4"/>
      <c r="CNU40" s="4"/>
      <c r="CNV40" s="4"/>
      <c r="CNW40" s="19"/>
      <c r="CNX40" s="9"/>
      <c r="CNY40" s="7"/>
      <c r="CNZ40" s="6"/>
      <c r="COA40" s="5"/>
      <c r="COB40" s="6"/>
      <c r="COC40" s="8"/>
      <c r="COD40" s="5"/>
      <c r="COE40" s="4"/>
      <c r="COF40" s="4"/>
      <c r="COG40" s="18"/>
      <c r="COH40" s="7"/>
      <c r="COI40" s="7"/>
      <c r="COJ40" s="4"/>
      <c r="COK40" s="4"/>
      <c r="COL40" s="4"/>
      <c r="COM40" s="19"/>
      <c r="CON40" s="9"/>
      <c r="COO40" s="7"/>
      <c r="COP40" s="6"/>
      <c r="COQ40" s="5"/>
      <c r="COR40" s="6"/>
      <c r="COS40" s="8"/>
      <c r="COT40" s="5"/>
      <c r="COU40" s="4"/>
      <c r="COV40" s="4"/>
      <c r="COW40" s="18"/>
      <c r="COX40" s="7"/>
      <c r="COY40" s="7"/>
      <c r="COZ40" s="4"/>
      <c r="CPA40" s="4"/>
      <c r="CPB40" s="4"/>
      <c r="CPC40" s="19"/>
      <c r="CPD40" s="9"/>
      <c r="CPE40" s="7"/>
      <c r="CPF40" s="6"/>
      <c r="CPG40" s="5"/>
      <c r="CPH40" s="6"/>
      <c r="CPI40" s="8"/>
      <c r="CPJ40" s="5"/>
      <c r="CPK40" s="4"/>
      <c r="CPL40" s="4"/>
      <c r="CPM40" s="18"/>
      <c r="CPN40" s="7"/>
      <c r="CPO40" s="7"/>
      <c r="CPP40" s="4"/>
      <c r="CPQ40" s="4"/>
      <c r="CPR40" s="4"/>
      <c r="CPS40" s="19"/>
      <c r="CPT40" s="9"/>
      <c r="CPU40" s="7"/>
      <c r="CPV40" s="6"/>
      <c r="CPW40" s="5"/>
      <c r="CPX40" s="6"/>
      <c r="CPY40" s="8"/>
      <c r="CPZ40" s="5"/>
      <c r="CQA40" s="4"/>
      <c r="CQB40" s="4"/>
      <c r="CQC40" s="18"/>
      <c r="CQD40" s="7"/>
      <c r="CQE40" s="7"/>
      <c r="CQF40" s="4"/>
      <c r="CQG40" s="4"/>
      <c r="CQH40" s="4"/>
      <c r="CQI40" s="19"/>
      <c r="CQJ40" s="9"/>
      <c r="CQK40" s="7"/>
      <c r="CQL40" s="6"/>
      <c r="CQM40" s="5"/>
      <c r="CQN40" s="6"/>
      <c r="CQO40" s="8"/>
      <c r="CQP40" s="5"/>
      <c r="CQQ40" s="4"/>
      <c r="CQR40" s="4"/>
      <c r="CQS40" s="18"/>
      <c r="CQT40" s="7"/>
      <c r="CQU40" s="7"/>
      <c r="CQV40" s="4"/>
      <c r="CQW40" s="4"/>
      <c r="CQX40" s="4"/>
      <c r="CQY40" s="19"/>
      <c r="CQZ40" s="9"/>
      <c r="CRA40" s="7"/>
      <c r="CRB40" s="6"/>
      <c r="CRC40" s="5"/>
      <c r="CRD40" s="6"/>
      <c r="CRE40" s="8"/>
      <c r="CRF40" s="5"/>
      <c r="CRG40" s="4"/>
      <c r="CRH40" s="4"/>
      <c r="CRI40" s="18"/>
      <c r="CRJ40" s="7"/>
      <c r="CRK40" s="7"/>
      <c r="CRL40" s="4"/>
      <c r="CRM40" s="4"/>
      <c r="CRN40" s="4"/>
      <c r="CRO40" s="19"/>
      <c r="CRP40" s="9"/>
      <c r="CRQ40" s="7"/>
      <c r="CRR40" s="6"/>
      <c r="CRS40" s="5"/>
      <c r="CRT40" s="6"/>
      <c r="CRU40" s="8"/>
      <c r="CRV40" s="5"/>
      <c r="CRW40" s="4"/>
      <c r="CRX40" s="4"/>
      <c r="CRY40" s="18"/>
      <c r="CRZ40" s="7"/>
      <c r="CSA40" s="7"/>
      <c r="CSB40" s="4"/>
      <c r="CSC40" s="4"/>
      <c r="CSD40" s="4"/>
      <c r="CSE40" s="19"/>
      <c r="CSF40" s="9"/>
      <c r="CSG40" s="7"/>
      <c r="CSH40" s="6"/>
      <c r="CSI40" s="5"/>
      <c r="CSJ40" s="6"/>
      <c r="CSK40" s="8"/>
      <c r="CSL40" s="5"/>
      <c r="CSM40" s="4"/>
      <c r="CSN40" s="4"/>
      <c r="CSO40" s="18"/>
      <c r="CSP40" s="7"/>
      <c r="CSQ40" s="7"/>
      <c r="CSR40" s="4"/>
      <c r="CSS40" s="4"/>
      <c r="CST40" s="4"/>
      <c r="CSU40" s="19"/>
      <c r="CSV40" s="9"/>
      <c r="CSW40" s="7"/>
      <c r="CSX40" s="6"/>
      <c r="CSY40" s="5"/>
      <c r="CSZ40" s="6"/>
      <c r="CTA40" s="8"/>
      <c r="CTB40" s="5"/>
      <c r="CTC40" s="4"/>
      <c r="CTD40" s="4"/>
      <c r="CTE40" s="18"/>
      <c r="CTF40" s="7"/>
      <c r="CTG40" s="7"/>
      <c r="CTH40" s="4"/>
      <c r="CTI40" s="4"/>
      <c r="CTJ40" s="4"/>
      <c r="CTK40" s="19"/>
      <c r="CTL40" s="9"/>
      <c r="CTM40" s="7"/>
      <c r="CTN40" s="6"/>
      <c r="CTO40" s="5"/>
      <c r="CTP40" s="6"/>
      <c r="CTQ40" s="8"/>
      <c r="CTR40" s="5"/>
      <c r="CTS40" s="4"/>
      <c r="CTT40" s="4"/>
      <c r="CTU40" s="18"/>
      <c r="CTV40" s="7"/>
      <c r="CTW40" s="7"/>
      <c r="CTX40" s="4"/>
      <c r="CTY40" s="4"/>
      <c r="CTZ40" s="4"/>
      <c r="CUA40" s="19"/>
      <c r="CUB40" s="9"/>
      <c r="CUC40" s="7"/>
      <c r="CUD40" s="6"/>
      <c r="CUE40" s="5"/>
      <c r="CUF40" s="6"/>
      <c r="CUG40" s="8"/>
      <c r="CUH40" s="5"/>
      <c r="CUI40" s="4"/>
      <c r="CUJ40" s="4"/>
      <c r="CUK40" s="18"/>
      <c r="CUL40" s="7"/>
      <c r="CUM40" s="7"/>
      <c r="CUN40" s="4"/>
      <c r="CUO40" s="4"/>
      <c r="CUP40" s="4"/>
      <c r="CUQ40" s="19"/>
      <c r="CUR40" s="9"/>
      <c r="CUS40" s="7"/>
      <c r="CUT40" s="6"/>
      <c r="CUU40" s="5"/>
      <c r="CUV40" s="6"/>
      <c r="CUW40" s="8"/>
      <c r="CUX40" s="5"/>
      <c r="CUY40" s="4"/>
      <c r="CUZ40" s="4"/>
      <c r="CVA40" s="18"/>
      <c r="CVB40" s="7"/>
      <c r="CVC40" s="7"/>
      <c r="CVD40" s="4"/>
      <c r="CVE40" s="4"/>
      <c r="CVF40" s="4"/>
      <c r="CVG40" s="19"/>
      <c r="CVH40" s="9"/>
      <c r="CVI40" s="7"/>
      <c r="CVJ40" s="6"/>
      <c r="CVK40" s="5"/>
      <c r="CVL40" s="6"/>
      <c r="CVM40" s="8"/>
      <c r="CVN40" s="5"/>
      <c r="CVO40" s="4"/>
      <c r="CVP40" s="4"/>
      <c r="CVQ40" s="18"/>
      <c r="CVR40" s="7"/>
      <c r="CVS40" s="7"/>
      <c r="CVT40" s="4"/>
      <c r="CVU40" s="4"/>
      <c r="CVV40" s="4"/>
      <c r="CVW40" s="19"/>
      <c r="CVX40" s="9"/>
      <c r="CVY40" s="7"/>
      <c r="CVZ40" s="6"/>
      <c r="CWA40" s="5"/>
      <c r="CWB40" s="6"/>
      <c r="CWC40" s="8"/>
      <c r="CWD40" s="5"/>
      <c r="CWE40" s="4"/>
      <c r="CWF40" s="4"/>
      <c r="CWG40" s="18"/>
      <c r="CWH40" s="7"/>
      <c r="CWI40" s="7"/>
      <c r="CWJ40" s="4"/>
      <c r="CWK40" s="4"/>
      <c r="CWL40" s="4"/>
      <c r="CWM40" s="19"/>
      <c r="CWN40" s="9"/>
      <c r="CWO40" s="7"/>
      <c r="CWP40" s="6"/>
      <c r="CWQ40" s="5"/>
      <c r="CWR40" s="6"/>
      <c r="CWS40" s="8"/>
      <c r="CWT40" s="5"/>
      <c r="CWU40" s="4"/>
      <c r="CWV40" s="4"/>
      <c r="CWW40" s="18"/>
      <c r="CWX40" s="7"/>
      <c r="CWY40" s="7"/>
      <c r="CWZ40" s="4"/>
      <c r="CXA40" s="4"/>
      <c r="CXB40" s="4"/>
      <c r="CXC40" s="19"/>
      <c r="CXD40" s="9"/>
      <c r="CXE40" s="7"/>
      <c r="CXF40" s="6"/>
      <c r="CXG40" s="5"/>
      <c r="CXH40" s="6"/>
      <c r="CXI40" s="8"/>
      <c r="CXJ40" s="5"/>
      <c r="CXK40" s="4"/>
      <c r="CXL40" s="4"/>
      <c r="CXM40" s="18"/>
      <c r="CXN40" s="7"/>
      <c r="CXO40" s="7"/>
      <c r="CXP40" s="4"/>
      <c r="CXQ40" s="4"/>
      <c r="CXR40" s="4"/>
      <c r="CXS40" s="19"/>
      <c r="CXT40" s="9"/>
      <c r="CXU40" s="7"/>
      <c r="CXV40" s="6"/>
      <c r="CXW40" s="5"/>
      <c r="CXX40" s="6"/>
      <c r="CXY40" s="8"/>
      <c r="CXZ40" s="5"/>
      <c r="CYA40" s="4"/>
      <c r="CYB40" s="4"/>
      <c r="CYC40" s="18"/>
      <c r="CYD40" s="7"/>
      <c r="CYE40" s="7"/>
      <c r="CYF40" s="4"/>
      <c r="CYG40" s="4"/>
      <c r="CYH40" s="4"/>
      <c r="CYI40" s="19"/>
      <c r="CYJ40" s="9"/>
      <c r="CYK40" s="7"/>
      <c r="CYL40" s="6"/>
      <c r="CYM40" s="5"/>
      <c r="CYN40" s="6"/>
      <c r="CYO40" s="8"/>
      <c r="CYP40" s="5"/>
      <c r="CYQ40" s="4"/>
      <c r="CYR40" s="4"/>
      <c r="CYS40" s="18"/>
      <c r="CYT40" s="7"/>
      <c r="CYU40" s="7"/>
      <c r="CYV40" s="4"/>
      <c r="CYW40" s="4"/>
      <c r="CYX40" s="4"/>
      <c r="CYY40" s="19"/>
      <c r="CYZ40" s="9"/>
      <c r="CZA40" s="7"/>
      <c r="CZB40" s="6"/>
      <c r="CZC40" s="5"/>
      <c r="CZD40" s="6"/>
      <c r="CZE40" s="8"/>
      <c r="CZF40" s="5"/>
      <c r="CZG40" s="4"/>
      <c r="CZH40" s="4"/>
      <c r="CZI40" s="18"/>
      <c r="CZJ40" s="7"/>
      <c r="CZK40" s="7"/>
      <c r="CZL40" s="4"/>
      <c r="CZM40" s="4"/>
      <c r="CZN40" s="4"/>
      <c r="CZO40" s="19"/>
      <c r="CZP40" s="9"/>
      <c r="CZQ40" s="7"/>
      <c r="CZR40" s="6"/>
      <c r="CZS40" s="5"/>
      <c r="CZT40" s="6"/>
      <c r="CZU40" s="8"/>
      <c r="CZV40" s="5"/>
      <c r="CZW40" s="4"/>
      <c r="CZX40" s="4"/>
      <c r="CZY40" s="18"/>
      <c r="CZZ40" s="7"/>
      <c r="DAA40" s="7"/>
      <c r="DAB40" s="4"/>
      <c r="DAC40" s="4"/>
      <c r="DAD40" s="4"/>
      <c r="DAE40" s="19"/>
      <c r="DAF40" s="9"/>
      <c r="DAG40" s="7"/>
      <c r="DAH40" s="6"/>
      <c r="DAI40" s="5"/>
      <c r="DAJ40" s="6"/>
      <c r="DAK40" s="8"/>
      <c r="DAL40" s="5"/>
      <c r="DAM40" s="4"/>
      <c r="DAN40" s="4"/>
      <c r="DAO40" s="18"/>
      <c r="DAP40" s="7"/>
      <c r="DAQ40" s="7"/>
      <c r="DAR40" s="4"/>
      <c r="DAS40" s="4"/>
      <c r="DAT40" s="4"/>
      <c r="DAU40" s="19"/>
      <c r="DAV40" s="9"/>
      <c r="DAW40" s="7"/>
      <c r="DAX40" s="6"/>
      <c r="DAY40" s="5"/>
      <c r="DAZ40" s="6"/>
      <c r="DBA40" s="8"/>
      <c r="DBB40" s="5"/>
      <c r="DBC40" s="4"/>
      <c r="DBD40" s="4"/>
      <c r="DBE40" s="18"/>
      <c r="DBF40" s="7"/>
      <c r="DBG40" s="7"/>
      <c r="DBH40" s="4"/>
      <c r="DBI40" s="4"/>
      <c r="DBJ40" s="4"/>
      <c r="DBK40" s="19"/>
      <c r="DBL40" s="9"/>
      <c r="DBM40" s="7"/>
      <c r="DBN40" s="6"/>
      <c r="DBO40" s="5"/>
      <c r="DBP40" s="6"/>
      <c r="DBQ40" s="8"/>
      <c r="DBR40" s="5"/>
      <c r="DBS40" s="4"/>
      <c r="DBT40" s="4"/>
      <c r="DBU40" s="18"/>
      <c r="DBV40" s="7"/>
      <c r="DBW40" s="7"/>
      <c r="DBX40" s="4"/>
      <c r="DBY40" s="4"/>
      <c r="DBZ40" s="4"/>
      <c r="DCA40" s="19"/>
      <c r="DCB40" s="9"/>
      <c r="DCC40" s="7"/>
      <c r="DCD40" s="6"/>
      <c r="DCE40" s="5"/>
      <c r="DCF40" s="6"/>
      <c r="DCG40" s="8"/>
      <c r="DCH40" s="5"/>
      <c r="DCI40" s="4"/>
      <c r="DCJ40" s="4"/>
      <c r="DCK40" s="18"/>
      <c r="DCL40" s="7"/>
      <c r="DCM40" s="7"/>
      <c r="DCN40" s="4"/>
      <c r="DCO40" s="4"/>
      <c r="DCP40" s="4"/>
      <c r="DCQ40" s="19"/>
      <c r="DCR40" s="9"/>
      <c r="DCS40" s="7"/>
      <c r="DCT40" s="6"/>
      <c r="DCU40" s="5"/>
      <c r="DCV40" s="6"/>
      <c r="DCW40" s="8"/>
      <c r="DCX40" s="5"/>
      <c r="DCY40" s="4"/>
      <c r="DCZ40" s="4"/>
      <c r="DDA40" s="18"/>
      <c r="DDB40" s="7"/>
      <c r="DDC40" s="7"/>
      <c r="DDD40" s="4"/>
      <c r="DDE40" s="4"/>
      <c r="DDF40" s="4"/>
      <c r="DDG40" s="19"/>
      <c r="DDH40" s="9"/>
      <c r="DDI40" s="7"/>
      <c r="DDJ40" s="6"/>
      <c r="DDK40" s="5"/>
      <c r="DDL40" s="6"/>
      <c r="DDM40" s="8"/>
      <c r="DDN40" s="5"/>
      <c r="DDO40" s="4"/>
      <c r="DDP40" s="4"/>
      <c r="DDQ40" s="18"/>
      <c r="DDR40" s="7"/>
      <c r="DDS40" s="7"/>
      <c r="DDT40" s="4"/>
      <c r="DDU40" s="4"/>
      <c r="DDV40" s="4"/>
      <c r="DDW40" s="19"/>
      <c r="DDX40" s="9"/>
      <c r="DDY40" s="7"/>
      <c r="DDZ40" s="6"/>
      <c r="DEA40" s="5"/>
      <c r="DEB40" s="6"/>
      <c r="DEC40" s="8"/>
      <c r="DED40" s="5"/>
      <c r="DEE40" s="4"/>
      <c r="DEF40" s="4"/>
      <c r="DEG40" s="18"/>
      <c r="DEH40" s="7"/>
      <c r="DEI40" s="7"/>
      <c r="DEJ40" s="4"/>
      <c r="DEK40" s="4"/>
      <c r="DEL40" s="4"/>
      <c r="DEM40" s="19"/>
      <c r="DEN40" s="9"/>
      <c r="DEO40" s="7"/>
      <c r="DEP40" s="6"/>
      <c r="DEQ40" s="5"/>
      <c r="DER40" s="6"/>
      <c r="DES40" s="8"/>
      <c r="DET40" s="5"/>
      <c r="DEU40" s="4"/>
      <c r="DEV40" s="4"/>
      <c r="DEW40" s="18"/>
      <c r="DEX40" s="7"/>
      <c r="DEY40" s="7"/>
      <c r="DEZ40" s="4"/>
      <c r="DFA40" s="4"/>
      <c r="DFB40" s="4"/>
      <c r="DFC40" s="19"/>
      <c r="DFD40" s="9"/>
      <c r="DFE40" s="7"/>
      <c r="DFF40" s="6"/>
      <c r="DFG40" s="5"/>
      <c r="DFH40" s="6"/>
      <c r="DFI40" s="8"/>
      <c r="DFJ40" s="5"/>
      <c r="DFK40" s="4"/>
      <c r="DFL40" s="4"/>
      <c r="DFM40" s="18"/>
      <c r="DFN40" s="7"/>
      <c r="DFO40" s="7"/>
      <c r="DFP40" s="4"/>
      <c r="DFQ40" s="4"/>
      <c r="DFR40" s="4"/>
      <c r="DFS40" s="19"/>
      <c r="DFT40" s="9"/>
      <c r="DFU40" s="7"/>
      <c r="DFV40" s="6"/>
      <c r="DFW40" s="5"/>
      <c r="DFX40" s="6"/>
      <c r="DFY40" s="8"/>
      <c r="DFZ40" s="5"/>
      <c r="DGA40" s="4"/>
      <c r="DGB40" s="4"/>
      <c r="DGC40" s="18"/>
      <c r="DGD40" s="7"/>
      <c r="DGE40" s="7"/>
      <c r="DGF40" s="4"/>
      <c r="DGG40" s="4"/>
      <c r="DGH40" s="4"/>
      <c r="DGI40" s="19"/>
      <c r="DGJ40" s="9"/>
      <c r="DGK40" s="7"/>
      <c r="DGL40" s="6"/>
      <c r="DGM40" s="5"/>
      <c r="DGN40" s="6"/>
      <c r="DGO40" s="8"/>
      <c r="DGP40" s="5"/>
      <c r="DGQ40" s="4"/>
      <c r="DGR40" s="4"/>
      <c r="DGS40" s="18"/>
      <c r="DGT40" s="7"/>
      <c r="DGU40" s="7"/>
      <c r="DGV40" s="4"/>
      <c r="DGW40" s="4"/>
      <c r="DGX40" s="4"/>
      <c r="DGY40" s="19"/>
      <c r="DGZ40" s="9"/>
      <c r="DHA40" s="7"/>
      <c r="DHB40" s="6"/>
      <c r="DHC40" s="5"/>
      <c r="DHD40" s="6"/>
      <c r="DHE40" s="8"/>
      <c r="DHF40" s="5"/>
      <c r="DHG40" s="4"/>
      <c r="DHH40" s="4"/>
      <c r="DHI40" s="18"/>
      <c r="DHJ40" s="7"/>
      <c r="DHK40" s="7"/>
      <c r="DHL40" s="4"/>
      <c r="DHM40" s="4"/>
      <c r="DHN40" s="4"/>
      <c r="DHO40" s="19"/>
      <c r="DHP40" s="9"/>
      <c r="DHQ40" s="7"/>
      <c r="DHR40" s="6"/>
      <c r="DHS40" s="5"/>
      <c r="DHT40" s="6"/>
      <c r="DHU40" s="8"/>
      <c r="DHV40" s="5"/>
      <c r="DHW40" s="4"/>
      <c r="DHX40" s="4"/>
      <c r="DHY40" s="18"/>
      <c r="DHZ40" s="7"/>
      <c r="DIA40" s="7"/>
      <c r="DIB40" s="4"/>
      <c r="DIC40" s="4"/>
      <c r="DID40" s="4"/>
      <c r="DIE40" s="19"/>
      <c r="DIF40" s="9"/>
      <c r="DIG40" s="7"/>
      <c r="DIH40" s="6"/>
      <c r="DII40" s="5"/>
      <c r="DIJ40" s="6"/>
      <c r="DIK40" s="8"/>
      <c r="DIL40" s="5"/>
      <c r="DIM40" s="4"/>
      <c r="DIN40" s="4"/>
      <c r="DIO40" s="18"/>
      <c r="DIP40" s="7"/>
      <c r="DIQ40" s="7"/>
      <c r="DIR40" s="4"/>
      <c r="DIS40" s="4"/>
      <c r="DIT40" s="4"/>
      <c r="DIU40" s="19"/>
      <c r="DIV40" s="9"/>
      <c r="DIW40" s="7"/>
      <c r="DIX40" s="6"/>
      <c r="DIY40" s="5"/>
      <c r="DIZ40" s="6"/>
      <c r="DJA40" s="8"/>
      <c r="DJB40" s="5"/>
      <c r="DJC40" s="4"/>
      <c r="DJD40" s="4"/>
      <c r="DJE40" s="18"/>
      <c r="DJF40" s="7"/>
      <c r="DJG40" s="7"/>
      <c r="DJH40" s="4"/>
      <c r="DJI40" s="4"/>
      <c r="DJJ40" s="4"/>
      <c r="DJK40" s="19"/>
      <c r="DJL40" s="9"/>
      <c r="DJM40" s="7"/>
      <c r="DJN40" s="6"/>
      <c r="DJO40" s="5"/>
      <c r="DJP40" s="6"/>
      <c r="DJQ40" s="8"/>
      <c r="DJR40" s="5"/>
      <c r="DJS40" s="4"/>
      <c r="DJT40" s="4"/>
      <c r="DJU40" s="18"/>
      <c r="DJV40" s="7"/>
      <c r="DJW40" s="7"/>
      <c r="DJX40" s="4"/>
      <c r="DJY40" s="4"/>
      <c r="DJZ40" s="4"/>
      <c r="DKA40" s="19"/>
      <c r="DKB40" s="9"/>
      <c r="DKC40" s="7"/>
      <c r="DKD40" s="6"/>
      <c r="DKE40" s="5"/>
      <c r="DKF40" s="6"/>
      <c r="DKG40" s="8"/>
      <c r="DKH40" s="5"/>
      <c r="DKI40" s="4"/>
      <c r="DKJ40" s="4"/>
      <c r="DKK40" s="18"/>
      <c r="DKL40" s="7"/>
      <c r="DKM40" s="7"/>
      <c r="DKN40" s="4"/>
      <c r="DKO40" s="4"/>
      <c r="DKP40" s="4"/>
      <c r="DKQ40" s="19"/>
      <c r="DKR40" s="9"/>
      <c r="DKS40" s="7"/>
      <c r="DKT40" s="6"/>
      <c r="DKU40" s="5"/>
      <c r="DKV40" s="6"/>
      <c r="DKW40" s="8"/>
      <c r="DKX40" s="5"/>
      <c r="DKY40" s="4"/>
      <c r="DKZ40" s="4"/>
      <c r="DLA40" s="18"/>
      <c r="DLB40" s="7"/>
      <c r="DLC40" s="7"/>
      <c r="DLD40" s="4"/>
      <c r="DLE40" s="4"/>
      <c r="DLF40" s="4"/>
      <c r="DLG40" s="19"/>
      <c r="DLH40" s="9"/>
      <c r="DLI40" s="7"/>
      <c r="DLJ40" s="6"/>
      <c r="DLK40" s="5"/>
      <c r="DLL40" s="6"/>
      <c r="DLM40" s="8"/>
      <c r="DLN40" s="5"/>
      <c r="DLO40" s="4"/>
      <c r="DLP40" s="4"/>
      <c r="DLQ40" s="18"/>
      <c r="DLR40" s="7"/>
      <c r="DLS40" s="7"/>
      <c r="DLT40" s="4"/>
      <c r="DLU40" s="4"/>
      <c r="DLV40" s="4"/>
      <c r="DLW40" s="19"/>
      <c r="DLX40" s="9"/>
      <c r="DLY40" s="7"/>
      <c r="DLZ40" s="6"/>
      <c r="DMA40" s="5"/>
      <c r="DMB40" s="6"/>
      <c r="DMC40" s="8"/>
      <c r="DMD40" s="5"/>
      <c r="DME40" s="4"/>
      <c r="DMF40" s="4"/>
      <c r="DMG40" s="18"/>
      <c r="DMH40" s="7"/>
      <c r="DMI40" s="7"/>
      <c r="DMJ40" s="4"/>
      <c r="DMK40" s="4"/>
      <c r="DML40" s="4"/>
      <c r="DMM40" s="19"/>
      <c r="DMN40" s="9"/>
      <c r="DMO40" s="7"/>
      <c r="DMP40" s="6"/>
      <c r="DMQ40" s="5"/>
      <c r="DMR40" s="6"/>
      <c r="DMS40" s="8"/>
      <c r="DMT40" s="5"/>
      <c r="DMU40" s="4"/>
      <c r="DMV40" s="4"/>
      <c r="DMW40" s="18"/>
      <c r="DMX40" s="7"/>
      <c r="DMY40" s="7"/>
      <c r="DMZ40" s="4"/>
      <c r="DNA40" s="4"/>
      <c r="DNB40" s="4"/>
      <c r="DNC40" s="19"/>
      <c r="DND40" s="9"/>
      <c r="DNE40" s="7"/>
      <c r="DNF40" s="6"/>
      <c r="DNG40" s="5"/>
      <c r="DNH40" s="6"/>
      <c r="DNI40" s="8"/>
      <c r="DNJ40" s="5"/>
      <c r="DNK40" s="4"/>
      <c r="DNL40" s="4"/>
      <c r="DNM40" s="18"/>
      <c r="DNN40" s="7"/>
      <c r="DNO40" s="7"/>
      <c r="DNP40" s="4"/>
      <c r="DNQ40" s="4"/>
      <c r="DNR40" s="4"/>
      <c r="DNS40" s="19"/>
      <c r="DNT40" s="9"/>
      <c r="DNU40" s="7"/>
      <c r="DNV40" s="6"/>
      <c r="DNW40" s="5"/>
      <c r="DNX40" s="6"/>
      <c r="DNY40" s="8"/>
      <c r="DNZ40" s="5"/>
      <c r="DOA40" s="4"/>
      <c r="DOB40" s="4"/>
      <c r="DOC40" s="18"/>
      <c r="DOD40" s="7"/>
      <c r="DOE40" s="7"/>
      <c r="DOF40" s="4"/>
      <c r="DOG40" s="4"/>
      <c r="DOH40" s="4"/>
      <c r="DOI40" s="19"/>
      <c r="DOJ40" s="9"/>
      <c r="DOK40" s="7"/>
      <c r="DOL40" s="6"/>
      <c r="DOM40" s="5"/>
      <c r="DON40" s="6"/>
      <c r="DOO40" s="8"/>
      <c r="DOP40" s="5"/>
      <c r="DOQ40" s="4"/>
      <c r="DOR40" s="4"/>
      <c r="DOS40" s="18"/>
      <c r="DOT40" s="7"/>
      <c r="DOU40" s="7"/>
      <c r="DOV40" s="4"/>
      <c r="DOW40" s="4"/>
      <c r="DOX40" s="4"/>
      <c r="DOY40" s="19"/>
      <c r="DOZ40" s="9"/>
      <c r="DPA40" s="7"/>
      <c r="DPB40" s="6"/>
      <c r="DPC40" s="5"/>
      <c r="DPD40" s="6"/>
      <c r="DPE40" s="8"/>
      <c r="DPF40" s="5"/>
      <c r="DPG40" s="4"/>
      <c r="DPH40" s="4"/>
      <c r="DPI40" s="18"/>
      <c r="DPJ40" s="7"/>
      <c r="DPK40" s="7"/>
      <c r="DPL40" s="4"/>
      <c r="DPM40" s="4"/>
      <c r="DPN40" s="4"/>
      <c r="DPO40" s="19"/>
      <c r="DPP40" s="9"/>
      <c r="DPQ40" s="7"/>
      <c r="DPR40" s="6"/>
      <c r="DPS40" s="5"/>
      <c r="DPT40" s="6"/>
      <c r="DPU40" s="8"/>
      <c r="DPV40" s="5"/>
      <c r="DPW40" s="4"/>
      <c r="DPX40" s="4"/>
      <c r="DPY40" s="18"/>
      <c r="DPZ40" s="7"/>
      <c r="DQA40" s="7"/>
      <c r="DQB40" s="4"/>
      <c r="DQC40" s="4"/>
      <c r="DQD40" s="4"/>
      <c r="DQE40" s="19"/>
      <c r="DQF40" s="9"/>
      <c r="DQG40" s="7"/>
      <c r="DQH40" s="6"/>
      <c r="DQI40" s="5"/>
      <c r="DQJ40" s="6"/>
      <c r="DQK40" s="8"/>
      <c r="DQL40" s="5"/>
      <c r="DQM40" s="4"/>
      <c r="DQN40" s="4"/>
      <c r="DQO40" s="18"/>
      <c r="DQP40" s="7"/>
      <c r="DQQ40" s="7"/>
      <c r="DQR40" s="4"/>
      <c r="DQS40" s="4"/>
      <c r="DQT40" s="4"/>
      <c r="DQU40" s="19"/>
      <c r="DQV40" s="9"/>
      <c r="DQW40" s="7"/>
      <c r="DQX40" s="6"/>
      <c r="DQY40" s="5"/>
      <c r="DQZ40" s="6"/>
      <c r="DRA40" s="8"/>
      <c r="DRB40" s="5"/>
      <c r="DRC40" s="4"/>
      <c r="DRD40" s="4"/>
      <c r="DRE40" s="18"/>
      <c r="DRF40" s="7"/>
      <c r="DRG40" s="7"/>
      <c r="DRH40" s="4"/>
      <c r="DRI40" s="4"/>
      <c r="DRJ40" s="4"/>
      <c r="DRK40" s="19"/>
      <c r="DRL40" s="9"/>
      <c r="DRM40" s="7"/>
      <c r="DRN40" s="6"/>
      <c r="DRO40" s="5"/>
      <c r="DRP40" s="6"/>
      <c r="DRQ40" s="8"/>
      <c r="DRR40" s="5"/>
      <c r="DRS40" s="4"/>
      <c r="DRT40" s="4"/>
      <c r="DRU40" s="18"/>
      <c r="DRV40" s="7"/>
      <c r="DRW40" s="7"/>
      <c r="DRX40" s="4"/>
      <c r="DRY40" s="4"/>
      <c r="DRZ40" s="4"/>
      <c r="DSA40" s="19"/>
      <c r="DSB40" s="9"/>
      <c r="DSC40" s="7"/>
      <c r="DSD40" s="6"/>
      <c r="DSE40" s="5"/>
      <c r="DSF40" s="6"/>
      <c r="DSG40" s="8"/>
      <c r="DSH40" s="5"/>
      <c r="DSI40" s="4"/>
      <c r="DSJ40" s="4"/>
      <c r="DSK40" s="18"/>
      <c r="DSL40" s="7"/>
      <c r="DSM40" s="7"/>
      <c r="DSN40" s="4"/>
      <c r="DSO40" s="4"/>
      <c r="DSP40" s="4"/>
      <c r="DSQ40" s="19"/>
      <c r="DSR40" s="9"/>
      <c r="DSS40" s="7"/>
      <c r="DST40" s="6"/>
      <c r="DSU40" s="5"/>
      <c r="DSV40" s="6"/>
      <c r="DSW40" s="8"/>
      <c r="DSX40" s="5"/>
      <c r="DSY40" s="4"/>
      <c r="DSZ40" s="4"/>
      <c r="DTA40" s="18"/>
      <c r="DTB40" s="7"/>
      <c r="DTC40" s="7"/>
      <c r="DTD40" s="4"/>
      <c r="DTE40" s="4"/>
      <c r="DTF40" s="4"/>
      <c r="DTG40" s="19"/>
      <c r="DTH40" s="9"/>
      <c r="DTI40" s="7"/>
      <c r="DTJ40" s="6"/>
      <c r="DTK40" s="5"/>
      <c r="DTL40" s="6"/>
      <c r="DTM40" s="8"/>
      <c r="DTN40" s="5"/>
      <c r="DTO40" s="4"/>
      <c r="DTP40" s="4"/>
      <c r="DTQ40" s="18"/>
      <c r="DTR40" s="7"/>
      <c r="DTS40" s="7"/>
      <c r="DTT40" s="4"/>
      <c r="DTU40" s="4"/>
      <c r="DTV40" s="4"/>
      <c r="DTW40" s="19"/>
      <c r="DTX40" s="9"/>
      <c r="DTY40" s="7"/>
      <c r="DTZ40" s="6"/>
      <c r="DUA40" s="5"/>
      <c r="DUB40" s="6"/>
      <c r="DUC40" s="8"/>
      <c r="DUD40" s="5"/>
      <c r="DUE40" s="4"/>
      <c r="DUF40" s="4"/>
      <c r="DUG40" s="18"/>
      <c r="DUH40" s="7"/>
      <c r="DUI40" s="7"/>
      <c r="DUJ40" s="4"/>
      <c r="DUK40" s="4"/>
      <c r="DUL40" s="4"/>
      <c r="DUM40" s="19"/>
      <c r="DUN40" s="9"/>
      <c r="DUO40" s="7"/>
      <c r="DUP40" s="6"/>
      <c r="DUQ40" s="5"/>
      <c r="DUR40" s="6"/>
      <c r="DUS40" s="8"/>
      <c r="DUT40" s="5"/>
      <c r="DUU40" s="4"/>
      <c r="DUV40" s="4"/>
      <c r="DUW40" s="18"/>
      <c r="DUX40" s="7"/>
      <c r="DUY40" s="7"/>
      <c r="DUZ40" s="4"/>
      <c r="DVA40" s="4"/>
      <c r="DVB40" s="4"/>
      <c r="DVC40" s="19"/>
      <c r="DVD40" s="9"/>
      <c r="DVE40" s="7"/>
      <c r="DVF40" s="6"/>
      <c r="DVG40" s="5"/>
      <c r="DVH40" s="6"/>
      <c r="DVI40" s="8"/>
      <c r="DVJ40" s="5"/>
      <c r="DVK40" s="4"/>
      <c r="DVL40" s="4"/>
      <c r="DVM40" s="18"/>
      <c r="DVN40" s="7"/>
      <c r="DVO40" s="7"/>
      <c r="DVP40" s="4"/>
      <c r="DVQ40" s="4"/>
      <c r="DVR40" s="4"/>
      <c r="DVS40" s="19"/>
      <c r="DVT40" s="9"/>
      <c r="DVU40" s="7"/>
      <c r="DVV40" s="6"/>
      <c r="DVW40" s="5"/>
      <c r="DVX40" s="6"/>
      <c r="DVY40" s="8"/>
      <c r="DVZ40" s="5"/>
      <c r="DWA40" s="4"/>
      <c r="DWB40" s="4"/>
      <c r="DWC40" s="18"/>
      <c r="DWD40" s="7"/>
      <c r="DWE40" s="7"/>
      <c r="DWF40" s="4"/>
      <c r="DWG40" s="4"/>
      <c r="DWH40" s="4"/>
      <c r="DWI40" s="19"/>
      <c r="DWJ40" s="9"/>
      <c r="DWK40" s="7"/>
      <c r="DWL40" s="6"/>
      <c r="DWM40" s="5"/>
      <c r="DWN40" s="6"/>
      <c r="DWO40" s="8"/>
      <c r="DWP40" s="5"/>
      <c r="DWQ40" s="4"/>
      <c r="DWR40" s="4"/>
      <c r="DWS40" s="18"/>
      <c r="DWT40" s="7"/>
      <c r="DWU40" s="7"/>
      <c r="DWV40" s="4"/>
      <c r="DWW40" s="4"/>
      <c r="DWX40" s="4"/>
      <c r="DWY40" s="19"/>
      <c r="DWZ40" s="9"/>
      <c r="DXA40" s="7"/>
      <c r="DXB40" s="6"/>
      <c r="DXC40" s="5"/>
      <c r="DXD40" s="6"/>
      <c r="DXE40" s="8"/>
      <c r="DXF40" s="5"/>
      <c r="DXG40" s="4"/>
      <c r="DXH40" s="4"/>
      <c r="DXI40" s="18"/>
      <c r="DXJ40" s="7"/>
      <c r="DXK40" s="7"/>
      <c r="DXL40" s="4"/>
      <c r="DXM40" s="4"/>
      <c r="DXN40" s="4"/>
      <c r="DXO40" s="19"/>
      <c r="DXP40" s="9"/>
      <c r="DXQ40" s="7"/>
      <c r="DXR40" s="6"/>
      <c r="DXS40" s="5"/>
      <c r="DXT40" s="6"/>
      <c r="DXU40" s="8"/>
      <c r="DXV40" s="5"/>
      <c r="DXW40" s="4"/>
      <c r="DXX40" s="4"/>
      <c r="DXY40" s="18"/>
      <c r="DXZ40" s="7"/>
      <c r="DYA40" s="7"/>
      <c r="DYB40" s="4"/>
      <c r="DYC40" s="4"/>
      <c r="DYD40" s="4"/>
      <c r="DYE40" s="19"/>
      <c r="DYF40" s="9"/>
      <c r="DYG40" s="7"/>
      <c r="DYH40" s="6"/>
      <c r="DYI40" s="5"/>
      <c r="DYJ40" s="6"/>
      <c r="DYK40" s="8"/>
      <c r="DYL40" s="5"/>
      <c r="DYM40" s="4"/>
      <c r="DYN40" s="4"/>
      <c r="DYO40" s="18"/>
      <c r="DYP40" s="7"/>
      <c r="DYQ40" s="7"/>
      <c r="DYR40" s="4"/>
      <c r="DYS40" s="4"/>
      <c r="DYT40" s="4"/>
      <c r="DYU40" s="19"/>
      <c r="DYV40" s="9"/>
      <c r="DYW40" s="7"/>
      <c r="DYX40" s="6"/>
      <c r="DYY40" s="5"/>
      <c r="DYZ40" s="6"/>
      <c r="DZA40" s="8"/>
      <c r="DZB40" s="5"/>
      <c r="DZC40" s="4"/>
      <c r="DZD40" s="4"/>
      <c r="DZE40" s="18"/>
      <c r="DZF40" s="7"/>
      <c r="DZG40" s="7"/>
      <c r="DZH40" s="4"/>
      <c r="DZI40" s="4"/>
      <c r="DZJ40" s="4"/>
      <c r="DZK40" s="19"/>
      <c r="DZL40" s="9"/>
      <c r="DZM40" s="7"/>
      <c r="DZN40" s="6"/>
      <c r="DZO40" s="5"/>
      <c r="DZP40" s="6"/>
      <c r="DZQ40" s="8"/>
      <c r="DZR40" s="5"/>
      <c r="DZS40" s="4"/>
      <c r="DZT40" s="4"/>
      <c r="DZU40" s="18"/>
      <c r="DZV40" s="7"/>
      <c r="DZW40" s="7"/>
      <c r="DZX40" s="4"/>
      <c r="DZY40" s="4"/>
      <c r="DZZ40" s="4"/>
      <c r="EAA40" s="19"/>
      <c r="EAB40" s="9"/>
      <c r="EAC40" s="7"/>
      <c r="EAD40" s="6"/>
      <c r="EAE40" s="5"/>
      <c r="EAF40" s="6"/>
      <c r="EAG40" s="8"/>
      <c r="EAH40" s="5"/>
      <c r="EAI40" s="4"/>
      <c r="EAJ40" s="4"/>
      <c r="EAK40" s="18"/>
      <c r="EAL40" s="7"/>
      <c r="EAM40" s="7"/>
      <c r="EAN40" s="4"/>
      <c r="EAO40" s="4"/>
      <c r="EAP40" s="4"/>
      <c r="EAQ40" s="19"/>
      <c r="EAR40" s="9"/>
      <c r="EAS40" s="7"/>
      <c r="EAT40" s="6"/>
      <c r="EAU40" s="5"/>
      <c r="EAV40" s="6"/>
      <c r="EAW40" s="8"/>
      <c r="EAX40" s="5"/>
      <c r="EAY40" s="4"/>
      <c r="EAZ40" s="4"/>
      <c r="EBA40" s="18"/>
      <c r="EBB40" s="7"/>
      <c r="EBC40" s="7"/>
      <c r="EBD40" s="4"/>
      <c r="EBE40" s="4"/>
      <c r="EBF40" s="4"/>
      <c r="EBG40" s="19"/>
      <c r="EBH40" s="9"/>
      <c r="EBI40" s="7"/>
      <c r="EBJ40" s="6"/>
      <c r="EBK40" s="5"/>
      <c r="EBL40" s="6"/>
      <c r="EBM40" s="8"/>
      <c r="EBN40" s="5"/>
      <c r="EBO40" s="4"/>
      <c r="EBP40" s="4"/>
      <c r="EBQ40" s="18"/>
      <c r="EBR40" s="7"/>
      <c r="EBS40" s="7"/>
      <c r="EBT40" s="4"/>
      <c r="EBU40" s="4"/>
      <c r="EBV40" s="4"/>
      <c r="EBW40" s="19"/>
      <c r="EBX40" s="9"/>
      <c r="EBY40" s="7"/>
      <c r="EBZ40" s="6"/>
      <c r="ECA40" s="5"/>
      <c r="ECB40" s="6"/>
      <c r="ECC40" s="8"/>
      <c r="ECD40" s="5"/>
      <c r="ECE40" s="4"/>
      <c r="ECF40" s="4"/>
      <c r="ECG40" s="18"/>
      <c r="ECH40" s="7"/>
      <c r="ECI40" s="7"/>
      <c r="ECJ40" s="4"/>
      <c r="ECK40" s="4"/>
      <c r="ECL40" s="4"/>
      <c r="ECM40" s="19"/>
      <c r="ECN40" s="9"/>
      <c r="ECO40" s="7"/>
      <c r="ECP40" s="6"/>
      <c r="ECQ40" s="5"/>
      <c r="ECR40" s="6"/>
      <c r="ECS40" s="8"/>
      <c r="ECT40" s="5"/>
      <c r="ECU40" s="4"/>
      <c r="ECV40" s="4"/>
      <c r="ECW40" s="18"/>
      <c r="ECX40" s="7"/>
      <c r="ECY40" s="7"/>
      <c r="ECZ40" s="4"/>
      <c r="EDA40" s="4"/>
      <c r="EDB40" s="4"/>
      <c r="EDC40" s="19"/>
      <c r="EDD40" s="9"/>
      <c r="EDE40" s="7"/>
      <c r="EDF40" s="6"/>
      <c r="EDG40" s="5"/>
      <c r="EDH40" s="6"/>
      <c r="EDI40" s="8"/>
      <c r="EDJ40" s="5"/>
      <c r="EDK40" s="4"/>
      <c r="EDL40" s="4"/>
      <c r="EDM40" s="18"/>
      <c r="EDN40" s="7"/>
      <c r="EDO40" s="7"/>
      <c r="EDP40" s="4"/>
      <c r="EDQ40" s="4"/>
      <c r="EDR40" s="4"/>
      <c r="EDS40" s="19"/>
      <c r="EDT40" s="9"/>
      <c r="EDU40" s="7"/>
      <c r="EDV40" s="6"/>
      <c r="EDW40" s="5"/>
      <c r="EDX40" s="6"/>
      <c r="EDY40" s="8"/>
      <c r="EDZ40" s="5"/>
      <c r="EEA40" s="4"/>
      <c r="EEB40" s="4"/>
      <c r="EEC40" s="18"/>
      <c r="EED40" s="7"/>
      <c r="EEE40" s="7"/>
      <c r="EEF40" s="4"/>
      <c r="EEG40" s="4"/>
      <c r="EEH40" s="4"/>
      <c r="EEI40" s="19"/>
      <c r="EEJ40" s="9"/>
      <c r="EEK40" s="7"/>
      <c r="EEL40" s="6"/>
      <c r="EEM40" s="5"/>
      <c r="EEN40" s="6"/>
      <c r="EEO40" s="8"/>
      <c r="EEP40" s="5"/>
      <c r="EEQ40" s="4"/>
      <c r="EER40" s="4"/>
      <c r="EES40" s="18"/>
      <c r="EET40" s="7"/>
      <c r="EEU40" s="7"/>
      <c r="EEV40" s="4"/>
      <c r="EEW40" s="4"/>
      <c r="EEX40" s="4"/>
      <c r="EEY40" s="19"/>
      <c r="EEZ40" s="9"/>
      <c r="EFA40" s="7"/>
      <c r="EFB40" s="6"/>
      <c r="EFC40" s="5"/>
      <c r="EFD40" s="6"/>
      <c r="EFE40" s="8"/>
      <c r="EFF40" s="5"/>
      <c r="EFG40" s="4"/>
      <c r="EFH40" s="4"/>
      <c r="EFI40" s="18"/>
      <c r="EFJ40" s="7"/>
      <c r="EFK40" s="7"/>
      <c r="EFL40" s="4"/>
      <c r="EFM40" s="4"/>
      <c r="EFN40" s="4"/>
      <c r="EFO40" s="19"/>
      <c r="EFP40" s="9"/>
      <c r="EFQ40" s="7"/>
      <c r="EFR40" s="6"/>
      <c r="EFS40" s="5"/>
      <c r="EFT40" s="6"/>
      <c r="EFU40" s="8"/>
      <c r="EFV40" s="5"/>
      <c r="EFW40" s="4"/>
      <c r="EFX40" s="4"/>
      <c r="EFY40" s="18"/>
      <c r="EFZ40" s="7"/>
      <c r="EGA40" s="7"/>
      <c r="EGB40" s="4"/>
      <c r="EGC40" s="4"/>
      <c r="EGD40" s="4"/>
      <c r="EGE40" s="19"/>
      <c r="EGF40" s="9"/>
      <c r="EGG40" s="7"/>
      <c r="EGH40" s="6"/>
      <c r="EGI40" s="5"/>
      <c r="EGJ40" s="6"/>
      <c r="EGK40" s="8"/>
      <c r="EGL40" s="5"/>
      <c r="EGM40" s="4"/>
      <c r="EGN40" s="4"/>
      <c r="EGO40" s="18"/>
      <c r="EGP40" s="7"/>
      <c r="EGQ40" s="7"/>
      <c r="EGR40" s="4"/>
      <c r="EGS40" s="4"/>
      <c r="EGT40" s="4"/>
      <c r="EGU40" s="19"/>
      <c r="EGV40" s="9"/>
      <c r="EGW40" s="7"/>
      <c r="EGX40" s="6"/>
      <c r="EGY40" s="5"/>
      <c r="EGZ40" s="6"/>
      <c r="EHA40" s="8"/>
      <c r="EHB40" s="5"/>
      <c r="EHC40" s="4"/>
      <c r="EHD40" s="4"/>
      <c r="EHE40" s="18"/>
      <c r="EHF40" s="7"/>
      <c r="EHG40" s="7"/>
      <c r="EHH40" s="4"/>
      <c r="EHI40" s="4"/>
      <c r="EHJ40" s="4"/>
      <c r="EHK40" s="19"/>
      <c r="EHL40" s="9"/>
      <c r="EHM40" s="7"/>
      <c r="EHN40" s="6"/>
      <c r="EHO40" s="5"/>
      <c r="EHP40" s="6"/>
      <c r="EHQ40" s="8"/>
      <c r="EHR40" s="5"/>
      <c r="EHS40" s="4"/>
      <c r="EHT40" s="4"/>
      <c r="EHU40" s="18"/>
      <c r="EHV40" s="7"/>
      <c r="EHW40" s="7"/>
      <c r="EHX40" s="4"/>
      <c r="EHY40" s="4"/>
      <c r="EHZ40" s="4"/>
      <c r="EIA40" s="19"/>
      <c r="EIB40" s="9"/>
      <c r="EIC40" s="7"/>
      <c r="EID40" s="6"/>
      <c r="EIE40" s="5"/>
      <c r="EIF40" s="6"/>
      <c r="EIG40" s="8"/>
      <c r="EIH40" s="5"/>
      <c r="EII40" s="4"/>
      <c r="EIJ40" s="4"/>
      <c r="EIK40" s="18"/>
      <c r="EIL40" s="7"/>
      <c r="EIM40" s="7"/>
      <c r="EIN40" s="4"/>
      <c r="EIO40" s="4"/>
      <c r="EIP40" s="4"/>
      <c r="EIQ40" s="19"/>
      <c r="EIR40" s="9"/>
      <c r="EIS40" s="7"/>
      <c r="EIT40" s="6"/>
      <c r="EIU40" s="5"/>
      <c r="EIV40" s="6"/>
      <c r="EIW40" s="8"/>
      <c r="EIX40" s="5"/>
      <c r="EIY40" s="4"/>
      <c r="EIZ40" s="4"/>
      <c r="EJA40" s="18"/>
      <c r="EJB40" s="7"/>
      <c r="EJC40" s="7"/>
      <c r="EJD40" s="4"/>
      <c r="EJE40" s="4"/>
      <c r="EJF40" s="4"/>
      <c r="EJG40" s="19"/>
      <c r="EJH40" s="9"/>
      <c r="EJI40" s="7"/>
      <c r="EJJ40" s="6"/>
      <c r="EJK40" s="5"/>
      <c r="EJL40" s="6"/>
      <c r="EJM40" s="8"/>
      <c r="EJN40" s="5"/>
      <c r="EJO40" s="4"/>
      <c r="EJP40" s="4"/>
      <c r="EJQ40" s="18"/>
      <c r="EJR40" s="7"/>
      <c r="EJS40" s="7"/>
      <c r="EJT40" s="4"/>
      <c r="EJU40" s="4"/>
      <c r="EJV40" s="4"/>
      <c r="EJW40" s="19"/>
      <c r="EJX40" s="9"/>
      <c r="EJY40" s="7"/>
      <c r="EJZ40" s="6"/>
      <c r="EKA40" s="5"/>
      <c r="EKB40" s="6"/>
      <c r="EKC40" s="8"/>
      <c r="EKD40" s="5"/>
      <c r="EKE40" s="4"/>
      <c r="EKF40" s="4"/>
      <c r="EKG40" s="18"/>
      <c r="EKH40" s="7"/>
      <c r="EKI40" s="7"/>
      <c r="EKJ40" s="4"/>
      <c r="EKK40" s="4"/>
      <c r="EKL40" s="4"/>
      <c r="EKM40" s="19"/>
      <c r="EKN40" s="9"/>
      <c r="EKO40" s="7"/>
      <c r="EKP40" s="6"/>
      <c r="EKQ40" s="5"/>
      <c r="EKR40" s="6"/>
      <c r="EKS40" s="8"/>
      <c r="EKT40" s="5"/>
      <c r="EKU40" s="4"/>
      <c r="EKV40" s="4"/>
      <c r="EKW40" s="18"/>
      <c r="EKX40" s="7"/>
      <c r="EKY40" s="7"/>
      <c r="EKZ40" s="4"/>
      <c r="ELA40" s="4"/>
      <c r="ELB40" s="4"/>
      <c r="ELC40" s="19"/>
      <c r="ELD40" s="9"/>
      <c r="ELE40" s="7"/>
      <c r="ELF40" s="6"/>
      <c r="ELG40" s="5"/>
      <c r="ELH40" s="6"/>
      <c r="ELI40" s="8"/>
      <c r="ELJ40" s="5"/>
      <c r="ELK40" s="4"/>
      <c r="ELL40" s="4"/>
      <c r="ELM40" s="18"/>
      <c r="ELN40" s="7"/>
      <c r="ELO40" s="7"/>
      <c r="ELP40" s="4"/>
      <c r="ELQ40" s="4"/>
      <c r="ELR40" s="4"/>
      <c r="ELS40" s="19"/>
      <c r="ELT40" s="9"/>
      <c r="ELU40" s="7"/>
      <c r="ELV40" s="6"/>
      <c r="ELW40" s="5"/>
      <c r="ELX40" s="6"/>
      <c r="ELY40" s="8"/>
      <c r="ELZ40" s="5"/>
      <c r="EMA40" s="4"/>
      <c r="EMB40" s="4"/>
      <c r="EMC40" s="18"/>
      <c r="EMD40" s="7"/>
      <c r="EME40" s="7"/>
      <c r="EMF40" s="4"/>
      <c r="EMG40" s="4"/>
      <c r="EMH40" s="4"/>
      <c r="EMI40" s="19"/>
      <c r="EMJ40" s="9"/>
      <c r="EMK40" s="7"/>
      <c r="EML40" s="6"/>
      <c r="EMM40" s="5"/>
      <c r="EMN40" s="6"/>
      <c r="EMO40" s="8"/>
      <c r="EMP40" s="5"/>
      <c r="EMQ40" s="4"/>
      <c r="EMR40" s="4"/>
      <c r="EMS40" s="18"/>
      <c r="EMT40" s="7"/>
      <c r="EMU40" s="7"/>
      <c r="EMV40" s="4"/>
      <c r="EMW40" s="4"/>
      <c r="EMX40" s="4"/>
      <c r="EMY40" s="19"/>
      <c r="EMZ40" s="9"/>
      <c r="ENA40" s="7"/>
      <c r="ENB40" s="6"/>
      <c r="ENC40" s="5"/>
      <c r="END40" s="6"/>
      <c r="ENE40" s="8"/>
      <c r="ENF40" s="5"/>
      <c r="ENG40" s="4"/>
      <c r="ENH40" s="4"/>
      <c r="ENI40" s="18"/>
      <c r="ENJ40" s="7"/>
      <c r="ENK40" s="7"/>
      <c r="ENL40" s="4"/>
      <c r="ENM40" s="4"/>
      <c r="ENN40" s="4"/>
      <c r="ENO40" s="19"/>
      <c r="ENP40" s="9"/>
      <c r="ENQ40" s="7"/>
      <c r="ENR40" s="6"/>
      <c r="ENS40" s="5"/>
      <c r="ENT40" s="6"/>
      <c r="ENU40" s="8"/>
      <c r="ENV40" s="5"/>
      <c r="ENW40" s="4"/>
      <c r="ENX40" s="4"/>
      <c r="ENY40" s="18"/>
      <c r="ENZ40" s="7"/>
      <c r="EOA40" s="7"/>
      <c r="EOB40" s="4"/>
      <c r="EOC40" s="4"/>
      <c r="EOD40" s="4"/>
      <c r="EOE40" s="19"/>
      <c r="EOF40" s="9"/>
      <c r="EOG40" s="7"/>
      <c r="EOH40" s="6"/>
      <c r="EOI40" s="5"/>
      <c r="EOJ40" s="6"/>
      <c r="EOK40" s="8"/>
      <c r="EOL40" s="5"/>
      <c r="EOM40" s="4"/>
      <c r="EON40" s="4"/>
      <c r="EOO40" s="18"/>
      <c r="EOP40" s="7"/>
      <c r="EOQ40" s="7"/>
      <c r="EOR40" s="4"/>
      <c r="EOS40" s="4"/>
      <c r="EOT40" s="4"/>
      <c r="EOU40" s="19"/>
      <c r="EOV40" s="9"/>
      <c r="EOW40" s="7"/>
      <c r="EOX40" s="6"/>
      <c r="EOY40" s="5"/>
      <c r="EOZ40" s="6"/>
      <c r="EPA40" s="8"/>
      <c r="EPB40" s="5"/>
      <c r="EPC40" s="4"/>
      <c r="EPD40" s="4"/>
      <c r="EPE40" s="18"/>
      <c r="EPF40" s="7"/>
      <c r="EPG40" s="7"/>
      <c r="EPH40" s="4"/>
      <c r="EPI40" s="4"/>
      <c r="EPJ40" s="4"/>
      <c r="EPK40" s="19"/>
      <c r="EPL40" s="9"/>
      <c r="EPM40" s="7"/>
      <c r="EPN40" s="6"/>
      <c r="EPO40" s="5"/>
      <c r="EPP40" s="6"/>
      <c r="EPQ40" s="8"/>
      <c r="EPR40" s="5"/>
      <c r="EPS40" s="4"/>
      <c r="EPT40" s="4"/>
      <c r="EPU40" s="18"/>
      <c r="EPV40" s="7"/>
      <c r="EPW40" s="7"/>
      <c r="EPX40" s="4"/>
      <c r="EPY40" s="4"/>
      <c r="EPZ40" s="4"/>
      <c r="EQA40" s="19"/>
      <c r="EQB40" s="9"/>
      <c r="EQC40" s="7"/>
      <c r="EQD40" s="6"/>
      <c r="EQE40" s="5"/>
      <c r="EQF40" s="6"/>
      <c r="EQG40" s="8"/>
      <c r="EQH40" s="5"/>
      <c r="EQI40" s="4"/>
      <c r="EQJ40" s="4"/>
      <c r="EQK40" s="18"/>
      <c r="EQL40" s="7"/>
      <c r="EQM40" s="7"/>
      <c r="EQN40" s="4"/>
      <c r="EQO40" s="4"/>
      <c r="EQP40" s="4"/>
      <c r="EQQ40" s="19"/>
      <c r="EQR40" s="9"/>
      <c r="EQS40" s="7"/>
      <c r="EQT40" s="6"/>
      <c r="EQU40" s="5"/>
      <c r="EQV40" s="6"/>
      <c r="EQW40" s="8"/>
      <c r="EQX40" s="5"/>
      <c r="EQY40" s="4"/>
      <c r="EQZ40" s="4"/>
      <c r="ERA40" s="18"/>
      <c r="ERB40" s="7"/>
      <c r="ERC40" s="7"/>
      <c r="ERD40" s="4"/>
      <c r="ERE40" s="4"/>
      <c r="ERF40" s="4"/>
      <c r="ERG40" s="19"/>
      <c r="ERH40" s="9"/>
      <c r="ERI40" s="7"/>
      <c r="ERJ40" s="6"/>
      <c r="ERK40" s="5"/>
      <c r="ERL40" s="6"/>
      <c r="ERM40" s="8"/>
      <c r="ERN40" s="5"/>
      <c r="ERO40" s="4"/>
      <c r="ERP40" s="4"/>
      <c r="ERQ40" s="18"/>
      <c r="ERR40" s="7"/>
      <c r="ERS40" s="7"/>
      <c r="ERT40" s="4"/>
      <c r="ERU40" s="4"/>
      <c r="ERV40" s="4"/>
      <c r="ERW40" s="19"/>
      <c r="ERX40" s="9"/>
      <c r="ERY40" s="7"/>
      <c r="ERZ40" s="6"/>
      <c r="ESA40" s="5"/>
      <c r="ESB40" s="6"/>
      <c r="ESC40" s="8"/>
      <c r="ESD40" s="5"/>
      <c r="ESE40" s="4"/>
      <c r="ESF40" s="4"/>
      <c r="ESG40" s="18"/>
      <c r="ESH40" s="7"/>
      <c r="ESI40" s="7"/>
      <c r="ESJ40" s="4"/>
      <c r="ESK40" s="4"/>
      <c r="ESL40" s="4"/>
      <c r="ESM40" s="19"/>
      <c r="ESN40" s="9"/>
      <c r="ESO40" s="7"/>
      <c r="ESP40" s="6"/>
      <c r="ESQ40" s="5"/>
      <c r="ESR40" s="6"/>
      <c r="ESS40" s="8"/>
      <c r="EST40" s="5"/>
      <c r="ESU40" s="4"/>
      <c r="ESV40" s="4"/>
      <c r="ESW40" s="18"/>
      <c r="ESX40" s="7"/>
      <c r="ESY40" s="7"/>
      <c r="ESZ40" s="4"/>
      <c r="ETA40" s="4"/>
      <c r="ETB40" s="4"/>
      <c r="ETC40" s="19"/>
      <c r="ETD40" s="9"/>
      <c r="ETE40" s="7"/>
      <c r="ETF40" s="6"/>
      <c r="ETG40" s="5"/>
      <c r="ETH40" s="6"/>
      <c r="ETI40" s="8"/>
      <c r="ETJ40" s="5"/>
      <c r="ETK40" s="4"/>
      <c r="ETL40" s="4"/>
      <c r="ETM40" s="18"/>
      <c r="ETN40" s="7"/>
      <c r="ETO40" s="7"/>
      <c r="ETP40" s="4"/>
      <c r="ETQ40" s="4"/>
      <c r="ETR40" s="4"/>
      <c r="ETS40" s="19"/>
      <c r="ETT40" s="9"/>
      <c r="ETU40" s="7"/>
      <c r="ETV40" s="6"/>
      <c r="ETW40" s="5"/>
      <c r="ETX40" s="6"/>
      <c r="ETY40" s="8"/>
      <c r="ETZ40" s="5"/>
      <c r="EUA40" s="4"/>
      <c r="EUB40" s="4"/>
      <c r="EUC40" s="18"/>
      <c r="EUD40" s="7"/>
      <c r="EUE40" s="7"/>
      <c r="EUF40" s="4"/>
      <c r="EUG40" s="4"/>
      <c r="EUH40" s="4"/>
      <c r="EUI40" s="19"/>
      <c r="EUJ40" s="9"/>
      <c r="EUK40" s="7"/>
      <c r="EUL40" s="6"/>
      <c r="EUM40" s="5"/>
      <c r="EUN40" s="6"/>
      <c r="EUO40" s="8"/>
      <c r="EUP40" s="5"/>
      <c r="EUQ40" s="4"/>
      <c r="EUR40" s="4"/>
      <c r="EUS40" s="18"/>
      <c r="EUT40" s="7"/>
      <c r="EUU40" s="7"/>
      <c r="EUV40" s="4"/>
      <c r="EUW40" s="4"/>
      <c r="EUX40" s="4"/>
      <c r="EUY40" s="19"/>
      <c r="EUZ40" s="9"/>
      <c r="EVA40" s="7"/>
      <c r="EVB40" s="6"/>
      <c r="EVC40" s="5"/>
      <c r="EVD40" s="6"/>
      <c r="EVE40" s="8"/>
      <c r="EVF40" s="5"/>
      <c r="EVG40" s="4"/>
      <c r="EVH40" s="4"/>
      <c r="EVI40" s="18"/>
      <c r="EVJ40" s="7"/>
      <c r="EVK40" s="7"/>
      <c r="EVL40" s="4"/>
      <c r="EVM40" s="4"/>
      <c r="EVN40" s="4"/>
      <c r="EVO40" s="19"/>
      <c r="EVP40" s="9"/>
      <c r="EVQ40" s="7"/>
      <c r="EVR40" s="6"/>
      <c r="EVS40" s="5"/>
      <c r="EVT40" s="6"/>
      <c r="EVU40" s="8"/>
      <c r="EVV40" s="5"/>
      <c r="EVW40" s="4"/>
      <c r="EVX40" s="4"/>
      <c r="EVY40" s="18"/>
      <c r="EVZ40" s="7"/>
      <c r="EWA40" s="7"/>
      <c r="EWB40" s="4"/>
      <c r="EWC40" s="4"/>
      <c r="EWD40" s="4"/>
      <c r="EWE40" s="19"/>
      <c r="EWF40" s="9"/>
      <c r="EWG40" s="7"/>
      <c r="EWH40" s="6"/>
      <c r="EWI40" s="5"/>
      <c r="EWJ40" s="6"/>
      <c r="EWK40" s="8"/>
      <c r="EWL40" s="5"/>
      <c r="EWM40" s="4"/>
      <c r="EWN40" s="4"/>
      <c r="EWO40" s="18"/>
      <c r="EWP40" s="7"/>
      <c r="EWQ40" s="7"/>
      <c r="EWR40" s="4"/>
      <c r="EWS40" s="4"/>
      <c r="EWT40" s="4"/>
      <c r="EWU40" s="19"/>
      <c r="EWV40" s="9"/>
      <c r="EWW40" s="7"/>
      <c r="EWX40" s="6"/>
      <c r="EWY40" s="5"/>
      <c r="EWZ40" s="6"/>
      <c r="EXA40" s="8"/>
      <c r="EXB40" s="5"/>
      <c r="EXC40" s="4"/>
      <c r="EXD40" s="4"/>
      <c r="EXE40" s="18"/>
      <c r="EXF40" s="7"/>
      <c r="EXG40" s="7"/>
      <c r="EXH40" s="4"/>
      <c r="EXI40" s="4"/>
      <c r="EXJ40" s="4"/>
      <c r="EXK40" s="19"/>
      <c r="EXL40" s="9"/>
      <c r="EXM40" s="7"/>
      <c r="EXN40" s="6"/>
      <c r="EXO40" s="5"/>
      <c r="EXP40" s="6"/>
      <c r="EXQ40" s="8"/>
      <c r="EXR40" s="5"/>
      <c r="EXS40" s="4"/>
      <c r="EXT40" s="4"/>
      <c r="EXU40" s="18"/>
      <c r="EXV40" s="7"/>
      <c r="EXW40" s="7"/>
      <c r="EXX40" s="4"/>
      <c r="EXY40" s="4"/>
      <c r="EXZ40" s="4"/>
      <c r="EYA40" s="19"/>
      <c r="EYB40" s="9"/>
      <c r="EYC40" s="7"/>
      <c r="EYD40" s="6"/>
      <c r="EYE40" s="5"/>
      <c r="EYF40" s="6"/>
      <c r="EYG40" s="8"/>
      <c r="EYH40" s="5"/>
      <c r="EYI40" s="4"/>
      <c r="EYJ40" s="4"/>
      <c r="EYK40" s="18"/>
      <c r="EYL40" s="7"/>
      <c r="EYM40" s="7"/>
      <c r="EYN40" s="4"/>
      <c r="EYO40" s="4"/>
      <c r="EYP40" s="4"/>
      <c r="EYQ40" s="19"/>
      <c r="EYR40" s="9"/>
      <c r="EYS40" s="7"/>
      <c r="EYT40" s="6"/>
      <c r="EYU40" s="5"/>
      <c r="EYV40" s="6"/>
      <c r="EYW40" s="8"/>
      <c r="EYX40" s="5"/>
      <c r="EYY40" s="4"/>
      <c r="EYZ40" s="4"/>
      <c r="EZA40" s="18"/>
      <c r="EZB40" s="7"/>
      <c r="EZC40" s="7"/>
      <c r="EZD40" s="4"/>
      <c r="EZE40" s="4"/>
      <c r="EZF40" s="4"/>
      <c r="EZG40" s="19"/>
      <c r="EZH40" s="9"/>
      <c r="EZI40" s="7"/>
      <c r="EZJ40" s="6"/>
      <c r="EZK40" s="5"/>
      <c r="EZL40" s="6"/>
      <c r="EZM40" s="8"/>
      <c r="EZN40" s="5"/>
      <c r="EZO40" s="4"/>
      <c r="EZP40" s="4"/>
      <c r="EZQ40" s="18"/>
      <c r="EZR40" s="7"/>
      <c r="EZS40" s="7"/>
      <c r="EZT40" s="4"/>
      <c r="EZU40" s="4"/>
      <c r="EZV40" s="4"/>
      <c r="EZW40" s="19"/>
      <c r="EZX40" s="9"/>
      <c r="EZY40" s="7"/>
      <c r="EZZ40" s="6"/>
      <c r="FAA40" s="5"/>
      <c r="FAB40" s="6"/>
      <c r="FAC40" s="8"/>
      <c r="FAD40" s="5"/>
      <c r="FAE40" s="4"/>
      <c r="FAF40" s="4"/>
      <c r="FAG40" s="18"/>
      <c r="FAH40" s="7"/>
      <c r="FAI40" s="7"/>
      <c r="FAJ40" s="4"/>
      <c r="FAK40" s="4"/>
      <c r="FAL40" s="4"/>
      <c r="FAM40" s="19"/>
      <c r="FAN40" s="9"/>
      <c r="FAO40" s="7"/>
      <c r="FAP40" s="6"/>
      <c r="FAQ40" s="5"/>
      <c r="FAR40" s="6"/>
      <c r="FAS40" s="8"/>
      <c r="FAT40" s="5"/>
      <c r="FAU40" s="4"/>
      <c r="FAV40" s="4"/>
      <c r="FAW40" s="18"/>
      <c r="FAX40" s="7"/>
      <c r="FAY40" s="7"/>
      <c r="FAZ40" s="4"/>
      <c r="FBA40" s="4"/>
      <c r="FBB40" s="4"/>
      <c r="FBC40" s="19"/>
      <c r="FBD40" s="9"/>
      <c r="FBE40" s="7"/>
      <c r="FBF40" s="6"/>
      <c r="FBG40" s="5"/>
      <c r="FBH40" s="6"/>
      <c r="FBI40" s="8"/>
      <c r="FBJ40" s="5"/>
      <c r="FBK40" s="4"/>
      <c r="FBL40" s="4"/>
      <c r="FBM40" s="18"/>
      <c r="FBN40" s="7"/>
      <c r="FBO40" s="7"/>
      <c r="FBP40" s="4"/>
      <c r="FBQ40" s="4"/>
      <c r="FBR40" s="4"/>
      <c r="FBS40" s="19"/>
      <c r="FBT40" s="9"/>
      <c r="FBU40" s="7"/>
      <c r="FBV40" s="6"/>
      <c r="FBW40" s="5"/>
      <c r="FBX40" s="6"/>
      <c r="FBY40" s="8"/>
      <c r="FBZ40" s="5"/>
      <c r="FCA40" s="4"/>
      <c r="FCB40" s="4"/>
      <c r="FCC40" s="18"/>
      <c r="FCD40" s="7"/>
      <c r="FCE40" s="7"/>
      <c r="FCF40" s="4"/>
      <c r="FCG40" s="4"/>
      <c r="FCH40" s="4"/>
      <c r="FCI40" s="19"/>
      <c r="FCJ40" s="9"/>
      <c r="FCK40" s="7"/>
      <c r="FCL40" s="6"/>
      <c r="FCM40" s="5"/>
      <c r="FCN40" s="6"/>
      <c r="FCO40" s="8"/>
      <c r="FCP40" s="5"/>
      <c r="FCQ40" s="4"/>
      <c r="FCR40" s="4"/>
      <c r="FCS40" s="18"/>
      <c r="FCT40" s="7"/>
      <c r="FCU40" s="7"/>
      <c r="FCV40" s="4"/>
      <c r="FCW40" s="4"/>
      <c r="FCX40" s="4"/>
      <c r="FCY40" s="19"/>
      <c r="FCZ40" s="9"/>
      <c r="FDA40" s="7"/>
      <c r="FDB40" s="6"/>
      <c r="FDC40" s="5"/>
      <c r="FDD40" s="6"/>
      <c r="FDE40" s="8"/>
      <c r="FDF40" s="5"/>
      <c r="FDG40" s="4"/>
      <c r="FDH40" s="4"/>
      <c r="FDI40" s="18"/>
      <c r="FDJ40" s="7"/>
      <c r="FDK40" s="7"/>
      <c r="FDL40" s="4"/>
      <c r="FDM40" s="4"/>
      <c r="FDN40" s="4"/>
      <c r="FDO40" s="19"/>
      <c r="FDP40" s="9"/>
      <c r="FDQ40" s="7"/>
      <c r="FDR40" s="6"/>
      <c r="FDS40" s="5"/>
      <c r="FDT40" s="6"/>
      <c r="FDU40" s="8"/>
      <c r="FDV40" s="5"/>
      <c r="FDW40" s="4"/>
      <c r="FDX40" s="4"/>
      <c r="FDY40" s="18"/>
      <c r="FDZ40" s="7"/>
      <c r="FEA40" s="7"/>
      <c r="FEB40" s="4"/>
      <c r="FEC40" s="4"/>
      <c r="FED40" s="4"/>
      <c r="FEE40" s="19"/>
      <c r="FEF40" s="9"/>
      <c r="FEG40" s="7"/>
      <c r="FEH40" s="6"/>
      <c r="FEI40" s="5"/>
      <c r="FEJ40" s="6"/>
      <c r="FEK40" s="8"/>
      <c r="FEL40" s="5"/>
      <c r="FEM40" s="4"/>
      <c r="FEN40" s="4"/>
      <c r="FEO40" s="18"/>
      <c r="FEP40" s="7"/>
      <c r="FEQ40" s="7"/>
      <c r="FER40" s="4"/>
      <c r="FES40" s="4"/>
      <c r="FET40" s="4"/>
      <c r="FEU40" s="19"/>
      <c r="FEV40" s="9"/>
      <c r="FEW40" s="7"/>
      <c r="FEX40" s="6"/>
      <c r="FEY40" s="5"/>
      <c r="FEZ40" s="6"/>
      <c r="FFA40" s="8"/>
      <c r="FFB40" s="5"/>
      <c r="FFC40" s="4"/>
      <c r="FFD40" s="4"/>
      <c r="FFE40" s="18"/>
      <c r="FFF40" s="7"/>
      <c r="FFG40" s="7"/>
      <c r="FFH40" s="4"/>
      <c r="FFI40" s="4"/>
      <c r="FFJ40" s="4"/>
      <c r="FFK40" s="19"/>
      <c r="FFL40" s="9"/>
      <c r="FFM40" s="7"/>
      <c r="FFN40" s="6"/>
      <c r="FFO40" s="5"/>
      <c r="FFP40" s="6"/>
      <c r="FFQ40" s="8"/>
      <c r="FFR40" s="5"/>
      <c r="FFS40" s="4"/>
      <c r="FFT40" s="4"/>
      <c r="FFU40" s="18"/>
      <c r="FFV40" s="7"/>
      <c r="FFW40" s="7"/>
      <c r="FFX40" s="4"/>
      <c r="FFY40" s="4"/>
      <c r="FFZ40" s="4"/>
      <c r="FGA40" s="19"/>
      <c r="FGB40" s="9"/>
      <c r="FGC40" s="7"/>
      <c r="FGD40" s="6"/>
      <c r="FGE40" s="5"/>
      <c r="FGF40" s="6"/>
      <c r="FGG40" s="8"/>
      <c r="FGH40" s="5"/>
      <c r="FGI40" s="4"/>
      <c r="FGJ40" s="4"/>
      <c r="FGK40" s="18"/>
      <c r="FGL40" s="7"/>
      <c r="FGM40" s="7"/>
      <c r="FGN40" s="4"/>
      <c r="FGO40" s="4"/>
      <c r="FGP40" s="4"/>
      <c r="FGQ40" s="19"/>
      <c r="FGR40" s="9"/>
      <c r="FGS40" s="7"/>
      <c r="FGT40" s="6"/>
      <c r="FGU40" s="5"/>
      <c r="FGV40" s="6"/>
      <c r="FGW40" s="8"/>
      <c r="FGX40" s="5"/>
      <c r="FGY40" s="4"/>
      <c r="FGZ40" s="4"/>
      <c r="FHA40" s="18"/>
      <c r="FHB40" s="7"/>
      <c r="FHC40" s="7"/>
      <c r="FHD40" s="4"/>
      <c r="FHE40" s="4"/>
      <c r="FHF40" s="4"/>
      <c r="FHG40" s="19"/>
      <c r="FHH40" s="9"/>
      <c r="FHI40" s="7"/>
      <c r="FHJ40" s="6"/>
      <c r="FHK40" s="5"/>
      <c r="FHL40" s="6"/>
      <c r="FHM40" s="8"/>
      <c r="FHN40" s="5"/>
      <c r="FHO40" s="4"/>
      <c r="FHP40" s="4"/>
      <c r="FHQ40" s="18"/>
      <c r="FHR40" s="7"/>
      <c r="FHS40" s="7"/>
      <c r="FHT40" s="4"/>
      <c r="FHU40" s="4"/>
      <c r="FHV40" s="4"/>
      <c r="FHW40" s="19"/>
      <c r="FHX40" s="9"/>
      <c r="FHY40" s="7"/>
      <c r="FHZ40" s="6"/>
      <c r="FIA40" s="5"/>
      <c r="FIB40" s="6"/>
      <c r="FIC40" s="8"/>
      <c r="FID40" s="5"/>
      <c r="FIE40" s="4"/>
      <c r="FIF40" s="4"/>
      <c r="FIG40" s="18"/>
      <c r="FIH40" s="7"/>
      <c r="FII40" s="7"/>
      <c r="FIJ40" s="4"/>
      <c r="FIK40" s="4"/>
      <c r="FIL40" s="4"/>
      <c r="FIM40" s="19"/>
      <c r="FIN40" s="9"/>
      <c r="FIO40" s="7"/>
      <c r="FIP40" s="6"/>
      <c r="FIQ40" s="5"/>
      <c r="FIR40" s="6"/>
      <c r="FIS40" s="8"/>
      <c r="FIT40" s="5"/>
      <c r="FIU40" s="4"/>
      <c r="FIV40" s="4"/>
      <c r="FIW40" s="18"/>
      <c r="FIX40" s="7"/>
      <c r="FIY40" s="7"/>
      <c r="FIZ40" s="4"/>
      <c r="FJA40" s="4"/>
      <c r="FJB40" s="4"/>
      <c r="FJC40" s="19"/>
      <c r="FJD40" s="9"/>
      <c r="FJE40" s="7"/>
      <c r="FJF40" s="6"/>
      <c r="FJG40" s="5"/>
      <c r="FJH40" s="6"/>
      <c r="FJI40" s="8"/>
      <c r="FJJ40" s="5"/>
      <c r="FJK40" s="4"/>
      <c r="FJL40" s="4"/>
      <c r="FJM40" s="18"/>
      <c r="FJN40" s="7"/>
      <c r="FJO40" s="7"/>
      <c r="FJP40" s="4"/>
      <c r="FJQ40" s="4"/>
      <c r="FJR40" s="4"/>
      <c r="FJS40" s="19"/>
      <c r="FJT40" s="9"/>
      <c r="FJU40" s="7"/>
      <c r="FJV40" s="6"/>
      <c r="FJW40" s="5"/>
      <c r="FJX40" s="6"/>
      <c r="FJY40" s="8"/>
      <c r="FJZ40" s="5"/>
      <c r="FKA40" s="4"/>
      <c r="FKB40" s="4"/>
      <c r="FKC40" s="18"/>
      <c r="FKD40" s="7"/>
      <c r="FKE40" s="7"/>
      <c r="FKF40" s="4"/>
      <c r="FKG40" s="4"/>
      <c r="FKH40" s="4"/>
      <c r="FKI40" s="19"/>
      <c r="FKJ40" s="9"/>
      <c r="FKK40" s="7"/>
      <c r="FKL40" s="6"/>
      <c r="FKM40" s="5"/>
      <c r="FKN40" s="6"/>
      <c r="FKO40" s="8"/>
      <c r="FKP40" s="5"/>
      <c r="FKQ40" s="4"/>
      <c r="FKR40" s="4"/>
      <c r="FKS40" s="18"/>
      <c r="FKT40" s="7"/>
      <c r="FKU40" s="7"/>
      <c r="FKV40" s="4"/>
      <c r="FKW40" s="4"/>
      <c r="FKX40" s="4"/>
      <c r="FKY40" s="19"/>
      <c r="FKZ40" s="9"/>
      <c r="FLA40" s="7"/>
      <c r="FLB40" s="6"/>
      <c r="FLC40" s="5"/>
      <c r="FLD40" s="6"/>
      <c r="FLE40" s="8"/>
      <c r="FLF40" s="5"/>
      <c r="FLG40" s="4"/>
      <c r="FLH40" s="4"/>
      <c r="FLI40" s="18"/>
      <c r="FLJ40" s="7"/>
      <c r="FLK40" s="7"/>
      <c r="FLL40" s="4"/>
      <c r="FLM40" s="4"/>
      <c r="FLN40" s="4"/>
      <c r="FLO40" s="19"/>
      <c r="FLP40" s="9"/>
      <c r="FLQ40" s="7"/>
      <c r="FLR40" s="6"/>
      <c r="FLS40" s="5"/>
      <c r="FLT40" s="6"/>
      <c r="FLU40" s="8"/>
      <c r="FLV40" s="5"/>
      <c r="FLW40" s="4"/>
      <c r="FLX40" s="4"/>
      <c r="FLY40" s="18"/>
      <c r="FLZ40" s="7"/>
      <c r="FMA40" s="7"/>
      <c r="FMB40" s="4"/>
      <c r="FMC40" s="4"/>
      <c r="FMD40" s="4"/>
      <c r="FME40" s="19"/>
      <c r="FMF40" s="9"/>
      <c r="FMG40" s="7"/>
      <c r="FMH40" s="6"/>
      <c r="FMI40" s="5"/>
      <c r="FMJ40" s="6"/>
      <c r="FMK40" s="8"/>
      <c r="FML40" s="5"/>
      <c r="FMM40" s="4"/>
      <c r="FMN40" s="4"/>
      <c r="FMO40" s="18"/>
      <c r="FMP40" s="7"/>
      <c r="FMQ40" s="7"/>
      <c r="FMR40" s="4"/>
      <c r="FMS40" s="4"/>
      <c r="FMT40" s="4"/>
      <c r="FMU40" s="19"/>
      <c r="FMV40" s="9"/>
      <c r="FMW40" s="7"/>
      <c r="FMX40" s="6"/>
      <c r="FMY40" s="5"/>
      <c r="FMZ40" s="6"/>
      <c r="FNA40" s="8"/>
      <c r="FNB40" s="5"/>
      <c r="FNC40" s="4"/>
      <c r="FND40" s="4"/>
      <c r="FNE40" s="18"/>
      <c r="FNF40" s="7"/>
      <c r="FNG40" s="7"/>
      <c r="FNH40" s="4"/>
      <c r="FNI40" s="4"/>
      <c r="FNJ40" s="4"/>
      <c r="FNK40" s="19"/>
      <c r="FNL40" s="9"/>
      <c r="FNM40" s="7"/>
      <c r="FNN40" s="6"/>
      <c r="FNO40" s="5"/>
      <c r="FNP40" s="6"/>
      <c r="FNQ40" s="8"/>
      <c r="FNR40" s="5"/>
      <c r="FNS40" s="4"/>
      <c r="FNT40" s="4"/>
      <c r="FNU40" s="18"/>
      <c r="FNV40" s="7"/>
      <c r="FNW40" s="7"/>
      <c r="FNX40" s="4"/>
      <c r="FNY40" s="4"/>
      <c r="FNZ40" s="4"/>
      <c r="FOA40" s="19"/>
      <c r="FOB40" s="9"/>
      <c r="FOC40" s="7"/>
      <c r="FOD40" s="6"/>
      <c r="FOE40" s="5"/>
      <c r="FOF40" s="6"/>
      <c r="FOG40" s="8"/>
      <c r="FOH40" s="5"/>
      <c r="FOI40" s="4"/>
      <c r="FOJ40" s="4"/>
      <c r="FOK40" s="18"/>
      <c r="FOL40" s="7"/>
      <c r="FOM40" s="7"/>
      <c r="FON40" s="4"/>
      <c r="FOO40" s="4"/>
      <c r="FOP40" s="4"/>
      <c r="FOQ40" s="19"/>
      <c r="FOR40" s="9"/>
      <c r="FOS40" s="7"/>
      <c r="FOT40" s="6"/>
      <c r="FOU40" s="5"/>
      <c r="FOV40" s="6"/>
      <c r="FOW40" s="8"/>
      <c r="FOX40" s="5"/>
      <c r="FOY40" s="4"/>
      <c r="FOZ40" s="4"/>
      <c r="FPA40" s="18"/>
      <c r="FPB40" s="7"/>
      <c r="FPC40" s="7"/>
      <c r="FPD40" s="4"/>
      <c r="FPE40" s="4"/>
      <c r="FPF40" s="4"/>
      <c r="FPG40" s="19"/>
      <c r="FPH40" s="9"/>
      <c r="FPI40" s="7"/>
      <c r="FPJ40" s="6"/>
      <c r="FPK40" s="5"/>
      <c r="FPL40" s="6"/>
      <c r="FPM40" s="8"/>
      <c r="FPN40" s="5"/>
      <c r="FPO40" s="4"/>
      <c r="FPP40" s="4"/>
      <c r="FPQ40" s="18"/>
      <c r="FPR40" s="7"/>
      <c r="FPS40" s="7"/>
      <c r="FPT40" s="4"/>
      <c r="FPU40" s="4"/>
      <c r="FPV40" s="4"/>
      <c r="FPW40" s="19"/>
      <c r="FPX40" s="9"/>
      <c r="FPY40" s="7"/>
      <c r="FPZ40" s="6"/>
      <c r="FQA40" s="5"/>
      <c r="FQB40" s="6"/>
      <c r="FQC40" s="8"/>
      <c r="FQD40" s="5"/>
      <c r="FQE40" s="4"/>
      <c r="FQF40" s="4"/>
      <c r="FQG40" s="18"/>
      <c r="FQH40" s="7"/>
      <c r="FQI40" s="7"/>
      <c r="FQJ40" s="4"/>
      <c r="FQK40" s="4"/>
      <c r="FQL40" s="4"/>
      <c r="FQM40" s="19"/>
      <c r="FQN40" s="9"/>
      <c r="FQO40" s="7"/>
      <c r="FQP40" s="6"/>
      <c r="FQQ40" s="5"/>
      <c r="FQR40" s="6"/>
      <c r="FQS40" s="8"/>
      <c r="FQT40" s="5"/>
      <c r="FQU40" s="4"/>
      <c r="FQV40" s="4"/>
      <c r="FQW40" s="18"/>
      <c r="FQX40" s="7"/>
      <c r="FQY40" s="7"/>
      <c r="FQZ40" s="4"/>
      <c r="FRA40" s="4"/>
      <c r="FRB40" s="4"/>
      <c r="FRC40" s="19"/>
      <c r="FRD40" s="9"/>
      <c r="FRE40" s="7"/>
      <c r="FRF40" s="6"/>
      <c r="FRG40" s="5"/>
      <c r="FRH40" s="6"/>
      <c r="FRI40" s="8"/>
      <c r="FRJ40" s="5"/>
      <c r="FRK40" s="4"/>
      <c r="FRL40" s="4"/>
      <c r="FRM40" s="18"/>
      <c r="FRN40" s="7"/>
      <c r="FRO40" s="7"/>
      <c r="FRP40" s="4"/>
      <c r="FRQ40" s="4"/>
      <c r="FRR40" s="4"/>
      <c r="FRS40" s="19"/>
      <c r="FRT40" s="9"/>
      <c r="FRU40" s="7"/>
      <c r="FRV40" s="6"/>
      <c r="FRW40" s="5"/>
      <c r="FRX40" s="6"/>
      <c r="FRY40" s="8"/>
      <c r="FRZ40" s="5"/>
      <c r="FSA40" s="4"/>
      <c r="FSB40" s="4"/>
      <c r="FSC40" s="18"/>
      <c r="FSD40" s="7"/>
      <c r="FSE40" s="7"/>
      <c r="FSF40" s="4"/>
      <c r="FSG40" s="4"/>
      <c r="FSH40" s="4"/>
      <c r="FSI40" s="19"/>
      <c r="FSJ40" s="9"/>
      <c r="FSK40" s="7"/>
      <c r="FSL40" s="6"/>
      <c r="FSM40" s="5"/>
      <c r="FSN40" s="6"/>
      <c r="FSO40" s="8"/>
      <c r="FSP40" s="5"/>
      <c r="FSQ40" s="4"/>
      <c r="FSR40" s="4"/>
      <c r="FSS40" s="18"/>
      <c r="FST40" s="7"/>
      <c r="FSU40" s="7"/>
      <c r="FSV40" s="4"/>
      <c r="FSW40" s="4"/>
      <c r="FSX40" s="4"/>
      <c r="FSY40" s="19"/>
      <c r="FSZ40" s="9"/>
      <c r="FTA40" s="7"/>
      <c r="FTB40" s="6"/>
      <c r="FTC40" s="5"/>
      <c r="FTD40" s="6"/>
      <c r="FTE40" s="8"/>
      <c r="FTF40" s="5"/>
      <c r="FTG40" s="4"/>
      <c r="FTH40" s="4"/>
      <c r="FTI40" s="18"/>
      <c r="FTJ40" s="7"/>
      <c r="FTK40" s="7"/>
      <c r="FTL40" s="4"/>
      <c r="FTM40" s="4"/>
      <c r="FTN40" s="4"/>
      <c r="FTO40" s="19"/>
      <c r="FTP40" s="9"/>
      <c r="FTQ40" s="7"/>
      <c r="FTR40" s="6"/>
      <c r="FTS40" s="5"/>
      <c r="FTT40" s="6"/>
      <c r="FTU40" s="8"/>
      <c r="FTV40" s="5"/>
      <c r="FTW40" s="4"/>
      <c r="FTX40" s="4"/>
      <c r="FTY40" s="18"/>
      <c r="FTZ40" s="7"/>
      <c r="FUA40" s="7"/>
      <c r="FUB40" s="4"/>
      <c r="FUC40" s="4"/>
      <c r="FUD40" s="4"/>
      <c r="FUE40" s="19"/>
      <c r="FUF40" s="9"/>
      <c r="FUG40" s="7"/>
      <c r="FUH40" s="6"/>
      <c r="FUI40" s="5"/>
      <c r="FUJ40" s="6"/>
      <c r="FUK40" s="8"/>
      <c r="FUL40" s="5"/>
      <c r="FUM40" s="4"/>
      <c r="FUN40" s="4"/>
      <c r="FUO40" s="18"/>
      <c r="FUP40" s="7"/>
      <c r="FUQ40" s="7"/>
      <c r="FUR40" s="4"/>
      <c r="FUS40" s="4"/>
      <c r="FUT40" s="4"/>
      <c r="FUU40" s="19"/>
      <c r="FUV40" s="9"/>
      <c r="FUW40" s="7"/>
      <c r="FUX40" s="6"/>
      <c r="FUY40" s="5"/>
      <c r="FUZ40" s="6"/>
      <c r="FVA40" s="8"/>
      <c r="FVB40" s="5"/>
      <c r="FVC40" s="4"/>
      <c r="FVD40" s="4"/>
      <c r="FVE40" s="18"/>
      <c r="FVF40" s="7"/>
      <c r="FVG40" s="7"/>
      <c r="FVH40" s="4"/>
      <c r="FVI40" s="4"/>
      <c r="FVJ40" s="4"/>
      <c r="FVK40" s="19"/>
      <c r="FVL40" s="9"/>
      <c r="FVM40" s="7"/>
      <c r="FVN40" s="6"/>
      <c r="FVO40" s="5"/>
      <c r="FVP40" s="6"/>
      <c r="FVQ40" s="8"/>
      <c r="FVR40" s="5"/>
      <c r="FVS40" s="4"/>
      <c r="FVT40" s="4"/>
      <c r="FVU40" s="18"/>
      <c r="FVV40" s="7"/>
      <c r="FVW40" s="7"/>
      <c r="FVX40" s="4"/>
      <c r="FVY40" s="4"/>
      <c r="FVZ40" s="4"/>
      <c r="FWA40" s="19"/>
      <c r="FWB40" s="9"/>
      <c r="FWC40" s="7"/>
      <c r="FWD40" s="6"/>
      <c r="FWE40" s="5"/>
      <c r="FWF40" s="6"/>
      <c r="FWG40" s="8"/>
      <c r="FWH40" s="5"/>
      <c r="FWI40" s="4"/>
      <c r="FWJ40" s="4"/>
      <c r="FWK40" s="18"/>
      <c r="FWL40" s="7"/>
      <c r="FWM40" s="7"/>
      <c r="FWN40" s="4"/>
      <c r="FWO40" s="4"/>
      <c r="FWP40" s="4"/>
      <c r="FWQ40" s="19"/>
      <c r="FWR40" s="9"/>
      <c r="FWS40" s="7"/>
      <c r="FWT40" s="6"/>
      <c r="FWU40" s="5"/>
      <c r="FWV40" s="6"/>
      <c r="FWW40" s="8"/>
      <c r="FWX40" s="5"/>
      <c r="FWY40" s="4"/>
      <c r="FWZ40" s="4"/>
      <c r="FXA40" s="18"/>
      <c r="FXB40" s="7"/>
      <c r="FXC40" s="7"/>
      <c r="FXD40" s="4"/>
      <c r="FXE40" s="4"/>
      <c r="FXF40" s="4"/>
      <c r="FXG40" s="19"/>
      <c r="FXH40" s="9"/>
      <c r="FXI40" s="7"/>
      <c r="FXJ40" s="6"/>
      <c r="FXK40" s="5"/>
      <c r="FXL40" s="6"/>
      <c r="FXM40" s="8"/>
      <c r="FXN40" s="5"/>
      <c r="FXO40" s="4"/>
      <c r="FXP40" s="4"/>
      <c r="FXQ40" s="18"/>
      <c r="FXR40" s="7"/>
      <c r="FXS40" s="7"/>
      <c r="FXT40" s="4"/>
      <c r="FXU40" s="4"/>
      <c r="FXV40" s="4"/>
      <c r="FXW40" s="19"/>
      <c r="FXX40" s="9"/>
      <c r="FXY40" s="7"/>
      <c r="FXZ40" s="6"/>
      <c r="FYA40" s="5"/>
      <c r="FYB40" s="6"/>
      <c r="FYC40" s="8"/>
      <c r="FYD40" s="5"/>
      <c r="FYE40" s="4"/>
      <c r="FYF40" s="4"/>
      <c r="FYG40" s="18"/>
      <c r="FYH40" s="7"/>
      <c r="FYI40" s="7"/>
      <c r="FYJ40" s="4"/>
      <c r="FYK40" s="4"/>
      <c r="FYL40" s="4"/>
      <c r="FYM40" s="19"/>
      <c r="FYN40" s="9"/>
      <c r="FYO40" s="7"/>
      <c r="FYP40" s="6"/>
      <c r="FYQ40" s="5"/>
      <c r="FYR40" s="6"/>
      <c r="FYS40" s="8"/>
      <c r="FYT40" s="5"/>
      <c r="FYU40" s="4"/>
      <c r="FYV40" s="4"/>
      <c r="FYW40" s="18"/>
      <c r="FYX40" s="7"/>
      <c r="FYY40" s="7"/>
      <c r="FYZ40" s="4"/>
      <c r="FZA40" s="4"/>
      <c r="FZB40" s="4"/>
      <c r="FZC40" s="19"/>
      <c r="FZD40" s="9"/>
      <c r="FZE40" s="7"/>
      <c r="FZF40" s="6"/>
      <c r="FZG40" s="5"/>
      <c r="FZH40" s="6"/>
      <c r="FZI40" s="8"/>
      <c r="FZJ40" s="5"/>
      <c r="FZK40" s="4"/>
      <c r="FZL40" s="4"/>
      <c r="FZM40" s="18"/>
      <c r="FZN40" s="7"/>
      <c r="FZO40" s="7"/>
      <c r="FZP40" s="4"/>
      <c r="FZQ40" s="4"/>
      <c r="FZR40" s="4"/>
      <c r="FZS40" s="19"/>
      <c r="FZT40" s="9"/>
      <c r="FZU40" s="7"/>
      <c r="FZV40" s="6"/>
      <c r="FZW40" s="5"/>
      <c r="FZX40" s="6"/>
      <c r="FZY40" s="8"/>
      <c r="FZZ40" s="5"/>
      <c r="GAA40" s="4"/>
      <c r="GAB40" s="4"/>
      <c r="GAC40" s="18"/>
      <c r="GAD40" s="7"/>
      <c r="GAE40" s="7"/>
      <c r="GAF40" s="4"/>
      <c r="GAG40" s="4"/>
      <c r="GAH40" s="4"/>
      <c r="GAI40" s="19"/>
      <c r="GAJ40" s="9"/>
      <c r="GAK40" s="7"/>
      <c r="GAL40" s="6"/>
      <c r="GAM40" s="5"/>
      <c r="GAN40" s="6"/>
      <c r="GAO40" s="8"/>
      <c r="GAP40" s="5"/>
      <c r="GAQ40" s="4"/>
      <c r="GAR40" s="4"/>
      <c r="GAS40" s="18"/>
      <c r="GAT40" s="7"/>
      <c r="GAU40" s="7"/>
      <c r="GAV40" s="4"/>
      <c r="GAW40" s="4"/>
      <c r="GAX40" s="4"/>
      <c r="GAY40" s="19"/>
      <c r="GAZ40" s="9"/>
      <c r="GBA40" s="7"/>
      <c r="GBB40" s="6"/>
      <c r="GBC40" s="5"/>
      <c r="GBD40" s="6"/>
      <c r="GBE40" s="8"/>
      <c r="GBF40" s="5"/>
      <c r="GBG40" s="4"/>
      <c r="GBH40" s="4"/>
      <c r="GBI40" s="18"/>
      <c r="GBJ40" s="7"/>
      <c r="GBK40" s="7"/>
      <c r="GBL40" s="4"/>
      <c r="GBM40" s="4"/>
      <c r="GBN40" s="4"/>
      <c r="GBO40" s="19"/>
      <c r="GBP40" s="9"/>
      <c r="GBQ40" s="7"/>
      <c r="GBR40" s="6"/>
      <c r="GBS40" s="5"/>
      <c r="GBT40" s="6"/>
      <c r="GBU40" s="8"/>
      <c r="GBV40" s="5"/>
      <c r="GBW40" s="4"/>
      <c r="GBX40" s="4"/>
      <c r="GBY40" s="18"/>
      <c r="GBZ40" s="7"/>
      <c r="GCA40" s="7"/>
      <c r="GCB40" s="4"/>
      <c r="GCC40" s="4"/>
      <c r="GCD40" s="4"/>
      <c r="GCE40" s="19"/>
      <c r="GCF40" s="9"/>
      <c r="GCG40" s="7"/>
      <c r="GCH40" s="6"/>
      <c r="GCI40" s="5"/>
      <c r="GCJ40" s="6"/>
      <c r="GCK40" s="8"/>
      <c r="GCL40" s="5"/>
      <c r="GCM40" s="4"/>
      <c r="GCN40" s="4"/>
      <c r="GCO40" s="18"/>
      <c r="GCP40" s="7"/>
      <c r="GCQ40" s="7"/>
      <c r="GCR40" s="4"/>
      <c r="GCS40" s="4"/>
      <c r="GCT40" s="4"/>
      <c r="GCU40" s="19"/>
      <c r="GCV40" s="9"/>
      <c r="GCW40" s="7"/>
      <c r="GCX40" s="6"/>
      <c r="GCY40" s="5"/>
      <c r="GCZ40" s="6"/>
      <c r="GDA40" s="8"/>
      <c r="GDB40" s="5"/>
      <c r="GDC40" s="4"/>
      <c r="GDD40" s="4"/>
      <c r="GDE40" s="18"/>
      <c r="GDF40" s="7"/>
      <c r="GDG40" s="7"/>
      <c r="GDH40" s="4"/>
      <c r="GDI40" s="4"/>
      <c r="GDJ40" s="4"/>
      <c r="GDK40" s="19"/>
      <c r="GDL40" s="9"/>
      <c r="GDM40" s="7"/>
      <c r="GDN40" s="6"/>
      <c r="GDO40" s="5"/>
      <c r="GDP40" s="6"/>
      <c r="GDQ40" s="8"/>
      <c r="GDR40" s="5"/>
      <c r="GDS40" s="4"/>
      <c r="GDT40" s="4"/>
      <c r="GDU40" s="18"/>
      <c r="GDV40" s="7"/>
      <c r="GDW40" s="7"/>
      <c r="GDX40" s="4"/>
      <c r="GDY40" s="4"/>
      <c r="GDZ40" s="4"/>
      <c r="GEA40" s="19"/>
      <c r="GEB40" s="9"/>
      <c r="GEC40" s="7"/>
      <c r="GED40" s="6"/>
      <c r="GEE40" s="5"/>
      <c r="GEF40" s="6"/>
      <c r="GEG40" s="8"/>
      <c r="GEH40" s="5"/>
      <c r="GEI40" s="4"/>
      <c r="GEJ40" s="4"/>
      <c r="GEK40" s="18"/>
      <c r="GEL40" s="7"/>
      <c r="GEM40" s="7"/>
      <c r="GEN40" s="4"/>
      <c r="GEO40" s="4"/>
      <c r="GEP40" s="4"/>
      <c r="GEQ40" s="19"/>
      <c r="GER40" s="9"/>
      <c r="GES40" s="7"/>
      <c r="GET40" s="6"/>
      <c r="GEU40" s="5"/>
      <c r="GEV40" s="6"/>
      <c r="GEW40" s="8"/>
      <c r="GEX40" s="5"/>
      <c r="GEY40" s="4"/>
      <c r="GEZ40" s="4"/>
      <c r="GFA40" s="18"/>
      <c r="GFB40" s="7"/>
      <c r="GFC40" s="7"/>
      <c r="GFD40" s="4"/>
      <c r="GFE40" s="4"/>
      <c r="GFF40" s="4"/>
      <c r="GFG40" s="19"/>
      <c r="GFH40" s="9"/>
      <c r="GFI40" s="7"/>
      <c r="GFJ40" s="6"/>
      <c r="GFK40" s="5"/>
      <c r="GFL40" s="6"/>
      <c r="GFM40" s="8"/>
      <c r="GFN40" s="5"/>
      <c r="GFO40" s="4"/>
      <c r="GFP40" s="4"/>
      <c r="GFQ40" s="18"/>
      <c r="GFR40" s="7"/>
      <c r="GFS40" s="7"/>
      <c r="GFT40" s="4"/>
      <c r="GFU40" s="4"/>
      <c r="GFV40" s="4"/>
      <c r="GFW40" s="19"/>
      <c r="GFX40" s="9"/>
      <c r="GFY40" s="7"/>
      <c r="GFZ40" s="6"/>
      <c r="GGA40" s="5"/>
      <c r="GGB40" s="6"/>
      <c r="GGC40" s="8"/>
      <c r="GGD40" s="5"/>
      <c r="GGE40" s="4"/>
      <c r="GGF40" s="4"/>
      <c r="GGG40" s="18"/>
      <c r="GGH40" s="7"/>
      <c r="GGI40" s="7"/>
      <c r="GGJ40" s="4"/>
      <c r="GGK40" s="4"/>
      <c r="GGL40" s="4"/>
      <c r="GGM40" s="19"/>
      <c r="GGN40" s="9"/>
      <c r="GGO40" s="7"/>
      <c r="GGP40" s="6"/>
      <c r="GGQ40" s="5"/>
      <c r="GGR40" s="6"/>
      <c r="GGS40" s="8"/>
      <c r="GGT40" s="5"/>
      <c r="GGU40" s="4"/>
      <c r="GGV40" s="4"/>
      <c r="GGW40" s="18"/>
      <c r="GGX40" s="7"/>
      <c r="GGY40" s="7"/>
      <c r="GGZ40" s="4"/>
      <c r="GHA40" s="4"/>
      <c r="GHB40" s="4"/>
      <c r="GHC40" s="19"/>
      <c r="GHD40" s="9"/>
      <c r="GHE40" s="7"/>
      <c r="GHF40" s="6"/>
      <c r="GHG40" s="5"/>
      <c r="GHH40" s="6"/>
      <c r="GHI40" s="8"/>
      <c r="GHJ40" s="5"/>
      <c r="GHK40" s="4"/>
      <c r="GHL40" s="4"/>
      <c r="GHM40" s="18"/>
      <c r="GHN40" s="7"/>
      <c r="GHO40" s="7"/>
      <c r="GHP40" s="4"/>
      <c r="GHQ40" s="4"/>
      <c r="GHR40" s="4"/>
      <c r="GHS40" s="19"/>
      <c r="GHT40" s="9"/>
      <c r="GHU40" s="7"/>
      <c r="GHV40" s="6"/>
      <c r="GHW40" s="5"/>
      <c r="GHX40" s="6"/>
      <c r="GHY40" s="8"/>
      <c r="GHZ40" s="5"/>
      <c r="GIA40" s="4"/>
      <c r="GIB40" s="4"/>
      <c r="GIC40" s="18"/>
      <c r="GID40" s="7"/>
      <c r="GIE40" s="7"/>
      <c r="GIF40" s="4"/>
      <c r="GIG40" s="4"/>
      <c r="GIH40" s="4"/>
      <c r="GII40" s="19"/>
      <c r="GIJ40" s="9"/>
      <c r="GIK40" s="7"/>
      <c r="GIL40" s="6"/>
      <c r="GIM40" s="5"/>
      <c r="GIN40" s="6"/>
      <c r="GIO40" s="8"/>
      <c r="GIP40" s="5"/>
      <c r="GIQ40" s="4"/>
      <c r="GIR40" s="4"/>
      <c r="GIS40" s="18"/>
      <c r="GIT40" s="7"/>
      <c r="GIU40" s="7"/>
      <c r="GIV40" s="4"/>
      <c r="GIW40" s="4"/>
      <c r="GIX40" s="4"/>
      <c r="GIY40" s="19"/>
      <c r="GIZ40" s="9"/>
      <c r="GJA40" s="7"/>
      <c r="GJB40" s="6"/>
      <c r="GJC40" s="5"/>
      <c r="GJD40" s="6"/>
      <c r="GJE40" s="8"/>
      <c r="GJF40" s="5"/>
      <c r="GJG40" s="4"/>
      <c r="GJH40" s="4"/>
      <c r="GJI40" s="18"/>
      <c r="GJJ40" s="7"/>
      <c r="GJK40" s="7"/>
      <c r="GJL40" s="4"/>
      <c r="GJM40" s="4"/>
      <c r="GJN40" s="4"/>
      <c r="GJO40" s="19"/>
      <c r="GJP40" s="9"/>
      <c r="GJQ40" s="7"/>
      <c r="GJR40" s="6"/>
      <c r="GJS40" s="5"/>
      <c r="GJT40" s="6"/>
      <c r="GJU40" s="8"/>
      <c r="GJV40" s="5"/>
      <c r="GJW40" s="4"/>
      <c r="GJX40" s="4"/>
      <c r="GJY40" s="18"/>
      <c r="GJZ40" s="7"/>
      <c r="GKA40" s="7"/>
      <c r="GKB40" s="4"/>
      <c r="GKC40" s="4"/>
      <c r="GKD40" s="4"/>
      <c r="GKE40" s="19"/>
      <c r="GKF40" s="9"/>
      <c r="GKG40" s="7"/>
      <c r="GKH40" s="6"/>
      <c r="GKI40" s="5"/>
      <c r="GKJ40" s="6"/>
      <c r="GKK40" s="8"/>
      <c r="GKL40" s="5"/>
      <c r="GKM40" s="4"/>
      <c r="GKN40" s="4"/>
      <c r="GKO40" s="18"/>
      <c r="GKP40" s="7"/>
      <c r="GKQ40" s="7"/>
      <c r="GKR40" s="4"/>
      <c r="GKS40" s="4"/>
      <c r="GKT40" s="4"/>
      <c r="GKU40" s="19"/>
      <c r="GKV40" s="9"/>
      <c r="GKW40" s="7"/>
      <c r="GKX40" s="6"/>
      <c r="GKY40" s="5"/>
      <c r="GKZ40" s="6"/>
      <c r="GLA40" s="8"/>
      <c r="GLB40" s="5"/>
      <c r="GLC40" s="4"/>
      <c r="GLD40" s="4"/>
      <c r="GLE40" s="18"/>
      <c r="GLF40" s="7"/>
      <c r="GLG40" s="7"/>
      <c r="GLH40" s="4"/>
      <c r="GLI40" s="4"/>
      <c r="GLJ40" s="4"/>
      <c r="GLK40" s="19"/>
      <c r="GLL40" s="9"/>
      <c r="GLM40" s="7"/>
      <c r="GLN40" s="6"/>
      <c r="GLO40" s="5"/>
      <c r="GLP40" s="6"/>
      <c r="GLQ40" s="8"/>
      <c r="GLR40" s="5"/>
      <c r="GLS40" s="4"/>
      <c r="GLT40" s="4"/>
      <c r="GLU40" s="18"/>
      <c r="GLV40" s="7"/>
      <c r="GLW40" s="7"/>
      <c r="GLX40" s="4"/>
      <c r="GLY40" s="4"/>
      <c r="GLZ40" s="4"/>
      <c r="GMA40" s="19"/>
      <c r="GMB40" s="9"/>
      <c r="GMC40" s="7"/>
      <c r="GMD40" s="6"/>
      <c r="GME40" s="5"/>
      <c r="GMF40" s="6"/>
      <c r="GMG40" s="8"/>
      <c r="GMH40" s="5"/>
      <c r="GMI40" s="4"/>
      <c r="GMJ40" s="4"/>
      <c r="GMK40" s="18"/>
      <c r="GML40" s="7"/>
      <c r="GMM40" s="7"/>
      <c r="GMN40" s="4"/>
      <c r="GMO40" s="4"/>
      <c r="GMP40" s="4"/>
      <c r="GMQ40" s="19"/>
      <c r="GMR40" s="9"/>
      <c r="GMS40" s="7"/>
      <c r="GMT40" s="6"/>
      <c r="GMU40" s="5"/>
      <c r="GMV40" s="6"/>
      <c r="GMW40" s="8"/>
      <c r="GMX40" s="5"/>
      <c r="GMY40" s="4"/>
      <c r="GMZ40" s="4"/>
      <c r="GNA40" s="18"/>
      <c r="GNB40" s="7"/>
      <c r="GNC40" s="7"/>
      <c r="GND40" s="4"/>
      <c r="GNE40" s="4"/>
      <c r="GNF40" s="4"/>
      <c r="GNG40" s="19"/>
      <c r="GNH40" s="9"/>
      <c r="GNI40" s="7"/>
      <c r="GNJ40" s="6"/>
      <c r="GNK40" s="5"/>
      <c r="GNL40" s="6"/>
      <c r="GNM40" s="8"/>
      <c r="GNN40" s="5"/>
      <c r="GNO40" s="4"/>
      <c r="GNP40" s="4"/>
      <c r="GNQ40" s="18"/>
      <c r="GNR40" s="7"/>
      <c r="GNS40" s="7"/>
      <c r="GNT40" s="4"/>
      <c r="GNU40" s="4"/>
      <c r="GNV40" s="4"/>
      <c r="GNW40" s="19"/>
      <c r="GNX40" s="9"/>
      <c r="GNY40" s="7"/>
      <c r="GNZ40" s="6"/>
      <c r="GOA40" s="5"/>
      <c r="GOB40" s="6"/>
      <c r="GOC40" s="8"/>
      <c r="GOD40" s="5"/>
      <c r="GOE40" s="4"/>
      <c r="GOF40" s="4"/>
      <c r="GOG40" s="18"/>
      <c r="GOH40" s="7"/>
      <c r="GOI40" s="7"/>
      <c r="GOJ40" s="4"/>
      <c r="GOK40" s="4"/>
      <c r="GOL40" s="4"/>
      <c r="GOM40" s="19"/>
      <c r="GON40" s="9"/>
      <c r="GOO40" s="7"/>
      <c r="GOP40" s="6"/>
      <c r="GOQ40" s="5"/>
      <c r="GOR40" s="6"/>
      <c r="GOS40" s="8"/>
      <c r="GOT40" s="5"/>
      <c r="GOU40" s="4"/>
      <c r="GOV40" s="4"/>
      <c r="GOW40" s="18"/>
      <c r="GOX40" s="7"/>
      <c r="GOY40" s="7"/>
      <c r="GOZ40" s="4"/>
      <c r="GPA40" s="4"/>
      <c r="GPB40" s="4"/>
      <c r="GPC40" s="19"/>
      <c r="GPD40" s="9"/>
      <c r="GPE40" s="7"/>
      <c r="GPF40" s="6"/>
      <c r="GPG40" s="5"/>
      <c r="GPH40" s="6"/>
      <c r="GPI40" s="8"/>
      <c r="GPJ40" s="5"/>
      <c r="GPK40" s="4"/>
      <c r="GPL40" s="4"/>
      <c r="GPM40" s="18"/>
      <c r="GPN40" s="7"/>
      <c r="GPO40" s="7"/>
      <c r="GPP40" s="4"/>
      <c r="GPQ40" s="4"/>
      <c r="GPR40" s="4"/>
      <c r="GPS40" s="19"/>
      <c r="GPT40" s="9"/>
      <c r="GPU40" s="7"/>
      <c r="GPV40" s="6"/>
      <c r="GPW40" s="5"/>
      <c r="GPX40" s="6"/>
      <c r="GPY40" s="8"/>
      <c r="GPZ40" s="5"/>
      <c r="GQA40" s="4"/>
      <c r="GQB40" s="4"/>
      <c r="GQC40" s="18"/>
      <c r="GQD40" s="7"/>
      <c r="GQE40" s="7"/>
      <c r="GQF40" s="4"/>
      <c r="GQG40" s="4"/>
      <c r="GQH40" s="4"/>
      <c r="GQI40" s="19"/>
      <c r="GQJ40" s="9"/>
      <c r="GQK40" s="7"/>
      <c r="GQL40" s="6"/>
      <c r="GQM40" s="5"/>
      <c r="GQN40" s="6"/>
      <c r="GQO40" s="8"/>
      <c r="GQP40" s="5"/>
      <c r="GQQ40" s="4"/>
      <c r="GQR40" s="4"/>
      <c r="GQS40" s="18"/>
      <c r="GQT40" s="7"/>
      <c r="GQU40" s="7"/>
      <c r="GQV40" s="4"/>
      <c r="GQW40" s="4"/>
      <c r="GQX40" s="4"/>
      <c r="GQY40" s="19"/>
      <c r="GQZ40" s="9"/>
      <c r="GRA40" s="7"/>
      <c r="GRB40" s="6"/>
      <c r="GRC40" s="5"/>
      <c r="GRD40" s="6"/>
      <c r="GRE40" s="8"/>
      <c r="GRF40" s="5"/>
      <c r="GRG40" s="4"/>
      <c r="GRH40" s="4"/>
      <c r="GRI40" s="18"/>
      <c r="GRJ40" s="7"/>
      <c r="GRK40" s="7"/>
      <c r="GRL40" s="4"/>
      <c r="GRM40" s="4"/>
      <c r="GRN40" s="4"/>
      <c r="GRO40" s="19"/>
      <c r="GRP40" s="9"/>
      <c r="GRQ40" s="7"/>
      <c r="GRR40" s="6"/>
      <c r="GRS40" s="5"/>
      <c r="GRT40" s="6"/>
      <c r="GRU40" s="8"/>
      <c r="GRV40" s="5"/>
      <c r="GRW40" s="4"/>
      <c r="GRX40" s="4"/>
      <c r="GRY40" s="18"/>
      <c r="GRZ40" s="7"/>
      <c r="GSA40" s="7"/>
      <c r="GSB40" s="4"/>
      <c r="GSC40" s="4"/>
      <c r="GSD40" s="4"/>
      <c r="GSE40" s="19"/>
      <c r="GSF40" s="9"/>
      <c r="GSG40" s="7"/>
      <c r="GSH40" s="6"/>
      <c r="GSI40" s="5"/>
      <c r="GSJ40" s="6"/>
      <c r="GSK40" s="8"/>
      <c r="GSL40" s="5"/>
      <c r="GSM40" s="4"/>
      <c r="GSN40" s="4"/>
      <c r="GSO40" s="18"/>
      <c r="GSP40" s="7"/>
      <c r="GSQ40" s="7"/>
      <c r="GSR40" s="4"/>
      <c r="GSS40" s="4"/>
      <c r="GST40" s="4"/>
      <c r="GSU40" s="19"/>
      <c r="GSV40" s="9"/>
      <c r="GSW40" s="7"/>
      <c r="GSX40" s="6"/>
      <c r="GSY40" s="5"/>
      <c r="GSZ40" s="6"/>
      <c r="GTA40" s="8"/>
      <c r="GTB40" s="5"/>
      <c r="GTC40" s="4"/>
      <c r="GTD40" s="4"/>
      <c r="GTE40" s="18"/>
      <c r="GTF40" s="7"/>
      <c r="GTG40" s="7"/>
      <c r="GTH40" s="4"/>
      <c r="GTI40" s="4"/>
      <c r="GTJ40" s="4"/>
      <c r="GTK40" s="19"/>
      <c r="GTL40" s="9"/>
      <c r="GTM40" s="7"/>
      <c r="GTN40" s="6"/>
      <c r="GTO40" s="5"/>
      <c r="GTP40" s="6"/>
      <c r="GTQ40" s="8"/>
      <c r="GTR40" s="5"/>
      <c r="GTS40" s="4"/>
      <c r="GTT40" s="4"/>
      <c r="GTU40" s="18"/>
      <c r="GTV40" s="7"/>
      <c r="GTW40" s="7"/>
      <c r="GTX40" s="4"/>
      <c r="GTY40" s="4"/>
      <c r="GTZ40" s="4"/>
      <c r="GUA40" s="19"/>
      <c r="GUB40" s="9"/>
      <c r="GUC40" s="7"/>
      <c r="GUD40" s="6"/>
      <c r="GUE40" s="5"/>
      <c r="GUF40" s="6"/>
      <c r="GUG40" s="8"/>
      <c r="GUH40" s="5"/>
      <c r="GUI40" s="4"/>
      <c r="GUJ40" s="4"/>
      <c r="GUK40" s="18"/>
      <c r="GUL40" s="7"/>
      <c r="GUM40" s="7"/>
      <c r="GUN40" s="4"/>
      <c r="GUO40" s="4"/>
      <c r="GUP40" s="4"/>
      <c r="GUQ40" s="19"/>
      <c r="GUR40" s="9"/>
      <c r="GUS40" s="7"/>
      <c r="GUT40" s="6"/>
      <c r="GUU40" s="5"/>
      <c r="GUV40" s="6"/>
      <c r="GUW40" s="8"/>
      <c r="GUX40" s="5"/>
      <c r="GUY40" s="4"/>
      <c r="GUZ40" s="4"/>
      <c r="GVA40" s="18"/>
      <c r="GVB40" s="7"/>
      <c r="GVC40" s="7"/>
      <c r="GVD40" s="4"/>
      <c r="GVE40" s="4"/>
      <c r="GVF40" s="4"/>
      <c r="GVG40" s="19"/>
      <c r="GVH40" s="9"/>
      <c r="GVI40" s="7"/>
      <c r="GVJ40" s="6"/>
      <c r="GVK40" s="5"/>
      <c r="GVL40" s="6"/>
      <c r="GVM40" s="8"/>
      <c r="GVN40" s="5"/>
      <c r="GVO40" s="4"/>
      <c r="GVP40" s="4"/>
      <c r="GVQ40" s="18"/>
      <c r="GVR40" s="7"/>
      <c r="GVS40" s="7"/>
      <c r="GVT40" s="4"/>
      <c r="GVU40" s="4"/>
      <c r="GVV40" s="4"/>
      <c r="GVW40" s="19"/>
      <c r="GVX40" s="9"/>
      <c r="GVY40" s="7"/>
      <c r="GVZ40" s="6"/>
      <c r="GWA40" s="5"/>
      <c r="GWB40" s="6"/>
      <c r="GWC40" s="8"/>
      <c r="GWD40" s="5"/>
      <c r="GWE40" s="4"/>
      <c r="GWF40" s="4"/>
      <c r="GWG40" s="18"/>
      <c r="GWH40" s="7"/>
      <c r="GWI40" s="7"/>
      <c r="GWJ40" s="4"/>
      <c r="GWK40" s="4"/>
      <c r="GWL40" s="4"/>
      <c r="GWM40" s="19"/>
      <c r="GWN40" s="9"/>
      <c r="GWO40" s="7"/>
      <c r="GWP40" s="6"/>
      <c r="GWQ40" s="5"/>
      <c r="GWR40" s="6"/>
      <c r="GWS40" s="8"/>
      <c r="GWT40" s="5"/>
      <c r="GWU40" s="4"/>
      <c r="GWV40" s="4"/>
      <c r="GWW40" s="18"/>
      <c r="GWX40" s="7"/>
      <c r="GWY40" s="7"/>
      <c r="GWZ40" s="4"/>
      <c r="GXA40" s="4"/>
      <c r="GXB40" s="4"/>
      <c r="GXC40" s="19"/>
      <c r="GXD40" s="9"/>
      <c r="GXE40" s="7"/>
      <c r="GXF40" s="6"/>
      <c r="GXG40" s="5"/>
      <c r="GXH40" s="6"/>
      <c r="GXI40" s="8"/>
      <c r="GXJ40" s="5"/>
      <c r="GXK40" s="4"/>
      <c r="GXL40" s="4"/>
      <c r="GXM40" s="18"/>
      <c r="GXN40" s="7"/>
      <c r="GXO40" s="7"/>
      <c r="GXP40" s="4"/>
      <c r="GXQ40" s="4"/>
      <c r="GXR40" s="4"/>
      <c r="GXS40" s="19"/>
      <c r="GXT40" s="9"/>
      <c r="GXU40" s="7"/>
      <c r="GXV40" s="6"/>
      <c r="GXW40" s="5"/>
      <c r="GXX40" s="6"/>
      <c r="GXY40" s="8"/>
      <c r="GXZ40" s="5"/>
      <c r="GYA40" s="4"/>
      <c r="GYB40" s="4"/>
      <c r="GYC40" s="18"/>
      <c r="GYD40" s="7"/>
      <c r="GYE40" s="7"/>
      <c r="GYF40" s="4"/>
      <c r="GYG40" s="4"/>
      <c r="GYH40" s="4"/>
      <c r="GYI40" s="19"/>
      <c r="GYJ40" s="9"/>
      <c r="GYK40" s="7"/>
      <c r="GYL40" s="6"/>
      <c r="GYM40" s="5"/>
      <c r="GYN40" s="6"/>
      <c r="GYO40" s="8"/>
      <c r="GYP40" s="5"/>
      <c r="GYQ40" s="4"/>
      <c r="GYR40" s="4"/>
      <c r="GYS40" s="18"/>
      <c r="GYT40" s="7"/>
      <c r="GYU40" s="7"/>
      <c r="GYV40" s="4"/>
      <c r="GYW40" s="4"/>
      <c r="GYX40" s="4"/>
      <c r="GYY40" s="19"/>
      <c r="GYZ40" s="9"/>
      <c r="GZA40" s="7"/>
      <c r="GZB40" s="6"/>
      <c r="GZC40" s="5"/>
      <c r="GZD40" s="6"/>
      <c r="GZE40" s="8"/>
      <c r="GZF40" s="5"/>
      <c r="GZG40" s="4"/>
      <c r="GZH40" s="4"/>
      <c r="GZI40" s="18"/>
      <c r="GZJ40" s="7"/>
      <c r="GZK40" s="7"/>
      <c r="GZL40" s="4"/>
      <c r="GZM40" s="4"/>
      <c r="GZN40" s="4"/>
      <c r="GZO40" s="19"/>
      <c r="GZP40" s="9"/>
      <c r="GZQ40" s="7"/>
      <c r="GZR40" s="6"/>
      <c r="GZS40" s="5"/>
      <c r="GZT40" s="6"/>
      <c r="GZU40" s="8"/>
      <c r="GZV40" s="5"/>
      <c r="GZW40" s="4"/>
      <c r="GZX40" s="4"/>
      <c r="GZY40" s="18"/>
      <c r="GZZ40" s="7"/>
      <c r="HAA40" s="7"/>
      <c r="HAB40" s="4"/>
      <c r="HAC40" s="4"/>
      <c r="HAD40" s="4"/>
      <c r="HAE40" s="19"/>
      <c r="HAF40" s="9"/>
      <c r="HAG40" s="7"/>
      <c r="HAH40" s="6"/>
      <c r="HAI40" s="5"/>
      <c r="HAJ40" s="6"/>
      <c r="HAK40" s="8"/>
      <c r="HAL40" s="5"/>
      <c r="HAM40" s="4"/>
      <c r="HAN40" s="4"/>
      <c r="HAO40" s="18"/>
      <c r="HAP40" s="7"/>
      <c r="HAQ40" s="7"/>
      <c r="HAR40" s="4"/>
      <c r="HAS40" s="4"/>
      <c r="HAT40" s="4"/>
      <c r="HAU40" s="19"/>
      <c r="HAV40" s="9"/>
      <c r="HAW40" s="7"/>
      <c r="HAX40" s="6"/>
      <c r="HAY40" s="5"/>
      <c r="HAZ40" s="6"/>
      <c r="HBA40" s="8"/>
      <c r="HBB40" s="5"/>
      <c r="HBC40" s="4"/>
      <c r="HBD40" s="4"/>
      <c r="HBE40" s="18"/>
      <c r="HBF40" s="7"/>
      <c r="HBG40" s="7"/>
      <c r="HBH40" s="4"/>
      <c r="HBI40" s="4"/>
      <c r="HBJ40" s="4"/>
      <c r="HBK40" s="19"/>
      <c r="HBL40" s="9"/>
      <c r="HBM40" s="7"/>
      <c r="HBN40" s="6"/>
      <c r="HBO40" s="5"/>
      <c r="HBP40" s="6"/>
      <c r="HBQ40" s="8"/>
      <c r="HBR40" s="5"/>
      <c r="HBS40" s="4"/>
      <c r="HBT40" s="4"/>
      <c r="HBU40" s="18"/>
      <c r="HBV40" s="7"/>
      <c r="HBW40" s="7"/>
      <c r="HBX40" s="4"/>
      <c r="HBY40" s="4"/>
      <c r="HBZ40" s="4"/>
      <c r="HCA40" s="19"/>
      <c r="HCB40" s="9"/>
      <c r="HCC40" s="7"/>
      <c r="HCD40" s="6"/>
      <c r="HCE40" s="5"/>
      <c r="HCF40" s="6"/>
      <c r="HCG40" s="8"/>
      <c r="HCH40" s="5"/>
      <c r="HCI40" s="4"/>
      <c r="HCJ40" s="4"/>
      <c r="HCK40" s="18"/>
      <c r="HCL40" s="7"/>
      <c r="HCM40" s="7"/>
      <c r="HCN40" s="4"/>
      <c r="HCO40" s="4"/>
      <c r="HCP40" s="4"/>
      <c r="HCQ40" s="19"/>
      <c r="HCR40" s="9"/>
      <c r="HCS40" s="7"/>
      <c r="HCT40" s="6"/>
      <c r="HCU40" s="5"/>
      <c r="HCV40" s="6"/>
      <c r="HCW40" s="8"/>
      <c r="HCX40" s="5"/>
      <c r="HCY40" s="4"/>
      <c r="HCZ40" s="4"/>
      <c r="HDA40" s="18"/>
      <c r="HDB40" s="7"/>
      <c r="HDC40" s="7"/>
      <c r="HDD40" s="4"/>
      <c r="HDE40" s="4"/>
      <c r="HDF40" s="4"/>
      <c r="HDG40" s="19"/>
      <c r="HDH40" s="9"/>
      <c r="HDI40" s="7"/>
      <c r="HDJ40" s="6"/>
      <c r="HDK40" s="5"/>
      <c r="HDL40" s="6"/>
      <c r="HDM40" s="8"/>
      <c r="HDN40" s="5"/>
      <c r="HDO40" s="4"/>
      <c r="HDP40" s="4"/>
      <c r="HDQ40" s="18"/>
      <c r="HDR40" s="7"/>
      <c r="HDS40" s="7"/>
      <c r="HDT40" s="4"/>
      <c r="HDU40" s="4"/>
      <c r="HDV40" s="4"/>
      <c r="HDW40" s="19"/>
      <c r="HDX40" s="9"/>
      <c r="HDY40" s="7"/>
      <c r="HDZ40" s="6"/>
      <c r="HEA40" s="5"/>
      <c r="HEB40" s="6"/>
      <c r="HEC40" s="8"/>
      <c r="HED40" s="5"/>
      <c r="HEE40" s="4"/>
      <c r="HEF40" s="4"/>
      <c r="HEG40" s="18"/>
      <c r="HEH40" s="7"/>
      <c r="HEI40" s="7"/>
      <c r="HEJ40" s="4"/>
      <c r="HEK40" s="4"/>
      <c r="HEL40" s="4"/>
      <c r="HEM40" s="19"/>
      <c r="HEN40" s="9"/>
      <c r="HEO40" s="7"/>
      <c r="HEP40" s="6"/>
      <c r="HEQ40" s="5"/>
      <c r="HER40" s="6"/>
      <c r="HES40" s="8"/>
      <c r="HET40" s="5"/>
      <c r="HEU40" s="4"/>
      <c r="HEV40" s="4"/>
      <c r="HEW40" s="18"/>
      <c r="HEX40" s="7"/>
      <c r="HEY40" s="7"/>
      <c r="HEZ40" s="4"/>
      <c r="HFA40" s="4"/>
      <c r="HFB40" s="4"/>
      <c r="HFC40" s="19"/>
      <c r="HFD40" s="9"/>
      <c r="HFE40" s="7"/>
      <c r="HFF40" s="6"/>
      <c r="HFG40" s="5"/>
      <c r="HFH40" s="6"/>
      <c r="HFI40" s="8"/>
      <c r="HFJ40" s="5"/>
      <c r="HFK40" s="4"/>
      <c r="HFL40" s="4"/>
      <c r="HFM40" s="18"/>
      <c r="HFN40" s="7"/>
      <c r="HFO40" s="7"/>
      <c r="HFP40" s="4"/>
      <c r="HFQ40" s="4"/>
      <c r="HFR40" s="4"/>
      <c r="HFS40" s="19"/>
      <c r="HFT40" s="9"/>
      <c r="HFU40" s="7"/>
      <c r="HFV40" s="6"/>
      <c r="HFW40" s="5"/>
      <c r="HFX40" s="6"/>
      <c r="HFY40" s="8"/>
      <c r="HFZ40" s="5"/>
      <c r="HGA40" s="4"/>
      <c r="HGB40" s="4"/>
      <c r="HGC40" s="18"/>
      <c r="HGD40" s="7"/>
      <c r="HGE40" s="7"/>
      <c r="HGF40" s="4"/>
      <c r="HGG40" s="4"/>
      <c r="HGH40" s="4"/>
      <c r="HGI40" s="19"/>
      <c r="HGJ40" s="9"/>
      <c r="HGK40" s="7"/>
      <c r="HGL40" s="6"/>
      <c r="HGM40" s="5"/>
      <c r="HGN40" s="6"/>
      <c r="HGO40" s="8"/>
      <c r="HGP40" s="5"/>
      <c r="HGQ40" s="4"/>
      <c r="HGR40" s="4"/>
      <c r="HGS40" s="18"/>
      <c r="HGT40" s="7"/>
      <c r="HGU40" s="7"/>
      <c r="HGV40" s="4"/>
      <c r="HGW40" s="4"/>
      <c r="HGX40" s="4"/>
      <c r="HGY40" s="19"/>
      <c r="HGZ40" s="9"/>
      <c r="HHA40" s="7"/>
      <c r="HHB40" s="6"/>
      <c r="HHC40" s="5"/>
      <c r="HHD40" s="6"/>
      <c r="HHE40" s="8"/>
      <c r="HHF40" s="5"/>
      <c r="HHG40" s="4"/>
      <c r="HHH40" s="4"/>
      <c r="HHI40" s="18"/>
      <c r="HHJ40" s="7"/>
      <c r="HHK40" s="7"/>
      <c r="HHL40" s="4"/>
      <c r="HHM40" s="4"/>
      <c r="HHN40" s="4"/>
      <c r="HHO40" s="19"/>
      <c r="HHP40" s="9"/>
      <c r="HHQ40" s="7"/>
      <c r="HHR40" s="6"/>
      <c r="HHS40" s="5"/>
      <c r="HHT40" s="6"/>
      <c r="HHU40" s="8"/>
      <c r="HHV40" s="5"/>
      <c r="HHW40" s="4"/>
      <c r="HHX40" s="4"/>
      <c r="HHY40" s="18"/>
      <c r="HHZ40" s="7"/>
      <c r="HIA40" s="7"/>
      <c r="HIB40" s="4"/>
      <c r="HIC40" s="4"/>
      <c r="HID40" s="4"/>
      <c r="HIE40" s="19"/>
      <c r="HIF40" s="9"/>
      <c r="HIG40" s="7"/>
      <c r="HIH40" s="6"/>
      <c r="HII40" s="5"/>
      <c r="HIJ40" s="6"/>
      <c r="HIK40" s="8"/>
      <c r="HIL40" s="5"/>
      <c r="HIM40" s="4"/>
      <c r="HIN40" s="4"/>
      <c r="HIO40" s="18"/>
      <c r="HIP40" s="7"/>
      <c r="HIQ40" s="7"/>
      <c r="HIR40" s="4"/>
      <c r="HIS40" s="4"/>
      <c r="HIT40" s="4"/>
      <c r="HIU40" s="19"/>
      <c r="HIV40" s="9"/>
      <c r="HIW40" s="7"/>
      <c r="HIX40" s="6"/>
      <c r="HIY40" s="5"/>
      <c r="HIZ40" s="6"/>
      <c r="HJA40" s="8"/>
      <c r="HJB40" s="5"/>
      <c r="HJC40" s="4"/>
      <c r="HJD40" s="4"/>
      <c r="HJE40" s="18"/>
      <c r="HJF40" s="7"/>
      <c r="HJG40" s="7"/>
      <c r="HJH40" s="4"/>
      <c r="HJI40" s="4"/>
      <c r="HJJ40" s="4"/>
      <c r="HJK40" s="19"/>
      <c r="HJL40" s="9"/>
      <c r="HJM40" s="7"/>
      <c r="HJN40" s="6"/>
      <c r="HJO40" s="5"/>
      <c r="HJP40" s="6"/>
      <c r="HJQ40" s="8"/>
      <c r="HJR40" s="5"/>
      <c r="HJS40" s="4"/>
      <c r="HJT40" s="4"/>
      <c r="HJU40" s="18"/>
      <c r="HJV40" s="7"/>
      <c r="HJW40" s="7"/>
      <c r="HJX40" s="4"/>
      <c r="HJY40" s="4"/>
      <c r="HJZ40" s="4"/>
      <c r="HKA40" s="19"/>
      <c r="HKB40" s="9"/>
      <c r="HKC40" s="7"/>
      <c r="HKD40" s="6"/>
      <c r="HKE40" s="5"/>
      <c r="HKF40" s="6"/>
      <c r="HKG40" s="8"/>
      <c r="HKH40" s="5"/>
      <c r="HKI40" s="4"/>
      <c r="HKJ40" s="4"/>
      <c r="HKK40" s="18"/>
      <c r="HKL40" s="7"/>
      <c r="HKM40" s="7"/>
      <c r="HKN40" s="4"/>
      <c r="HKO40" s="4"/>
      <c r="HKP40" s="4"/>
      <c r="HKQ40" s="19"/>
      <c r="HKR40" s="9"/>
      <c r="HKS40" s="7"/>
      <c r="HKT40" s="6"/>
      <c r="HKU40" s="5"/>
      <c r="HKV40" s="6"/>
      <c r="HKW40" s="8"/>
      <c r="HKX40" s="5"/>
      <c r="HKY40" s="4"/>
      <c r="HKZ40" s="4"/>
      <c r="HLA40" s="18"/>
      <c r="HLB40" s="7"/>
      <c r="HLC40" s="7"/>
      <c r="HLD40" s="4"/>
      <c r="HLE40" s="4"/>
      <c r="HLF40" s="4"/>
      <c r="HLG40" s="19"/>
      <c r="HLH40" s="9"/>
      <c r="HLI40" s="7"/>
      <c r="HLJ40" s="6"/>
      <c r="HLK40" s="5"/>
      <c r="HLL40" s="6"/>
      <c r="HLM40" s="8"/>
      <c r="HLN40" s="5"/>
      <c r="HLO40" s="4"/>
      <c r="HLP40" s="4"/>
      <c r="HLQ40" s="18"/>
      <c r="HLR40" s="7"/>
      <c r="HLS40" s="7"/>
      <c r="HLT40" s="4"/>
      <c r="HLU40" s="4"/>
      <c r="HLV40" s="4"/>
      <c r="HLW40" s="19"/>
      <c r="HLX40" s="9"/>
      <c r="HLY40" s="7"/>
      <c r="HLZ40" s="6"/>
      <c r="HMA40" s="5"/>
      <c r="HMB40" s="6"/>
      <c r="HMC40" s="8"/>
      <c r="HMD40" s="5"/>
      <c r="HME40" s="4"/>
      <c r="HMF40" s="4"/>
      <c r="HMG40" s="18"/>
      <c r="HMH40" s="7"/>
      <c r="HMI40" s="7"/>
      <c r="HMJ40" s="4"/>
      <c r="HMK40" s="4"/>
      <c r="HML40" s="4"/>
      <c r="HMM40" s="19"/>
      <c r="HMN40" s="9"/>
      <c r="HMO40" s="7"/>
      <c r="HMP40" s="6"/>
      <c r="HMQ40" s="5"/>
      <c r="HMR40" s="6"/>
      <c r="HMS40" s="8"/>
      <c r="HMT40" s="5"/>
      <c r="HMU40" s="4"/>
      <c r="HMV40" s="4"/>
      <c r="HMW40" s="18"/>
      <c r="HMX40" s="7"/>
      <c r="HMY40" s="7"/>
      <c r="HMZ40" s="4"/>
      <c r="HNA40" s="4"/>
      <c r="HNB40" s="4"/>
      <c r="HNC40" s="19"/>
      <c r="HND40" s="9"/>
      <c r="HNE40" s="7"/>
      <c r="HNF40" s="6"/>
      <c r="HNG40" s="5"/>
      <c r="HNH40" s="6"/>
      <c r="HNI40" s="8"/>
      <c r="HNJ40" s="5"/>
      <c r="HNK40" s="4"/>
      <c r="HNL40" s="4"/>
      <c r="HNM40" s="18"/>
      <c r="HNN40" s="7"/>
      <c r="HNO40" s="7"/>
      <c r="HNP40" s="4"/>
      <c r="HNQ40" s="4"/>
      <c r="HNR40" s="4"/>
      <c r="HNS40" s="19"/>
      <c r="HNT40" s="9"/>
      <c r="HNU40" s="7"/>
      <c r="HNV40" s="6"/>
      <c r="HNW40" s="5"/>
      <c r="HNX40" s="6"/>
      <c r="HNY40" s="8"/>
      <c r="HNZ40" s="5"/>
      <c r="HOA40" s="4"/>
      <c r="HOB40" s="4"/>
      <c r="HOC40" s="18"/>
      <c r="HOD40" s="7"/>
      <c r="HOE40" s="7"/>
      <c r="HOF40" s="4"/>
      <c r="HOG40" s="4"/>
      <c r="HOH40" s="4"/>
      <c r="HOI40" s="19"/>
      <c r="HOJ40" s="9"/>
      <c r="HOK40" s="7"/>
      <c r="HOL40" s="6"/>
      <c r="HOM40" s="5"/>
      <c r="HON40" s="6"/>
      <c r="HOO40" s="8"/>
      <c r="HOP40" s="5"/>
      <c r="HOQ40" s="4"/>
      <c r="HOR40" s="4"/>
      <c r="HOS40" s="18"/>
      <c r="HOT40" s="7"/>
      <c r="HOU40" s="7"/>
      <c r="HOV40" s="4"/>
      <c r="HOW40" s="4"/>
      <c r="HOX40" s="4"/>
      <c r="HOY40" s="19"/>
      <c r="HOZ40" s="9"/>
      <c r="HPA40" s="7"/>
      <c r="HPB40" s="6"/>
      <c r="HPC40" s="5"/>
      <c r="HPD40" s="6"/>
      <c r="HPE40" s="8"/>
      <c r="HPF40" s="5"/>
      <c r="HPG40" s="4"/>
      <c r="HPH40" s="4"/>
      <c r="HPI40" s="18"/>
      <c r="HPJ40" s="7"/>
      <c r="HPK40" s="7"/>
      <c r="HPL40" s="4"/>
      <c r="HPM40" s="4"/>
      <c r="HPN40" s="4"/>
      <c r="HPO40" s="19"/>
      <c r="HPP40" s="9"/>
      <c r="HPQ40" s="7"/>
      <c r="HPR40" s="6"/>
      <c r="HPS40" s="5"/>
      <c r="HPT40" s="6"/>
      <c r="HPU40" s="8"/>
      <c r="HPV40" s="5"/>
      <c r="HPW40" s="4"/>
      <c r="HPX40" s="4"/>
      <c r="HPY40" s="18"/>
      <c r="HPZ40" s="7"/>
      <c r="HQA40" s="7"/>
      <c r="HQB40" s="4"/>
      <c r="HQC40" s="4"/>
      <c r="HQD40" s="4"/>
      <c r="HQE40" s="19"/>
      <c r="HQF40" s="9"/>
      <c r="HQG40" s="7"/>
      <c r="HQH40" s="6"/>
      <c r="HQI40" s="5"/>
      <c r="HQJ40" s="6"/>
      <c r="HQK40" s="8"/>
      <c r="HQL40" s="5"/>
      <c r="HQM40" s="4"/>
      <c r="HQN40" s="4"/>
      <c r="HQO40" s="18"/>
      <c r="HQP40" s="7"/>
      <c r="HQQ40" s="7"/>
      <c r="HQR40" s="4"/>
      <c r="HQS40" s="4"/>
      <c r="HQT40" s="4"/>
      <c r="HQU40" s="19"/>
      <c r="HQV40" s="9"/>
      <c r="HQW40" s="7"/>
      <c r="HQX40" s="6"/>
      <c r="HQY40" s="5"/>
      <c r="HQZ40" s="6"/>
      <c r="HRA40" s="8"/>
      <c r="HRB40" s="5"/>
      <c r="HRC40" s="4"/>
      <c r="HRD40" s="4"/>
      <c r="HRE40" s="18"/>
      <c r="HRF40" s="7"/>
      <c r="HRG40" s="7"/>
      <c r="HRH40" s="4"/>
      <c r="HRI40" s="4"/>
      <c r="HRJ40" s="4"/>
      <c r="HRK40" s="19"/>
      <c r="HRL40" s="9"/>
      <c r="HRM40" s="7"/>
      <c r="HRN40" s="6"/>
      <c r="HRO40" s="5"/>
      <c r="HRP40" s="6"/>
      <c r="HRQ40" s="8"/>
      <c r="HRR40" s="5"/>
      <c r="HRS40" s="4"/>
      <c r="HRT40" s="4"/>
      <c r="HRU40" s="18"/>
      <c r="HRV40" s="7"/>
      <c r="HRW40" s="7"/>
      <c r="HRX40" s="4"/>
      <c r="HRY40" s="4"/>
      <c r="HRZ40" s="4"/>
      <c r="HSA40" s="19"/>
      <c r="HSB40" s="9"/>
      <c r="HSC40" s="7"/>
      <c r="HSD40" s="6"/>
      <c r="HSE40" s="5"/>
      <c r="HSF40" s="6"/>
      <c r="HSG40" s="8"/>
      <c r="HSH40" s="5"/>
      <c r="HSI40" s="4"/>
      <c r="HSJ40" s="4"/>
      <c r="HSK40" s="18"/>
      <c r="HSL40" s="7"/>
      <c r="HSM40" s="7"/>
      <c r="HSN40" s="4"/>
      <c r="HSO40" s="4"/>
      <c r="HSP40" s="4"/>
      <c r="HSQ40" s="19"/>
      <c r="HSR40" s="9"/>
      <c r="HSS40" s="7"/>
      <c r="HST40" s="6"/>
      <c r="HSU40" s="5"/>
      <c r="HSV40" s="6"/>
      <c r="HSW40" s="8"/>
      <c r="HSX40" s="5"/>
      <c r="HSY40" s="4"/>
      <c r="HSZ40" s="4"/>
      <c r="HTA40" s="18"/>
      <c r="HTB40" s="7"/>
      <c r="HTC40" s="7"/>
      <c r="HTD40" s="4"/>
      <c r="HTE40" s="4"/>
      <c r="HTF40" s="4"/>
      <c r="HTG40" s="19"/>
      <c r="HTH40" s="9"/>
      <c r="HTI40" s="7"/>
      <c r="HTJ40" s="6"/>
      <c r="HTK40" s="5"/>
      <c r="HTL40" s="6"/>
      <c r="HTM40" s="8"/>
      <c r="HTN40" s="5"/>
      <c r="HTO40" s="4"/>
      <c r="HTP40" s="4"/>
      <c r="HTQ40" s="18"/>
      <c r="HTR40" s="7"/>
      <c r="HTS40" s="7"/>
      <c r="HTT40" s="4"/>
      <c r="HTU40" s="4"/>
      <c r="HTV40" s="4"/>
      <c r="HTW40" s="19"/>
      <c r="HTX40" s="9"/>
      <c r="HTY40" s="7"/>
      <c r="HTZ40" s="6"/>
      <c r="HUA40" s="5"/>
      <c r="HUB40" s="6"/>
      <c r="HUC40" s="8"/>
      <c r="HUD40" s="5"/>
      <c r="HUE40" s="4"/>
      <c r="HUF40" s="4"/>
      <c r="HUG40" s="18"/>
      <c r="HUH40" s="7"/>
      <c r="HUI40" s="7"/>
      <c r="HUJ40" s="4"/>
      <c r="HUK40" s="4"/>
      <c r="HUL40" s="4"/>
      <c r="HUM40" s="19"/>
      <c r="HUN40" s="9"/>
      <c r="HUO40" s="7"/>
      <c r="HUP40" s="6"/>
      <c r="HUQ40" s="5"/>
      <c r="HUR40" s="6"/>
      <c r="HUS40" s="8"/>
      <c r="HUT40" s="5"/>
      <c r="HUU40" s="4"/>
      <c r="HUV40" s="4"/>
      <c r="HUW40" s="18"/>
      <c r="HUX40" s="7"/>
      <c r="HUY40" s="7"/>
      <c r="HUZ40" s="4"/>
      <c r="HVA40" s="4"/>
      <c r="HVB40" s="4"/>
      <c r="HVC40" s="19"/>
      <c r="HVD40" s="9"/>
      <c r="HVE40" s="7"/>
      <c r="HVF40" s="6"/>
      <c r="HVG40" s="5"/>
      <c r="HVH40" s="6"/>
      <c r="HVI40" s="8"/>
      <c r="HVJ40" s="5"/>
      <c r="HVK40" s="4"/>
      <c r="HVL40" s="4"/>
      <c r="HVM40" s="18"/>
      <c r="HVN40" s="7"/>
      <c r="HVO40" s="7"/>
      <c r="HVP40" s="4"/>
      <c r="HVQ40" s="4"/>
      <c r="HVR40" s="4"/>
      <c r="HVS40" s="19"/>
      <c r="HVT40" s="9"/>
      <c r="HVU40" s="7"/>
      <c r="HVV40" s="6"/>
      <c r="HVW40" s="5"/>
      <c r="HVX40" s="6"/>
      <c r="HVY40" s="8"/>
      <c r="HVZ40" s="5"/>
      <c r="HWA40" s="4"/>
      <c r="HWB40" s="4"/>
      <c r="HWC40" s="18"/>
      <c r="HWD40" s="7"/>
      <c r="HWE40" s="7"/>
      <c r="HWF40" s="4"/>
      <c r="HWG40" s="4"/>
      <c r="HWH40" s="4"/>
      <c r="HWI40" s="19"/>
      <c r="HWJ40" s="9"/>
      <c r="HWK40" s="7"/>
      <c r="HWL40" s="6"/>
      <c r="HWM40" s="5"/>
      <c r="HWN40" s="6"/>
      <c r="HWO40" s="8"/>
      <c r="HWP40" s="5"/>
      <c r="HWQ40" s="4"/>
      <c r="HWR40" s="4"/>
      <c r="HWS40" s="18"/>
      <c r="HWT40" s="7"/>
      <c r="HWU40" s="7"/>
      <c r="HWV40" s="4"/>
      <c r="HWW40" s="4"/>
      <c r="HWX40" s="4"/>
      <c r="HWY40" s="19"/>
      <c r="HWZ40" s="9"/>
      <c r="HXA40" s="7"/>
      <c r="HXB40" s="6"/>
      <c r="HXC40" s="5"/>
      <c r="HXD40" s="6"/>
      <c r="HXE40" s="8"/>
      <c r="HXF40" s="5"/>
      <c r="HXG40" s="4"/>
      <c r="HXH40" s="4"/>
      <c r="HXI40" s="18"/>
      <c r="HXJ40" s="7"/>
      <c r="HXK40" s="7"/>
      <c r="HXL40" s="4"/>
      <c r="HXM40" s="4"/>
      <c r="HXN40" s="4"/>
      <c r="HXO40" s="19"/>
      <c r="HXP40" s="9"/>
      <c r="HXQ40" s="7"/>
      <c r="HXR40" s="6"/>
      <c r="HXS40" s="5"/>
      <c r="HXT40" s="6"/>
      <c r="HXU40" s="8"/>
      <c r="HXV40" s="5"/>
      <c r="HXW40" s="4"/>
      <c r="HXX40" s="4"/>
      <c r="HXY40" s="18"/>
      <c r="HXZ40" s="7"/>
      <c r="HYA40" s="7"/>
      <c r="HYB40" s="4"/>
      <c r="HYC40" s="4"/>
      <c r="HYD40" s="4"/>
      <c r="HYE40" s="19"/>
      <c r="HYF40" s="9"/>
      <c r="HYG40" s="7"/>
      <c r="HYH40" s="6"/>
      <c r="HYI40" s="5"/>
      <c r="HYJ40" s="6"/>
      <c r="HYK40" s="8"/>
      <c r="HYL40" s="5"/>
      <c r="HYM40" s="4"/>
      <c r="HYN40" s="4"/>
      <c r="HYO40" s="18"/>
      <c r="HYP40" s="7"/>
      <c r="HYQ40" s="7"/>
      <c r="HYR40" s="4"/>
      <c r="HYS40" s="4"/>
      <c r="HYT40" s="4"/>
      <c r="HYU40" s="19"/>
      <c r="HYV40" s="9"/>
      <c r="HYW40" s="7"/>
      <c r="HYX40" s="6"/>
      <c r="HYY40" s="5"/>
      <c r="HYZ40" s="6"/>
      <c r="HZA40" s="8"/>
      <c r="HZB40" s="5"/>
      <c r="HZC40" s="4"/>
      <c r="HZD40" s="4"/>
      <c r="HZE40" s="18"/>
      <c r="HZF40" s="7"/>
      <c r="HZG40" s="7"/>
      <c r="HZH40" s="4"/>
      <c r="HZI40" s="4"/>
      <c r="HZJ40" s="4"/>
      <c r="HZK40" s="19"/>
      <c r="HZL40" s="9"/>
      <c r="HZM40" s="7"/>
      <c r="HZN40" s="6"/>
      <c r="HZO40" s="5"/>
      <c r="HZP40" s="6"/>
      <c r="HZQ40" s="8"/>
      <c r="HZR40" s="5"/>
      <c r="HZS40" s="4"/>
      <c r="HZT40" s="4"/>
      <c r="HZU40" s="18"/>
      <c r="HZV40" s="7"/>
      <c r="HZW40" s="7"/>
      <c r="HZX40" s="4"/>
      <c r="HZY40" s="4"/>
      <c r="HZZ40" s="4"/>
      <c r="IAA40" s="19"/>
      <c r="IAB40" s="9"/>
      <c r="IAC40" s="7"/>
      <c r="IAD40" s="6"/>
      <c r="IAE40" s="5"/>
      <c r="IAF40" s="6"/>
      <c r="IAG40" s="8"/>
      <c r="IAH40" s="5"/>
      <c r="IAI40" s="4"/>
      <c r="IAJ40" s="4"/>
      <c r="IAK40" s="18"/>
      <c r="IAL40" s="7"/>
      <c r="IAM40" s="7"/>
      <c r="IAN40" s="4"/>
      <c r="IAO40" s="4"/>
      <c r="IAP40" s="4"/>
      <c r="IAQ40" s="19"/>
      <c r="IAR40" s="9"/>
      <c r="IAS40" s="7"/>
      <c r="IAT40" s="6"/>
      <c r="IAU40" s="5"/>
      <c r="IAV40" s="6"/>
      <c r="IAW40" s="8"/>
      <c r="IAX40" s="5"/>
      <c r="IAY40" s="4"/>
      <c r="IAZ40" s="4"/>
      <c r="IBA40" s="18"/>
      <c r="IBB40" s="7"/>
      <c r="IBC40" s="7"/>
      <c r="IBD40" s="4"/>
      <c r="IBE40" s="4"/>
      <c r="IBF40" s="4"/>
      <c r="IBG40" s="19"/>
      <c r="IBH40" s="9"/>
      <c r="IBI40" s="7"/>
      <c r="IBJ40" s="6"/>
      <c r="IBK40" s="5"/>
      <c r="IBL40" s="6"/>
      <c r="IBM40" s="8"/>
      <c r="IBN40" s="5"/>
      <c r="IBO40" s="4"/>
      <c r="IBP40" s="4"/>
      <c r="IBQ40" s="18"/>
      <c r="IBR40" s="7"/>
      <c r="IBS40" s="7"/>
      <c r="IBT40" s="4"/>
      <c r="IBU40" s="4"/>
      <c r="IBV40" s="4"/>
      <c r="IBW40" s="19"/>
      <c r="IBX40" s="9"/>
      <c r="IBY40" s="7"/>
      <c r="IBZ40" s="6"/>
      <c r="ICA40" s="5"/>
      <c r="ICB40" s="6"/>
      <c r="ICC40" s="8"/>
      <c r="ICD40" s="5"/>
      <c r="ICE40" s="4"/>
      <c r="ICF40" s="4"/>
      <c r="ICG40" s="18"/>
      <c r="ICH40" s="7"/>
      <c r="ICI40" s="7"/>
      <c r="ICJ40" s="4"/>
      <c r="ICK40" s="4"/>
      <c r="ICL40" s="4"/>
      <c r="ICM40" s="19"/>
      <c r="ICN40" s="9"/>
      <c r="ICO40" s="7"/>
      <c r="ICP40" s="6"/>
      <c r="ICQ40" s="5"/>
      <c r="ICR40" s="6"/>
      <c r="ICS40" s="8"/>
      <c r="ICT40" s="5"/>
      <c r="ICU40" s="4"/>
      <c r="ICV40" s="4"/>
      <c r="ICW40" s="18"/>
      <c r="ICX40" s="7"/>
      <c r="ICY40" s="7"/>
      <c r="ICZ40" s="4"/>
      <c r="IDA40" s="4"/>
      <c r="IDB40" s="4"/>
      <c r="IDC40" s="19"/>
      <c r="IDD40" s="9"/>
      <c r="IDE40" s="7"/>
      <c r="IDF40" s="6"/>
      <c r="IDG40" s="5"/>
      <c r="IDH40" s="6"/>
      <c r="IDI40" s="8"/>
      <c r="IDJ40" s="5"/>
      <c r="IDK40" s="4"/>
      <c r="IDL40" s="4"/>
      <c r="IDM40" s="18"/>
      <c r="IDN40" s="7"/>
      <c r="IDO40" s="7"/>
      <c r="IDP40" s="4"/>
      <c r="IDQ40" s="4"/>
      <c r="IDR40" s="4"/>
      <c r="IDS40" s="19"/>
      <c r="IDT40" s="9"/>
      <c r="IDU40" s="7"/>
      <c r="IDV40" s="6"/>
      <c r="IDW40" s="5"/>
      <c r="IDX40" s="6"/>
      <c r="IDY40" s="8"/>
      <c r="IDZ40" s="5"/>
      <c r="IEA40" s="4"/>
      <c r="IEB40" s="4"/>
      <c r="IEC40" s="18"/>
      <c r="IED40" s="7"/>
      <c r="IEE40" s="7"/>
      <c r="IEF40" s="4"/>
      <c r="IEG40" s="4"/>
      <c r="IEH40" s="4"/>
      <c r="IEI40" s="19"/>
      <c r="IEJ40" s="9"/>
      <c r="IEK40" s="7"/>
      <c r="IEL40" s="6"/>
      <c r="IEM40" s="5"/>
      <c r="IEN40" s="6"/>
      <c r="IEO40" s="8"/>
      <c r="IEP40" s="5"/>
      <c r="IEQ40" s="4"/>
      <c r="IER40" s="4"/>
      <c r="IES40" s="18"/>
      <c r="IET40" s="7"/>
      <c r="IEU40" s="7"/>
      <c r="IEV40" s="4"/>
      <c r="IEW40" s="4"/>
      <c r="IEX40" s="4"/>
      <c r="IEY40" s="19"/>
      <c r="IEZ40" s="9"/>
      <c r="IFA40" s="7"/>
      <c r="IFB40" s="6"/>
      <c r="IFC40" s="5"/>
      <c r="IFD40" s="6"/>
      <c r="IFE40" s="8"/>
      <c r="IFF40" s="5"/>
      <c r="IFG40" s="4"/>
      <c r="IFH40" s="4"/>
      <c r="IFI40" s="18"/>
      <c r="IFJ40" s="7"/>
      <c r="IFK40" s="7"/>
      <c r="IFL40" s="4"/>
      <c r="IFM40" s="4"/>
      <c r="IFN40" s="4"/>
      <c r="IFO40" s="19"/>
      <c r="IFP40" s="9"/>
      <c r="IFQ40" s="7"/>
      <c r="IFR40" s="6"/>
      <c r="IFS40" s="5"/>
      <c r="IFT40" s="6"/>
      <c r="IFU40" s="8"/>
      <c r="IFV40" s="5"/>
      <c r="IFW40" s="4"/>
      <c r="IFX40" s="4"/>
      <c r="IFY40" s="18"/>
      <c r="IFZ40" s="7"/>
      <c r="IGA40" s="7"/>
      <c r="IGB40" s="4"/>
      <c r="IGC40" s="4"/>
      <c r="IGD40" s="4"/>
      <c r="IGE40" s="19"/>
      <c r="IGF40" s="9"/>
      <c r="IGG40" s="7"/>
      <c r="IGH40" s="6"/>
      <c r="IGI40" s="5"/>
      <c r="IGJ40" s="6"/>
      <c r="IGK40" s="8"/>
      <c r="IGL40" s="5"/>
      <c r="IGM40" s="4"/>
      <c r="IGN40" s="4"/>
      <c r="IGO40" s="18"/>
      <c r="IGP40" s="7"/>
      <c r="IGQ40" s="7"/>
      <c r="IGR40" s="4"/>
      <c r="IGS40" s="4"/>
      <c r="IGT40" s="4"/>
      <c r="IGU40" s="19"/>
      <c r="IGV40" s="9"/>
      <c r="IGW40" s="7"/>
      <c r="IGX40" s="6"/>
      <c r="IGY40" s="5"/>
      <c r="IGZ40" s="6"/>
      <c r="IHA40" s="8"/>
      <c r="IHB40" s="5"/>
      <c r="IHC40" s="4"/>
      <c r="IHD40" s="4"/>
      <c r="IHE40" s="18"/>
      <c r="IHF40" s="7"/>
      <c r="IHG40" s="7"/>
      <c r="IHH40" s="4"/>
      <c r="IHI40" s="4"/>
      <c r="IHJ40" s="4"/>
      <c r="IHK40" s="19"/>
      <c r="IHL40" s="9"/>
      <c r="IHM40" s="7"/>
      <c r="IHN40" s="6"/>
      <c r="IHO40" s="5"/>
      <c r="IHP40" s="6"/>
      <c r="IHQ40" s="8"/>
      <c r="IHR40" s="5"/>
      <c r="IHS40" s="4"/>
      <c r="IHT40" s="4"/>
      <c r="IHU40" s="18"/>
      <c r="IHV40" s="7"/>
      <c r="IHW40" s="7"/>
      <c r="IHX40" s="4"/>
      <c r="IHY40" s="4"/>
      <c r="IHZ40" s="4"/>
      <c r="IIA40" s="19"/>
      <c r="IIB40" s="9"/>
      <c r="IIC40" s="7"/>
      <c r="IID40" s="6"/>
      <c r="IIE40" s="5"/>
      <c r="IIF40" s="6"/>
      <c r="IIG40" s="8"/>
      <c r="IIH40" s="5"/>
      <c r="III40" s="4"/>
      <c r="IIJ40" s="4"/>
      <c r="IIK40" s="18"/>
      <c r="IIL40" s="7"/>
      <c r="IIM40" s="7"/>
      <c r="IIN40" s="4"/>
      <c r="IIO40" s="4"/>
      <c r="IIP40" s="4"/>
      <c r="IIQ40" s="19"/>
      <c r="IIR40" s="9"/>
      <c r="IIS40" s="7"/>
      <c r="IIT40" s="6"/>
      <c r="IIU40" s="5"/>
      <c r="IIV40" s="6"/>
      <c r="IIW40" s="8"/>
      <c r="IIX40" s="5"/>
      <c r="IIY40" s="4"/>
      <c r="IIZ40" s="4"/>
      <c r="IJA40" s="18"/>
      <c r="IJB40" s="7"/>
      <c r="IJC40" s="7"/>
      <c r="IJD40" s="4"/>
      <c r="IJE40" s="4"/>
      <c r="IJF40" s="4"/>
      <c r="IJG40" s="19"/>
      <c r="IJH40" s="9"/>
      <c r="IJI40" s="7"/>
      <c r="IJJ40" s="6"/>
      <c r="IJK40" s="5"/>
      <c r="IJL40" s="6"/>
      <c r="IJM40" s="8"/>
      <c r="IJN40" s="5"/>
      <c r="IJO40" s="4"/>
      <c r="IJP40" s="4"/>
      <c r="IJQ40" s="18"/>
      <c r="IJR40" s="7"/>
      <c r="IJS40" s="7"/>
      <c r="IJT40" s="4"/>
      <c r="IJU40" s="4"/>
      <c r="IJV40" s="4"/>
      <c r="IJW40" s="19"/>
      <c r="IJX40" s="9"/>
      <c r="IJY40" s="7"/>
      <c r="IJZ40" s="6"/>
      <c r="IKA40" s="5"/>
      <c r="IKB40" s="6"/>
      <c r="IKC40" s="8"/>
      <c r="IKD40" s="5"/>
      <c r="IKE40" s="4"/>
      <c r="IKF40" s="4"/>
      <c r="IKG40" s="18"/>
      <c r="IKH40" s="7"/>
      <c r="IKI40" s="7"/>
      <c r="IKJ40" s="4"/>
      <c r="IKK40" s="4"/>
      <c r="IKL40" s="4"/>
      <c r="IKM40" s="19"/>
      <c r="IKN40" s="9"/>
      <c r="IKO40" s="7"/>
      <c r="IKP40" s="6"/>
      <c r="IKQ40" s="5"/>
      <c r="IKR40" s="6"/>
      <c r="IKS40" s="8"/>
      <c r="IKT40" s="5"/>
      <c r="IKU40" s="4"/>
      <c r="IKV40" s="4"/>
      <c r="IKW40" s="18"/>
      <c r="IKX40" s="7"/>
      <c r="IKY40" s="7"/>
      <c r="IKZ40" s="4"/>
      <c r="ILA40" s="4"/>
      <c r="ILB40" s="4"/>
      <c r="ILC40" s="19"/>
      <c r="ILD40" s="9"/>
      <c r="ILE40" s="7"/>
      <c r="ILF40" s="6"/>
      <c r="ILG40" s="5"/>
      <c r="ILH40" s="6"/>
      <c r="ILI40" s="8"/>
      <c r="ILJ40" s="5"/>
      <c r="ILK40" s="4"/>
      <c r="ILL40" s="4"/>
      <c r="ILM40" s="18"/>
      <c r="ILN40" s="7"/>
      <c r="ILO40" s="7"/>
      <c r="ILP40" s="4"/>
      <c r="ILQ40" s="4"/>
      <c r="ILR40" s="4"/>
      <c r="ILS40" s="19"/>
      <c r="ILT40" s="9"/>
      <c r="ILU40" s="7"/>
      <c r="ILV40" s="6"/>
      <c r="ILW40" s="5"/>
      <c r="ILX40" s="6"/>
      <c r="ILY40" s="8"/>
      <c r="ILZ40" s="5"/>
      <c r="IMA40" s="4"/>
      <c r="IMB40" s="4"/>
      <c r="IMC40" s="18"/>
      <c r="IMD40" s="7"/>
      <c r="IME40" s="7"/>
      <c r="IMF40" s="4"/>
      <c r="IMG40" s="4"/>
      <c r="IMH40" s="4"/>
      <c r="IMI40" s="19"/>
      <c r="IMJ40" s="9"/>
      <c r="IMK40" s="7"/>
      <c r="IML40" s="6"/>
      <c r="IMM40" s="5"/>
      <c r="IMN40" s="6"/>
      <c r="IMO40" s="8"/>
      <c r="IMP40" s="5"/>
      <c r="IMQ40" s="4"/>
      <c r="IMR40" s="4"/>
      <c r="IMS40" s="18"/>
      <c r="IMT40" s="7"/>
      <c r="IMU40" s="7"/>
      <c r="IMV40" s="4"/>
      <c r="IMW40" s="4"/>
      <c r="IMX40" s="4"/>
      <c r="IMY40" s="19"/>
      <c r="IMZ40" s="9"/>
      <c r="INA40" s="7"/>
      <c r="INB40" s="6"/>
      <c r="INC40" s="5"/>
      <c r="IND40" s="6"/>
      <c r="INE40" s="8"/>
      <c r="INF40" s="5"/>
      <c r="ING40" s="4"/>
      <c r="INH40" s="4"/>
      <c r="INI40" s="18"/>
      <c r="INJ40" s="7"/>
      <c r="INK40" s="7"/>
      <c r="INL40" s="4"/>
      <c r="INM40" s="4"/>
      <c r="INN40" s="4"/>
      <c r="INO40" s="19"/>
      <c r="INP40" s="9"/>
      <c r="INQ40" s="7"/>
      <c r="INR40" s="6"/>
      <c r="INS40" s="5"/>
      <c r="INT40" s="6"/>
      <c r="INU40" s="8"/>
      <c r="INV40" s="5"/>
      <c r="INW40" s="4"/>
      <c r="INX40" s="4"/>
      <c r="INY40" s="18"/>
      <c r="INZ40" s="7"/>
      <c r="IOA40" s="7"/>
      <c r="IOB40" s="4"/>
      <c r="IOC40" s="4"/>
      <c r="IOD40" s="4"/>
      <c r="IOE40" s="19"/>
      <c r="IOF40" s="9"/>
      <c r="IOG40" s="7"/>
      <c r="IOH40" s="6"/>
      <c r="IOI40" s="5"/>
      <c r="IOJ40" s="6"/>
      <c r="IOK40" s="8"/>
      <c r="IOL40" s="5"/>
      <c r="IOM40" s="4"/>
      <c r="ION40" s="4"/>
      <c r="IOO40" s="18"/>
      <c r="IOP40" s="7"/>
      <c r="IOQ40" s="7"/>
      <c r="IOR40" s="4"/>
      <c r="IOS40" s="4"/>
      <c r="IOT40" s="4"/>
      <c r="IOU40" s="19"/>
      <c r="IOV40" s="9"/>
      <c r="IOW40" s="7"/>
      <c r="IOX40" s="6"/>
      <c r="IOY40" s="5"/>
      <c r="IOZ40" s="6"/>
      <c r="IPA40" s="8"/>
      <c r="IPB40" s="5"/>
      <c r="IPC40" s="4"/>
      <c r="IPD40" s="4"/>
      <c r="IPE40" s="18"/>
      <c r="IPF40" s="7"/>
      <c r="IPG40" s="7"/>
      <c r="IPH40" s="4"/>
      <c r="IPI40" s="4"/>
      <c r="IPJ40" s="4"/>
      <c r="IPK40" s="19"/>
      <c r="IPL40" s="9"/>
      <c r="IPM40" s="7"/>
      <c r="IPN40" s="6"/>
      <c r="IPO40" s="5"/>
      <c r="IPP40" s="6"/>
      <c r="IPQ40" s="8"/>
      <c r="IPR40" s="5"/>
      <c r="IPS40" s="4"/>
      <c r="IPT40" s="4"/>
      <c r="IPU40" s="18"/>
      <c r="IPV40" s="7"/>
      <c r="IPW40" s="7"/>
      <c r="IPX40" s="4"/>
      <c r="IPY40" s="4"/>
      <c r="IPZ40" s="4"/>
      <c r="IQA40" s="19"/>
      <c r="IQB40" s="9"/>
      <c r="IQC40" s="7"/>
      <c r="IQD40" s="6"/>
      <c r="IQE40" s="5"/>
      <c r="IQF40" s="6"/>
      <c r="IQG40" s="8"/>
      <c r="IQH40" s="5"/>
      <c r="IQI40" s="4"/>
      <c r="IQJ40" s="4"/>
      <c r="IQK40" s="18"/>
      <c r="IQL40" s="7"/>
      <c r="IQM40" s="7"/>
      <c r="IQN40" s="4"/>
      <c r="IQO40" s="4"/>
      <c r="IQP40" s="4"/>
      <c r="IQQ40" s="19"/>
      <c r="IQR40" s="9"/>
      <c r="IQS40" s="7"/>
      <c r="IQT40" s="6"/>
      <c r="IQU40" s="5"/>
      <c r="IQV40" s="6"/>
      <c r="IQW40" s="8"/>
      <c r="IQX40" s="5"/>
      <c r="IQY40" s="4"/>
      <c r="IQZ40" s="4"/>
      <c r="IRA40" s="18"/>
      <c r="IRB40" s="7"/>
      <c r="IRC40" s="7"/>
      <c r="IRD40" s="4"/>
      <c r="IRE40" s="4"/>
      <c r="IRF40" s="4"/>
      <c r="IRG40" s="19"/>
      <c r="IRH40" s="9"/>
      <c r="IRI40" s="7"/>
      <c r="IRJ40" s="6"/>
      <c r="IRK40" s="5"/>
      <c r="IRL40" s="6"/>
      <c r="IRM40" s="8"/>
      <c r="IRN40" s="5"/>
      <c r="IRO40" s="4"/>
      <c r="IRP40" s="4"/>
      <c r="IRQ40" s="18"/>
      <c r="IRR40" s="7"/>
      <c r="IRS40" s="7"/>
      <c r="IRT40" s="4"/>
      <c r="IRU40" s="4"/>
      <c r="IRV40" s="4"/>
      <c r="IRW40" s="19"/>
      <c r="IRX40" s="9"/>
      <c r="IRY40" s="7"/>
      <c r="IRZ40" s="6"/>
      <c r="ISA40" s="5"/>
      <c r="ISB40" s="6"/>
      <c r="ISC40" s="8"/>
      <c r="ISD40" s="5"/>
      <c r="ISE40" s="4"/>
      <c r="ISF40" s="4"/>
      <c r="ISG40" s="18"/>
      <c r="ISH40" s="7"/>
      <c r="ISI40" s="7"/>
      <c r="ISJ40" s="4"/>
      <c r="ISK40" s="4"/>
      <c r="ISL40" s="4"/>
      <c r="ISM40" s="19"/>
      <c r="ISN40" s="9"/>
      <c r="ISO40" s="7"/>
      <c r="ISP40" s="6"/>
      <c r="ISQ40" s="5"/>
      <c r="ISR40" s="6"/>
      <c r="ISS40" s="8"/>
      <c r="IST40" s="5"/>
      <c r="ISU40" s="4"/>
      <c r="ISV40" s="4"/>
      <c r="ISW40" s="18"/>
      <c r="ISX40" s="7"/>
      <c r="ISY40" s="7"/>
      <c r="ISZ40" s="4"/>
      <c r="ITA40" s="4"/>
      <c r="ITB40" s="4"/>
      <c r="ITC40" s="19"/>
      <c r="ITD40" s="9"/>
      <c r="ITE40" s="7"/>
      <c r="ITF40" s="6"/>
      <c r="ITG40" s="5"/>
      <c r="ITH40" s="6"/>
      <c r="ITI40" s="8"/>
      <c r="ITJ40" s="5"/>
      <c r="ITK40" s="4"/>
      <c r="ITL40" s="4"/>
      <c r="ITM40" s="18"/>
      <c r="ITN40" s="7"/>
      <c r="ITO40" s="7"/>
      <c r="ITP40" s="4"/>
      <c r="ITQ40" s="4"/>
      <c r="ITR40" s="4"/>
      <c r="ITS40" s="19"/>
      <c r="ITT40" s="9"/>
      <c r="ITU40" s="7"/>
      <c r="ITV40" s="6"/>
      <c r="ITW40" s="5"/>
      <c r="ITX40" s="6"/>
      <c r="ITY40" s="8"/>
      <c r="ITZ40" s="5"/>
      <c r="IUA40" s="4"/>
      <c r="IUB40" s="4"/>
      <c r="IUC40" s="18"/>
      <c r="IUD40" s="7"/>
      <c r="IUE40" s="7"/>
      <c r="IUF40" s="4"/>
      <c r="IUG40" s="4"/>
      <c r="IUH40" s="4"/>
      <c r="IUI40" s="19"/>
      <c r="IUJ40" s="9"/>
      <c r="IUK40" s="7"/>
      <c r="IUL40" s="6"/>
      <c r="IUM40" s="5"/>
      <c r="IUN40" s="6"/>
      <c r="IUO40" s="8"/>
      <c r="IUP40" s="5"/>
      <c r="IUQ40" s="4"/>
      <c r="IUR40" s="4"/>
      <c r="IUS40" s="18"/>
      <c r="IUT40" s="7"/>
      <c r="IUU40" s="7"/>
      <c r="IUV40" s="4"/>
      <c r="IUW40" s="4"/>
      <c r="IUX40" s="4"/>
      <c r="IUY40" s="19"/>
      <c r="IUZ40" s="9"/>
      <c r="IVA40" s="7"/>
      <c r="IVB40" s="6"/>
      <c r="IVC40" s="5"/>
      <c r="IVD40" s="6"/>
      <c r="IVE40" s="8"/>
      <c r="IVF40" s="5"/>
      <c r="IVG40" s="4"/>
      <c r="IVH40" s="4"/>
      <c r="IVI40" s="18"/>
      <c r="IVJ40" s="7"/>
      <c r="IVK40" s="7"/>
      <c r="IVL40" s="4"/>
      <c r="IVM40" s="4"/>
      <c r="IVN40" s="4"/>
      <c r="IVO40" s="19"/>
      <c r="IVP40" s="9"/>
      <c r="IVQ40" s="7"/>
      <c r="IVR40" s="6"/>
      <c r="IVS40" s="5"/>
      <c r="IVT40" s="6"/>
      <c r="IVU40" s="8"/>
      <c r="IVV40" s="5"/>
      <c r="IVW40" s="4"/>
      <c r="IVX40" s="4"/>
      <c r="IVY40" s="18"/>
      <c r="IVZ40" s="7"/>
      <c r="IWA40" s="7"/>
      <c r="IWB40" s="4"/>
      <c r="IWC40" s="4"/>
      <c r="IWD40" s="4"/>
      <c r="IWE40" s="19"/>
      <c r="IWF40" s="9"/>
      <c r="IWG40" s="7"/>
      <c r="IWH40" s="6"/>
      <c r="IWI40" s="5"/>
      <c r="IWJ40" s="6"/>
      <c r="IWK40" s="8"/>
      <c r="IWL40" s="5"/>
      <c r="IWM40" s="4"/>
      <c r="IWN40" s="4"/>
      <c r="IWO40" s="18"/>
      <c r="IWP40" s="7"/>
      <c r="IWQ40" s="7"/>
      <c r="IWR40" s="4"/>
      <c r="IWS40" s="4"/>
      <c r="IWT40" s="4"/>
      <c r="IWU40" s="19"/>
      <c r="IWV40" s="9"/>
      <c r="IWW40" s="7"/>
      <c r="IWX40" s="6"/>
      <c r="IWY40" s="5"/>
      <c r="IWZ40" s="6"/>
      <c r="IXA40" s="8"/>
      <c r="IXB40" s="5"/>
      <c r="IXC40" s="4"/>
      <c r="IXD40" s="4"/>
      <c r="IXE40" s="18"/>
      <c r="IXF40" s="7"/>
      <c r="IXG40" s="7"/>
      <c r="IXH40" s="4"/>
      <c r="IXI40" s="4"/>
      <c r="IXJ40" s="4"/>
      <c r="IXK40" s="19"/>
      <c r="IXL40" s="9"/>
      <c r="IXM40" s="7"/>
      <c r="IXN40" s="6"/>
      <c r="IXO40" s="5"/>
      <c r="IXP40" s="6"/>
      <c r="IXQ40" s="8"/>
      <c r="IXR40" s="5"/>
      <c r="IXS40" s="4"/>
      <c r="IXT40" s="4"/>
      <c r="IXU40" s="18"/>
      <c r="IXV40" s="7"/>
      <c r="IXW40" s="7"/>
      <c r="IXX40" s="4"/>
      <c r="IXY40" s="4"/>
      <c r="IXZ40" s="4"/>
      <c r="IYA40" s="19"/>
      <c r="IYB40" s="9"/>
      <c r="IYC40" s="7"/>
      <c r="IYD40" s="6"/>
      <c r="IYE40" s="5"/>
      <c r="IYF40" s="6"/>
      <c r="IYG40" s="8"/>
      <c r="IYH40" s="5"/>
      <c r="IYI40" s="4"/>
      <c r="IYJ40" s="4"/>
      <c r="IYK40" s="18"/>
      <c r="IYL40" s="7"/>
      <c r="IYM40" s="7"/>
      <c r="IYN40" s="4"/>
      <c r="IYO40" s="4"/>
      <c r="IYP40" s="4"/>
      <c r="IYQ40" s="19"/>
      <c r="IYR40" s="9"/>
      <c r="IYS40" s="7"/>
      <c r="IYT40" s="6"/>
      <c r="IYU40" s="5"/>
      <c r="IYV40" s="6"/>
      <c r="IYW40" s="8"/>
      <c r="IYX40" s="5"/>
      <c r="IYY40" s="4"/>
      <c r="IYZ40" s="4"/>
      <c r="IZA40" s="18"/>
      <c r="IZB40" s="7"/>
      <c r="IZC40" s="7"/>
      <c r="IZD40" s="4"/>
      <c r="IZE40" s="4"/>
      <c r="IZF40" s="4"/>
      <c r="IZG40" s="19"/>
      <c r="IZH40" s="9"/>
      <c r="IZI40" s="7"/>
      <c r="IZJ40" s="6"/>
      <c r="IZK40" s="5"/>
      <c r="IZL40" s="6"/>
      <c r="IZM40" s="8"/>
      <c r="IZN40" s="5"/>
      <c r="IZO40" s="4"/>
      <c r="IZP40" s="4"/>
      <c r="IZQ40" s="18"/>
      <c r="IZR40" s="7"/>
      <c r="IZS40" s="7"/>
      <c r="IZT40" s="4"/>
      <c r="IZU40" s="4"/>
      <c r="IZV40" s="4"/>
      <c r="IZW40" s="19"/>
      <c r="IZX40" s="9"/>
      <c r="IZY40" s="7"/>
      <c r="IZZ40" s="6"/>
      <c r="JAA40" s="5"/>
      <c r="JAB40" s="6"/>
      <c r="JAC40" s="8"/>
      <c r="JAD40" s="5"/>
      <c r="JAE40" s="4"/>
      <c r="JAF40" s="4"/>
      <c r="JAG40" s="18"/>
      <c r="JAH40" s="7"/>
      <c r="JAI40" s="7"/>
      <c r="JAJ40" s="4"/>
      <c r="JAK40" s="4"/>
      <c r="JAL40" s="4"/>
      <c r="JAM40" s="19"/>
      <c r="JAN40" s="9"/>
      <c r="JAO40" s="7"/>
      <c r="JAP40" s="6"/>
      <c r="JAQ40" s="5"/>
      <c r="JAR40" s="6"/>
      <c r="JAS40" s="8"/>
      <c r="JAT40" s="5"/>
      <c r="JAU40" s="4"/>
      <c r="JAV40" s="4"/>
      <c r="JAW40" s="18"/>
      <c r="JAX40" s="7"/>
      <c r="JAY40" s="7"/>
      <c r="JAZ40" s="4"/>
      <c r="JBA40" s="4"/>
      <c r="JBB40" s="4"/>
      <c r="JBC40" s="19"/>
      <c r="JBD40" s="9"/>
      <c r="JBE40" s="7"/>
      <c r="JBF40" s="6"/>
      <c r="JBG40" s="5"/>
      <c r="JBH40" s="6"/>
      <c r="JBI40" s="8"/>
      <c r="JBJ40" s="5"/>
      <c r="JBK40" s="4"/>
      <c r="JBL40" s="4"/>
      <c r="JBM40" s="18"/>
      <c r="JBN40" s="7"/>
      <c r="JBO40" s="7"/>
      <c r="JBP40" s="4"/>
      <c r="JBQ40" s="4"/>
      <c r="JBR40" s="4"/>
      <c r="JBS40" s="19"/>
      <c r="JBT40" s="9"/>
      <c r="JBU40" s="7"/>
      <c r="JBV40" s="6"/>
      <c r="JBW40" s="5"/>
      <c r="JBX40" s="6"/>
      <c r="JBY40" s="8"/>
      <c r="JBZ40" s="5"/>
      <c r="JCA40" s="4"/>
      <c r="JCB40" s="4"/>
      <c r="JCC40" s="18"/>
      <c r="JCD40" s="7"/>
      <c r="JCE40" s="7"/>
      <c r="JCF40" s="4"/>
      <c r="JCG40" s="4"/>
      <c r="JCH40" s="4"/>
      <c r="JCI40" s="19"/>
      <c r="JCJ40" s="9"/>
      <c r="JCK40" s="7"/>
      <c r="JCL40" s="6"/>
      <c r="JCM40" s="5"/>
      <c r="JCN40" s="6"/>
      <c r="JCO40" s="8"/>
      <c r="JCP40" s="5"/>
      <c r="JCQ40" s="4"/>
      <c r="JCR40" s="4"/>
      <c r="JCS40" s="18"/>
      <c r="JCT40" s="7"/>
      <c r="JCU40" s="7"/>
      <c r="JCV40" s="4"/>
      <c r="JCW40" s="4"/>
      <c r="JCX40" s="4"/>
      <c r="JCY40" s="19"/>
      <c r="JCZ40" s="9"/>
      <c r="JDA40" s="7"/>
      <c r="JDB40" s="6"/>
      <c r="JDC40" s="5"/>
      <c r="JDD40" s="6"/>
      <c r="JDE40" s="8"/>
      <c r="JDF40" s="5"/>
      <c r="JDG40" s="4"/>
      <c r="JDH40" s="4"/>
      <c r="JDI40" s="18"/>
      <c r="JDJ40" s="7"/>
      <c r="JDK40" s="7"/>
      <c r="JDL40" s="4"/>
      <c r="JDM40" s="4"/>
      <c r="JDN40" s="4"/>
      <c r="JDO40" s="19"/>
      <c r="JDP40" s="9"/>
      <c r="JDQ40" s="7"/>
      <c r="JDR40" s="6"/>
      <c r="JDS40" s="5"/>
      <c r="JDT40" s="6"/>
      <c r="JDU40" s="8"/>
      <c r="JDV40" s="5"/>
      <c r="JDW40" s="4"/>
      <c r="JDX40" s="4"/>
      <c r="JDY40" s="18"/>
      <c r="JDZ40" s="7"/>
      <c r="JEA40" s="7"/>
      <c r="JEB40" s="4"/>
      <c r="JEC40" s="4"/>
      <c r="JED40" s="4"/>
      <c r="JEE40" s="19"/>
      <c r="JEF40" s="9"/>
      <c r="JEG40" s="7"/>
      <c r="JEH40" s="6"/>
      <c r="JEI40" s="5"/>
      <c r="JEJ40" s="6"/>
      <c r="JEK40" s="8"/>
      <c r="JEL40" s="5"/>
      <c r="JEM40" s="4"/>
      <c r="JEN40" s="4"/>
      <c r="JEO40" s="18"/>
      <c r="JEP40" s="7"/>
      <c r="JEQ40" s="7"/>
      <c r="JER40" s="4"/>
      <c r="JES40" s="4"/>
      <c r="JET40" s="4"/>
      <c r="JEU40" s="19"/>
      <c r="JEV40" s="9"/>
      <c r="JEW40" s="7"/>
      <c r="JEX40" s="6"/>
      <c r="JEY40" s="5"/>
      <c r="JEZ40" s="6"/>
      <c r="JFA40" s="8"/>
      <c r="JFB40" s="5"/>
      <c r="JFC40" s="4"/>
      <c r="JFD40" s="4"/>
      <c r="JFE40" s="18"/>
      <c r="JFF40" s="7"/>
      <c r="JFG40" s="7"/>
      <c r="JFH40" s="4"/>
      <c r="JFI40" s="4"/>
      <c r="JFJ40" s="4"/>
      <c r="JFK40" s="19"/>
      <c r="JFL40" s="9"/>
      <c r="JFM40" s="7"/>
      <c r="JFN40" s="6"/>
      <c r="JFO40" s="5"/>
      <c r="JFP40" s="6"/>
      <c r="JFQ40" s="8"/>
      <c r="JFR40" s="5"/>
      <c r="JFS40" s="4"/>
      <c r="JFT40" s="4"/>
      <c r="JFU40" s="18"/>
      <c r="JFV40" s="7"/>
      <c r="JFW40" s="7"/>
      <c r="JFX40" s="4"/>
      <c r="JFY40" s="4"/>
      <c r="JFZ40" s="4"/>
      <c r="JGA40" s="19"/>
      <c r="JGB40" s="9"/>
      <c r="JGC40" s="7"/>
      <c r="JGD40" s="6"/>
      <c r="JGE40" s="5"/>
      <c r="JGF40" s="6"/>
      <c r="JGG40" s="8"/>
      <c r="JGH40" s="5"/>
      <c r="JGI40" s="4"/>
      <c r="JGJ40" s="4"/>
      <c r="JGK40" s="18"/>
      <c r="JGL40" s="7"/>
      <c r="JGM40" s="7"/>
      <c r="JGN40" s="4"/>
      <c r="JGO40" s="4"/>
      <c r="JGP40" s="4"/>
      <c r="JGQ40" s="19"/>
      <c r="JGR40" s="9"/>
      <c r="JGS40" s="7"/>
      <c r="JGT40" s="6"/>
      <c r="JGU40" s="5"/>
      <c r="JGV40" s="6"/>
      <c r="JGW40" s="8"/>
      <c r="JGX40" s="5"/>
      <c r="JGY40" s="4"/>
      <c r="JGZ40" s="4"/>
      <c r="JHA40" s="18"/>
      <c r="JHB40" s="7"/>
      <c r="JHC40" s="7"/>
      <c r="JHD40" s="4"/>
      <c r="JHE40" s="4"/>
      <c r="JHF40" s="4"/>
      <c r="JHG40" s="19"/>
      <c r="JHH40" s="9"/>
      <c r="JHI40" s="7"/>
      <c r="JHJ40" s="6"/>
      <c r="JHK40" s="5"/>
      <c r="JHL40" s="6"/>
      <c r="JHM40" s="8"/>
      <c r="JHN40" s="5"/>
      <c r="JHO40" s="4"/>
      <c r="JHP40" s="4"/>
      <c r="JHQ40" s="18"/>
      <c r="JHR40" s="7"/>
      <c r="JHS40" s="7"/>
      <c r="JHT40" s="4"/>
      <c r="JHU40" s="4"/>
      <c r="JHV40" s="4"/>
      <c r="JHW40" s="19"/>
      <c r="JHX40" s="9"/>
      <c r="JHY40" s="7"/>
      <c r="JHZ40" s="6"/>
      <c r="JIA40" s="5"/>
      <c r="JIB40" s="6"/>
      <c r="JIC40" s="8"/>
      <c r="JID40" s="5"/>
      <c r="JIE40" s="4"/>
      <c r="JIF40" s="4"/>
      <c r="JIG40" s="18"/>
      <c r="JIH40" s="7"/>
      <c r="JII40" s="7"/>
      <c r="JIJ40" s="4"/>
      <c r="JIK40" s="4"/>
      <c r="JIL40" s="4"/>
      <c r="JIM40" s="19"/>
      <c r="JIN40" s="9"/>
      <c r="JIO40" s="7"/>
      <c r="JIP40" s="6"/>
      <c r="JIQ40" s="5"/>
      <c r="JIR40" s="6"/>
      <c r="JIS40" s="8"/>
      <c r="JIT40" s="5"/>
      <c r="JIU40" s="4"/>
      <c r="JIV40" s="4"/>
      <c r="JIW40" s="18"/>
      <c r="JIX40" s="7"/>
      <c r="JIY40" s="7"/>
      <c r="JIZ40" s="4"/>
      <c r="JJA40" s="4"/>
      <c r="JJB40" s="4"/>
      <c r="JJC40" s="19"/>
      <c r="JJD40" s="9"/>
      <c r="JJE40" s="7"/>
      <c r="JJF40" s="6"/>
      <c r="JJG40" s="5"/>
      <c r="JJH40" s="6"/>
      <c r="JJI40" s="8"/>
      <c r="JJJ40" s="5"/>
      <c r="JJK40" s="4"/>
      <c r="JJL40" s="4"/>
      <c r="JJM40" s="18"/>
      <c r="JJN40" s="7"/>
      <c r="JJO40" s="7"/>
      <c r="JJP40" s="4"/>
      <c r="JJQ40" s="4"/>
      <c r="JJR40" s="4"/>
      <c r="JJS40" s="19"/>
      <c r="JJT40" s="9"/>
      <c r="JJU40" s="7"/>
      <c r="JJV40" s="6"/>
      <c r="JJW40" s="5"/>
      <c r="JJX40" s="6"/>
      <c r="JJY40" s="8"/>
      <c r="JJZ40" s="5"/>
      <c r="JKA40" s="4"/>
      <c r="JKB40" s="4"/>
      <c r="JKC40" s="18"/>
      <c r="JKD40" s="7"/>
      <c r="JKE40" s="7"/>
      <c r="JKF40" s="4"/>
      <c r="JKG40" s="4"/>
      <c r="JKH40" s="4"/>
      <c r="JKI40" s="19"/>
      <c r="JKJ40" s="9"/>
      <c r="JKK40" s="7"/>
      <c r="JKL40" s="6"/>
      <c r="JKM40" s="5"/>
      <c r="JKN40" s="6"/>
      <c r="JKO40" s="8"/>
      <c r="JKP40" s="5"/>
      <c r="JKQ40" s="4"/>
      <c r="JKR40" s="4"/>
      <c r="JKS40" s="18"/>
      <c r="JKT40" s="7"/>
      <c r="JKU40" s="7"/>
      <c r="JKV40" s="4"/>
      <c r="JKW40" s="4"/>
      <c r="JKX40" s="4"/>
      <c r="JKY40" s="19"/>
      <c r="JKZ40" s="9"/>
      <c r="JLA40" s="7"/>
      <c r="JLB40" s="6"/>
      <c r="JLC40" s="5"/>
      <c r="JLD40" s="6"/>
      <c r="JLE40" s="8"/>
      <c r="JLF40" s="5"/>
      <c r="JLG40" s="4"/>
      <c r="JLH40" s="4"/>
      <c r="JLI40" s="18"/>
      <c r="JLJ40" s="7"/>
      <c r="JLK40" s="7"/>
      <c r="JLL40" s="4"/>
      <c r="JLM40" s="4"/>
      <c r="JLN40" s="4"/>
      <c r="JLO40" s="19"/>
      <c r="JLP40" s="9"/>
      <c r="JLQ40" s="7"/>
      <c r="JLR40" s="6"/>
      <c r="JLS40" s="5"/>
      <c r="JLT40" s="6"/>
      <c r="JLU40" s="8"/>
      <c r="JLV40" s="5"/>
      <c r="JLW40" s="4"/>
      <c r="JLX40" s="4"/>
      <c r="JLY40" s="18"/>
      <c r="JLZ40" s="7"/>
      <c r="JMA40" s="7"/>
      <c r="JMB40" s="4"/>
      <c r="JMC40" s="4"/>
      <c r="JMD40" s="4"/>
      <c r="JME40" s="19"/>
      <c r="JMF40" s="9"/>
      <c r="JMG40" s="7"/>
      <c r="JMH40" s="6"/>
      <c r="JMI40" s="5"/>
      <c r="JMJ40" s="6"/>
      <c r="JMK40" s="8"/>
      <c r="JML40" s="5"/>
      <c r="JMM40" s="4"/>
      <c r="JMN40" s="4"/>
      <c r="JMO40" s="18"/>
      <c r="JMP40" s="7"/>
      <c r="JMQ40" s="7"/>
      <c r="JMR40" s="4"/>
      <c r="JMS40" s="4"/>
      <c r="JMT40" s="4"/>
      <c r="JMU40" s="19"/>
      <c r="JMV40" s="9"/>
      <c r="JMW40" s="7"/>
      <c r="JMX40" s="6"/>
      <c r="JMY40" s="5"/>
      <c r="JMZ40" s="6"/>
      <c r="JNA40" s="8"/>
      <c r="JNB40" s="5"/>
      <c r="JNC40" s="4"/>
      <c r="JND40" s="4"/>
      <c r="JNE40" s="18"/>
      <c r="JNF40" s="7"/>
      <c r="JNG40" s="7"/>
      <c r="JNH40" s="4"/>
      <c r="JNI40" s="4"/>
      <c r="JNJ40" s="4"/>
      <c r="JNK40" s="19"/>
      <c r="JNL40" s="9"/>
      <c r="JNM40" s="7"/>
      <c r="JNN40" s="6"/>
      <c r="JNO40" s="5"/>
      <c r="JNP40" s="6"/>
      <c r="JNQ40" s="8"/>
      <c r="JNR40" s="5"/>
      <c r="JNS40" s="4"/>
      <c r="JNT40" s="4"/>
      <c r="JNU40" s="18"/>
      <c r="JNV40" s="7"/>
      <c r="JNW40" s="7"/>
      <c r="JNX40" s="4"/>
      <c r="JNY40" s="4"/>
      <c r="JNZ40" s="4"/>
      <c r="JOA40" s="19"/>
      <c r="JOB40" s="9"/>
      <c r="JOC40" s="7"/>
      <c r="JOD40" s="6"/>
      <c r="JOE40" s="5"/>
      <c r="JOF40" s="6"/>
      <c r="JOG40" s="8"/>
      <c r="JOH40" s="5"/>
      <c r="JOI40" s="4"/>
      <c r="JOJ40" s="4"/>
      <c r="JOK40" s="18"/>
      <c r="JOL40" s="7"/>
      <c r="JOM40" s="7"/>
      <c r="JON40" s="4"/>
      <c r="JOO40" s="4"/>
      <c r="JOP40" s="4"/>
      <c r="JOQ40" s="19"/>
      <c r="JOR40" s="9"/>
      <c r="JOS40" s="7"/>
      <c r="JOT40" s="6"/>
      <c r="JOU40" s="5"/>
      <c r="JOV40" s="6"/>
      <c r="JOW40" s="8"/>
      <c r="JOX40" s="5"/>
      <c r="JOY40" s="4"/>
      <c r="JOZ40" s="4"/>
      <c r="JPA40" s="18"/>
      <c r="JPB40" s="7"/>
      <c r="JPC40" s="7"/>
      <c r="JPD40" s="4"/>
      <c r="JPE40" s="4"/>
      <c r="JPF40" s="4"/>
      <c r="JPG40" s="19"/>
      <c r="JPH40" s="9"/>
      <c r="JPI40" s="7"/>
      <c r="JPJ40" s="6"/>
      <c r="JPK40" s="5"/>
      <c r="JPL40" s="6"/>
      <c r="JPM40" s="8"/>
      <c r="JPN40" s="5"/>
      <c r="JPO40" s="4"/>
      <c r="JPP40" s="4"/>
      <c r="JPQ40" s="18"/>
      <c r="JPR40" s="7"/>
      <c r="JPS40" s="7"/>
      <c r="JPT40" s="4"/>
      <c r="JPU40" s="4"/>
      <c r="JPV40" s="4"/>
      <c r="JPW40" s="19"/>
      <c r="JPX40" s="9"/>
      <c r="JPY40" s="7"/>
      <c r="JPZ40" s="6"/>
      <c r="JQA40" s="5"/>
      <c r="JQB40" s="6"/>
      <c r="JQC40" s="8"/>
      <c r="JQD40" s="5"/>
      <c r="JQE40" s="4"/>
      <c r="JQF40" s="4"/>
      <c r="JQG40" s="18"/>
      <c r="JQH40" s="7"/>
      <c r="JQI40" s="7"/>
      <c r="JQJ40" s="4"/>
      <c r="JQK40" s="4"/>
      <c r="JQL40" s="4"/>
      <c r="JQM40" s="19"/>
      <c r="JQN40" s="9"/>
      <c r="JQO40" s="7"/>
      <c r="JQP40" s="6"/>
      <c r="JQQ40" s="5"/>
      <c r="JQR40" s="6"/>
      <c r="JQS40" s="8"/>
      <c r="JQT40" s="5"/>
      <c r="JQU40" s="4"/>
      <c r="JQV40" s="4"/>
      <c r="JQW40" s="18"/>
      <c r="JQX40" s="7"/>
      <c r="JQY40" s="7"/>
      <c r="JQZ40" s="4"/>
      <c r="JRA40" s="4"/>
      <c r="JRB40" s="4"/>
      <c r="JRC40" s="19"/>
      <c r="JRD40" s="9"/>
      <c r="JRE40" s="7"/>
      <c r="JRF40" s="6"/>
      <c r="JRG40" s="5"/>
      <c r="JRH40" s="6"/>
      <c r="JRI40" s="8"/>
      <c r="JRJ40" s="5"/>
      <c r="JRK40" s="4"/>
      <c r="JRL40" s="4"/>
      <c r="JRM40" s="18"/>
      <c r="JRN40" s="7"/>
      <c r="JRO40" s="7"/>
      <c r="JRP40" s="4"/>
      <c r="JRQ40" s="4"/>
      <c r="JRR40" s="4"/>
      <c r="JRS40" s="19"/>
      <c r="JRT40" s="9"/>
      <c r="JRU40" s="7"/>
      <c r="JRV40" s="6"/>
      <c r="JRW40" s="5"/>
      <c r="JRX40" s="6"/>
      <c r="JRY40" s="8"/>
      <c r="JRZ40" s="5"/>
      <c r="JSA40" s="4"/>
      <c r="JSB40" s="4"/>
      <c r="JSC40" s="18"/>
      <c r="JSD40" s="7"/>
      <c r="JSE40" s="7"/>
      <c r="JSF40" s="4"/>
      <c r="JSG40" s="4"/>
      <c r="JSH40" s="4"/>
      <c r="JSI40" s="19"/>
      <c r="JSJ40" s="9"/>
      <c r="JSK40" s="7"/>
      <c r="JSL40" s="6"/>
      <c r="JSM40" s="5"/>
      <c r="JSN40" s="6"/>
      <c r="JSO40" s="8"/>
      <c r="JSP40" s="5"/>
      <c r="JSQ40" s="4"/>
      <c r="JSR40" s="4"/>
      <c r="JSS40" s="18"/>
      <c r="JST40" s="7"/>
      <c r="JSU40" s="7"/>
      <c r="JSV40" s="4"/>
      <c r="JSW40" s="4"/>
      <c r="JSX40" s="4"/>
      <c r="JSY40" s="19"/>
      <c r="JSZ40" s="9"/>
      <c r="JTA40" s="7"/>
      <c r="JTB40" s="6"/>
      <c r="JTC40" s="5"/>
      <c r="JTD40" s="6"/>
      <c r="JTE40" s="8"/>
      <c r="JTF40" s="5"/>
      <c r="JTG40" s="4"/>
      <c r="JTH40" s="4"/>
      <c r="JTI40" s="18"/>
      <c r="JTJ40" s="7"/>
      <c r="JTK40" s="7"/>
      <c r="JTL40" s="4"/>
      <c r="JTM40" s="4"/>
      <c r="JTN40" s="4"/>
      <c r="JTO40" s="19"/>
      <c r="JTP40" s="9"/>
      <c r="JTQ40" s="7"/>
      <c r="JTR40" s="6"/>
      <c r="JTS40" s="5"/>
      <c r="JTT40" s="6"/>
      <c r="JTU40" s="8"/>
      <c r="JTV40" s="5"/>
      <c r="JTW40" s="4"/>
      <c r="JTX40" s="4"/>
      <c r="JTY40" s="18"/>
      <c r="JTZ40" s="7"/>
      <c r="JUA40" s="7"/>
      <c r="JUB40" s="4"/>
      <c r="JUC40" s="4"/>
      <c r="JUD40" s="4"/>
      <c r="JUE40" s="19"/>
      <c r="JUF40" s="9"/>
      <c r="JUG40" s="7"/>
      <c r="JUH40" s="6"/>
      <c r="JUI40" s="5"/>
      <c r="JUJ40" s="6"/>
      <c r="JUK40" s="8"/>
      <c r="JUL40" s="5"/>
      <c r="JUM40" s="4"/>
      <c r="JUN40" s="4"/>
      <c r="JUO40" s="18"/>
      <c r="JUP40" s="7"/>
      <c r="JUQ40" s="7"/>
      <c r="JUR40" s="4"/>
      <c r="JUS40" s="4"/>
      <c r="JUT40" s="4"/>
      <c r="JUU40" s="19"/>
      <c r="JUV40" s="9"/>
      <c r="JUW40" s="7"/>
      <c r="JUX40" s="6"/>
      <c r="JUY40" s="5"/>
      <c r="JUZ40" s="6"/>
      <c r="JVA40" s="8"/>
      <c r="JVB40" s="5"/>
      <c r="JVC40" s="4"/>
      <c r="JVD40" s="4"/>
      <c r="JVE40" s="18"/>
      <c r="JVF40" s="7"/>
      <c r="JVG40" s="7"/>
      <c r="JVH40" s="4"/>
      <c r="JVI40" s="4"/>
      <c r="JVJ40" s="4"/>
      <c r="JVK40" s="19"/>
      <c r="JVL40" s="9"/>
      <c r="JVM40" s="7"/>
      <c r="JVN40" s="6"/>
      <c r="JVO40" s="5"/>
      <c r="JVP40" s="6"/>
      <c r="JVQ40" s="8"/>
      <c r="JVR40" s="5"/>
      <c r="JVS40" s="4"/>
      <c r="JVT40" s="4"/>
      <c r="JVU40" s="18"/>
      <c r="JVV40" s="7"/>
      <c r="JVW40" s="7"/>
      <c r="JVX40" s="4"/>
      <c r="JVY40" s="4"/>
      <c r="JVZ40" s="4"/>
      <c r="JWA40" s="19"/>
      <c r="JWB40" s="9"/>
      <c r="JWC40" s="7"/>
      <c r="JWD40" s="6"/>
      <c r="JWE40" s="5"/>
      <c r="JWF40" s="6"/>
      <c r="JWG40" s="8"/>
      <c r="JWH40" s="5"/>
      <c r="JWI40" s="4"/>
      <c r="JWJ40" s="4"/>
      <c r="JWK40" s="18"/>
      <c r="JWL40" s="7"/>
      <c r="JWM40" s="7"/>
      <c r="JWN40" s="4"/>
      <c r="JWO40" s="4"/>
      <c r="JWP40" s="4"/>
      <c r="JWQ40" s="19"/>
      <c r="JWR40" s="9"/>
      <c r="JWS40" s="7"/>
      <c r="JWT40" s="6"/>
      <c r="JWU40" s="5"/>
      <c r="JWV40" s="6"/>
      <c r="JWW40" s="8"/>
      <c r="JWX40" s="5"/>
      <c r="JWY40" s="4"/>
      <c r="JWZ40" s="4"/>
      <c r="JXA40" s="18"/>
      <c r="JXB40" s="7"/>
      <c r="JXC40" s="7"/>
      <c r="JXD40" s="4"/>
      <c r="JXE40" s="4"/>
      <c r="JXF40" s="4"/>
      <c r="JXG40" s="19"/>
      <c r="JXH40" s="9"/>
      <c r="JXI40" s="7"/>
      <c r="JXJ40" s="6"/>
      <c r="JXK40" s="5"/>
      <c r="JXL40" s="6"/>
      <c r="JXM40" s="8"/>
      <c r="JXN40" s="5"/>
      <c r="JXO40" s="4"/>
      <c r="JXP40" s="4"/>
      <c r="JXQ40" s="18"/>
      <c r="JXR40" s="7"/>
      <c r="JXS40" s="7"/>
      <c r="JXT40" s="4"/>
      <c r="JXU40" s="4"/>
      <c r="JXV40" s="4"/>
      <c r="JXW40" s="19"/>
      <c r="JXX40" s="9"/>
      <c r="JXY40" s="7"/>
      <c r="JXZ40" s="6"/>
      <c r="JYA40" s="5"/>
      <c r="JYB40" s="6"/>
      <c r="JYC40" s="8"/>
      <c r="JYD40" s="5"/>
      <c r="JYE40" s="4"/>
      <c r="JYF40" s="4"/>
      <c r="JYG40" s="18"/>
      <c r="JYH40" s="7"/>
      <c r="JYI40" s="7"/>
      <c r="JYJ40" s="4"/>
      <c r="JYK40" s="4"/>
      <c r="JYL40" s="4"/>
      <c r="JYM40" s="19"/>
      <c r="JYN40" s="9"/>
      <c r="JYO40" s="7"/>
      <c r="JYP40" s="6"/>
      <c r="JYQ40" s="5"/>
      <c r="JYR40" s="6"/>
      <c r="JYS40" s="8"/>
      <c r="JYT40" s="5"/>
      <c r="JYU40" s="4"/>
      <c r="JYV40" s="4"/>
      <c r="JYW40" s="18"/>
      <c r="JYX40" s="7"/>
      <c r="JYY40" s="7"/>
      <c r="JYZ40" s="4"/>
      <c r="JZA40" s="4"/>
      <c r="JZB40" s="4"/>
      <c r="JZC40" s="19"/>
      <c r="JZD40" s="9"/>
      <c r="JZE40" s="7"/>
      <c r="JZF40" s="6"/>
      <c r="JZG40" s="5"/>
      <c r="JZH40" s="6"/>
      <c r="JZI40" s="8"/>
      <c r="JZJ40" s="5"/>
      <c r="JZK40" s="4"/>
      <c r="JZL40" s="4"/>
      <c r="JZM40" s="18"/>
      <c r="JZN40" s="7"/>
      <c r="JZO40" s="7"/>
      <c r="JZP40" s="4"/>
      <c r="JZQ40" s="4"/>
      <c r="JZR40" s="4"/>
      <c r="JZS40" s="19"/>
      <c r="JZT40" s="9"/>
      <c r="JZU40" s="7"/>
      <c r="JZV40" s="6"/>
      <c r="JZW40" s="5"/>
      <c r="JZX40" s="6"/>
      <c r="JZY40" s="8"/>
      <c r="JZZ40" s="5"/>
      <c r="KAA40" s="4"/>
      <c r="KAB40" s="4"/>
      <c r="KAC40" s="18"/>
      <c r="KAD40" s="7"/>
      <c r="KAE40" s="7"/>
      <c r="KAF40" s="4"/>
      <c r="KAG40" s="4"/>
      <c r="KAH40" s="4"/>
      <c r="KAI40" s="19"/>
      <c r="KAJ40" s="9"/>
      <c r="KAK40" s="7"/>
      <c r="KAL40" s="6"/>
      <c r="KAM40" s="5"/>
      <c r="KAN40" s="6"/>
      <c r="KAO40" s="8"/>
      <c r="KAP40" s="5"/>
      <c r="KAQ40" s="4"/>
      <c r="KAR40" s="4"/>
      <c r="KAS40" s="18"/>
      <c r="KAT40" s="7"/>
      <c r="KAU40" s="7"/>
      <c r="KAV40" s="4"/>
      <c r="KAW40" s="4"/>
      <c r="KAX40" s="4"/>
      <c r="KAY40" s="19"/>
      <c r="KAZ40" s="9"/>
      <c r="KBA40" s="7"/>
      <c r="KBB40" s="6"/>
      <c r="KBC40" s="5"/>
      <c r="KBD40" s="6"/>
      <c r="KBE40" s="8"/>
      <c r="KBF40" s="5"/>
      <c r="KBG40" s="4"/>
      <c r="KBH40" s="4"/>
      <c r="KBI40" s="18"/>
      <c r="KBJ40" s="7"/>
      <c r="KBK40" s="7"/>
      <c r="KBL40" s="4"/>
      <c r="KBM40" s="4"/>
      <c r="KBN40" s="4"/>
      <c r="KBO40" s="19"/>
      <c r="KBP40" s="9"/>
      <c r="KBQ40" s="7"/>
      <c r="KBR40" s="6"/>
      <c r="KBS40" s="5"/>
      <c r="KBT40" s="6"/>
      <c r="KBU40" s="8"/>
      <c r="KBV40" s="5"/>
      <c r="KBW40" s="4"/>
      <c r="KBX40" s="4"/>
      <c r="KBY40" s="18"/>
      <c r="KBZ40" s="7"/>
      <c r="KCA40" s="7"/>
      <c r="KCB40" s="4"/>
      <c r="KCC40" s="4"/>
      <c r="KCD40" s="4"/>
      <c r="KCE40" s="19"/>
      <c r="KCF40" s="9"/>
      <c r="KCG40" s="7"/>
      <c r="KCH40" s="6"/>
      <c r="KCI40" s="5"/>
      <c r="KCJ40" s="6"/>
      <c r="KCK40" s="8"/>
      <c r="KCL40" s="5"/>
      <c r="KCM40" s="4"/>
      <c r="KCN40" s="4"/>
      <c r="KCO40" s="18"/>
      <c r="KCP40" s="7"/>
      <c r="KCQ40" s="7"/>
      <c r="KCR40" s="4"/>
      <c r="KCS40" s="4"/>
      <c r="KCT40" s="4"/>
      <c r="KCU40" s="19"/>
      <c r="KCV40" s="9"/>
      <c r="KCW40" s="7"/>
      <c r="KCX40" s="6"/>
      <c r="KCY40" s="5"/>
      <c r="KCZ40" s="6"/>
      <c r="KDA40" s="8"/>
      <c r="KDB40" s="5"/>
      <c r="KDC40" s="4"/>
      <c r="KDD40" s="4"/>
      <c r="KDE40" s="18"/>
      <c r="KDF40" s="7"/>
      <c r="KDG40" s="7"/>
      <c r="KDH40" s="4"/>
      <c r="KDI40" s="4"/>
      <c r="KDJ40" s="4"/>
      <c r="KDK40" s="19"/>
      <c r="KDL40" s="9"/>
      <c r="KDM40" s="7"/>
      <c r="KDN40" s="6"/>
      <c r="KDO40" s="5"/>
      <c r="KDP40" s="6"/>
      <c r="KDQ40" s="8"/>
      <c r="KDR40" s="5"/>
      <c r="KDS40" s="4"/>
      <c r="KDT40" s="4"/>
      <c r="KDU40" s="18"/>
      <c r="KDV40" s="7"/>
      <c r="KDW40" s="7"/>
      <c r="KDX40" s="4"/>
      <c r="KDY40" s="4"/>
      <c r="KDZ40" s="4"/>
      <c r="KEA40" s="19"/>
      <c r="KEB40" s="9"/>
      <c r="KEC40" s="7"/>
      <c r="KED40" s="6"/>
      <c r="KEE40" s="5"/>
      <c r="KEF40" s="6"/>
      <c r="KEG40" s="8"/>
      <c r="KEH40" s="5"/>
      <c r="KEI40" s="4"/>
      <c r="KEJ40" s="4"/>
      <c r="KEK40" s="18"/>
      <c r="KEL40" s="7"/>
      <c r="KEM40" s="7"/>
      <c r="KEN40" s="4"/>
      <c r="KEO40" s="4"/>
      <c r="KEP40" s="4"/>
      <c r="KEQ40" s="19"/>
      <c r="KER40" s="9"/>
      <c r="KES40" s="7"/>
      <c r="KET40" s="6"/>
      <c r="KEU40" s="5"/>
      <c r="KEV40" s="6"/>
      <c r="KEW40" s="8"/>
      <c r="KEX40" s="5"/>
      <c r="KEY40" s="4"/>
      <c r="KEZ40" s="4"/>
      <c r="KFA40" s="18"/>
      <c r="KFB40" s="7"/>
      <c r="KFC40" s="7"/>
      <c r="KFD40" s="4"/>
      <c r="KFE40" s="4"/>
      <c r="KFF40" s="4"/>
      <c r="KFG40" s="19"/>
      <c r="KFH40" s="9"/>
      <c r="KFI40" s="7"/>
      <c r="KFJ40" s="6"/>
      <c r="KFK40" s="5"/>
      <c r="KFL40" s="6"/>
      <c r="KFM40" s="8"/>
      <c r="KFN40" s="5"/>
      <c r="KFO40" s="4"/>
      <c r="KFP40" s="4"/>
      <c r="KFQ40" s="18"/>
      <c r="KFR40" s="7"/>
      <c r="KFS40" s="7"/>
      <c r="KFT40" s="4"/>
      <c r="KFU40" s="4"/>
      <c r="KFV40" s="4"/>
      <c r="KFW40" s="19"/>
      <c r="KFX40" s="9"/>
      <c r="KFY40" s="7"/>
      <c r="KFZ40" s="6"/>
      <c r="KGA40" s="5"/>
      <c r="KGB40" s="6"/>
      <c r="KGC40" s="8"/>
      <c r="KGD40" s="5"/>
      <c r="KGE40" s="4"/>
      <c r="KGF40" s="4"/>
      <c r="KGG40" s="18"/>
      <c r="KGH40" s="7"/>
      <c r="KGI40" s="7"/>
      <c r="KGJ40" s="4"/>
      <c r="KGK40" s="4"/>
      <c r="KGL40" s="4"/>
      <c r="KGM40" s="19"/>
      <c r="KGN40" s="9"/>
      <c r="KGO40" s="7"/>
      <c r="KGP40" s="6"/>
      <c r="KGQ40" s="5"/>
      <c r="KGR40" s="6"/>
      <c r="KGS40" s="8"/>
      <c r="KGT40" s="5"/>
      <c r="KGU40" s="4"/>
      <c r="KGV40" s="4"/>
      <c r="KGW40" s="18"/>
      <c r="KGX40" s="7"/>
      <c r="KGY40" s="7"/>
      <c r="KGZ40" s="4"/>
      <c r="KHA40" s="4"/>
      <c r="KHB40" s="4"/>
      <c r="KHC40" s="19"/>
      <c r="KHD40" s="9"/>
      <c r="KHE40" s="7"/>
      <c r="KHF40" s="6"/>
      <c r="KHG40" s="5"/>
      <c r="KHH40" s="6"/>
      <c r="KHI40" s="8"/>
      <c r="KHJ40" s="5"/>
      <c r="KHK40" s="4"/>
      <c r="KHL40" s="4"/>
      <c r="KHM40" s="18"/>
      <c r="KHN40" s="7"/>
      <c r="KHO40" s="7"/>
      <c r="KHP40" s="4"/>
      <c r="KHQ40" s="4"/>
      <c r="KHR40" s="4"/>
      <c r="KHS40" s="19"/>
      <c r="KHT40" s="9"/>
      <c r="KHU40" s="7"/>
      <c r="KHV40" s="6"/>
      <c r="KHW40" s="5"/>
      <c r="KHX40" s="6"/>
      <c r="KHY40" s="8"/>
      <c r="KHZ40" s="5"/>
      <c r="KIA40" s="4"/>
      <c r="KIB40" s="4"/>
      <c r="KIC40" s="18"/>
      <c r="KID40" s="7"/>
      <c r="KIE40" s="7"/>
      <c r="KIF40" s="4"/>
      <c r="KIG40" s="4"/>
      <c r="KIH40" s="4"/>
      <c r="KII40" s="19"/>
      <c r="KIJ40" s="9"/>
      <c r="KIK40" s="7"/>
      <c r="KIL40" s="6"/>
      <c r="KIM40" s="5"/>
      <c r="KIN40" s="6"/>
      <c r="KIO40" s="8"/>
      <c r="KIP40" s="5"/>
      <c r="KIQ40" s="4"/>
      <c r="KIR40" s="4"/>
      <c r="KIS40" s="18"/>
      <c r="KIT40" s="7"/>
      <c r="KIU40" s="7"/>
      <c r="KIV40" s="4"/>
      <c r="KIW40" s="4"/>
      <c r="KIX40" s="4"/>
      <c r="KIY40" s="19"/>
      <c r="KIZ40" s="9"/>
      <c r="KJA40" s="7"/>
      <c r="KJB40" s="6"/>
      <c r="KJC40" s="5"/>
      <c r="KJD40" s="6"/>
      <c r="KJE40" s="8"/>
      <c r="KJF40" s="5"/>
      <c r="KJG40" s="4"/>
      <c r="KJH40" s="4"/>
      <c r="KJI40" s="18"/>
      <c r="KJJ40" s="7"/>
      <c r="KJK40" s="7"/>
      <c r="KJL40" s="4"/>
      <c r="KJM40" s="4"/>
      <c r="KJN40" s="4"/>
      <c r="KJO40" s="19"/>
      <c r="KJP40" s="9"/>
      <c r="KJQ40" s="7"/>
      <c r="KJR40" s="6"/>
      <c r="KJS40" s="5"/>
      <c r="KJT40" s="6"/>
      <c r="KJU40" s="8"/>
      <c r="KJV40" s="5"/>
      <c r="KJW40" s="4"/>
      <c r="KJX40" s="4"/>
      <c r="KJY40" s="18"/>
      <c r="KJZ40" s="7"/>
      <c r="KKA40" s="7"/>
      <c r="KKB40" s="4"/>
      <c r="KKC40" s="4"/>
      <c r="KKD40" s="4"/>
      <c r="KKE40" s="19"/>
      <c r="KKF40" s="9"/>
      <c r="KKG40" s="7"/>
      <c r="KKH40" s="6"/>
      <c r="KKI40" s="5"/>
      <c r="KKJ40" s="6"/>
      <c r="KKK40" s="8"/>
      <c r="KKL40" s="5"/>
      <c r="KKM40" s="4"/>
      <c r="KKN40" s="4"/>
      <c r="KKO40" s="18"/>
      <c r="KKP40" s="7"/>
      <c r="KKQ40" s="7"/>
      <c r="KKR40" s="4"/>
      <c r="KKS40" s="4"/>
      <c r="KKT40" s="4"/>
      <c r="KKU40" s="19"/>
      <c r="KKV40" s="9"/>
      <c r="KKW40" s="7"/>
      <c r="KKX40" s="6"/>
      <c r="KKY40" s="5"/>
      <c r="KKZ40" s="6"/>
      <c r="KLA40" s="8"/>
      <c r="KLB40" s="5"/>
      <c r="KLC40" s="4"/>
      <c r="KLD40" s="4"/>
      <c r="KLE40" s="18"/>
      <c r="KLF40" s="7"/>
      <c r="KLG40" s="7"/>
      <c r="KLH40" s="4"/>
      <c r="KLI40" s="4"/>
      <c r="KLJ40" s="4"/>
      <c r="KLK40" s="19"/>
      <c r="KLL40" s="9"/>
      <c r="KLM40" s="7"/>
      <c r="KLN40" s="6"/>
      <c r="KLO40" s="5"/>
      <c r="KLP40" s="6"/>
      <c r="KLQ40" s="8"/>
      <c r="KLR40" s="5"/>
      <c r="KLS40" s="4"/>
      <c r="KLT40" s="4"/>
      <c r="KLU40" s="18"/>
      <c r="KLV40" s="7"/>
      <c r="KLW40" s="7"/>
      <c r="KLX40" s="4"/>
      <c r="KLY40" s="4"/>
      <c r="KLZ40" s="4"/>
      <c r="KMA40" s="19"/>
      <c r="KMB40" s="9"/>
      <c r="KMC40" s="7"/>
      <c r="KMD40" s="6"/>
      <c r="KME40" s="5"/>
      <c r="KMF40" s="6"/>
      <c r="KMG40" s="8"/>
      <c r="KMH40" s="5"/>
      <c r="KMI40" s="4"/>
      <c r="KMJ40" s="4"/>
      <c r="KMK40" s="18"/>
      <c r="KML40" s="7"/>
      <c r="KMM40" s="7"/>
      <c r="KMN40" s="4"/>
      <c r="KMO40" s="4"/>
      <c r="KMP40" s="4"/>
      <c r="KMQ40" s="19"/>
      <c r="KMR40" s="9"/>
      <c r="KMS40" s="7"/>
      <c r="KMT40" s="6"/>
      <c r="KMU40" s="5"/>
      <c r="KMV40" s="6"/>
      <c r="KMW40" s="8"/>
      <c r="KMX40" s="5"/>
      <c r="KMY40" s="4"/>
      <c r="KMZ40" s="4"/>
      <c r="KNA40" s="18"/>
      <c r="KNB40" s="7"/>
      <c r="KNC40" s="7"/>
      <c r="KND40" s="4"/>
      <c r="KNE40" s="4"/>
      <c r="KNF40" s="4"/>
      <c r="KNG40" s="19"/>
      <c r="KNH40" s="9"/>
      <c r="KNI40" s="7"/>
      <c r="KNJ40" s="6"/>
      <c r="KNK40" s="5"/>
      <c r="KNL40" s="6"/>
      <c r="KNM40" s="8"/>
      <c r="KNN40" s="5"/>
      <c r="KNO40" s="4"/>
      <c r="KNP40" s="4"/>
      <c r="KNQ40" s="18"/>
      <c r="KNR40" s="7"/>
      <c r="KNS40" s="7"/>
      <c r="KNT40" s="4"/>
      <c r="KNU40" s="4"/>
      <c r="KNV40" s="4"/>
      <c r="KNW40" s="19"/>
      <c r="KNX40" s="9"/>
      <c r="KNY40" s="7"/>
      <c r="KNZ40" s="6"/>
      <c r="KOA40" s="5"/>
      <c r="KOB40" s="6"/>
      <c r="KOC40" s="8"/>
      <c r="KOD40" s="5"/>
      <c r="KOE40" s="4"/>
      <c r="KOF40" s="4"/>
      <c r="KOG40" s="18"/>
      <c r="KOH40" s="7"/>
      <c r="KOI40" s="7"/>
      <c r="KOJ40" s="4"/>
      <c r="KOK40" s="4"/>
      <c r="KOL40" s="4"/>
      <c r="KOM40" s="19"/>
      <c r="KON40" s="9"/>
      <c r="KOO40" s="7"/>
      <c r="KOP40" s="6"/>
      <c r="KOQ40" s="5"/>
      <c r="KOR40" s="6"/>
      <c r="KOS40" s="8"/>
      <c r="KOT40" s="5"/>
      <c r="KOU40" s="4"/>
      <c r="KOV40" s="4"/>
      <c r="KOW40" s="18"/>
      <c r="KOX40" s="7"/>
      <c r="KOY40" s="7"/>
      <c r="KOZ40" s="4"/>
      <c r="KPA40" s="4"/>
      <c r="KPB40" s="4"/>
      <c r="KPC40" s="19"/>
      <c r="KPD40" s="9"/>
      <c r="KPE40" s="7"/>
      <c r="KPF40" s="6"/>
      <c r="KPG40" s="5"/>
      <c r="KPH40" s="6"/>
      <c r="KPI40" s="8"/>
      <c r="KPJ40" s="5"/>
      <c r="KPK40" s="4"/>
      <c r="KPL40" s="4"/>
      <c r="KPM40" s="18"/>
      <c r="KPN40" s="7"/>
      <c r="KPO40" s="7"/>
      <c r="KPP40" s="4"/>
      <c r="KPQ40" s="4"/>
      <c r="KPR40" s="4"/>
      <c r="KPS40" s="19"/>
      <c r="KPT40" s="9"/>
      <c r="KPU40" s="7"/>
      <c r="KPV40" s="6"/>
      <c r="KPW40" s="5"/>
      <c r="KPX40" s="6"/>
      <c r="KPY40" s="8"/>
      <c r="KPZ40" s="5"/>
      <c r="KQA40" s="4"/>
      <c r="KQB40" s="4"/>
      <c r="KQC40" s="18"/>
      <c r="KQD40" s="7"/>
      <c r="KQE40" s="7"/>
      <c r="KQF40" s="4"/>
      <c r="KQG40" s="4"/>
      <c r="KQH40" s="4"/>
      <c r="KQI40" s="19"/>
      <c r="KQJ40" s="9"/>
      <c r="KQK40" s="7"/>
      <c r="KQL40" s="6"/>
      <c r="KQM40" s="5"/>
      <c r="KQN40" s="6"/>
      <c r="KQO40" s="8"/>
      <c r="KQP40" s="5"/>
      <c r="KQQ40" s="4"/>
      <c r="KQR40" s="4"/>
      <c r="KQS40" s="18"/>
      <c r="KQT40" s="7"/>
      <c r="KQU40" s="7"/>
      <c r="KQV40" s="4"/>
      <c r="KQW40" s="4"/>
      <c r="KQX40" s="4"/>
      <c r="KQY40" s="19"/>
      <c r="KQZ40" s="9"/>
      <c r="KRA40" s="7"/>
      <c r="KRB40" s="6"/>
      <c r="KRC40" s="5"/>
      <c r="KRD40" s="6"/>
      <c r="KRE40" s="8"/>
      <c r="KRF40" s="5"/>
      <c r="KRG40" s="4"/>
      <c r="KRH40" s="4"/>
      <c r="KRI40" s="18"/>
      <c r="KRJ40" s="7"/>
      <c r="KRK40" s="7"/>
      <c r="KRL40" s="4"/>
      <c r="KRM40" s="4"/>
      <c r="KRN40" s="4"/>
      <c r="KRO40" s="19"/>
      <c r="KRP40" s="9"/>
      <c r="KRQ40" s="7"/>
      <c r="KRR40" s="6"/>
      <c r="KRS40" s="5"/>
      <c r="KRT40" s="6"/>
      <c r="KRU40" s="8"/>
      <c r="KRV40" s="5"/>
      <c r="KRW40" s="4"/>
      <c r="KRX40" s="4"/>
      <c r="KRY40" s="18"/>
      <c r="KRZ40" s="7"/>
      <c r="KSA40" s="7"/>
      <c r="KSB40" s="4"/>
      <c r="KSC40" s="4"/>
      <c r="KSD40" s="4"/>
      <c r="KSE40" s="19"/>
      <c r="KSF40" s="9"/>
      <c r="KSG40" s="7"/>
      <c r="KSH40" s="6"/>
      <c r="KSI40" s="5"/>
      <c r="KSJ40" s="6"/>
      <c r="KSK40" s="8"/>
      <c r="KSL40" s="5"/>
      <c r="KSM40" s="4"/>
      <c r="KSN40" s="4"/>
      <c r="KSO40" s="18"/>
      <c r="KSP40" s="7"/>
      <c r="KSQ40" s="7"/>
      <c r="KSR40" s="4"/>
      <c r="KSS40" s="4"/>
      <c r="KST40" s="4"/>
      <c r="KSU40" s="19"/>
      <c r="KSV40" s="9"/>
      <c r="KSW40" s="7"/>
      <c r="KSX40" s="6"/>
      <c r="KSY40" s="5"/>
      <c r="KSZ40" s="6"/>
      <c r="KTA40" s="8"/>
      <c r="KTB40" s="5"/>
      <c r="KTC40" s="4"/>
      <c r="KTD40" s="4"/>
      <c r="KTE40" s="18"/>
      <c r="KTF40" s="7"/>
      <c r="KTG40" s="7"/>
      <c r="KTH40" s="4"/>
      <c r="KTI40" s="4"/>
      <c r="KTJ40" s="4"/>
      <c r="KTK40" s="19"/>
      <c r="KTL40" s="9"/>
      <c r="KTM40" s="7"/>
      <c r="KTN40" s="6"/>
      <c r="KTO40" s="5"/>
      <c r="KTP40" s="6"/>
      <c r="KTQ40" s="8"/>
      <c r="KTR40" s="5"/>
      <c r="KTS40" s="4"/>
      <c r="KTT40" s="4"/>
      <c r="KTU40" s="18"/>
      <c r="KTV40" s="7"/>
      <c r="KTW40" s="7"/>
      <c r="KTX40" s="4"/>
      <c r="KTY40" s="4"/>
      <c r="KTZ40" s="4"/>
      <c r="KUA40" s="19"/>
      <c r="KUB40" s="9"/>
      <c r="KUC40" s="7"/>
      <c r="KUD40" s="6"/>
      <c r="KUE40" s="5"/>
      <c r="KUF40" s="6"/>
      <c r="KUG40" s="8"/>
      <c r="KUH40" s="5"/>
      <c r="KUI40" s="4"/>
      <c r="KUJ40" s="4"/>
      <c r="KUK40" s="18"/>
      <c r="KUL40" s="7"/>
      <c r="KUM40" s="7"/>
      <c r="KUN40" s="4"/>
      <c r="KUO40" s="4"/>
      <c r="KUP40" s="4"/>
      <c r="KUQ40" s="19"/>
      <c r="KUR40" s="9"/>
      <c r="KUS40" s="7"/>
      <c r="KUT40" s="6"/>
      <c r="KUU40" s="5"/>
      <c r="KUV40" s="6"/>
      <c r="KUW40" s="8"/>
      <c r="KUX40" s="5"/>
      <c r="KUY40" s="4"/>
      <c r="KUZ40" s="4"/>
      <c r="KVA40" s="18"/>
      <c r="KVB40" s="7"/>
      <c r="KVC40" s="7"/>
      <c r="KVD40" s="4"/>
      <c r="KVE40" s="4"/>
      <c r="KVF40" s="4"/>
      <c r="KVG40" s="19"/>
      <c r="KVH40" s="9"/>
      <c r="KVI40" s="7"/>
      <c r="KVJ40" s="6"/>
      <c r="KVK40" s="5"/>
      <c r="KVL40" s="6"/>
      <c r="KVM40" s="8"/>
      <c r="KVN40" s="5"/>
      <c r="KVO40" s="4"/>
      <c r="KVP40" s="4"/>
      <c r="KVQ40" s="18"/>
      <c r="KVR40" s="7"/>
      <c r="KVS40" s="7"/>
      <c r="KVT40" s="4"/>
      <c r="KVU40" s="4"/>
      <c r="KVV40" s="4"/>
      <c r="KVW40" s="19"/>
      <c r="KVX40" s="9"/>
      <c r="KVY40" s="7"/>
      <c r="KVZ40" s="6"/>
      <c r="KWA40" s="5"/>
      <c r="KWB40" s="6"/>
      <c r="KWC40" s="8"/>
      <c r="KWD40" s="5"/>
      <c r="KWE40" s="4"/>
      <c r="KWF40" s="4"/>
      <c r="KWG40" s="18"/>
      <c r="KWH40" s="7"/>
      <c r="KWI40" s="7"/>
      <c r="KWJ40" s="4"/>
      <c r="KWK40" s="4"/>
      <c r="KWL40" s="4"/>
      <c r="KWM40" s="19"/>
      <c r="KWN40" s="9"/>
      <c r="KWO40" s="7"/>
      <c r="KWP40" s="6"/>
      <c r="KWQ40" s="5"/>
      <c r="KWR40" s="6"/>
      <c r="KWS40" s="8"/>
      <c r="KWT40" s="5"/>
      <c r="KWU40" s="4"/>
      <c r="KWV40" s="4"/>
      <c r="KWW40" s="18"/>
      <c r="KWX40" s="7"/>
      <c r="KWY40" s="7"/>
      <c r="KWZ40" s="4"/>
      <c r="KXA40" s="4"/>
      <c r="KXB40" s="4"/>
      <c r="KXC40" s="19"/>
      <c r="KXD40" s="9"/>
      <c r="KXE40" s="7"/>
      <c r="KXF40" s="6"/>
      <c r="KXG40" s="5"/>
      <c r="KXH40" s="6"/>
      <c r="KXI40" s="8"/>
      <c r="KXJ40" s="5"/>
      <c r="KXK40" s="4"/>
      <c r="KXL40" s="4"/>
      <c r="KXM40" s="18"/>
      <c r="KXN40" s="7"/>
      <c r="KXO40" s="7"/>
      <c r="KXP40" s="4"/>
      <c r="KXQ40" s="4"/>
      <c r="KXR40" s="4"/>
      <c r="KXS40" s="19"/>
      <c r="KXT40" s="9"/>
      <c r="KXU40" s="7"/>
      <c r="KXV40" s="6"/>
      <c r="KXW40" s="5"/>
      <c r="KXX40" s="6"/>
      <c r="KXY40" s="8"/>
      <c r="KXZ40" s="5"/>
      <c r="KYA40" s="4"/>
      <c r="KYB40" s="4"/>
      <c r="KYC40" s="18"/>
      <c r="KYD40" s="7"/>
      <c r="KYE40" s="7"/>
      <c r="KYF40" s="4"/>
      <c r="KYG40" s="4"/>
      <c r="KYH40" s="4"/>
      <c r="KYI40" s="19"/>
      <c r="KYJ40" s="9"/>
      <c r="KYK40" s="7"/>
      <c r="KYL40" s="6"/>
      <c r="KYM40" s="5"/>
      <c r="KYN40" s="6"/>
      <c r="KYO40" s="8"/>
      <c r="KYP40" s="5"/>
      <c r="KYQ40" s="4"/>
      <c r="KYR40" s="4"/>
      <c r="KYS40" s="18"/>
      <c r="KYT40" s="7"/>
      <c r="KYU40" s="7"/>
      <c r="KYV40" s="4"/>
      <c r="KYW40" s="4"/>
      <c r="KYX40" s="4"/>
      <c r="KYY40" s="19"/>
      <c r="KYZ40" s="9"/>
      <c r="KZA40" s="7"/>
      <c r="KZB40" s="6"/>
      <c r="KZC40" s="5"/>
      <c r="KZD40" s="6"/>
      <c r="KZE40" s="8"/>
      <c r="KZF40" s="5"/>
      <c r="KZG40" s="4"/>
      <c r="KZH40" s="4"/>
      <c r="KZI40" s="18"/>
      <c r="KZJ40" s="7"/>
      <c r="KZK40" s="7"/>
      <c r="KZL40" s="4"/>
      <c r="KZM40" s="4"/>
      <c r="KZN40" s="4"/>
      <c r="KZO40" s="19"/>
      <c r="KZP40" s="9"/>
      <c r="KZQ40" s="7"/>
      <c r="KZR40" s="6"/>
      <c r="KZS40" s="5"/>
      <c r="KZT40" s="6"/>
      <c r="KZU40" s="8"/>
      <c r="KZV40" s="5"/>
      <c r="KZW40" s="4"/>
      <c r="KZX40" s="4"/>
      <c r="KZY40" s="18"/>
      <c r="KZZ40" s="7"/>
      <c r="LAA40" s="7"/>
      <c r="LAB40" s="4"/>
      <c r="LAC40" s="4"/>
      <c r="LAD40" s="4"/>
      <c r="LAE40" s="19"/>
      <c r="LAF40" s="9"/>
      <c r="LAG40" s="7"/>
      <c r="LAH40" s="6"/>
      <c r="LAI40" s="5"/>
      <c r="LAJ40" s="6"/>
      <c r="LAK40" s="8"/>
      <c r="LAL40" s="5"/>
      <c r="LAM40" s="4"/>
      <c r="LAN40" s="4"/>
      <c r="LAO40" s="18"/>
      <c r="LAP40" s="7"/>
      <c r="LAQ40" s="7"/>
      <c r="LAR40" s="4"/>
      <c r="LAS40" s="4"/>
      <c r="LAT40" s="4"/>
      <c r="LAU40" s="19"/>
      <c r="LAV40" s="9"/>
      <c r="LAW40" s="7"/>
      <c r="LAX40" s="6"/>
      <c r="LAY40" s="5"/>
      <c r="LAZ40" s="6"/>
      <c r="LBA40" s="8"/>
      <c r="LBB40" s="5"/>
      <c r="LBC40" s="4"/>
      <c r="LBD40" s="4"/>
      <c r="LBE40" s="18"/>
      <c r="LBF40" s="7"/>
      <c r="LBG40" s="7"/>
      <c r="LBH40" s="4"/>
      <c r="LBI40" s="4"/>
      <c r="LBJ40" s="4"/>
      <c r="LBK40" s="19"/>
      <c r="LBL40" s="9"/>
      <c r="LBM40" s="7"/>
      <c r="LBN40" s="6"/>
      <c r="LBO40" s="5"/>
      <c r="LBP40" s="6"/>
      <c r="LBQ40" s="8"/>
      <c r="LBR40" s="5"/>
      <c r="LBS40" s="4"/>
      <c r="LBT40" s="4"/>
      <c r="LBU40" s="18"/>
      <c r="LBV40" s="7"/>
      <c r="LBW40" s="7"/>
      <c r="LBX40" s="4"/>
      <c r="LBY40" s="4"/>
      <c r="LBZ40" s="4"/>
      <c r="LCA40" s="19"/>
      <c r="LCB40" s="9"/>
      <c r="LCC40" s="7"/>
      <c r="LCD40" s="6"/>
      <c r="LCE40" s="5"/>
      <c r="LCF40" s="6"/>
      <c r="LCG40" s="8"/>
      <c r="LCH40" s="5"/>
      <c r="LCI40" s="4"/>
      <c r="LCJ40" s="4"/>
      <c r="LCK40" s="18"/>
      <c r="LCL40" s="7"/>
      <c r="LCM40" s="7"/>
      <c r="LCN40" s="4"/>
      <c r="LCO40" s="4"/>
      <c r="LCP40" s="4"/>
      <c r="LCQ40" s="19"/>
      <c r="LCR40" s="9"/>
      <c r="LCS40" s="7"/>
      <c r="LCT40" s="6"/>
      <c r="LCU40" s="5"/>
      <c r="LCV40" s="6"/>
      <c r="LCW40" s="8"/>
      <c r="LCX40" s="5"/>
      <c r="LCY40" s="4"/>
      <c r="LCZ40" s="4"/>
      <c r="LDA40" s="18"/>
      <c r="LDB40" s="7"/>
      <c r="LDC40" s="7"/>
      <c r="LDD40" s="4"/>
      <c r="LDE40" s="4"/>
      <c r="LDF40" s="4"/>
      <c r="LDG40" s="19"/>
      <c r="LDH40" s="9"/>
      <c r="LDI40" s="7"/>
      <c r="LDJ40" s="6"/>
      <c r="LDK40" s="5"/>
      <c r="LDL40" s="6"/>
      <c r="LDM40" s="8"/>
      <c r="LDN40" s="5"/>
      <c r="LDO40" s="4"/>
      <c r="LDP40" s="4"/>
      <c r="LDQ40" s="18"/>
      <c r="LDR40" s="7"/>
      <c r="LDS40" s="7"/>
      <c r="LDT40" s="4"/>
      <c r="LDU40" s="4"/>
      <c r="LDV40" s="4"/>
      <c r="LDW40" s="19"/>
      <c r="LDX40" s="9"/>
      <c r="LDY40" s="7"/>
      <c r="LDZ40" s="6"/>
      <c r="LEA40" s="5"/>
      <c r="LEB40" s="6"/>
      <c r="LEC40" s="8"/>
      <c r="LED40" s="5"/>
      <c r="LEE40" s="4"/>
      <c r="LEF40" s="4"/>
      <c r="LEG40" s="18"/>
      <c r="LEH40" s="7"/>
      <c r="LEI40" s="7"/>
      <c r="LEJ40" s="4"/>
      <c r="LEK40" s="4"/>
      <c r="LEL40" s="4"/>
      <c r="LEM40" s="19"/>
      <c r="LEN40" s="9"/>
      <c r="LEO40" s="7"/>
      <c r="LEP40" s="6"/>
      <c r="LEQ40" s="5"/>
      <c r="LER40" s="6"/>
      <c r="LES40" s="8"/>
      <c r="LET40" s="5"/>
      <c r="LEU40" s="4"/>
      <c r="LEV40" s="4"/>
      <c r="LEW40" s="18"/>
      <c r="LEX40" s="7"/>
      <c r="LEY40" s="7"/>
      <c r="LEZ40" s="4"/>
      <c r="LFA40" s="4"/>
      <c r="LFB40" s="4"/>
      <c r="LFC40" s="19"/>
      <c r="LFD40" s="9"/>
      <c r="LFE40" s="7"/>
      <c r="LFF40" s="6"/>
      <c r="LFG40" s="5"/>
      <c r="LFH40" s="6"/>
      <c r="LFI40" s="8"/>
      <c r="LFJ40" s="5"/>
      <c r="LFK40" s="4"/>
      <c r="LFL40" s="4"/>
      <c r="LFM40" s="18"/>
      <c r="LFN40" s="7"/>
      <c r="LFO40" s="7"/>
      <c r="LFP40" s="4"/>
      <c r="LFQ40" s="4"/>
      <c r="LFR40" s="4"/>
      <c r="LFS40" s="19"/>
      <c r="LFT40" s="9"/>
      <c r="LFU40" s="7"/>
      <c r="LFV40" s="6"/>
      <c r="LFW40" s="5"/>
      <c r="LFX40" s="6"/>
      <c r="LFY40" s="8"/>
      <c r="LFZ40" s="5"/>
      <c r="LGA40" s="4"/>
      <c r="LGB40" s="4"/>
      <c r="LGC40" s="18"/>
      <c r="LGD40" s="7"/>
      <c r="LGE40" s="7"/>
      <c r="LGF40" s="4"/>
      <c r="LGG40" s="4"/>
      <c r="LGH40" s="4"/>
      <c r="LGI40" s="19"/>
      <c r="LGJ40" s="9"/>
      <c r="LGK40" s="7"/>
      <c r="LGL40" s="6"/>
      <c r="LGM40" s="5"/>
      <c r="LGN40" s="6"/>
      <c r="LGO40" s="8"/>
      <c r="LGP40" s="5"/>
      <c r="LGQ40" s="4"/>
      <c r="LGR40" s="4"/>
      <c r="LGS40" s="18"/>
      <c r="LGT40" s="7"/>
      <c r="LGU40" s="7"/>
      <c r="LGV40" s="4"/>
      <c r="LGW40" s="4"/>
      <c r="LGX40" s="4"/>
      <c r="LGY40" s="19"/>
      <c r="LGZ40" s="9"/>
      <c r="LHA40" s="7"/>
      <c r="LHB40" s="6"/>
      <c r="LHC40" s="5"/>
      <c r="LHD40" s="6"/>
      <c r="LHE40" s="8"/>
      <c r="LHF40" s="5"/>
      <c r="LHG40" s="4"/>
      <c r="LHH40" s="4"/>
      <c r="LHI40" s="18"/>
      <c r="LHJ40" s="7"/>
      <c r="LHK40" s="7"/>
      <c r="LHL40" s="4"/>
      <c r="LHM40" s="4"/>
      <c r="LHN40" s="4"/>
      <c r="LHO40" s="19"/>
      <c r="LHP40" s="9"/>
      <c r="LHQ40" s="7"/>
      <c r="LHR40" s="6"/>
      <c r="LHS40" s="5"/>
      <c r="LHT40" s="6"/>
      <c r="LHU40" s="8"/>
      <c r="LHV40" s="5"/>
      <c r="LHW40" s="4"/>
      <c r="LHX40" s="4"/>
      <c r="LHY40" s="18"/>
      <c r="LHZ40" s="7"/>
      <c r="LIA40" s="7"/>
      <c r="LIB40" s="4"/>
      <c r="LIC40" s="4"/>
      <c r="LID40" s="4"/>
      <c r="LIE40" s="19"/>
      <c r="LIF40" s="9"/>
      <c r="LIG40" s="7"/>
      <c r="LIH40" s="6"/>
      <c r="LII40" s="5"/>
      <c r="LIJ40" s="6"/>
      <c r="LIK40" s="8"/>
      <c r="LIL40" s="5"/>
      <c r="LIM40" s="4"/>
      <c r="LIN40" s="4"/>
      <c r="LIO40" s="18"/>
      <c r="LIP40" s="7"/>
      <c r="LIQ40" s="7"/>
      <c r="LIR40" s="4"/>
      <c r="LIS40" s="4"/>
      <c r="LIT40" s="4"/>
      <c r="LIU40" s="19"/>
      <c r="LIV40" s="9"/>
      <c r="LIW40" s="7"/>
      <c r="LIX40" s="6"/>
      <c r="LIY40" s="5"/>
      <c r="LIZ40" s="6"/>
      <c r="LJA40" s="8"/>
      <c r="LJB40" s="5"/>
      <c r="LJC40" s="4"/>
      <c r="LJD40" s="4"/>
      <c r="LJE40" s="18"/>
      <c r="LJF40" s="7"/>
      <c r="LJG40" s="7"/>
      <c r="LJH40" s="4"/>
      <c r="LJI40" s="4"/>
      <c r="LJJ40" s="4"/>
      <c r="LJK40" s="19"/>
      <c r="LJL40" s="9"/>
      <c r="LJM40" s="7"/>
      <c r="LJN40" s="6"/>
      <c r="LJO40" s="5"/>
      <c r="LJP40" s="6"/>
      <c r="LJQ40" s="8"/>
      <c r="LJR40" s="5"/>
      <c r="LJS40" s="4"/>
      <c r="LJT40" s="4"/>
      <c r="LJU40" s="18"/>
      <c r="LJV40" s="7"/>
      <c r="LJW40" s="7"/>
      <c r="LJX40" s="4"/>
      <c r="LJY40" s="4"/>
      <c r="LJZ40" s="4"/>
      <c r="LKA40" s="19"/>
      <c r="LKB40" s="9"/>
      <c r="LKC40" s="7"/>
      <c r="LKD40" s="6"/>
      <c r="LKE40" s="5"/>
      <c r="LKF40" s="6"/>
      <c r="LKG40" s="8"/>
      <c r="LKH40" s="5"/>
      <c r="LKI40" s="4"/>
      <c r="LKJ40" s="4"/>
      <c r="LKK40" s="18"/>
      <c r="LKL40" s="7"/>
      <c r="LKM40" s="7"/>
      <c r="LKN40" s="4"/>
      <c r="LKO40" s="4"/>
      <c r="LKP40" s="4"/>
      <c r="LKQ40" s="19"/>
      <c r="LKR40" s="9"/>
      <c r="LKS40" s="7"/>
      <c r="LKT40" s="6"/>
      <c r="LKU40" s="5"/>
      <c r="LKV40" s="6"/>
      <c r="LKW40" s="8"/>
      <c r="LKX40" s="5"/>
      <c r="LKY40" s="4"/>
      <c r="LKZ40" s="4"/>
      <c r="LLA40" s="18"/>
      <c r="LLB40" s="7"/>
      <c r="LLC40" s="7"/>
      <c r="LLD40" s="4"/>
      <c r="LLE40" s="4"/>
      <c r="LLF40" s="4"/>
      <c r="LLG40" s="19"/>
      <c r="LLH40" s="9"/>
      <c r="LLI40" s="7"/>
      <c r="LLJ40" s="6"/>
      <c r="LLK40" s="5"/>
      <c r="LLL40" s="6"/>
      <c r="LLM40" s="8"/>
      <c r="LLN40" s="5"/>
      <c r="LLO40" s="4"/>
      <c r="LLP40" s="4"/>
      <c r="LLQ40" s="18"/>
      <c r="LLR40" s="7"/>
      <c r="LLS40" s="7"/>
      <c r="LLT40" s="4"/>
      <c r="LLU40" s="4"/>
      <c r="LLV40" s="4"/>
      <c r="LLW40" s="19"/>
      <c r="LLX40" s="9"/>
      <c r="LLY40" s="7"/>
      <c r="LLZ40" s="6"/>
      <c r="LMA40" s="5"/>
      <c r="LMB40" s="6"/>
      <c r="LMC40" s="8"/>
      <c r="LMD40" s="5"/>
      <c r="LME40" s="4"/>
      <c r="LMF40" s="4"/>
      <c r="LMG40" s="18"/>
      <c r="LMH40" s="7"/>
      <c r="LMI40" s="7"/>
      <c r="LMJ40" s="4"/>
      <c r="LMK40" s="4"/>
      <c r="LML40" s="4"/>
      <c r="LMM40" s="19"/>
      <c r="LMN40" s="9"/>
      <c r="LMO40" s="7"/>
      <c r="LMP40" s="6"/>
      <c r="LMQ40" s="5"/>
      <c r="LMR40" s="6"/>
      <c r="LMS40" s="8"/>
      <c r="LMT40" s="5"/>
      <c r="LMU40" s="4"/>
      <c r="LMV40" s="4"/>
      <c r="LMW40" s="18"/>
      <c r="LMX40" s="7"/>
      <c r="LMY40" s="7"/>
      <c r="LMZ40" s="4"/>
      <c r="LNA40" s="4"/>
      <c r="LNB40" s="4"/>
      <c r="LNC40" s="19"/>
      <c r="LND40" s="9"/>
      <c r="LNE40" s="7"/>
      <c r="LNF40" s="6"/>
      <c r="LNG40" s="5"/>
      <c r="LNH40" s="6"/>
      <c r="LNI40" s="8"/>
      <c r="LNJ40" s="5"/>
      <c r="LNK40" s="4"/>
      <c r="LNL40" s="4"/>
      <c r="LNM40" s="18"/>
      <c r="LNN40" s="7"/>
      <c r="LNO40" s="7"/>
      <c r="LNP40" s="4"/>
      <c r="LNQ40" s="4"/>
      <c r="LNR40" s="4"/>
      <c r="LNS40" s="19"/>
      <c r="LNT40" s="9"/>
      <c r="LNU40" s="7"/>
      <c r="LNV40" s="6"/>
      <c r="LNW40" s="5"/>
      <c r="LNX40" s="6"/>
      <c r="LNY40" s="8"/>
      <c r="LNZ40" s="5"/>
      <c r="LOA40" s="4"/>
      <c r="LOB40" s="4"/>
      <c r="LOC40" s="18"/>
      <c r="LOD40" s="7"/>
      <c r="LOE40" s="7"/>
      <c r="LOF40" s="4"/>
      <c r="LOG40" s="4"/>
      <c r="LOH40" s="4"/>
      <c r="LOI40" s="19"/>
      <c r="LOJ40" s="9"/>
      <c r="LOK40" s="7"/>
      <c r="LOL40" s="6"/>
      <c r="LOM40" s="5"/>
      <c r="LON40" s="6"/>
      <c r="LOO40" s="8"/>
      <c r="LOP40" s="5"/>
      <c r="LOQ40" s="4"/>
      <c r="LOR40" s="4"/>
      <c r="LOS40" s="18"/>
      <c r="LOT40" s="7"/>
      <c r="LOU40" s="7"/>
      <c r="LOV40" s="4"/>
      <c r="LOW40" s="4"/>
      <c r="LOX40" s="4"/>
      <c r="LOY40" s="19"/>
      <c r="LOZ40" s="9"/>
      <c r="LPA40" s="7"/>
      <c r="LPB40" s="6"/>
      <c r="LPC40" s="5"/>
      <c r="LPD40" s="6"/>
      <c r="LPE40" s="8"/>
      <c r="LPF40" s="5"/>
      <c r="LPG40" s="4"/>
      <c r="LPH40" s="4"/>
      <c r="LPI40" s="18"/>
      <c r="LPJ40" s="7"/>
      <c r="LPK40" s="7"/>
      <c r="LPL40" s="4"/>
      <c r="LPM40" s="4"/>
      <c r="LPN40" s="4"/>
      <c r="LPO40" s="19"/>
      <c r="LPP40" s="9"/>
      <c r="LPQ40" s="7"/>
      <c r="LPR40" s="6"/>
      <c r="LPS40" s="5"/>
      <c r="LPT40" s="6"/>
      <c r="LPU40" s="8"/>
      <c r="LPV40" s="5"/>
      <c r="LPW40" s="4"/>
      <c r="LPX40" s="4"/>
      <c r="LPY40" s="18"/>
      <c r="LPZ40" s="7"/>
      <c r="LQA40" s="7"/>
      <c r="LQB40" s="4"/>
      <c r="LQC40" s="4"/>
      <c r="LQD40" s="4"/>
      <c r="LQE40" s="19"/>
      <c r="LQF40" s="9"/>
      <c r="LQG40" s="7"/>
      <c r="LQH40" s="6"/>
      <c r="LQI40" s="5"/>
      <c r="LQJ40" s="6"/>
      <c r="LQK40" s="8"/>
      <c r="LQL40" s="5"/>
      <c r="LQM40" s="4"/>
      <c r="LQN40" s="4"/>
      <c r="LQO40" s="18"/>
      <c r="LQP40" s="7"/>
      <c r="LQQ40" s="7"/>
      <c r="LQR40" s="4"/>
      <c r="LQS40" s="4"/>
      <c r="LQT40" s="4"/>
      <c r="LQU40" s="19"/>
      <c r="LQV40" s="9"/>
      <c r="LQW40" s="7"/>
      <c r="LQX40" s="6"/>
      <c r="LQY40" s="5"/>
      <c r="LQZ40" s="6"/>
      <c r="LRA40" s="8"/>
      <c r="LRB40" s="5"/>
      <c r="LRC40" s="4"/>
      <c r="LRD40" s="4"/>
      <c r="LRE40" s="18"/>
      <c r="LRF40" s="7"/>
      <c r="LRG40" s="7"/>
      <c r="LRH40" s="4"/>
      <c r="LRI40" s="4"/>
      <c r="LRJ40" s="4"/>
      <c r="LRK40" s="19"/>
      <c r="LRL40" s="9"/>
      <c r="LRM40" s="7"/>
      <c r="LRN40" s="6"/>
      <c r="LRO40" s="5"/>
      <c r="LRP40" s="6"/>
      <c r="LRQ40" s="8"/>
      <c r="LRR40" s="5"/>
      <c r="LRS40" s="4"/>
      <c r="LRT40" s="4"/>
      <c r="LRU40" s="18"/>
      <c r="LRV40" s="7"/>
      <c r="LRW40" s="7"/>
      <c r="LRX40" s="4"/>
      <c r="LRY40" s="4"/>
      <c r="LRZ40" s="4"/>
      <c r="LSA40" s="19"/>
      <c r="LSB40" s="9"/>
      <c r="LSC40" s="7"/>
      <c r="LSD40" s="6"/>
      <c r="LSE40" s="5"/>
      <c r="LSF40" s="6"/>
      <c r="LSG40" s="8"/>
      <c r="LSH40" s="5"/>
      <c r="LSI40" s="4"/>
      <c r="LSJ40" s="4"/>
      <c r="LSK40" s="18"/>
      <c r="LSL40" s="7"/>
      <c r="LSM40" s="7"/>
      <c r="LSN40" s="4"/>
      <c r="LSO40" s="4"/>
      <c r="LSP40" s="4"/>
      <c r="LSQ40" s="19"/>
      <c r="LSR40" s="9"/>
      <c r="LSS40" s="7"/>
      <c r="LST40" s="6"/>
      <c r="LSU40" s="5"/>
      <c r="LSV40" s="6"/>
      <c r="LSW40" s="8"/>
      <c r="LSX40" s="5"/>
      <c r="LSY40" s="4"/>
      <c r="LSZ40" s="4"/>
      <c r="LTA40" s="18"/>
      <c r="LTB40" s="7"/>
      <c r="LTC40" s="7"/>
      <c r="LTD40" s="4"/>
      <c r="LTE40" s="4"/>
      <c r="LTF40" s="4"/>
      <c r="LTG40" s="19"/>
      <c r="LTH40" s="9"/>
      <c r="LTI40" s="7"/>
      <c r="LTJ40" s="6"/>
      <c r="LTK40" s="5"/>
      <c r="LTL40" s="6"/>
      <c r="LTM40" s="8"/>
      <c r="LTN40" s="5"/>
      <c r="LTO40" s="4"/>
      <c r="LTP40" s="4"/>
      <c r="LTQ40" s="18"/>
      <c r="LTR40" s="7"/>
      <c r="LTS40" s="7"/>
      <c r="LTT40" s="4"/>
      <c r="LTU40" s="4"/>
      <c r="LTV40" s="4"/>
      <c r="LTW40" s="19"/>
      <c r="LTX40" s="9"/>
      <c r="LTY40" s="7"/>
      <c r="LTZ40" s="6"/>
      <c r="LUA40" s="5"/>
      <c r="LUB40" s="6"/>
      <c r="LUC40" s="8"/>
      <c r="LUD40" s="5"/>
      <c r="LUE40" s="4"/>
      <c r="LUF40" s="4"/>
      <c r="LUG40" s="18"/>
      <c r="LUH40" s="7"/>
      <c r="LUI40" s="7"/>
      <c r="LUJ40" s="4"/>
      <c r="LUK40" s="4"/>
      <c r="LUL40" s="4"/>
      <c r="LUM40" s="19"/>
      <c r="LUN40" s="9"/>
      <c r="LUO40" s="7"/>
      <c r="LUP40" s="6"/>
      <c r="LUQ40" s="5"/>
      <c r="LUR40" s="6"/>
      <c r="LUS40" s="8"/>
      <c r="LUT40" s="5"/>
      <c r="LUU40" s="4"/>
      <c r="LUV40" s="4"/>
      <c r="LUW40" s="18"/>
      <c r="LUX40" s="7"/>
      <c r="LUY40" s="7"/>
      <c r="LUZ40" s="4"/>
      <c r="LVA40" s="4"/>
      <c r="LVB40" s="4"/>
      <c r="LVC40" s="19"/>
      <c r="LVD40" s="9"/>
      <c r="LVE40" s="7"/>
      <c r="LVF40" s="6"/>
      <c r="LVG40" s="5"/>
      <c r="LVH40" s="6"/>
      <c r="LVI40" s="8"/>
      <c r="LVJ40" s="5"/>
      <c r="LVK40" s="4"/>
      <c r="LVL40" s="4"/>
      <c r="LVM40" s="18"/>
      <c r="LVN40" s="7"/>
      <c r="LVO40" s="7"/>
      <c r="LVP40" s="4"/>
      <c r="LVQ40" s="4"/>
      <c r="LVR40" s="4"/>
      <c r="LVS40" s="19"/>
      <c r="LVT40" s="9"/>
      <c r="LVU40" s="7"/>
      <c r="LVV40" s="6"/>
      <c r="LVW40" s="5"/>
      <c r="LVX40" s="6"/>
      <c r="LVY40" s="8"/>
      <c r="LVZ40" s="5"/>
      <c r="LWA40" s="4"/>
      <c r="LWB40" s="4"/>
      <c r="LWC40" s="18"/>
      <c r="LWD40" s="7"/>
      <c r="LWE40" s="7"/>
      <c r="LWF40" s="4"/>
      <c r="LWG40" s="4"/>
      <c r="LWH40" s="4"/>
      <c r="LWI40" s="19"/>
      <c r="LWJ40" s="9"/>
      <c r="LWK40" s="7"/>
      <c r="LWL40" s="6"/>
      <c r="LWM40" s="5"/>
      <c r="LWN40" s="6"/>
      <c r="LWO40" s="8"/>
      <c r="LWP40" s="5"/>
      <c r="LWQ40" s="4"/>
      <c r="LWR40" s="4"/>
      <c r="LWS40" s="18"/>
      <c r="LWT40" s="7"/>
      <c r="LWU40" s="7"/>
      <c r="LWV40" s="4"/>
      <c r="LWW40" s="4"/>
      <c r="LWX40" s="4"/>
      <c r="LWY40" s="19"/>
      <c r="LWZ40" s="9"/>
      <c r="LXA40" s="7"/>
      <c r="LXB40" s="6"/>
      <c r="LXC40" s="5"/>
      <c r="LXD40" s="6"/>
      <c r="LXE40" s="8"/>
      <c r="LXF40" s="5"/>
      <c r="LXG40" s="4"/>
      <c r="LXH40" s="4"/>
      <c r="LXI40" s="18"/>
      <c r="LXJ40" s="7"/>
      <c r="LXK40" s="7"/>
      <c r="LXL40" s="4"/>
      <c r="LXM40" s="4"/>
      <c r="LXN40" s="4"/>
      <c r="LXO40" s="19"/>
      <c r="LXP40" s="9"/>
      <c r="LXQ40" s="7"/>
      <c r="LXR40" s="6"/>
      <c r="LXS40" s="5"/>
      <c r="LXT40" s="6"/>
      <c r="LXU40" s="8"/>
      <c r="LXV40" s="5"/>
      <c r="LXW40" s="4"/>
      <c r="LXX40" s="4"/>
      <c r="LXY40" s="18"/>
      <c r="LXZ40" s="7"/>
      <c r="LYA40" s="7"/>
      <c r="LYB40" s="4"/>
      <c r="LYC40" s="4"/>
      <c r="LYD40" s="4"/>
      <c r="LYE40" s="19"/>
      <c r="LYF40" s="9"/>
      <c r="LYG40" s="7"/>
      <c r="LYH40" s="6"/>
      <c r="LYI40" s="5"/>
      <c r="LYJ40" s="6"/>
      <c r="LYK40" s="8"/>
      <c r="LYL40" s="5"/>
      <c r="LYM40" s="4"/>
      <c r="LYN40" s="4"/>
      <c r="LYO40" s="18"/>
      <c r="LYP40" s="7"/>
      <c r="LYQ40" s="7"/>
      <c r="LYR40" s="4"/>
      <c r="LYS40" s="4"/>
      <c r="LYT40" s="4"/>
      <c r="LYU40" s="19"/>
      <c r="LYV40" s="9"/>
      <c r="LYW40" s="7"/>
      <c r="LYX40" s="6"/>
      <c r="LYY40" s="5"/>
      <c r="LYZ40" s="6"/>
      <c r="LZA40" s="8"/>
      <c r="LZB40" s="5"/>
      <c r="LZC40" s="4"/>
      <c r="LZD40" s="4"/>
      <c r="LZE40" s="18"/>
      <c r="LZF40" s="7"/>
      <c r="LZG40" s="7"/>
      <c r="LZH40" s="4"/>
      <c r="LZI40" s="4"/>
      <c r="LZJ40" s="4"/>
      <c r="LZK40" s="19"/>
      <c r="LZL40" s="9"/>
      <c r="LZM40" s="7"/>
      <c r="LZN40" s="6"/>
      <c r="LZO40" s="5"/>
      <c r="LZP40" s="6"/>
      <c r="LZQ40" s="8"/>
      <c r="LZR40" s="5"/>
      <c r="LZS40" s="4"/>
      <c r="LZT40" s="4"/>
      <c r="LZU40" s="18"/>
      <c r="LZV40" s="7"/>
      <c r="LZW40" s="7"/>
      <c r="LZX40" s="4"/>
      <c r="LZY40" s="4"/>
      <c r="LZZ40" s="4"/>
      <c r="MAA40" s="19"/>
      <c r="MAB40" s="9"/>
      <c r="MAC40" s="7"/>
      <c r="MAD40" s="6"/>
      <c r="MAE40" s="5"/>
      <c r="MAF40" s="6"/>
      <c r="MAG40" s="8"/>
      <c r="MAH40" s="5"/>
      <c r="MAI40" s="4"/>
      <c r="MAJ40" s="4"/>
      <c r="MAK40" s="18"/>
      <c r="MAL40" s="7"/>
      <c r="MAM40" s="7"/>
      <c r="MAN40" s="4"/>
      <c r="MAO40" s="4"/>
      <c r="MAP40" s="4"/>
      <c r="MAQ40" s="19"/>
      <c r="MAR40" s="9"/>
      <c r="MAS40" s="7"/>
      <c r="MAT40" s="6"/>
      <c r="MAU40" s="5"/>
      <c r="MAV40" s="6"/>
      <c r="MAW40" s="8"/>
      <c r="MAX40" s="5"/>
      <c r="MAY40" s="4"/>
      <c r="MAZ40" s="4"/>
      <c r="MBA40" s="18"/>
      <c r="MBB40" s="7"/>
      <c r="MBC40" s="7"/>
      <c r="MBD40" s="4"/>
      <c r="MBE40" s="4"/>
      <c r="MBF40" s="4"/>
      <c r="MBG40" s="19"/>
      <c r="MBH40" s="9"/>
      <c r="MBI40" s="7"/>
      <c r="MBJ40" s="6"/>
      <c r="MBK40" s="5"/>
      <c r="MBL40" s="6"/>
      <c r="MBM40" s="8"/>
      <c r="MBN40" s="5"/>
      <c r="MBO40" s="4"/>
      <c r="MBP40" s="4"/>
      <c r="MBQ40" s="18"/>
      <c r="MBR40" s="7"/>
      <c r="MBS40" s="7"/>
      <c r="MBT40" s="4"/>
      <c r="MBU40" s="4"/>
      <c r="MBV40" s="4"/>
      <c r="MBW40" s="19"/>
      <c r="MBX40" s="9"/>
      <c r="MBY40" s="7"/>
      <c r="MBZ40" s="6"/>
      <c r="MCA40" s="5"/>
      <c r="MCB40" s="6"/>
      <c r="MCC40" s="8"/>
      <c r="MCD40" s="5"/>
      <c r="MCE40" s="4"/>
      <c r="MCF40" s="4"/>
      <c r="MCG40" s="18"/>
      <c r="MCH40" s="7"/>
      <c r="MCI40" s="7"/>
      <c r="MCJ40" s="4"/>
      <c r="MCK40" s="4"/>
      <c r="MCL40" s="4"/>
      <c r="MCM40" s="19"/>
      <c r="MCN40" s="9"/>
      <c r="MCO40" s="7"/>
      <c r="MCP40" s="6"/>
      <c r="MCQ40" s="5"/>
      <c r="MCR40" s="6"/>
      <c r="MCS40" s="8"/>
      <c r="MCT40" s="5"/>
      <c r="MCU40" s="4"/>
      <c r="MCV40" s="4"/>
      <c r="MCW40" s="18"/>
      <c r="MCX40" s="7"/>
      <c r="MCY40" s="7"/>
      <c r="MCZ40" s="4"/>
      <c r="MDA40" s="4"/>
      <c r="MDB40" s="4"/>
      <c r="MDC40" s="19"/>
      <c r="MDD40" s="9"/>
      <c r="MDE40" s="7"/>
      <c r="MDF40" s="6"/>
      <c r="MDG40" s="5"/>
      <c r="MDH40" s="6"/>
      <c r="MDI40" s="8"/>
      <c r="MDJ40" s="5"/>
      <c r="MDK40" s="4"/>
      <c r="MDL40" s="4"/>
      <c r="MDM40" s="18"/>
      <c r="MDN40" s="7"/>
      <c r="MDO40" s="7"/>
      <c r="MDP40" s="4"/>
      <c r="MDQ40" s="4"/>
      <c r="MDR40" s="4"/>
      <c r="MDS40" s="19"/>
      <c r="MDT40" s="9"/>
      <c r="MDU40" s="7"/>
      <c r="MDV40" s="6"/>
      <c r="MDW40" s="5"/>
      <c r="MDX40" s="6"/>
      <c r="MDY40" s="8"/>
      <c r="MDZ40" s="5"/>
      <c r="MEA40" s="4"/>
      <c r="MEB40" s="4"/>
      <c r="MEC40" s="18"/>
      <c r="MED40" s="7"/>
      <c r="MEE40" s="7"/>
      <c r="MEF40" s="4"/>
      <c r="MEG40" s="4"/>
      <c r="MEH40" s="4"/>
      <c r="MEI40" s="19"/>
      <c r="MEJ40" s="9"/>
      <c r="MEK40" s="7"/>
      <c r="MEL40" s="6"/>
      <c r="MEM40" s="5"/>
      <c r="MEN40" s="6"/>
      <c r="MEO40" s="8"/>
      <c r="MEP40" s="5"/>
      <c r="MEQ40" s="4"/>
      <c r="MER40" s="4"/>
      <c r="MES40" s="18"/>
      <c r="MET40" s="7"/>
      <c r="MEU40" s="7"/>
      <c r="MEV40" s="4"/>
      <c r="MEW40" s="4"/>
      <c r="MEX40" s="4"/>
      <c r="MEY40" s="19"/>
      <c r="MEZ40" s="9"/>
      <c r="MFA40" s="7"/>
      <c r="MFB40" s="6"/>
      <c r="MFC40" s="5"/>
      <c r="MFD40" s="6"/>
      <c r="MFE40" s="8"/>
      <c r="MFF40" s="5"/>
      <c r="MFG40" s="4"/>
      <c r="MFH40" s="4"/>
      <c r="MFI40" s="18"/>
      <c r="MFJ40" s="7"/>
      <c r="MFK40" s="7"/>
      <c r="MFL40" s="4"/>
      <c r="MFM40" s="4"/>
      <c r="MFN40" s="4"/>
      <c r="MFO40" s="19"/>
      <c r="MFP40" s="9"/>
      <c r="MFQ40" s="7"/>
      <c r="MFR40" s="6"/>
      <c r="MFS40" s="5"/>
      <c r="MFT40" s="6"/>
      <c r="MFU40" s="8"/>
      <c r="MFV40" s="5"/>
      <c r="MFW40" s="4"/>
      <c r="MFX40" s="4"/>
      <c r="MFY40" s="18"/>
      <c r="MFZ40" s="7"/>
      <c r="MGA40" s="7"/>
      <c r="MGB40" s="4"/>
      <c r="MGC40" s="4"/>
      <c r="MGD40" s="4"/>
      <c r="MGE40" s="19"/>
      <c r="MGF40" s="9"/>
      <c r="MGG40" s="7"/>
      <c r="MGH40" s="6"/>
      <c r="MGI40" s="5"/>
      <c r="MGJ40" s="6"/>
      <c r="MGK40" s="8"/>
      <c r="MGL40" s="5"/>
      <c r="MGM40" s="4"/>
      <c r="MGN40" s="4"/>
      <c r="MGO40" s="18"/>
      <c r="MGP40" s="7"/>
      <c r="MGQ40" s="7"/>
      <c r="MGR40" s="4"/>
      <c r="MGS40" s="4"/>
      <c r="MGT40" s="4"/>
      <c r="MGU40" s="19"/>
      <c r="MGV40" s="9"/>
      <c r="MGW40" s="7"/>
      <c r="MGX40" s="6"/>
      <c r="MGY40" s="5"/>
      <c r="MGZ40" s="6"/>
      <c r="MHA40" s="8"/>
      <c r="MHB40" s="5"/>
      <c r="MHC40" s="4"/>
      <c r="MHD40" s="4"/>
      <c r="MHE40" s="18"/>
      <c r="MHF40" s="7"/>
      <c r="MHG40" s="7"/>
      <c r="MHH40" s="4"/>
      <c r="MHI40" s="4"/>
      <c r="MHJ40" s="4"/>
      <c r="MHK40" s="19"/>
      <c r="MHL40" s="9"/>
      <c r="MHM40" s="7"/>
      <c r="MHN40" s="6"/>
      <c r="MHO40" s="5"/>
      <c r="MHP40" s="6"/>
      <c r="MHQ40" s="8"/>
      <c r="MHR40" s="5"/>
      <c r="MHS40" s="4"/>
      <c r="MHT40" s="4"/>
      <c r="MHU40" s="18"/>
      <c r="MHV40" s="7"/>
      <c r="MHW40" s="7"/>
      <c r="MHX40" s="4"/>
      <c r="MHY40" s="4"/>
      <c r="MHZ40" s="4"/>
      <c r="MIA40" s="19"/>
      <c r="MIB40" s="9"/>
      <c r="MIC40" s="7"/>
      <c r="MID40" s="6"/>
      <c r="MIE40" s="5"/>
      <c r="MIF40" s="6"/>
      <c r="MIG40" s="8"/>
      <c r="MIH40" s="5"/>
      <c r="MII40" s="4"/>
      <c r="MIJ40" s="4"/>
      <c r="MIK40" s="18"/>
      <c r="MIL40" s="7"/>
      <c r="MIM40" s="7"/>
      <c r="MIN40" s="4"/>
      <c r="MIO40" s="4"/>
      <c r="MIP40" s="4"/>
      <c r="MIQ40" s="19"/>
      <c r="MIR40" s="9"/>
      <c r="MIS40" s="7"/>
      <c r="MIT40" s="6"/>
      <c r="MIU40" s="5"/>
      <c r="MIV40" s="6"/>
      <c r="MIW40" s="8"/>
      <c r="MIX40" s="5"/>
      <c r="MIY40" s="4"/>
      <c r="MIZ40" s="4"/>
      <c r="MJA40" s="18"/>
      <c r="MJB40" s="7"/>
      <c r="MJC40" s="7"/>
      <c r="MJD40" s="4"/>
      <c r="MJE40" s="4"/>
      <c r="MJF40" s="4"/>
      <c r="MJG40" s="19"/>
      <c r="MJH40" s="9"/>
      <c r="MJI40" s="7"/>
      <c r="MJJ40" s="6"/>
      <c r="MJK40" s="5"/>
      <c r="MJL40" s="6"/>
      <c r="MJM40" s="8"/>
      <c r="MJN40" s="5"/>
      <c r="MJO40" s="4"/>
      <c r="MJP40" s="4"/>
      <c r="MJQ40" s="18"/>
      <c r="MJR40" s="7"/>
      <c r="MJS40" s="7"/>
      <c r="MJT40" s="4"/>
      <c r="MJU40" s="4"/>
      <c r="MJV40" s="4"/>
      <c r="MJW40" s="19"/>
      <c r="MJX40" s="9"/>
      <c r="MJY40" s="7"/>
      <c r="MJZ40" s="6"/>
      <c r="MKA40" s="5"/>
      <c r="MKB40" s="6"/>
      <c r="MKC40" s="8"/>
      <c r="MKD40" s="5"/>
      <c r="MKE40" s="4"/>
      <c r="MKF40" s="4"/>
      <c r="MKG40" s="18"/>
      <c r="MKH40" s="7"/>
      <c r="MKI40" s="7"/>
      <c r="MKJ40" s="4"/>
      <c r="MKK40" s="4"/>
      <c r="MKL40" s="4"/>
      <c r="MKM40" s="19"/>
      <c r="MKN40" s="9"/>
      <c r="MKO40" s="7"/>
      <c r="MKP40" s="6"/>
      <c r="MKQ40" s="5"/>
      <c r="MKR40" s="6"/>
      <c r="MKS40" s="8"/>
      <c r="MKT40" s="5"/>
      <c r="MKU40" s="4"/>
      <c r="MKV40" s="4"/>
      <c r="MKW40" s="18"/>
      <c r="MKX40" s="7"/>
      <c r="MKY40" s="7"/>
      <c r="MKZ40" s="4"/>
      <c r="MLA40" s="4"/>
      <c r="MLB40" s="4"/>
      <c r="MLC40" s="19"/>
      <c r="MLD40" s="9"/>
      <c r="MLE40" s="7"/>
      <c r="MLF40" s="6"/>
      <c r="MLG40" s="5"/>
      <c r="MLH40" s="6"/>
      <c r="MLI40" s="8"/>
      <c r="MLJ40" s="5"/>
      <c r="MLK40" s="4"/>
      <c r="MLL40" s="4"/>
      <c r="MLM40" s="18"/>
      <c r="MLN40" s="7"/>
      <c r="MLO40" s="7"/>
      <c r="MLP40" s="4"/>
      <c r="MLQ40" s="4"/>
      <c r="MLR40" s="4"/>
      <c r="MLS40" s="19"/>
      <c r="MLT40" s="9"/>
      <c r="MLU40" s="7"/>
      <c r="MLV40" s="6"/>
      <c r="MLW40" s="5"/>
      <c r="MLX40" s="6"/>
      <c r="MLY40" s="8"/>
      <c r="MLZ40" s="5"/>
      <c r="MMA40" s="4"/>
      <c r="MMB40" s="4"/>
      <c r="MMC40" s="18"/>
      <c r="MMD40" s="7"/>
      <c r="MME40" s="7"/>
      <c r="MMF40" s="4"/>
      <c r="MMG40" s="4"/>
      <c r="MMH40" s="4"/>
      <c r="MMI40" s="19"/>
      <c r="MMJ40" s="9"/>
      <c r="MMK40" s="7"/>
      <c r="MML40" s="6"/>
      <c r="MMM40" s="5"/>
      <c r="MMN40" s="6"/>
      <c r="MMO40" s="8"/>
      <c r="MMP40" s="5"/>
      <c r="MMQ40" s="4"/>
      <c r="MMR40" s="4"/>
      <c r="MMS40" s="18"/>
      <c r="MMT40" s="7"/>
      <c r="MMU40" s="7"/>
      <c r="MMV40" s="4"/>
      <c r="MMW40" s="4"/>
      <c r="MMX40" s="4"/>
      <c r="MMY40" s="19"/>
      <c r="MMZ40" s="9"/>
      <c r="MNA40" s="7"/>
      <c r="MNB40" s="6"/>
      <c r="MNC40" s="5"/>
      <c r="MND40" s="6"/>
      <c r="MNE40" s="8"/>
      <c r="MNF40" s="5"/>
      <c r="MNG40" s="4"/>
      <c r="MNH40" s="4"/>
      <c r="MNI40" s="18"/>
      <c r="MNJ40" s="7"/>
      <c r="MNK40" s="7"/>
      <c r="MNL40" s="4"/>
      <c r="MNM40" s="4"/>
      <c r="MNN40" s="4"/>
      <c r="MNO40" s="19"/>
      <c r="MNP40" s="9"/>
      <c r="MNQ40" s="7"/>
      <c r="MNR40" s="6"/>
      <c r="MNS40" s="5"/>
      <c r="MNT40" s="6"/>
      <c r="MNU40" s="8"/>
      <c r="MNV40" s="5"/>
      <c r="MNW40" s="4"/>
      <c r="MNX40" s="4"/>
      <c r="MNY40" s="18"/>
      <c r="MNZ40" s="7"/>
      <c r="MOA40" s="7"/>
      <c r="MOB40" s="4"/>
      <c r="MOC40" s="4"/>
      <c r="MOD40" s="4"/>
      <c r="MOE40" s="19"/>
      <c r="MOF40" s="9"/>
      <c r="MOG40" s="7"/>
      <c r="MOH40" s="6"/>
      <c r="MOI40" s="5"/>
      <c r="MOJ40" s="6"/>
      <c r="MOK40" s="8"/>
      <c r="MOL40" s="5"/>
      <c r="MOM40" s="4"/>
      <c r="MON40" s="4"/>
      <c r="MOO40" s="18"/>
      <c r="MOP40" s="7"/>
      <c r="MOQ40" s="7"/>
      <c r="MOR40" s="4"/>
      <c r="MOS40" s="4"/>
      <c r="MOT40" s="4"/>
      <c r="MOU40" s="19"/>
      <c r="MOV40" s="9"/>
      <c r="MOW40" s="7"/>
      <c r="MOX40" s="6"/>
      <c r="MOY40" s="5"/>
      <c r="MOZ40" s="6"/>
      <c r="MPA40" s="8"/>
      <c r="MPB40" s="5"/>
      <c r="MPC40" s="4"/>
      <c r="MPD40" s="4"/>
      <c r="MPE40" s="18"/>
      <c r="MPF40" s="7"/>
      <c r="MPG40" s="7"/>
      <c r="MPH40" s="4"/>
      <c r="MPI40" s="4"/>
      <c r="MPJ40" s="4"/>
      <c r="MPK40" s="19"/>
      <c r="MPL40" s="9"/>
      <c r="MPM40" s="7"/>
      <c r="MPN40" s="6"/>
      <c r="MPO40" s="5"/>
      <c r="MPP40" s="6"/>
      <c r="MPQ40" s="8"/>
      <c r="MPR40" s="5"/>
      <c r="MPS40" s="4"/>
      <c r="MPT40" s="4"/>
      <c r="MPU40" s="18"/>
      <c r="MPV40" s="7"/>
      <c r="MPW40" s="7"/>
      <c r="MPX40" s="4"/>
      <c r="MPY40" s="4"/>
      <c r="MPZ40" s="4"/>
      <c r="MQA40" s="19"/>
      <c r="MQB40" s="9"/>
      <c r="MQC40" s="7"/>
      <c r="MQD40" s="6"/>
      <c r="MQE40" s="5"/>
      <c r="MQF40" s="6"/>
      <c r="MQG40" s="8"/>
      <c r="MQH40" s="5"/>
      <c r="MQI40" s="4"/>
      <c r="MQJ40" s="4"/>
      <c r="MQK40" s="18"/>
      <c r="MQL40" s="7"/>
      <c r="MQM40" s="7"/>
      <c r="MQN40" s="4"/>
      <c r="MQO40" s="4"/>
      <c r="MQP40" s="4"/>
      <c r="MQQ40" s="19"/>
      <c r="MQR40" s="9"/>
      <c r="MQS40" s="7"/>
      <c r="MQT40" s="6"/>
      <c r="MQU40" s="5"/>
      <c r="MQV40" s="6"/>
      <c r="MQW40" s="8"/>
      <c r="MQX40" s="5"/>
      <c r="MQY40" s="4"/>
      <c r="MQZ40" s="4"/>
      <c r="MRA40" s="18"/>
      <c r="MRB40" s="7"/>
      <c r="MRC40" s="7"/>
      <c r="MRD40" s="4"/>
      <c r="MRE40" s="4"/>
      <c r="MRF40" s="4"/>
      <c r="MRG40" s="19"/>
      <c r="MRH40" s="9"/>
      <c r="MRI40" s="7"/>
      <c r="MRJ40" s="6"/>
      <c r="MRK40" s="5"/>
      <c r="MRL40" s="6"/>
      <c r="MRM40" s="8"/>
      <c r="MRN40" s="5"/>
      <c r="MRO40" s="4"/>
      <c r="MRP40" s="4"/>
      <c r="MRQ40" s="18"/>
      <c r="MRR40" s="7"/>
      <c r="MRS40" s="7"/>
      <c r="MRT40" s="4"/>
      <c r="MRU40" s="4"/>
      <c r="MRV40" s="4"/>
      <c r="MRW40" s="19"/>
      <c r="MRX40" s="9"/>
      <c r="MRY40" s="7"/>
      <c r="MRZ40" s="6"/>
      <c r="MSA40" s="5"/>
      <c r="MSB40" s="6"/>
      <c r="MSC40" s="8"/>
      <c r="MSD40" s="5"/>
      <c r="MSE40" s="4"/>
      <c r="MSF40" s="4"/>
      <c r="MSG40" s="18"/>
      <c r="MSH40" s="7"/>
      <c r="MSI40" s="7"/>
      <c r="MSJ40" s="4"/>
      <c r="MSK40" s="4"/>
      <c r="MSL40" s="4"/>
      <c r="MSM40" s="19"/>
      <c r="MSN40" s="9"/>
      <c r="MSO40" s="7"/>
      <c r="MSP40" s="6"/>
      <c r="MSQ40" s="5"/>
      <c r="MSR40" s="6"/>
      <c r="MSS40" s="8"/>
      <c r="MST40" s="5"/>
      <c r="MSU40" s="4"/>
      <c r="MSV40" s="4"/>
      <c r="MSW40" s="18"/>
      <c r="MSX40" s="7"/>
      <c r="MSY40" s="7"/>
      <c r="MSZ40" s="4"/>
      <c r="MTA40" s="4"/>
      <c r="MTB40" s="4"/>
      <c r="MTC40" s="19"/>
      <c r="MTD40" s="9"/>
      <c r="MTE40" s="7"/>
      <c r="MTF40" s="6"/>
      <c r="MTG40" s="5"/>
      <c r="MTH40" s="6"/>
      <c r="MTI40" s="8"/>
      <c r="MTJ40" s="5"/>
      <c r="MTK40" s="4"/>
      <c r="MTL40" s="4"/>
      <c r="MTM40" s="18"/>
      <c r="MTN40" s="7"/>
      <c r="MTO40" s="7"/>
      <c r="MTP40" s="4"/>
      <c r="MTQ40" s="4"/>
      <c r="MTR40" s="4"/>
      <c r="MTS40" s="19"/>
      <c r="MTT40" s="9"/>
      <c r="MTU40" s="7"/>
      <c r="MTV40" s="6"/>
      <c r="MTW40" s="5"/>
      <c r="MTX40" s="6"/>
      <c r="MTY40" s="8"/>
      <c r="MTZ40" s="5"/>
      <c r="MUA40" s="4"/>
      <c r="MUB40" s="4"/>
      <c r="MUC40" s="18"/>
      <c r="MUD40" s="7"/>
      <c r="MUE40" s="7"/>
      <c r="MUF40" s="4"/>
      <c r="MUG40" s="4"/>
      <c r="MUH40" s="4"/>
      <c r="MUI40" s="19"/>
      <c r="MUJ40" s="9"/>
      <c r="MUK40" s="7"/>
      <c r="MUL40" s="6"/>
      <c r="MUM40" s="5"/>
      <c r="MUN40" s="6"/>
      <c r="MUO40" s="8"/>
      <c r="MUP40" s="5"/>
      <c r="MUQ40" s="4"/>
      <c r="MUR40" s="4"/>
      <c r="MUS40" s="18"/>
      <c r="MUT40" s="7"/>
      <c r="MUU40" s="7"/>
      <c r="MUV40" s="4"/>
      <c r="MUW40" s="4"/>
      <c r="MUX40" s="4"/>
      <c r="MUY40" s="19"/>
      <c r="MUZ40" s="9"/>
      <c r="MVA40" s="7"/>
      <c r="MVB40" s="6"/>
      <c r="MVC40" s="5"/>
      <c r="MVD40" s="6"/>
      <c r="MVE40" s="8"/>
      <c r="MVF40" s="5"/>
      <c r="MVG40" s="4"/>
      <c r="MVH40" s="4"/>
      <c r="MVI40" s="18"/>
      <c r="MVJ40" s="7"/>
      <c r="MVK40" s="7"/>
      <c r="MVL40" s="4"/>
      <c r="MVM40" s="4"/>
      <c r="MVN40" s="4"/>
      <c r="MVO40" s="19"/>
      <c r="MVP40" s="9"/>
      <c r="MVQ40" s="7"/>
      <c r="MVR40" s="6"/>
      <c r="MVS40" s="5"/>
      <c r="MVT40" s="6"/>
      <c r="MVU40" s="8"/>
      <c r="MVV40" s="5"/>
      <c r="MVW40" s="4"/>
      <c r="MVX40" s="4"/>
      <c r="MVY40" s="18"/>
      <c r="MVZ40" s="7"/>
      <c r="MWA40" s="7"/>
      <c r="MWB40" s="4"/>
      <c r="MWC40" s="4"/>
      <c r="MWD40" s="4"/>
      <c r="MWE40" s="19"/>
      <c r="MWF40" s="9"/>
      <c r="MWG40" s="7"/>
      <c r="MWH40" s="6"/>
      <c r="MWI40" s="5"/>
      <c r="MWJ40" s="6"/>
      <c r="MWK40" s="8"/>
      <c r="MWL40" s="5"/>
      <c r="MWM40" s="4"/>
      <c r="MWN40" s="4"/>
      <c r="MWO40" s="18"/>
      <c r="MWP40" s="7"/>
      <c r="MWQ40" s="7"/>
      <c r="MWR40" s="4"/>
      <c r="MWS40" s="4"/>
      <c r="MWT40" s="4"/>
      <c r="MWU40" s="19"/>
      <c r="MWV40" s="9"/>
      <c r="MWW40" s="7"/>
      <c r="MWX40" s="6"/>
      <c r="MWY40" s="5"/>
      <c r="MWZ40" s="6"/>
      <c r="MXA40" s="8"/>
      <c r="MXB40" s="5"/>
      <c r="MXC40" s="4"/>
      <c r="MXD40" s="4"/>
      <c r="MXE40" s="18"/>
      <c r="MXF40" s="7"/>
      <c r="MXG40" s="7"/>
      <c r="MXH40" s="4"/>
      <c r="MXI40" s="4"/>
      <c r="MXJ40" s="4"/>
      <c r="MXK40" s="19"/>
      <c r="MXL40" s="9"/>
      <c r="MXM40" s="7"/>
      <c r="MXN40" s="6"/>
      <c r="MXO40" s="5"/>
      <c r="MXP40" s="6"/>
      <c r="MXQ40" s="8"/>
      <c r="MXR40" s="5"/>
      <c r="MXS40" s="4"/>
      <c r="MXT40" s="4"/>
      <c r="MXU40" s="18"/>
      <c r="MXV40" s="7"/>
      <c r="MXW40" s="7"/>
      <c r="MXX40" s="4"/>
      <c r="MXY40" s="4"/>
      <c r="MXZ40" s="4"/>
      <c r="MYA40" s="19"/>
      <c r="MYB40" s="9"/>
      <c r="MYC40" s="7"/>
      <c r="MYD40" s="6"/>
      <c r="MYE40" s="5"/>
      <c r="MYF40" s="6"/>
      <c r="MYG40" s="8"/>
      <c r="MYH40" s="5"/>
      <c r="MYI40" s="4"/>
      <c r="MYJ40" s="4"/>
      <c r="MYK40" s="18"/>
      <c r="MYL40" s="7"/>
      <c r="MYM40" s="7"/>
      <c r="MYN40" s="4"/>
      <c r="MYO40" s="4"/>
      <c r="MYP40" s="4"/>
      <c r="MYQ40" s="19"/>
      <c r="MYR40" s="9"/>
      <c r="MYS40" s="7"/>
      <c r="MYT40" s="6"/>
      <c r="MYU40" s="5"/>
      <c r="MYV40" s="6"/>
      <c r="MYW40" s="8"/>
      <c r="MYX40" s="5"/>
      <c r="MYY40" s="4"/>
      <c r="MYZ40" s="4"/>
      <c r="MZA40" s="18"/>
      <c r="MZB40" s="7"/>
      <c r="MZC40" s="7"/>
      <c r="MZD40" s="4"/>
      <c r="MZE40" s="4"/>
      <c r="MZF40" s="4"/>
      <c r="MZG40" s="19"/>
      <c r="MZH40" s="9"/>
      <c r="MZI40" s="7"/>
      <c r="MZJ40" s="6"/>
      <c r="MZK40" s="5"/>
      <c r="MZL40" s="6"/>
      <c r="MZM40" s="8"/>
      <c r="MZN40" s="5"/>
      <c r="MZO40" s="4"/>
      <c r="MZP40" s="4"/>
      <c r="MZQ40" s="18"/>
      <c r="MZR40" s="7"/>
      <c r="MZS40" s="7"/>
      <c r="MZT40" s="4"/>
      <c r="MZU40" s="4"/>
      <c r="MZV40" s="4"/>
      <c r="MZW40" s="19"/>
      <c r="MZX40" s="9"/>
      <c r="MZY40" s="7"/>
      <c r="MZZ40" s="6"/>
      <c r="NAA40" s="5"/>
      <c r="NAB40" s="6"/>
      <c r="NAC40" s="8"/>
      <c r="NAD40" s="5"/>
      <c r="NAE40" s="4"/>
      <c r="NAF40" s="4"/>
      <c r="NAG40" s="18"/>
      <c r="NAH40" s="7"/>
      <c r="NAI40" s="7"/>
      <c r="NAJ40" s="4"/>
      <c r="NAK40" s="4"/>
      <c r="NAL40" s="4"/>
      <c r="NAM40" s="19"/>
      <c r="NAN40" s="9"/>
      <c r="NAO40" s="7"/>
      <c r="NAP40" s="6"/>
      <c r="NAQ40" s="5"/>
      <c r="NAR40" s="6"/>
      <c r="NAS40" s="8"/>
      <c r="NAT40" s="5"/>
      <c r="NAU40" s="4"/>
      <c r="NAV40" s="4"/>
      <c r="NAW40" s="18"/>
      <c r="NAX40" s="7"/>
      <c r="NAY40" s="7"/>
      <c r="NAZ40" s="4"/>
      <c r="NBA40" s="4"/>
      <c r="NBB40" s="4"/>
      <c r="NBC40" s="19"/>
      <c r="NBD40" s="9"/>
      <c r="NBE40" s="7"/>
      <c r="NBF40" s="6"/>
      <c r="NBG40" s="5"/>
      <c r="NBH40" s="6"/>
      <c r="NBI40" s="8"/>
      <c r="NBJ40" s="5"/>
      <c r="NBK40" s="4"/>
      <c r="NBL40" s="4"/>
      <c r="NBM40" s="18"/>
      <c r="NBN40" s="7"/>
      <c r="NBO40" s="7"/>
      <c r="NBP40" s="4"/>
      <c r="NBQ40" s="4"/>
      <c r="NBR40" s="4"/>
      <c r="NBS40" s="19"/>
      <c r="NBT40" s="9"/>
      <c r="NBU40" s="7"/>
      <c r="NBV40" s="6"/>
      <c r="NBW40" s="5"/>
      <c r="NBX40" s="6"/>
      <c r="NBY40" s="8"/>
      <c r="NBZ40" s="5"/>
      <c r="NCA40" s="4"/>
      <c r="NCB40" s="4"/>
      <c r="NCC40" s="18"/>
      <c r="NCD40" s="7"/>
      <c r="NCE40" s="7"/>
      <c r="NCF40" s="4"/>
      <c r="NCG40" s="4"/>
      <c r="NCH40" s="4"/>
      <c r="NCI40" s="19"/>
      <c r="NCJ40" s="9"/>
      <c r="NCK40" s="7"/>
      <c r="NCL40" s="6"/>
      <c r="NCM40" s="5"/>
      <c r="NCN40" s="6"/>
      <c r="NCO40" s="8"/>
      <c r="NCP40" s="5"/>
      <c r="NCQ40" s="4"/>
      <c r="NCR40" s="4"/>
      <c r="NCS40" s="18"/>
      <c r="NCT40" s="7"/>
      <c r="NCU40" s="7"/>
      <c r="NCV40" s="4"/>
      <c r="NCW40" s="4"/>
      <c r="NCX40" s="4"/>
      <c r="NCY40" s="19"/>
      <c r="NCZ40" s="9"/>
      <c r="NDA40" s="7"/>
      <c r="NDB40" s="6"/>
      <c r="NDC40" s="5"/>
      <c r="NDD40" s="6"/>
      <c r="NDE40" s="8"/>
      <c r="NDF40" s="5"/>
      <c r="NDG40" s="4"/>
      <c r="NDH40" s="4"/>
      <c r="NDI40" s="18"/>
      <c r="NDJ40" s="7"/>
      <c r="NDK40" s="7"/>
      <c r="NDL40" s="4"/>
      <c r="NDM40" s="4"/>
      <c r="NDN40" s="4"/>
      <c r="NDO40" s="19"/>
      <c r="NDP40" s="9"/>
      <c r="NDQ40" s="7"/>
      <c r="NDR40" s="6"/>
      <c r="NDS40" s="5"/>
      <c r="NDT40" s="6"/>
      <c r="NDU40" s="8"/>
      <c r="NDV40" s="5"/>
      <c r="NDW40" s="4"/>
      <c r="NDX40" s="4"/>
      <c r="NDY40" s="18"/>
      <c r="NDZ40" s="7"/>
      <c r="NEA40" s="7"/>
      <c r="NEB40" s="4"/>
      <c r="NEC40" s="4"/>
      <c r="NED40" s="4"/>
      <c r="NEE40" s="19"/>
      <c r="NEF40" s="9"/>
      <c r="NEG40" s="7"/>
      <c r="NEH40" s="6"/>
      <c r="NEI40" s="5"/>
      <c r="NEJ40" s="6"/>
      <c r="NEK40" s="8"/>
      <c r="NEL40" s="5"/>
      <c r="NEM40" s="4"/>
      <c r="NEN40" s="4"/>
      <c r="NEO40" s="18"/>
      <c r="NEP40" s="7"/>
      <c r="NEQ40" s="7"/>
      <c r="NER40" s="4"/>
      <c r="NES40" s="4"/>
      <c r="NET40" s="4"/>
      <c r="NEU40" s="19"/>
      <c r="NEV40" s="9"/>
      <c r="NEW40" s="7"/>
      <c r="NEX40" s="6"/>
      <c r="NEY40" s="5"/>
      <c r="NEZ40" s="6"/>
      <c r="NFA40" s="8"/>
      <c r="NFB40" s="5"/>
      <c r="NFC40" s="4"/>
      <c r="NFD40" s="4"/>
      <c r="NFE40" s="18"/>
      <c r="NFF40" s="7"/>
      <c r="NFG40" s="7"/>
      <c r="NFH40" s="4"/>
      <c r="NFI40" s="4"/>
      <c r="NFJ40" s="4"/>
      <c r="NFK40" s="19"/>
      <c r="NFL40" s="9"/>
      <c r="NFM40" s="7"/>
      <c r="NFN40" s="6"/>
      <c r="NFO40" s="5"/>
      <c r="NFP40" s="6"/>
      <c r="NFQ40" s="8"/>
      <c r="NFR40" s="5"/>
      <c r="NFS40" s="4"/>
      <c r="NFT40" s="4"/>
      <c r="NFU40" s="18"/>
      <c r="NFV40" s="7"/>
      <c r="NFW40" s="7"/>
      <c r="NFX40" s="4"/>
      <c r="NFY40" s="4"/>
      <c r="NFZ40" s="4"/>
      <c r="NGA40" s="19"/>
      <c r="NGB40" s="9"/>
      <c r="NGC40" s="7"/>
      <c r="NGD40" s="6"/>
      <c r="NGE40" s="5"/>
      <c r="NGF40" s="6"/>
      <c r="NGG40" s="8"/>
      <c r="NGH40" s="5"/>
      <c r="NGI40" s="4"/>
      <c r="NGJ40" s="4"/>
      <c r="NGK40" s="18"/>
      <c r="NGL40" s="7"/>
      <c r="NGM40" s="7"/>
      <c r="NGN40" s="4"/>
      <c r="NGO40" s="4"/>
      <c r="NGP40" s="4"/>
      <c r="NGQ40" s="19"/>
      <c r="NGR40" s="9"/>
      <c r="NGS40" s="7"/>
      <c r="NGT40" s="6"/>
      <c r="NGU40" s="5"/>
      <c r="NGV40" s="6"/>
      <c r="NGW40" s="8"/>
      <c r="NGX40" s="5"/>
      <c r="NGY40" s="4"/>
      <c r="NGZ40" s="4"/>
      <c r="NHA40" s="18"/>
      <c r="NHB40" s="7"/>
      <c r="NHC40" s="7"/>
      <c r="NHD40" s="4"/>
      <c r="NHE40" s="4"/>
      <c r="NHF40" s="4"/>
      <c r="NHG40" s="19"/>
      <c r="NHH40" s="9"/>
      <c r="NHI40" s="7"/>
      <c r="NHJ40" s="6"/>
      <c r="NHK40" s="5"/>
      <c r="NHL40" s="6"/>
      <c r="NHM40" s="8"/>
      <c r="NHN40" s="5"/>
      <c r="NHO40" s="4"/>
      <c r="NHP40" s="4"/>
      <c r="NHQ40" s="18"/>
      <c r="NHR40" s="7"/>
      <c r="NHS40" s="7"/>
      <c r="NHT40" s="4"/>
      <c r="NHU40" s="4"/>
      <c r="NHV40" s="4"/>
      <c r="NHW40" s="19"/>
      <c r="NHX40" s="9"/>
      <c r="NHY40" s="7"/>
      <c r="NHZ40" s="6"/>
      <c r="NIA40" s="5"/>
      <c r="NIB40" s="6"/>
      <c r="NIC40" s="8"/>
      <c r="NID40" s="5"/>
      <c r="NIE40" s="4"/>
      <c r="NIF40" s="4"/>
      <c r="NIG40" s="18"/>
      <c r="NIH40" s="7"/>
      <c r="NII40" s="7"/>
      <c r="NIJ40" s="4"/>
      <c r="NIK40" s="4"/>
      <c r="NIL40" s="4"/>
      <c r="NIM40" s="19"/>
      <c r="NIN40" s="9"/>
      <c r="NIO40" s="7"/>
      <c r="NIP40" s="6"/>
      <c r="NIQ40" s="5"/>
      <c r="NIR40" s="6"/>
      <c r="NIS40" s="8"/>
      <c r="NIT40" s="5"/>
      <c r="NIU40" s="4"/>
      <c r="NIV40" s="4"/>
      <c r="NIW40" s="18"/>
      <c r="NIX40" s="7"/>
      <c r="NIY40" s="7"/>
      <c r="NIZ40" s="4"/>
      <c r="NJA40" s="4"/>
      <c r="NJB40" s="4"/>
      <c r="NJC40" s="19"/>
      <c r="NJD40" s="9"/>
      <c r="NJE40" s="7"/>
      <c r="NJF40" s="6"/>
      <c r="NJG40" s="5"/>
      <c r="NJH40" s="6"/>
      <c r="NJI40" s="8"/>
      <c r="NJJ40" s="5"/>
      <c r="NJK40" s="4"/>
      <c r="NJL40" s="4"/>
      <c r="NJM40" s="18"/>
      <c r="NJN40" s="7"/>
      <c r="NJO40" s="7"/>
      <c r="NJP40" s="4"/>
      <c r="NJQ40" s="4"/>
      <c r="NJR40" s="4"/>
      <c r="NJS40" s="19"/>
      <c r="NJT40" s="9"/>
      <c r="NJU40" s="7"/>
      <c r="NJV40" s="6"/>
      <c r="NJW40" s="5"/>
      <c r="NJX40" s="6"/>
      <c r="NJY40" s="8"/>
      <c r="NJZ40" s="5"/>
      <c r="NKA40" s="4"/>
      <c r="NKB40" s="4"/>
      <c r="NKC40" s="18"/>
      <c r="NKD40" s="7"/>
      <c r="NKE40" s="7"/>
      <c r="NKF40" s="4"/>
      <c r="NKG40" s="4"/>
      <c r="NKH40" s="4"/>
      <c r="NKI40" s="19"/>
      <c r="NKJ40" s="9"/>
      <c r="NKK40" s="7"/>
      <c r="NKL40" s="6"/>
      <c r="NKM40" s="5"/>
      <c r="NKN40" s="6"/>
      <c r="NKO40" s="8"/>
      <c r="NKP40" s="5"/>
      <c r="NKQ40" s="4"/>
      <c r="NKR40" s="4"/>
      <c r="NKS40" s="18"/>
      <c r="NKT40" s="7"/>
      <c r="NKU40" s="7"/>
      <c r="NKV40" s="4"/>
      <c r="NKW40" s="4"/>
      <c r="NKX40" s="4"/>
      <c r="NKY40" s="19"/>
      <c r="NKZ40" s="9"/>
      <c r="NLA40" s="7"/>
      <c r="NLB40" s="6"/>
      <c r="NLC40" s="5"/>
      <c r="NLD40" s="6"/>
      <c r="NLE40" s="8"/>
      <c r="NLF40" s="5"/>
      <c r="NLG40" s="4"/>
      <c r="NLH40" s="4"/>
      <c r="NLI40" s="18"/>
      <c r="NLJ40" s="7"/>
      <c r="NLK40" s="7"/>
      <c r="NLL40" s="4"/>
      <c r="NLM40" s="4"/>
      <c r="NLN40" s="4"/>
      <c r="NLO40" s="19"/>
      <c r="NLP40" s="9"/>
      <c r="NLQ40" s="7"/>
      <c r="NLR40" s="6"/>
      <c r="NLS40" s="5"/>
      <c r="NLT40" s="6"/>
      <c r="NLU40" s="8"/>
      <c r="NLV40" s="5"/>
      <c r="NLW40" s="4"/>
      <c r="NLX40" s="4"/>
      <c r="NLY40" s="18"/>
      <c r="NLZ40" s="7"/>
      <c r="NMA40" s="7"/>
      <c r="NMB40" s="4"/>
      <c r="NMC40" s="4"/>
      <c r="NMD40" s="4"/>
      <c r="NME40" s="19"/>
      <c r="NMF40" s="9"/>
      <c r="NMG40" s="7"/>
      <c r="NMH40" s="6"/>
      <c r="NMI40" s="5"/>
      <c r="NMJ40" s="6"/>
      <c r="NMK40" s="8"/>
      <c r="NML40" s="5"/>
      <c r="NMM40" s="4"/>
      <c r="NMN40" s="4"/>
      <c r="NMO40" s="18"/>
      <c r="NMP40" s="7"/>
      <c r="NMQ40" s="7"/>
      <c r="NMR40" s="4"/>
      <c r="NMS40" s="4"/>
      <c r="NMT40" s="4"/>
      <c r="NMU40" s="19"/>
      <c r="NMV40" s="9"/>
      <c r="NMW40" s="7"/>
      <c r="NMX40" s="6"/>
      <c r="NMY40" s="5"/>
      <c r="NMZ40" s="6"/>
      <c r="NNA40" s="8"/>
      <c r="NNB40" s="5"/>
      <c r="NNC40" s="4"/>
      <c r="NND40" s="4"/>
      <c r="NNE40" s="18"/>
      <c r="NNF40" s="7"/>
      <c r="NNG40" s="7"/>
      <c r="NNH40" s="4"/>
      <c r="NNI40" s="4"/>
      <c r="NNJ40" s="4"/>
      <c r="NNK40" s="19"/>
      <c r="NNL40" s="9"/>
      <c r="NNM40" s="7"/>
      <c r="NNN40" s="6"/>
      <c r="NNO40" s="5"/>
      <c r="NNP40" s="6"/>
      <c r="NNQ40" s="8"/>
      <c r="NNR40" s="5"/>
      <c r="NNS40" s="4"/>
      <c r="NNT40" s="4"/>
      <c r="NNU40" s="18"/>
      <c r="NNV40" s="7"/>
      <c r="NNW40" s="7"/>
      <c r="NNX40" s="4"/>
      <c r="NNY40" s="4"/>
      <c r="NNZ40" s="4"/>
      <c r="NOA40" s="19"/>
      <c r="NOB40" s="9"/>
      <c r="NOC40" s="7"/>
      <c r="NOD40" s="6"/>
      <c r="NOE40" s="5"/>
      <c r="NOF40" s="6"/>
      <c r="NOG40" s="8"/>
      <c r="NOH40" s="5"/>
      <c r="NOI40" s="4"/>
      <c r="NOJ40" s="4"/>
      <c r="NOK40" s="18"/>
      <c r="NOL40" s="7"/>
      <c r="NOM40" s="7"/>
      <c r="NON40" s="4"/>
      <c r="NOO40" s="4"/>
      <c r="NOP40" s="4"/>
      <c r="NOQ40" s="19"/>
      <c r="NOR40" s="9"/>
      <c r="NOS40" s="7"/>
      <c r="NOT40" s="6"/>
      <c r="NOU40" s="5"/>
      <c r="NOV40" s="6"/>
      <c r="NOW40" s="8"/>
      <c r="NOX40" s="5"/>
      <c r="NOY40" s="4"/>
      <c r="NOZ40" s="4"/>
      <c r="NPA40" s="18"/>
      <c r="NPB40" s="7"/>
      <c r="NPC40" s="7"/>
      <c r="NPD40" s="4"/>
      <c r="NPE40" s="4"/>
      <c r="NPF40" s="4"/>
      <c r="NPG40" s="19"/>
      <c r="NPH40" s="9"/>
      <c r="NPI40" s="7"/>
      <c r="NPJ40" s="6"/>
      <c r="NPK40" s="5"/>
      <c r="NPL40" s="6"/>
      <c r="NPM40" s="8"/>
      <c r="NPN40" s="5"/>
      <c r="NPO40" s="4"/>
      <c r="NPP40" s="4"/>
      <c r="NPQ40" s="18"/>
      <c r="NPR40" s="7"/>
      <c r="NPS40" s="7"/>
      <c r="NPT40" s="4"/>
      <c r="NPU40" s="4"/>
      <c r="NPV40" s="4"/>
      <c r="NPW40" s="19"/>
      <c r="NPX40" s="9"/>
      <c r="NPY40" s="7"/>
      <c r="NPZ40" s="6"/>
      <c r="NQA40" s="5"/>
      <c r="NQB40" s="6"/>
      <c r="NQC40" s="8"/>
      <c r="NQD40" s="5"/>
      <c r="NQE40" s="4"/>
      <c r="NQF40" s="4"/>
      <c r="NQG40" s="18"/>
      <c r="NQH40" s="7"/>
      <c r="NQI40" s="7"/>
      <c r="NQJ40" s="4"/>
      <c r="NQK40" s="4"/>
      <c r="NQL40" s="4"/>
      <c r="NQM40" s="19"/>
      <c r="NQN40" s="9"/>
      <c r="NQO40" s="7"/>
      <c r="NQP40" s="6"/>
      <c r="NQQ40" s="5"/>
      <c r="NQR40" s="6"/>
      <c r="NQS40" s="8"/>
      <c r="NQT40" s="5"/>
      <c r="NQU40" s="4"/>
      <c r="NQV40" s="4"/>
      <c r="NQW40" s="18"/>
      <c r="NQX40" s="7"/>
      <c r="NQY40" s="7"/>
      <c r="NQZ40" s="4"/>
      <c r="NRA40" s="4"/>
      <c r="NRB40" s="4"/>
      <c r="NRC40" s="19"/>
      <c r="NRD40" s="9"/>
      <c r="NRE40" s="7"/>
      <c r="NRF40" s="6"/>
      <c r="NRG40" s="5"/>
      <c r="NRH40" s="6"/>
      <c r="NRI40" s="8"/>
      <c r="NRJ40" s="5"/>
      <c r="NRK40" s="4"/>
      <c r="NRL40" s="4"/>
      <c r="NRM40" s="18"/>
      <c r="NRN40" s="7"/>
      <c r="NRO40" s="7"/>
      <c r="NRP40" s="4"/>
      <c r="NRQ40" s="4"/>
      <c r="NRR40" s="4"/>
      <c r="NRS40" s="19"/>
      <c r="NRT40" s="9"/>
      <c r="NRU40" s="7"/>
      <c r="NRV40" s="6"/>
      <c r="NRW40" s="5"/>
      <c r="NRX40" s="6"/>
      <c r="NRY40" s="8"/>
      <c r="NRZ40" s="5"/>
      <c r="NSA40" s="4"/>
      <c r="NSB40" s="4"/>
      <c r="NSC40" s="18"/>
      <c r="NSD40" s="7"/>
      <c r="NSE40" s="7"/>
      <c r="NSF40" s="4"/>
      <c r="NSG40" s="4"/>
      <c r="NSH40" s="4"/>
      <c r="NSI40" s="19"/>
      <c r="NSJ40" s="9"/>
      <c r="NSK40" s="7"/>
      <c r="NSL40" s="6"/>
      <c r="NSM40" s="5"/>
      <c r="NSN40" s="6"/>
      <c r="NSO40" s="8"/>
      <c r="NSP40" s="5"/>
      <c r="NSQ40" s="4"/>
      <c r="NSR40" s="4"/>
      <c r="NSS40" s="18"/>
      <c r="NST40" s="7"/>
      <c r="NSU40" s="7"/>
      <c r="NSV40" s="4"/>
      <c r="NSW40" s="4"/>
      <c r="NSX40" s="4"/>
      <c r="NSY40" s="19"/>
      <c r="NSZ40" s="9"/>
      <c r="NTA40" s="7"/>
      <c r="NTB40" s="6"/>
      <c r="NTC40" s="5"/>
      <c r="NTD40" s="6"/>
      <c r="NTE40" s="8"/>
      <c r="NTF40" s="5"/>
      <c r="NTG40" s="4"/>
      <c r="NTH40" s="4"/>
      <c r="NTI40" s="18"/>
      <c r="NTJ40" s="7"/>
      <c r="NTK40" s="7"/>
      <c r="NTL40" s="4"/>
      <c r="NTM40" s="4"/>
      <c r="NTN40" s="4"/>
      <c r="NTO40" s="19"/>
      <c r="NTP40" s="9"/>
      <c r="NTQ40" s="7"/>
      <c r="NTR40" s="6"/>
      <c r="NTS40" s="5"/>
      <c r="NTT40" s="6"/>
      <c r="NTU40" s="8"/>
      <c r="NTV40" s="5"/>
      <c r="NTW40" s="4"/>
      <c r="NTX40" s="4"/>
      <c r="NTY40" s="18"/>
      <c r="NTZ40" s="7"/>
      <c r="NUA40" s="7"/>
      <c r="NUB40" s="4"/>
      <c r="NUC40" s="4"/>
      <c r="NUD40" s="4"/>
      <c r="NUE40" s="19"/>
      <c r="NUF40" s="9"/>
      <c r="NUG40" s="7"/>
      <c r="NUH40" s="6"/>
      <c r="NUI40" s="5"/>
      <c r="NUJ40" s="6"/>
      <c r="NUK40" s="8"/>
      <c r="NUL40" s="5"/>
      <c r="NUM40" s="4"/>
      <c r="NUN40" s="4"/>
      <c r="NUO40" s="18"/>
      <c r="NUP40" s="7"/>
      <c r="NUQ40" s="7"/>
      <c r="NUR40" s="4"/>
      <c r="NUS40" s="4"/>
      <c r="NUT40" s="4"/>
      <c r="NUU40" s="19"/>
      <c r="NUV40" s="9"/>
      <c r="NUW40" s="7"/>
      <c r="NUX40" s="6"/>
      <c r="NUY40" s="5"/>
      <c r="NUZ40" s="6"/>
      <c r="NVA40" s="8"/>
      <c r="NVB40" s="5"/>
      <c r="NVC40" s="4"/>
      <c r="NVD40" s="4"/>
      <c r="NVE40" s="18"/>
      <c r="NVF40" s="7"/>
      <c r="NVG40" s="7"/>
      <c r="NVH40" s="4"/>
      <c r="NVI40" s="4"/>
      <c r="NVJ40" s="4"/>
      <c r="NVK40" s="19"/>
      <c r="NVL40" s="9"/>
      <c r="NVM40" s="7"/>
      <c r="NVN40" s="6"/>
      <c r="NVO40" s="5"/>
      <c r="NVP40" s="6"/>
      <c r="NVQ40" s="8"/>
      <c r="NVR40" s="5"/>
      <c r="NVS40" s="4"/>
      <c r="NVT40" s="4"/>
      <c r="NVU40" s="18"/>
      <c r="NVV40" s="7"/>
      <c r="NVW40" s="7"/>
      <c r="NVX40" s="4"/>
      <c r="NVY40" s="4"/>
      <c r="NVZ40" s="4"/>
      <c r="NWA40" s="19"/>
      <c r="NWB40" s="9"/>
      <c r="NWC40" s="7"/>
      <c r="NWD40" s="6"/>
      <c r="NWE40" s="5"/>
      <c r="NWF40" s="6"/>
      <c r="NWG40" s="8"/>
      <c r="NWH40" s="5"/>
      <c r="NWI40" s="4"/>
      <c r="NWJ40" s="4"/>
      <c r="NWK40" s="18"/>
      <c r="NWL40" s="7"/>
      <c r="NWM40" s="7"/>
      <c r="NWN40" s="4"/>
      <c r="NWO40" s="4"/>
      <c r="NWP40" s="4"/>
      <c r="NWQ40" s="19"/>
      <c r="NWR40" s="9"/>
      <c r="NWS40" s="7"/>
      <c r="NWT40" s="6"/>
      <c r="NWU40" s="5"/>
      <c r="NWV40" s="6"/>
      <c r="NWW40" s="8"/>
      <c r="NWX40" s="5"/>
      <c r="NWY40" s="4"/>
      <c r="NWZ40" s="4"/>
      <c r="NXA40" s="18"/>
      <c r="NXB40" s="7"/>
      <c r="NXC40" s="7"/>
      <c r="NXD40" s="4"/>
      <c r="NXE40" s="4"/>
      <c r="NXF40" s="4"/>
      <c r="NXG40" s="19"/>
      <c r="NXH40" s="9"/>
      <c r="NXI40" s="7"/>
      <c r="NXJ40" s="6"/>
      <c r="NXK40" s="5"/>
      <c r="NXL40" s="6"/>
      <c r="NXM40" s="8"/>
      <c r="NXN40" s="5"/>
      <c r="NXO40" s="4"/>
      <c r="NXP40" s="4"/>
      <c r="NXQ40" s="18"/>
      <c r="NXR40" s="7"/>
      <c r="NXS40" s="7"/>
      <c r="NXT40" s="4"/>
      <c r="NXU40" s="4"/>
      <c r="NXV40" s="4"/>
      <c r="NXW40" s="19"/>
      <c r="NXX40" s="9"/>
      <c r="NXY40" s="7"/>
      <c r="NXZ40" s="6"/>
      <c r="NYA40" s="5"/>
      <c r="NYB40" s="6"/>
      <c r="NYC40" s="8"/>
      <c r="NYD40" s="5"/>
      <c r="NYE40" s="4"/>
      <c r="NYF40" s="4"/>
      <c r="NYG40" s="18"/>
      <c r="NYH40" s="7"/>
      <c r="NYI40" s="7"/>
      <c r="NYJ40" s="4"/>
      <c r="NYK40" s="4"/>
      <c r="NYL40" s="4"/>
      <c r="NYM40" s="19"/>
      <c r="NYN40" s="9"/>
      <c r="NYO40" s="7"/>
      <c r="NYP40" s="6"/>
      <c r="NYQ40" s="5"/>
      <c r="NYR40" s="6"/>
      <c r="NYS40" s="8"/>
      <c r="NYT40" s="5"/>
      <c r="NYU40" s="4"/>
      <c r="NYV40" s="4"/>
      <c r="NYW40" s="18"/>
      <c r="NYX40" s="7"/>
      <c r="NYY40" s="7"/>
      <c r="NYZ40" s="4"/>
      <c r="NZA40" s="4"/>
      <c r="NZB40" s="4"/>
      <c r="NZC40" s="19"/>
      <c r="NZD40" s="9"/>
      <c r="NZE40" s="7"/>
      <c r="NZF40" s="6"/>
      <c r="NZG40" s="5"/>
      <c r="NZH40" s="6"/>
      <c r="NZI40" s="8"/>
      <c r="NZJ40" s="5"/>
      <c r="NZK40" s="4"/>
      <c r="NZL40" s="4"/>
      <c r="NZM40" s="18"/>
      <c r="NZN40" s="7"/>
      <c r="NZO40" s="7"/>
      <c r="NZP40" s="4"/>
      <c r="NZQ40" s="4"/>
      <c r="NZR40" s="4"/>
      <c r="NZS40" s="19"/>
      <c r="NZT40" s="9"/>
      <c r="NZU40" s="7"/>
      <c r="NZV40" s="6"/>
      <c r="NZW40" s="5"/>
      <c r="NZX40" s="6"/>
      <c r="NZY40" s="8"/>
      <c r="NZZ40" s="5"/>
      <c r="OAA40" s="4"/>
      <c r="OAB40" s="4"/>
      <c r="OAC40" s="18"/>
      <c r="OAD40" s="7"/>
      <c r="OAE40" s="7"/>
      <c r="OAF40" s="4"/>
      <c r="OAG40" s="4"/>
      <c r="OAH40" s="4"/>
      <c r="OAI40" s="19"/>
      <c r="OAJ40" s="9"/>
      <c r="OAK40" s="7"/>
      <c r="OAL40" s="6"/>
      <c r="OAM40" s="5"/>
      <c r="OAN40" s="6"/>
      <c r="OAO40" s="8"/>
      <c r="OAP40" s="5"/>
      <c r="OAQ40" s="4"/>
      <c r="OAR40" s="4"/>
      <c r="OAS40" s="18"/>
      <c r="OAT40" s="7"/>
      <c r="OAU40" s="7"/>
      <c r="OAV40" s="4"/>
      <c r="OAW40" s="4"/>
      <c r="OAX40" s="4"/>
      <c r="OAY40" s="19"/>
      <c r="OAZ40" s="9"/>
      <c r="OBA40" s="7"/>
      <c r="OBB40" s="6"/>
      <c r="OBC40" s="5"/>
      <c r="OBD40" s="6"/>
      <c r="OBE40" s="8"/>
      <c r="OBF40" s="5"/>
      <c r="OBG40" s="4"/>
      <c r="OBH40" s="4"/>
      <c r="OBI40" s="18"/>
      <c r="OBJ40" s="7"/>
      <c r="OBK40" s="7"/>
      <c r="OBL40" s="4"/>
      <c r="OBM40" s="4"/>
      <c r="OBN40" s="4"/>
      <c r="OBO40" s="19"/>
      <c r="OBP40" s="9"/>
      <c r="OBQ40" s="7"/>
      <c r="OBR40" s="6"/>
      <c r="OBS40" s="5"/>
      <c r="OBT40" s="6"/>
      <c r="OBU40" s="8"/>
      <c r="OBV40" s="5"/>
      <c r="OBW40" s="4"/>
      <c r="OBX40" s="4"/>
      <c r="OBY40" s="18"/>
      <c r="OBZ40" s="7"/>
      <c r="OCA40" s="7"/>
      <c r="OCB40" s="4"/>
      <c r="OCC40" s="4"/>
      <c r="OCD40" s="4"/>
      <c r="OCE40" s="19"/>
      <c r="OCF40" s="9"/>
      <c r="OCG40" s="7"/>
      <c r="OCH40" s="6"/>
      <c r="OCI40" s="5"/>
      <c r="OCJ40" s="6"/>
      <c r="OCK40" s="8"/>
      <c r="OCL40" s="5"/>
      <c r="OCM40" s="4"/>
      <c r="OCN40" s="4"/>
      <c r="OCO40" s="18"/>
      <c r="OCP40" s="7"/>
      <c r="OCQ40" s="7"/>
      <c r="OCR40" s="4"/>
      <c r="OCS40" s="4"/>
      <c r="OCT40" s="4"/>
      <c r="OCU40" s="19"/>
      <c r="OCV40" s="9"/>
      <c r="OCW40" s="7"/>
      <c r="OCX40" s="6"/>
      <c r="OCY40" s="5"/>
      <c r="OCZ40" s="6"/>
      <c r="ODA40" s="8"/>
      <c r="ODB40" s="5"/>
      <c r="ODC40" s="4"/>
      <c r="ODD40" s="4"/>
      <c r="ODE40" s="18"/>
      <c r="ODF40" s="7"/>
      <c r="ODG40" s="7"/>
      <c r="ODH40" s="4"/>
      <c r="ODI40" s="4"/>
      <c r="ODJ40" s="4"/>
      <c r="ODK40" s="19"/>
      <c r="ODL40" s="9"/>
      <c r="ODM40" s="7"/>
      <c r="ODN40" s="6"/>
      <c r="ODO40" s="5"/>
      <c r="ODP40" s="6"/>
      <c r="ODQ40" s="8"/>
      <c r="ODR40" s="5"/>
      <c r="ODS40" s="4"/>
      <c r="ODT40" s="4"/>
      <c r="ODU40" s="18"/>
      <c r="ODV40" s="7"/>
      <c r="ODW40" s="7"/>
      <c r="ODX40" s="4"/>
      <c r="ODY40" s="4"/>
      <c r="ODZ40" s="4"/>
      <c r="OEA40" s="19"/>
      <c r="OEB40" s="9"/>
      <c r="OEC40" s="7"/>
      <c r="OED40" s="6"/>
      <c r="OEE40" s="5"/>
      <c r="OEF40" s="6"/>
      <c r="OEG40" s="8"/>
      <c r="OEH40" s="5"/>
      <c r="OEI40" s="4"/>
      <c r="OEJ40" s="4"/>
      <c r="OEK40" s="18"/>
      <c r="OEL40" s="7"/>
      <c r="OEM40" s="7"/>
      <c r="OEN40" s="4"/>
      <c r="OEO40" s="4"/>
      <c r="OEP40" s="4"/>
      <c r="OEQ40" s="19"/>
      <c r="OER40" s="9"/>
      <c r="OES40" s="7"/>
      <c r="OET40" s="6"/>
      <c r="OEU40" s="5"/>
      <c r="OEV40" s="6"/>
      <c r="OEW40" s="8"/>
      <c r="OEX40" s="5"/>
      <c r="OEY40" s="4"/>
      <c r="OEZ40" s="4"/>
      <c r="OFA40" s="18"/>
      <c r="OFB40" s="7"/>
      <c r="OFC40" s="7"/>
      <c r="OFD40" s="4"/>
      <c r="OFE40" s="4"/>
      <c r="OFF40" s="4"/>
      <c r="OFG40" s="19"/>
      <c r="OFH40" s="9"/>
      <c r="OFI40" s="7"/>
      <c r="OFJ40" s="6"/>
      <c r="OFK40" s="5"/>
      <c r="OFL40" s="6"/>
      <c r="OFM40" s="8"/>
      <c r="OFN40" s="5"/>
      <c r="OFO40" s="4"/>
      <c r="OFP40" s="4"/>
      <c r="OFQ40" s="18"/>
      <c r="OFR40" s="7"/>
      <c r="OFS40" s="7"/>
      <c r="OFT40" s="4"/>
      <c r="OFU40" s="4"/>
      <c r="OFV40" s="4"/>
      <c r="OFW40" s="19"/>
      <c r="OFX40" s="9"/>
      <c r="OFY40" s="7"/>
      <c r="OFZ40" s="6"/>
      <c r="OGA40" s="5"/>
      <c r="OGB40" s="6"/>
      <c r="OGC40" s="8"/>
      <c r="OGD40" s="5"/>
      <c r="OGE40" s="4"/>
      <c r="OGF40" s="4"/>
      <c r="OGG40" s="18"/>
      <c r="OGH40" s="7"/>
      <c r="OGI40" s="7"/>
      <c r="OGJ40" s="4"/>
      <c r="OGK40" s="4"/>
      <c r="OGL40" s="4"/>
      <c r="OGM40" s="19"/>
      <c r="OGN40" s="9"/>
      <c r="OGO40" s="7"/>
      <c r="OGP40" s="6"/>
      <c r="OGQ40" s="5"/>
      <c r="OGR40" s="6"/>
      <c r="OGS40" s="8"/>
      <c r="OGT40" s="5"/>
      <c r="OGU40" s="4"/>
      <c r="OGV40" s="4"/>
      <c r="OGW40" s="18"/>
      <c r="OGX40" s="7"/>
      <c r="OGY40" s="7"/>
      <c r="OGZ40" s="4"/>
      <c r="OHA40" s="4"/>
      <c r="OHB40" s="4"/>
      <c r="OHC40" s="19"/>
      <c r="OHD40" s="9"/>
      <c r="OHE40" s="7"/>
      <c r="OHF40" s="6"/>
      <c r="OHG40" s="5"/>
      <c r="OHH40" s="6"/>
      <c r="OHI40" s="8"/>
      <c r="OHJ40" s="5"/>
      <c r="OHK40" s="4"/>
      <c r="OHL40" s="4"/>
      <c r="OHM40" s="18"/>
      <c r="OHN40" s="7"/>
      <c r="OHO40" s="7"/>
      <c r="OHP40" s="4"/>
      <c r="OHQ40" s="4"/>
      <c r="OHR40" s="4"/>
      <c r="OHS40" s="19"/>
      <c r="OHT40" s="9"/>
      <c r="OHU40" s="7"/>
      <c r="OHV40" s="6"/>
      <c r="OHW40" s="5"/>
      <c r="OHX40" s="6"/>
      <c r="OHY40" s="8"/>
      <c r="OHZ40" s="5"/>
      <c r="OIA40" s="4"/>
      <c r="OIB40" s="4"/>
      <c r="OIC40" s="18"/>
      <c r="OID40" s="7"/>
      <c r="OIE40" s="7"/>
      <c r="OIF40" s="4"/>
      <c r="OIG40" s="4"/>
      <c r="OIH40" s="4"/>
      <c r="OII40" s="19"/>
      <c r="OIJ40" s="9"/>
      <c r="OIK40" s="7"/>
      <c r="OIL40" s="6"/>
      <c r="OIM40" s="5"/>
      <c r="OIN40" s="6"/>
      <c r="OIO40" s="8"/>
      <c r="OIP40" s="5"/>
      <c r="OIQ40" s="4"/>
      <c r="OIR40" s="4"/>
      <c r="OIS40" s="18"/>
      <c r="OIT40" s="7"/>
      <c r="OIU40" s="7"/>
      <c r="OIV40" s="4"/>
      <c r="OIW40" s="4"/>
      <c r="OIX40" s="4"/>
      <c r="OIY40" s="19"/>
      <c r="OIZ40" s="9"/>
      <c r="OJA40" s="7"/>
      <c r="OJB40" s="6"/>
      <c r="OJC40" s="5"/>
      <c r="OJD40" s="6"/>
      <c r="OJE40" s="8"/>
      <c r="OJF40" s="5"/>
      <c r="OJG40" s="4"/>
      <c r="OJH40" s="4"/>
      <c r="OJI40" s="18"/>
      <c r="OJJ40" s="7"/>
      <c r="OJK40" s="7"/>
      <c r="OJL40" s="4"/>
      <c r="OJM40" s="4"/>
      <c r="OJN40" s="4"/>
      <c r="OJO40" s="19"/>
      <c r="OJP40" s="9"/>
      <c r="OJQ40" s="7"/>
      <c r="OJR40" s="6"/>
      <c r="OJS40" s="5"/>
      <c r="OJT40" s="6"/>
      <c r="OJU40" s="8"/>
      <c r="OJV40" s="5"/>
      <c r="OJW40" s="4"/>
      <c r="OJX40" s="4"/>
      <c r="OJY40" s="18"/>
      <c r="OJZ40" s="7"/>
      <c r="OKA40" s="7"/>
      <c r="OKB40" s="4"/>
      <c r="OKC40" s="4"/>
      <c r="OKD40" s="4"/>
      <c r="OKE40" s="19"/>
      <c r="OKF40" s="9"/>
      <c r="OKG40" s="7"/>
      <c r="OKH40" s="6"/>
      <c r="OKI40" s="5"/>
      <c r="OKJ40" s="6"/>
      <c r="OKK40" s="8"/>
      <c r="OKL40" s="5"/>
      <c r="OKM40" s="4"/>
      <c r="OKN40" s="4"/>
      <c r="OKO40" s="18"/>
      <c r="OKP40" s="7"/>
      <c r="OKQ40" s="7"/>
      <c r="OKR40" s="4"/>
      <c r="OKS40" s="4"/>
      <c r="OKT40" s="4"/>
      <c r="OKU40" s="19"/>
      <c r="OKV40" s="9"/>
      <c r="OKW40" s="7"/>
      <c r="OKX40" s="6"/>
      <c r="OKY40" s="5"/>
      <c r="OKZ40" s="6"/>
      <c r="OLA40" s="8"/>
      <c r="OLB40" s="5"/>
      <c r="OLC40" s="4"/>
      <c r="OLD40" s="4"/>
      <c r="OLE40" s="18"/>
      <c r="OLF40" s="7"/>
      <c r="OLG40" s="7"/>
      <c r="OLH40" s="4"/>
      <c r="OLI40" s="4"/>
      <c r="OLJ40" s="4"/>
      <c r="OLK40" s="19"/>
      <c r="OLL40" s="9"/>
      <c r="OLM40" s="7"/>
      <c r="OLN40" s="6"/>
      <c r="OLO40" s="5"/>
      <c r="OLP40" s="6"/>
      <c r="OLQ40" s="8"/>
      <c r="OLR40" s="5"/>
      <c r="OLS40" s="4"/>
      <c r="OLT40" s="4"/>
      <c r="OLU40" s="18"/>
      <c r="OLV40" s="7"/>
      <c r="OLW40" s="7"/>
      <c r="OLX40" s="4"/>
      <c r="OLY40" s="4"/>
      <c r="OLZ40" s="4"/>
      <c r="OMA40" s="19"/>
      <c r="OMB40" s="9"/>
      <c r="OMC40" s="7"/>
      <c r="OMD40" s="6"/>
      <c r="OME40" s="5"/>
      <c r="OMF40" s="6"/>
      <c r="OMG40" s="8"/>
      <c r="OMH40" s="5"/>
      <c r="OMI40" s="4"/>
      <c r="OMJ40" s="4"/>
      <c r="OMK40" s="18"/>
      <c r="OML40" s="7"/>
      <c r="OMM40" s="7"/>
      <c r="OMN40" s="4"/>
      <c r="OMO40" s="4"/>
      <c r="OMP40" s="4"/>
      <c r="OMQ40" s="19"/>
      <c r="OMR40" s="9"/>
      <c r="OMS40" s="7"/>
      <c r="OMT40" s="6"/>
      <c r="OMU40" s="5"/>
      <c r="OMV40" s="6"/>
      <c r="OMW40" s="8"/>
      <c r="OMX40" s="5"/>
      <c r="OMY40" s="4"/>
      <c r="OMZ40" s="4"/>
      <c r="ONA40" s="18"/>
      <c r="ONB40" s="7"/>
      <c r="ONC40" s="7"/>
      <c r="OND40" s="4"/>
      <c r="ONE40" s="4"/>
      <c r="ONF40" s="4"/>
      <c r="ONG40" s="19"/>
      <c r="ONH40" s="9"/>
      <c r="ONI40" s="7"/>
      <c r="ONJ40" s="6"/>
      <c r="ONK40" s="5"/>
      <c r="ONL40" s="6"/>
      <c r="ONM40" s="8"/>
      <c r="ONN40" s="5"/>
      <c r="ONO40" s="4"/>
      <c r="ONP40" s="4"/>
      <c r="ONQ40" s="18"/>
      <c r="ONR40" s="7"/>
      <c r="ONS40" s="7"/>
      <c r="ONT40" s="4"/>
      <c r="ONU40" s="4"/>
      <c r="ONV40" s="4"/>
      <c r="ONW40" s="19"/>
      <c r="ONX40" s="9"/>
      <c r="ONY40" s="7"/>
      <c r="ONZ40" s="6"/>
      <c r="OOA40" s="5"/>
      <c r="OOB40" s="6"/>
      <c r="OOC40" s="8"/>
      <c r="OOD40" s="5"/>
      <c r="OOE40" s="4"/>
      <c r="OOF40" s="4"/>
      <c r="OOG40" s="18"/>
      <c r="OOH40" s="7"/>
      <c r="OOI40" s="7"/>
      <c r="OOJ40" s="4"/>
      <c r="OOK40" s="4"/>
      <c r="OOL40" s="4"/>
      <c r="OOM40" s="19"/>
      <c r="OON40" s="9"/>
      <c r="OOO40" s="7"/>
      <c r="OOP40" s="6"/>
      <c r="OOQ40" s="5"/>
      <c r="OOR40" s="6"/>
      <c r="OOS40" s="8"/>
      <c r="OOT40" s="5"/>
      <c r="OOU40" s="4"/>
      <c r="OOV40" s="4"/>
      <c r="OOW40" s="18"/>
      <c r="OOX40" s="7"/>
      <c r="OOY40" s="7"/>
      <c r="OOZ40" s="4"/>
      <c r="OPA40" s="4"/>
      <c r="OPB40" s="4"/>
      <c r="OPC40" s="19"/>
      <c r="OPD40" s="9"/>
      <c r="OPE40" s="7"/>
      <c r="OPF40" s="6"/>
      <c r="OPG40" s="5"/>
      <c r="OPH40" s="6"/>
      <c r="OPI40" s="8"/>
      <c r="OPJ40" s="5"/>
      <c r="OPK40" s="4"/>
      <c r="OPL40" s="4"/>
      <c r="OPM40" s="18"/>
      <c r="OPN40" s="7"/>
      <c r="OPO40" s="7"/>
      <c r="OPP40" s="4"/>
      <c r="OPQ40" s="4"/>
      <c r="OPR40" s="4"/>
      <c r="OPS40" s="19"/>
      <c r="OPT40" s="9"/>
      <c r="OPU40" s="7"/>
      <c r="OPV40" s="6"/>
      <c r="OPW40" s="5"/>
      <c r="OPX40" s="6"/>
      <c r="OPY40" s="8"/>
      <c r="OPZ40" s="5"/>
      <c r="OQA40" s="4"/>
      <c r="OQB40" s="4"/>
      <c r="OQC40" s="18"/>
      <c r="OQD40" s="7"/>
      <c r="OQE40" s="7"/>
      <c r="OQF40" s="4"/>
      <c r="OQG40" s="4"/>
      <c r="OQH40" s="4"/>
      <c r="OQI40" s="19"/>
      <c r="OQJ40" s="9"/>
      <c r="OQK40" s="7"/>
      <c r="OQL40" s="6"/>
      <c r="OQM40" s="5"/>
      <c r="OQN40" s="6"/>
      <c r="OQO40" s="8"/>
      <c r="OQP40" s="5"/>
      <c r="OQQ40" s="4"/>
      <c r="OQR40" s="4"/>
      <c r="OQS40" s="18"/>
      <c r="OQT40" s="7"/>
      <c r="OQU40" s="7"/>
      <c r="OQV40" s="4"/>
      <c r="OQW40" s="4"/>
      <c r="OQX40" s="4"/>
      <c r="OQY40" s="19"/>
      <c r="OQZ40" s="9"/>
      <c r="ORA40" s="7"/>
      <c r="ORB40" s="6"/>
      <c r="ORC40" s="5"/>
      <c r="ORD40" s="6"/>
      <c r="ORE40" s="8"/>
      <c r="ORF40" s="5"/>
      <c r="ORG40" s="4"/>
      <c r="ORH40" s="4"/>
      <c r="ORI40" s="18"/>
      <c r="ORJ40" s="7"/>
      <c r="ORK40" s="7"/>
      <c r="ORL40" s="4"/>
      <c r="ORM40" s="4"/>
      <c r="ORN40" s="4"/>
      <c r="ORO40" s="19"/>
      <c r="ORP40" s="9"/>
      <c r="ORQ40" s="7"/>
      <c r="ORR40" s="6"/>
      <c r="ORS40" s="5"/>
      <c r="ORT40" s="6"/>
      <c r="ORU40" s="8"/>
      <c r="ORV40" s="5"/>
      <c r="ORW40" s="4"/>
      <c r="ORX40" s="4"/>
      <c r="ORY40" s="18"/>
      <c r="ORZ40" s="7"/>
      <c r="OSA40" s="7"/>
      <c r="OSB40" s="4"/>
      <c r="OSC40" s="4"/>
      <c r="OSD40" s="4"/>
      <c r="OSE40" s="19"/>
      <c r="OSF40" s="9"/>
      <c r="OSG40" s="7"/>
      <c r="OSH40" s="6"/>
      <c r="OSI40" s="5"/>
      <c r="OSJ40" s="6"/>
      <c r="OSK40" s="8"/>
      <c r="OSL40" s="5"/>
      <c r="OSM40" s="4"/>
      <c r="OSN40" s="4"/>
      <c r="OSO40" s="18"/>
      <c r="OSP40" s="7"/>
      <c r="OSQ40" s="7"/>
      <c r="OSR40" s="4"/>
      <c r="OSS40" s="4"/>
      <c r="OST40" s="4"/>
      <c r="OSU40" s="19"/>
      <c r="OSV40" s="9"/>
      <c r="OSW40" s="7"/>
      <c r="OSX40" s="6"/>
      <c r="OSY40" s="5"/>
      <c r="OSZ40" s="6"/>
      <c r="OTA40" s="8"/>
      <c r="OTB40" s="5"/>
      <c r="OTC40" s="4"/>
      <c r="OTD40" s="4"/>
      <c r="OTE40" s="18"/>
      <c r="OTF40" s="7"/>
      <c r="OTG40" s="7"/>
      <c r="OTH40" s="4"/>
      <c r="OTI40" s="4"/>
      <c r="OTJ40" s="4"/>
      <c r="OTK40" s="19"/>
      <c r="OTL40" s="9"/>
      <c r="OTM40" s="7"/>
      <c r="OTN40" s="6"/>
      <c r="OTO40" s="5"/>
      <c r="OTP40" s="6"/>
      <c r="OTQ40" s="8"/>
      <c r="OTR40" s="5"/>
      <c r="OTS40" s="4"/>
      <c r="OTT40" s="4"/>
      <c r="OTU40" s="18"/>
      <c r="OTV40" s="7"/>
      <c r="OTW40" s="7"/>
      <c r="OTX40" s="4"/>
      <c r="OTY40" s="4"/>
      <c r="OTZ40" s="4"/>
      <c r="OUA40" s="19"/>
      <c r="OUB40" s="9"/>
      <c r="OUC40" s="7"/>
      <c r="OUD40" s="6"/>
      <c r="OUE40" s="5"/>
      <c r="OUF40" s="6"/>
      <c r="OUG40" s="8"/>
      <c r="OUH40" s="5"/>
      <c r="OUI40" s="4"/>
      <c r="OUJ40" s="4"/>
      <c r="OUK40" s="18"/>
      <c r="OUL40" s="7"/>
      <c r="OUM40" s="7"/>
      <c r="OUN40" s="4"/>
      <c r="OUO40" s="4"/>
      <c r="OUP40" s="4"/>
      <c r="OUQ40" s="19"/>
      <c r="OUR40" s="9"/>
      <c r="OUS40" s="7"/>
      <c r="OUT40" s="6"/>
      <c r="OUU40" s="5"/>
      <c r="OUV40" s="6"/>
      <c r="OUW40" s="8"/>
      <c r="OUX40" s="5"/>
      <c r="OUY40" s="4"/>
      <c r="OUZ40" s="4"/>
      <c r="OVA40" s="18"/>
      <c r="OVB40" s="7"/>
      <c r="OVC40" s="7"/>
      <c r="OVD40" s="4"/>
      <c r="OVE40" s="4"/>
      <c r="OVF40" s="4"/>
      <c r="OVG40" s="19"/>
      <c r="OVH40" s="9"/>
      <c r="OVI40" s="7"/>
      <c r="OVJ40" s="6"/>
      <c r="OVK40" s="5"/>
      <c r="OVL40" s="6"/>
      <c r="OVM40" s="8"/>
      <c r="OVN40" s="5"/>
      <c r="OVO40" s="4"/>
      <c r="OVP40" s="4"/>
      <c r="OVQ40" s="18"/>
      <c r="OVR40" s="7"/>
      <c r="OVS40" s="7"/>
      <c r="OVT40" s="4"/>
      <c r="OVU40" s="4"/>
      <c r="OVV40" s="4"/>
      <c r="OVW40" s="19"/>
      <c r="OVX40" s="9"/>
      <c r="OVY40" s="7"/>
      <c r="OVZ40" s="6"/>
      <c r="OWA40" s="5"/>
      <c r="OWB40" s="6"/>
      <c r="OWC40" s="8"/>
      <c r="OWD40" s="5"/>
      <c r="OWE40" s="4"/>
      <c r="OWF40" s="4"/>
      <c r="OWG40" s="18"/>
      <c r="OWH40" s="7"/>
      <c r="OWI40" s="7"/>
      <c r="OWJ40" s="4"/>
      <c r="OWK40" s="4"/>
      <c r="OWL40" s="4"/>
      <c r="OWM40" s="19"/>
      <c r="OWN40" s="9"/>
      <c r="OWO40" s="7"/>
      <c r="OWP40" s="6"/>
      <c r="OWQ40" s="5"/>
      <c r="OWR40" s="6"/>
      <c r="OWS40" s="8"/>
      <c r="OWT40" s="5"/>
      <c r="OWU40" s="4"/>
      <c r="OWV40" s="4"/>
      <c r="OWW40" s="18"/>
      <c r="OWX40" s="7"/>
      <c r="OWY40" s="7"/>
      <c r="OWZ40" s="4"/>
      <c r="OXA40" s="4"/>
      <c r="OXB40" s="4"/>
      <c r="OXC40" s="19"/>
      <c r="OXD40" s="9"/>
      <c r="OXE40" s="7"/>
      <c r="OXF40" s="6"/>
      <c r="OXG40" s="5"/>
      <c r="OXH40" s="6"/>
      <c r="OXI40" s="8"/>
      <c r="OXJ40" s="5"/>
      <c r="OXK40" s="4"/>
      <c r="OXL40" s="4"/>
      <c r="OXM40" s="18"/>
      <c r="OXN40" s="7"/>
      <c r="OXO40" s="7"/>
      <c r="OXP40" s="4"/>
      <c r="OXQ40" s="4"/>
      <c r="OXR40" s="4"/>
      <c r="OXS40" s="19"/>
      <c r="OXT40" s="9"/>
      <c r="OXU40" s="7"/>
      <c r="OXV40" s="6"/>
      <c r="OXW40" s="5"/>
      <c r="OXX40" s="6"/>
      <c r="OXY40" s="8"/>
      <c r="OXZ40" s="5"/>
      <c r="OYA40" s="4"/>
      <c r="OYB40" s="4"/>
      <c r="OYC40" s="18"/>
      <c r="OYD40" s="7"/>
      <c r="OYE40" s="7"/>
      <c r="OYF40" s="4"/>
      <c r="OYG40" s="4"/>
      <c r="OYH40" s="4"/>
      <c r="OYI40" s="19"/>
      <c r="OYJ40" s="9"/>
      <c r="OYK40" s="7"/>
      <c r="OYL40" s="6"/>
      <c r="OYM40" s="5"/>
      <c r="OYN40" s="6"/>
      <c r="OYO40" s="8"/>
      <c r="OYP40" s="5"/>
      <c r="OYQ40" s="4"/>
      <c r="OYR40" s="4"/>
      <c r="OYS40" s="18"/>
      <c r="OYT40" s="7"/>
      <c r="OYU40" s="7"/>
      <c r="OYV40" s="4"/>
      <c r="OYW40" s="4"/>
      <c r="OYX40" s="4"/>
      <c r="OYY40" s="19"/>
      <c r="OYZ40" s="9"/>
      <c r="OZA40" s="7"/>
      <c r="OZB40" s="6"/>
      <c r="OZC40" s="5"/>
      <c r="OZD40" s="6"/>
      <c r="OZE40" s="8"/>
      <c r="OZF40" s="5"/>
      <c r="OZG40" s="4"/>
      <c r="OZH40" s="4"/>
      <c r="OZI40" s="18"/>
      <c r="OZJ40" s="7"/>
      <c r="OZK40" s="7"/>
      <c r="OZL40" s="4"/>
      <c r="OZM40" s="4"/>
      <c r="OZN40" s="4"/>
      <c r="OZO40" s="19"/>
      <c r="OZP40" s="9"/>
      <c r="OZQ40" s="7"/>
      <c r="OZR40" s="6"/>
      <c r="OZS40" s="5"/>
      <c r="OZT40" s="6"/>
      <c r="OZU40" s="8"/>
      <c r="OZV40" s="5"/>
      <c r="OZW40" s="4"/>
      <c r="OZX40" s="4"/>
      <c r="OZY40" s="18"/>
      <c r="OZZ40" s="7"/>
      <c r="PAA40" s="7"/>
      <c r="PAB40" s="4"/>
      <c r="PAC40" s="4"/>
      <c r="PAD40" s="4"/>
      <c r="PAE40" s="19"/>
      <c r="PAF40" s="9"/>
      <c r="PAG40" s="7"/>
      <c r="PAH40" s="6"/>
      <c r="PAI40" s="5"/>
      <c r="PAJ40" s="6"/>
      <c r="PAK40" s="8"/>
      <c r="PAL40" s="5"/>
      <c r="PAM40" s="4"/>
      <c r="PAN40" s="4"/>
      <c r="PAO40" s="18"/>
      <c r="PAP40" s="7"/>
      <c r="PAQ40" s="7"/>
      <c r="PAR40" s="4"/>
      <c r="PAS40" s="4"/>
      <c r="PAT40" s="4"/>
      <c r="PAU40" s="19"/>
      <c r="PAV40" s="9"/>
      <c r="PAW40" s="7"/>
      <c r="PAX40" s="6"/>
      <c r="PAY40" s="5"/>
      <c r="PAZ40" s="6"/>
      <c r="PBA40" s="8"/>
      <c r="PBB40" s="5"/>
      <c r="PBC40" s="4"/>
      <c r="PBD40" s="4"/>
      <c r="PBE40" s="18"/>
      <c r="PBF40" s="7"/>
      <c r="PBG40" s="7"/>
      <c r="PBH40" s="4"/>
      <c r="PBI40" s="4"/>
      <c r="PBJ40" s="4"/>
      <c r="PBK40" s="19"/>
      <c r="PBL40" s="9"/>
      <c r="PBM40" s="7"/>
      <c r="PBN40" s="6"/>
      <c r="PBO40" s="5"/>
      <c r="PBP40" s="6"/>
      <c r="PBQ40" s="8"/>
      <c r="PBR40" s="5"/>
      <c r="PBS40" s="4"/>
      <c r="PBT40" s="4"/>
      <c r="PBU40" s="18"/>
      <c r="PBV40" s="7"/>
      <c r="PBW40" s="7"/>
      <c r="PBX40" s="4"/>
      <c r="PBY40" s="4"/>
      <c r="PBZ40" s="4"/>
      <c r="PCA40" s="19"/>
      <c r="PCB40" s="9"/>
      <c r="PCC40" s="7"/>
      <c r="PCD40" s="6"/>
      <c r="PCE40" s="5"/>
      <c r="PCF40" s="6"/>
      <c r="PCG40" s="8"/>
      <c r="PCH40" s="5"/>
      <c r="PCI40" s="4"/>
      <c r="PCJ40" s="4"/>
      <c r="PCK40" s="18"/>
      <c r="PCL40" s="7"/>
      <c r="PCM40" s="7"/>
      <c r="PCN40" s="4"/>
      <c r="PCO40" s="4"/>
      <c r="PCP40" s="4"/>
      <c r="PCQ40" s="19"/>
      <c r="PCR40" s="9"/>
      <c r="PCS40" s="7"/>
      <c r="PCT40" s="6"/>
      <c r="PCU40" s="5"/>
      <c r="PCV40" s="6"/>
      <c r="PCW40" s="8"/>
      <c r="PCX40" s="5"/>
      <c r="PCY40" s="4"/>
      <c r="PCZ40" s="4"/>
      <c r="PDA40" s="18"/>
      <c r="PDB40" s="7"/>
      <c r="PDC40" s="7"/>
      <c r="PDD40" s="4"/>
      <c r="PDE40" s="4"/>
      <c r="PDF40" s="4"/>
      <c r="PDG40" s="19"/>
      <c r="PDH40" s="9"/>
      <c r="PDI40" s="7"/>
      <c r="PDJ40" s="6"/>
      <c r="PDK40" s="5"/>
      <c r="PDL40" s="6"/>
      <c r="PDM40" s="8"/>
      <c r="PDN40" s="5"/>
      <c r="PDO40" s="4"/>
      <c r="PDP40" s="4"/>
      <c r="PDQ40" s="18"/>
      <c r="PDR40" s="7"/>
      <c r="PDS40" s="7"/>
      <c r="PDT40" s="4"/>
      <c r="PDU40" s="4"/>
      <c r="PDV40" s="4"/>
      <c r="PDW40" s="19"/>
      <c r="PDX40" s="9"/>
      <c r="PDY40" s="7"/>
      <c r="PDZ40" s="6"/>
      <c r="PEA40" s="5"/>
      <c r="PEB40" s="6"/>
      <c r="PEC40" s="8"/>
      <c r="PED40" s="5"/>
      <c r="PEE40" s="4"/>
      <c r="PEF40" s="4"/>
      <c r="PEG40" s="18"/>
      <c r="PEH40" s="7"/>
      <c r="PEI40" s="7"/>
      <c r="PEJ40" s="4"/>
      <c r="PEK40" s="4"/>
      <c r="PEL40" s="4"/>
      <c r="PEM40" s="19"/>
      <c r="PEN40" s="9"/>
      <c r="PEO40" s="7"/>
      <c r="PEP40" s="6"/>
      <c r="PEQ40" s="5"/>
      <c r="PER40" s="6"/>
      <c r="PES40" s="8"/>
      <c r="PET40" s="5"/>
      <c r="PEU40" s="4"/>
      <c r="PEV40" s="4"/>
      <c r="PEW40" s="18"/>
      <c r="PEX40" s="7"/>
      <c r="PEY40" s="7"/>
      <c r="PEZ40" s="4"/>
      <c r="PFA40" s="4"/>
      <c r="PFB40" s="4"/>
      <c r="PFC40" s="19"/>
      <c r="PFD40" s="9"/>
      <c r="PFE40" s="7"/>
      <c r="PFF40" s="6"/>
      <c r="PFG40" s="5"/>
      <c r="PFH40" s="6"/>
      <c r="PFI40" s="8"/>
      <c r="PFJ40" s="5"/>
      <c r="PFK40" s="4"/>
      <c r="PFL40" s="4"/>
      <c r="PFM40" s="18"/>
      <c r="PFN40" s="7"/>
      <c r="PFO40" s="7"/>
      <c r="PFP40" s="4"/>
      <c r="PFQ40" s="4"/>
      <c r="PFR40" s="4"/>
      <c r="PFS40" s="19"/>
      <c r="PFT40" s="9"/>
      <c r="PFU40" s="7"/>
      <c r="PFV40" s="6"/>
      <c r="PFW40" s="5"/>
      <c r="PFX40" s="6"/>
      <c r="PFY40" s="8"/>
      <c r="PFZ40" s="5"/>
      <c r="PGA40" s="4"/>
      <c r="PGB40" s="4"/>
      <c r="PGC40" s="18"/>
      <c r="PGD40" s="7"/>
      <c r="PGE40" s="7"/>
      <c r="PGF40" s="4"/>
      <c r="PGG40" s="4"/>
      <c r="PGH40" s="4"/>
      <c r="PGI40" s="19"/>
      <c r="PGJ40" s="9"/>
      <c r="PGK40" s="7"/>
      <c r="PGL40" s="6"/>
      <c r="PGM40" s="5"/>
      <c r="PGN40" s="6"/>
      <c r="PGO40" s="8"/>
      <c r="PGP40" s="5"/>
      <c r="PGQ40" s="4"/>
      <c r="PGR40" s="4"/>
      <c r="PGS40" s="18"/>
      <c r="PGT40" s="7"/>
      <c r="PGU40" s="7"/>
      <c r="PGV40" s="4"/>
      <c r="PGW40" s="4"/>
      <c r="PGX40" s="4"/>
      <c r="PGY40" s="19"/>
      <c r="PGZ40" s="9"/>
      <c r="PHA40" s="7"/>
      <c r="PHB40" s="6"/>
      <c r="PHC40" s="5"/>
      <c r="PHD40" s="6"/>
      <c r="PHE40" s="8"/>
      <c r="PHF40" s="5"/>
      <c r="PHG40" s="4"/>
      <c r="PHH40" s="4"/>
      <c r="PHI40" s="18"/>
      <c r="PHJ40" s="7"/>
      <c r="PHK40" s="7"/>
      <c r="PHL40" s="4"/>
      <c r="PHM40" s="4"/>
      <c r="PHN40" s="4"/>
      <c r="PHO40" s="19"/>
      <c r="PHP40" s="9"/>
      <c r="PHQ40" s="7"/>
      <c r="PHR40" s="6"/>
      <c r="PHS40" s="5"/>
      <c r="PHT40" s="6"/>
      <c r="PHU40" s="8"/>
      <c r="PHV40" s="5"/>
      <c r="PHW40" s="4"/>
      <c r="PHX40" s="4"/>
      <c r="PHY40" s="18"/>
      <c r="PHZ40" s="7"/>
      <c r="PIA40" s="7"/>
      <c r="PIB40" s="4"/>
      <c r="PIC40" s="4"/>
      <c r="PID40" s="4"/>
      <c r="PIE40" s="19"/>
      <c r="PIF40" s="9"/>
      <c r="PIG40" s="7"/>
      <c r="PIH40" s="6"/>
      <c r="PII40" s="5"/>
      <c r="PIJ40" s="6"/>
      <c r="PIK40" s="8"/>
      <c r="PIL40" s="5"/>
      <c r="PIM40" s="4"/>
      <c r="PIN40" s="4"/>
      <c r="PIO40" s="18"/>
      <c r="PIP40" s="7"/>
      <c r="PIQ40" s="7"/>
      <c r="PIR40" s="4"/>
      <c r="PIS40" s="4"/>
      <c r="PIT40" s="4"/>
      <c r="PIU40" s="19"/>
      <c r="PIV40" s="9"/>
      <c r="PIW40" s="7"/>
      <c r="PIX40" s="6"/>
      <c r="PIY40" s="5"/>
      <c r="PIZ40" s="6"/>
      <c r="PJA40" s="8"/>
      <c r="PJB40" s="5"/>
      <c r="PJC40" s="4"/>
      <c r="PJD40" s="4"/>
      <c r="PJE40" s="18"/>
      <c r="PJF40" s="7"/>
      <c r="PJG40" s="7"/>
      <c r="PJH40" s="4"/>
      <c r="PJI40" s="4"/>
      <c r="PJJ40" s="4"/>
      <c r="PJK40" s="19"/>
      <c r="PJL40" s="9"/>
      <c r="PJM40" s="7"/>
      <c r="PJN40" s="6"/>
      <c r="PJO40" s="5"/>
      <c r="PJP40" s="6"/>
      <c r="PJQ40" s="8"/>
      <c r="PJR40" s="5"/>
      <c r="PJS40" s="4"/>
      <c r="PJT40" s="4"/>
      <c r="PJU40" s="18"/>
      <c r="PJV40" s="7"/>
      <c r="PJW40" s="7"/>
      <c r="PJX40" s="4"/>
      <c r="PJY40" s="4"/>
      <c r="PJZ40" s="4"/>
      <c r="PKA40" s="19"/>
      <c r="PKB40" s="9"/>
      <c r="PKC40" s="7"/>
      <c r="PKD40" s="6"/>
      <c r="PKE40" s="5"/>
      <c r="PKF40" s="6"/>
      <c r="PKG40" s="8"/>
      <c r="PKH40" s="5"/>
      <c r="PKI40" s="4"/>
      <c r="PKJ40" s="4"/>
      <c r="PKK40" s="18"/>
      <c r="PKL40" s="7"/>
      <c r="PKM40" s="7"/>
      <c r="PKN40" s="4"/>
      <c r="PKO40" s="4"/>
      <c r="PKP40" s="4"/>
      <c r="PKQ40" s="19"/>
      <c r="PKR40" s="9"/>
      <c r="PKS40" s="7"/>
      <c r="PKT40" s="6"/>
      <c r="PKU40" s="5"/>
      <c r="PKV40" s="6"/>
      <c r="PKW40" s="8"/>
      <c r="PKX40" s="5"/>
      <c r="PKY40" s="4"/>
      <c r="PKZ40" s="4"/>
      <c r="PLA40" s="18"/>
      <c r="PLB40" s="7"/>
      <c r="PLC40" s="7"/>
      <c r="PLD40" s="4"/>
      <c r="PLE40" s="4"/>
      <c r="PLF40" s="4"/>
      <c r="PLG40" s="19"/>
      <c r="PLH40" s="9"/>
      <c r="PLI40" s="7"/>
      <c r="PLJ40" s="6"/>
      <c r="PLK40" s="5"/>
      <c r="PLL40" s="6"/>
      <c r="PLM40" s="8"/>
      <c r="PLN40" s="5"/>
      <c r="PLO40" s="4"/>
      <c r="PLP40" s="4"/>
      <c r="PLQ40" s="18"/>
      <c r="PLR40" s="7"/>
      <c r="PLS40" s="7"/>
      <c r="PLT40" s="4"/>
      <c r="PLU40" s="4"/>
      <c r="PLV40" s="4"/>
      <c r="PLW40" s="19"/>
      <c r="PLX40" s="9"/>
      <c r="PLY40" s="7"/>
      <c r="PLZ40" s="6"/>
      <c r="PMA40" s="5"/>
      <c r="PMB40" s="6"/>
      <c r="PMC40" s="8"/>
      <c r="PMD40" s="5"/>
      <c r="PME40" s="4"/>
      <c r="PMF40" s="4"/>
      <c r="PMG40" s="18"/>
      <c r="PMH40" s="7"/>
      <c r="PMI40" s="7"/>
      <c r="PMJ40" s="4"/>
      <c r="PMK40" s="4"/>
      <c r="PML40" s="4"/>
      <c r="PMM40" s="19"/>
      <c r="PMN40" s="9"/>
      <c r="PMO40" s="7"/>
      <c r="PMP40" s="6"/>
      <c r="PMQ40" s="5"/>
      <c r="PMR40" s="6"/>
      <c r="PMS40" s="8"/>
      <c r="PMT40" s="5"/>
      <c r="PMU40" s="4"/>
      <c r="PMV40" s="4"/>
      <c r="PMW40" s="18"/>
      <c r="PMX40" s="7"/>
      <c r="PMY40" s="7"/>
      <c r="PMZ40" s="4"/>
      <c r="PNA40" s="4"/>
      <c r="PNB40" s="4"/>
      <c r="PNC40" s="19"/>
      <c r="PND40" s="9"/>
      <c r="PNE40" s="7"/>
      <c r="PNF40" s="6"/>
      <c r="PNG40" s="5"/>
      <c r="PNH40" s="6"/>
      <c r="PNI40" s="8"/>
      <c r="PNJ40" s="5"/>
      <c r="PNK40" s="4"/>
      <c r="PNL40" s="4"/>
      <c r="PNM40" s="18"/>
      <c r="PNN40" s="7"/>
      <c r="PNO40" s="7"/>
      <c r="PNP40" s="4"/>
      <c r="PNQ40" s="4"/>
      <c r="PNR40" s="4"/>
      <c r="PNS40" s="19"/>
      <c r="PNT40" s="9"/>
      <c r="PNU40" s="7"/>
      <c r="PNV40" s="6"/>
      <c r="PNW40" s="5"/>
      <c r="PNX40" s="6"/>
      <c r="PNY40" s="8"/>
      <c r="PNZ40" s="5"/>
      <c r="POA40" s="4"/>
      <c r="POB40" s="4"/>
      <c r="POC40" s="18"/>
      <c r="POD40" s="7"/>
      <c r="POE40" s="7"/>
      <c r="POF40" s="4"/>
      <c r="POG40" s="4"/>
      <c r="POH40" s="4"/>
      <c r="POI40" s="19"/>
      <c r="POJ40" s="9"/>
      <c r="POK40" s="7"/>
      <c r="POL40" s="6"/>
      <c r="POM40" s="5"/>
      <c r="PON40" s="6"/>
      <c r="POO40" s="8"/>
      <c r="POP40" s="5"/>
      <c r="POQ40" s="4"/>
      <c r="POR40" s="4"/>
      <c r="POS40" s="18"/>
      <c r="POT40" s="7"/>
      <c r="POU40" s="7"/>
      <c r="POV40" s="4"/>
      <c r="POW40" s="4"/>
      <c r="POX40" s="4"/>
      <c r="POY40" s="19"/>
      <c r="POZ40" s="9"/>
      <c r="PPA40" s="7"/>
      <c r="PPB40" s="6"/>
      <c r="PPC40" s="5"/>
      <c r="PPD40" s="6"/>
      <c r="PPE40" s="8"/>
      <c r="PPF40" s="5"/>
      <c r="PPG40" s="4"/>
      <c r="PPH40" s="4"/>
      <c r="PPI40" s="18"/>
      <c r="PPJ40" s="7"/>
      <c r="PPK40" s="7"/>
      <c r="PPL40" s="4"/>
      <c r="PPM40" s="4"/>
      <c r="PPN40" s="4"/>
      <c r="PPO40" s="19"/>
      <c r="PPP40" s="9"/>
      <c r="PPQ40" s="7"/>
      <c r="PPR40" s="6"/>
      <c r="PPS40" s="5"/>
      <c r="PPT40" s="6"/>
      <c r="PPU40" s="8"/>
      <c r="PPV40" s="5"/>
      <c r="PPW40" s="4"/>
      <c r="PPX40" s="4"/>
      <c r="PPY40" s="18"/>
      <c r="PPZ40" s="7"/>
      <c r="PQA40" s="7"/>
      <c r="PQB40" s="4"/>
      <c r="PQC40" s="4"/>
      <c r="PQD40" s="4"/>
      <c r="PQE40" s="19"/>
      <c r="PQF40" s="9"/>
      <c r="PQG40" s="7"/>
      <c r="PQH40" s="6"/>
      <c r="PQI40" s="5"/>
      <c r="PQJ40" s="6"/>
      <c r="PQK40" s="8"/>
      <c r="PQL40" s="5"/>
      <c r="PQM40" s="4"/>
      <c r="PQN40" s="4"/>
      <c r="PQO40" s="18"/>
      <c r="PQP40" s="7"/>
      <c r="PQQ40" s="7"/>
      <c r="PQR40" s="4"/>
      <c r="PQS40" s="4"/>
      <c r="PQT40" s="4"/>
      <c r="PQU40" s="19"/>
      <c r="PQV40" s="9"/>
      <c r="PQW40" s="7"/>
      <c r="PQX40" s="6"/>
      <c r="PQY40" s="5"/>
      <c r="PQZ40" s="6"/>
      <c r="PRA40" s="8"/>
      <c r="PRB40" s="5"/>
      <c r="PRC40" s="4"/>
      <c r="PRD40" s="4"/>
      <c r="PRE40" s="18"/>
      <c r="PRF40" s="7"/>
      <c r="PRG40" s="7"/>
      <c r="PRH40" s="4"/>
      <c r="PRI40" s="4"/>
      <c r="PRJ40" s="4"/>
      <c r="PRK40" s="19"/>
      <c r="PRL40" s="9"/>
      <c r="PRM40" s="7"/>
      <c r="PRN40" s="6"/>
      <c r="PRO40" s="5"/>
      <c r="PRP40" s="6"/>
      <c r="PRQ40" s="8"/>
      <c r="PRR40" s="5"/>
      <c r="PRS40" s="4"/>
      <c r="PRT40" s="4"/>
      <c r="PRU40" s="18"/>
      <c r="PRV40" s="7"/>
      <c r="PRW40" s="7"/>
      <c r="PRX40" s="4"/>
      <c r="PRY40" s="4"/>
      <c r="PRZ40" s="4"/>
      <c r="PSA40" s="19"/>
      <c r="PSB40" s="9"/>
      <c r="PSC40" s="7"/>
      <c r="PSD40" s="6"/>
      <c r="PSE40" s="5"/>
      <c r="PSF40" s="6"/>
      <c r="PSG40" s="8"/>
      <c r="PSH40" s="5"/>
      <c r="PSI40" s="4"/>
      <c r="PSJ40" s="4"/>
      <c r="PSK40" s="18"/>
      <c r="PSL40" s="7"/>
      <c r="PSM40" s="7"/>
      <c r="PSN40" s="4"/>
      <c r="PSO40" s="4"/>
      <c r="PSP40" s="4"/>
      <c r="PSQ40" s="19"/>
      <c r="PSR40" s="9"/>
      <c r="PSS40" s="7"/>
      <c r="PST40" s="6"/>
      <c r="PSU40" s="5"/>
      <c r="PSV40" s="6"/>
      <c r="PSW40" s="8"/>
      <c r="PSX40" s="5"/>
      <c r="PSY40" s="4"/>
      <c r="PSZ40" s="4"/>
      <c r="PTA40" s="18"/>
      <c r="PTB40" s="7"/>
      <c r="PTC40" s="7"/>
      <c r="PTD40" s="4"/>
      <c r="PTE40" s="4"/>
      <c r="PTF40" s="4"/>
      <c r="PTG40" s="19"/>
      <c r="PTH40" s="9"/>
      <c r="PTI40" s="7"/>
      <c r="PTJ40" s="6"/>
      <c r="PTK40" s="5"/>
      <c r="PTL40" s="6"/>
      <c r="PTM40" s="8"/>
      <c r="PTN40" s="5"/>
      <c r="PTO40" s="4"/>
      <c r="PTP40" s="4"/>
      <c r="PTQ40" s="18"/>
      <c r="PTR40" s="7"/>
      <c r="PTS40" s="7"/>
      <c r="PTT40" s="4"/>
      <c r="PTU40" s="4"/>
      <c r="PTV40" s="4"/>
      <c r="PTW40" s="19"/>
      <c r="PTX40" s="9"/>
      <c r="PTY40" s="7"/>
      <c r="PTZ40" s="6"/>
      <c r="PUA40" s="5"/>
      <c r="PUB40" s="6"/>
      <c r="PUC40" s="8"/>
      <c r="PUD40" s="5"/>
      <c r="PUE40" s="4"/>
      <c r="PUF40" s="4"/>
      <c r="PUG40" s="18"/>
      <c r="PUH40" s="7"/>
      <c r="PUI40" s="7"/>
      <c r="PUJ40" s="4"/>
      <c r="PUK40" s="4"/>
      <c r="PUL40" s="4"/>
      <c r="PUM40" s="19"/>
      <c r="PUN40" s="9"/>
      <c r="PUO40" s="7"/>
      <c r="PUP40" s="6"/>
      <c r="PUQ40" s="5"/>
      <c r="PUR40" s="6"/>
      <c r="PUS40" s="8"/>
      <c r="PUT40" s="5"/>
      <c r="PUU40" s="4"/>
      <c r="PUV40" s="4"/>
      <c r="PUW40" s="18"/>
      <c r="PUX40" s="7"/>
      <c r="PUY40" s="7"/>
      <c r="PUZ40" s="4"/>
      <c r="PVA40" s="4"/>
      <c r="PVB40" s="4"/>
      <c r="PVC40" s="19"/>
      <c r="PVD40" s="9"/>
      <c r="PVE40" s="7"/>
      <c r="PVF40" s="6"/>
      <c r="PVG40" s="5"/>
      <c r="PVH40" s="6"/>
      <c r="PVI40" s="8"/>
      <c r="PVJ40" s="5"/>
      <c r="PVK40" s="4"/>
      <c r="PVL40" s="4"/>
      <c r="PVM40" s="18"/>
      <c r="PVN40" s="7"/>
      <c r="PVO40" s="7"/>
      <c r="PVP40" s="4"/>
      <c r="PVQ40" s="4"/>
      <c r="PVR40" s="4"/>
      <c r="PVS40" s="19"/>
      <c r="PVT40" s="9"/>
      <c r="PVU40" s="7"/>
      <c r="PVV40" s="6"/>
      <c r="PVW40" s="5"/>
      <c r="PVX40" s="6"/>
      <c r="PVY40" s="8"/>
      <c r="PVZ40" s="5"/>
      <c r="PWA40" s="4"/>
      <c r="PWB40" s="4"/>
      <c r="PWC40" s="18"/>
      <c r="PWD40" s="7"/>
      <c r="PWE40" s="7"/>
      <c r="PWF40" s="4"/>
      <c r="PWG40" s="4"/>
      <c r="PWH40" s="4"/>
      <c r="PWI40" s="19"/>
      <c r="PWJ40" s="9"/>
      <c r="PWK40" s="7"/>
      <c r="PWL40" s="6"/>
      <c r="PWM40" s="5"/>
      <c r="PWN40" s="6"/>
      <c r="PWO40" s="8"/>
      <c r="PWP40" s="5"/>
      <c r="PWQ40" s="4"/>
      <c r="PWR40" s="4"/>
      <c r="PWS40" s="18"/>
      <c r="PWT40" s="7"/>
      <c r="PWU40" s="7"/>
      <c r="PWV40" s="4"/>
      <c r="PWW40" s="4"/>
      <c r="PWX40" s="4"/>
      <c r="PWY40" s="19"/>
      <c r="PWZ40" s="9"/>
      <c r="PXA40" s="7"/>
      <c r="PXB40" s="6"/>
      <c r="PXC40" s="5"/>
      <c r="PXD40" s="6"/>
      <c r="PXE40" s="8"/>
      <c r="PXF40" s="5"/>
      <c r="PXG40" s="4"/>
      <c r="PXH40" s="4"/>
      <c r="PXI40" s="18"/>
      <c r="PXJ40" s="7"/>
      <c r="PXK40" s="7"/>
      <c r="PXL40" s="4"/>
      <c r="PXM40" s="4"/>
      <c r="PXN40" s="4"/>
      <c r="PXO40" s="19"/>
      <c r="PXP40" s="9"/>
      <c r="PXQ40" s="7"/>
      <c r="PXR40" s="6"/>
      <c r="PXS40" s="5"/>
      <c r="PXT40" s="6"/>
      <c r="PXU40" s="8"/>
      <c r="PXV40" s="5"/>
      <c r="PXW40" s="4"/>
      <c r="PXX40" s="4"/>
      <c r="PXY40" s="18"/>
      <c r="PXZ40" s="7"/>
      <c r="PYA40" s="7"/>
      <c r="PYB40" s="4"/>
      <c r="PYC40" s="4"/>
      <c r="PYD40" s="4"/>
      <c r="PYE40" s="19"/>
      <c r="PYF40" s="9"/>
      <c r="PYG40" s="7"/>
      <c r="PYH40" s="6"/>
      <c r="PYI40" s="5"/>
      <c r="PYJ40" s="6"/>
      <c r="PYK40" s="8"/>
      <c r="PYL40" s="5"/>
      <c r="PYM40" s="4"/>
      <c r="PYN40" s="4"/>
      <c r="PYO40" s="18"/>
      <c r="PYP40" s="7"/>
      <c r="PYQ40" s="7"/>
      <c r="PYR40" s="4"/>
      <c r="PYS40" s="4"/>
      <c r="PYT40" s="4"/>
      <c r="PYU40" s="19"/>
      <c r="PYV40" s="9"/>
      <c r="PYW40" s="7"/>
      <c r="PYX40" s="6"/>
      <c r="PYY40" s="5"/>
      <c r="PYZ40" s="6"/>
      <c r="PZA40" s="8"/>
      <c r="PZB40" s="5"/>
      <c r="PZC40" s="4"/>
      <c r="PZD40" s="4"/>
      <c r="PZE40" s="18"/>
      <c r="PZF40" s="7"/>
      <c r="PZG40" s="7"/>
      <c r="PZH40" s="4"/>
      <c r="PZI40" s="4"/>
      <c r="PZJ40" s="4"/>
      <c r="PZK40" s="19"/>
      <c r="PZL40" s="9"/>
      <c r="PZM40" s="7"/>
      <c r="PZN40" s="6"/>
      <c r="PZO40" s="5"/>
      <c r="PZP40" s="6"/>
      <c r="PZQ40" s="8"/>
      <c r="PZR40" s="5"/>
      <c r="PZS40" s="4"/>
      <c r="PZT40" s="4"/>
      <c r="PZU40" s="18"/>
      <c r="PZV40" s="7"/>
      <c r="PZW40" s="7"/>
      <c r="PZX40" s="4"/>
      <c r="PZY40" s="4"/>
      <c r="PZZ40" s="4"/>
      <c r="QAA40" s="19"/>
      <c r="QAB40" s="9"/>
      <c r="QAC40" s="7"/>
      <c r="QAD40" s="6"/>
      <c r="QAE40" s="5"/>
      <c r="QAF40" s="6"/>
      <c r="QAG40" s="8"/>
      <c r="QAH40" s="5"/>
      <c r="QAI40" s="4"/>
      <c r="QAJ40" s="4"/>
      <c r="QAK40" s="18"/>
      <c r="QAL40" s="7"/>
      <c r="QAM40" s="7"/>
      <c r="QAN40" s="4"/>
      <c r="QAO40" s="4"/>
      <c r="QAP40" s="4"/>
      <c r="QAQ40" s="19"/>
      <c r="QAR40" s="9"/>
      <c r="QAS40" s="7"/>
      <c r="QAT40" s="6"/>
      <c r="QAU40" s="5"/>
      <c r="QAV40" s="6"/>
      <c r="QAW40" s="8"/>
      <c r="QAX40" s="5"/>
      <c r="QAY40" s="4"/>
      <c r="QAZ40" s="4"/>
      <c r="QBA40" s="18"/>
      <c r="QBB40" s="7"/>
      <c r="QBC40" s="7"/>
      <c r="QBD40" s="4"/>
      <c r="QBE40" s="4"/>
      <c r="QBF40" s="4"/>
      <c r="QBG40" s="19"/>
      <c r="QBH40" s="9"/>
      <c r="QBI40" s="7"/>
      <c r="QBJ40" s="6"/>
      <c r="QBK40" s="5"/>
      <c r="QBL40" s="6"/>
      <c r="QBM40" s="8"/>
      <c r="QBN40" s="5"/>
      <c r="QBO40" s="4"/>
      <c r="QBP40" s="4"/>
      <c r="QBQ40" s="18"/>
      <c r="QBR40" s="7"/>
      <c r="QBS40" s="7"/>
      <c r="QBT40" s="4"/>
      <c r="QBU40" s="4"/>
      <c r="QBV40" s="4"/>
      <c r="QBW40" s="19"/>
      <c r="QBX40" s="9"/>
      <c r="QBY40" s="7"/>
      <c r="QBZ40" s="6"/>
      <c r="QCA40" s="5"/>
      <c r="QCB40" s="6"/>
      <c r="QCC40" s="8"/>
      <c r="QCD40" s="5"/>
      <c r="QCE40" s="4"/>
      <c r="QCF40" s="4"/>
      <c r="QCG40" s="18"/>
      <c r="QCH40" s="7"/>
      <c r="QCI40" s="7"/>
      <c r="QCJ40" s="4"/>
      <c r="QCK40" s="4"/>
      <c r="QCL40" s="4"/>
      <c r="QCM40" s="19"/>
      <c r="QCN40" s="9"/>
      <c r="QCO40" s="7"/>
      <c r="QCP40" s="6"/>
      <c r="QCQ40" s="5"/>
      <c r="QCR40" s="6"/>
      <c r="QCS40" s="8"/>
      <c r="QCT40" s="5"/>
      <c r="QCU40" s="4"/>
      <c r="QCV40" s="4"/>
      <c r="QCW40" s="18"/>
      <c r="QCX40" s="7"/>
      <c r="QCY40" s="7"/>
      <c r="QCZ40" s="4"/>
      <c r="QDA40" s="4"/>
      <c r="QDB40" s="4"/>
      <c r="QDC40" s="19"/>
      <c r="QDD40" s="9"/>
      <c r="QDE40" s="7"/>
      <c r="QDF40" s="6"/>
      <c r="QDG40" s="5"/>
      <c r="QDH40" s="6"/>
      <c r="QDI40" s="8"/>
      <c r="QDJ40" s="5"/>
      <c r="QDK40" s="4"/>
      <c r="QDL40" s="4"/>
      <c r="QDM40" s="18"/>
      <c r="QDN40" s="7"/>
      <c r="QDO40" s="7"/>
      <c r="QDP40" s="4"/>
      <c r="QDQ40" s="4"/>
      <c r="QDR40" s="4"/>
      <c r="QDS40" s="19"/>
      <c r="QDT40" s="9"/>
      <c r="QDU40" s="7"/>
      <c r="QDV40" s="6"/>
      <c r="QDW40" s="5"/>
      <c r="QDX40" s="6"/>
      <c r="QDY40" s="8"/>
      <c r="QDZ40" s="5"/>
      <c r="QEA40" s="4"/>
      <c r="QEB40" s="4"/>
      <c r="QEC40" s="18"/>
      <c r="QED40" s="7"/>
      <c r="QEE40" s="7"/>
      <c r="QEF40" s="4"/>
      <c r="QEG40" s="4"/>
      <c r="QEH40" s="4"/>
      <c r="QEI40" s="19"/>
      <c r="QEJ40" s="9"/>
      <c r="QEK40" s="7"/>
      <c r="QEL40" s="6"/>
      <c r="QEM40" s="5"/>
      <c r="QEN40" s="6"/>
      <c r="QEO40" s="8"/>
      <c r="QEP40" s="5"/>
      <c r="QEQ40" s="4"/>
      <c r="QER40" s="4"/>
      <c r="QES40" s="18"/>
      <c r="QET40" s="7"/>
      <c r="QEU40" s="7"/>
      <c r="QEV40" s="4"/>
      <c r="QEW40" s="4"/>
      <c r="QEX40" s="4"/>
      <c r="QEY40" s="19"/>
      <c r="QEZ40" s="9"/>
      <c r="QFA40" s="7"/>
      <c r="QFB40" s="6"/>
      <c r="QFC40" s="5"/>
      <c r="QFD40" s="6"/>
      <c r="QFE40" s="8"/>
      <c r="QFF40" s="5"/>
      <c r="QFG40" s="4"/>
      <c r="QFH40" s="4"/>
      <c r="QFI40" s="18"/>
      <c r="QFJ40" s="7"/>
      <c r="QFK40" s="7"/>
      <c r="QFL40" s="4"/>
      <c r="QFM40" s="4"/>
      <c r="QFN40" s="4"/>
      <c r="QFO40" s="19"/>
      <c r="QFP40" s="9"/>
      <c r="QFQ40" s="7"/>
      <c r="QFR40" s="6"/>
      <c r="QFS40" s="5"/>
      <c r="QFT40" s="6"/>
      <c r="QFU40" s="8"/>
      <c r="QFV40" s="5"/>
      <c r="QFW40" s="4"/>
      <c r="QFX40" s="4"/>
      <c r="QFY40" s="18"/>
      <c r="QFZ40" s="7"/>
      <c r="QGA40" s="7"/>
      <c r="QGB40" s="4"/>
      <c r="QGC40" s="4"/>
      <c r="QGD40" s="4"/>
      <c r="QGE40" s="19"/>
      <c r="QGF40" s="9"/>
      <c r="QGG40" s="7"/>
      <c r="QGH40" s="6"/>
      <c r="QGI40" s="5"/>
      <c r="QGJ40" s="6"/>
      <c r="QGK40" s="8"/>
      <c r="QGL40" s="5"/>
      <c r="QGM40" s="4"/>
      <c r="QGN40" s="4"/>
      <c r="QGO40" s="18"/>
      <c r="QGP40" s="7"/>
      <c r="QGQ40" s="7"/>
      <c r="QGR40" s="4"/>
      <c r="QGS40" s="4"/>
      <c r="QGT40" s="4"/>
      <c r="QGU40" s="19"/>
      <c r="QGV40" s="9"/>
      <c r="QGW40" s="7"/>
      <c r="QGX40" s="6"/>
      <c r="QGY40" s="5"/>
      <c r="QGZ40" s="6"/>
      <c r="QHA40" s="8"/>
      <c r="QHB40" s="5"/>
      <c r="QHC40" s="4"/>
      <c r="QHD40" s="4"/>
      <c r="QHE40" s="18"/>
      <c r="QHF40" s="7"/>
      <c r="QHG40" s="7"/>
      <c r="QHH40" s="4"/>
      <c r="QHI40" s="4"/>
      <c r="QHJ40" s="4"/>
      <c r="QHK40" s="19"/>
      <c r="QHL40" s="9"/>
      <c r="QHM40" s="7"/>
      <c r="QHN40" s="6"/>
      <c r="QHO40" s="5"/>
      <c r="QHP40" s="6"/>
      <c r="QHQ40" s="8"/>
      <c r="QHR40" s="5"/>
      <c r="QHS40" s="4"/>
      <c r="QHT40" s="4"/>
      <c r="QHU40" s="18"/>
      <c r="QHV40" s="7"/>
      <c r="QHW40" s="7"/>
      <c r="QHX40" s="4"/>
      <c r="QHY40" s="4"/>
      <c r="QHZ40" s="4"/>
      <c r="QIA40" s="19"/>
      <c r="QIB40" s="9"/>
      <c r="QIC40" s="7"/>
      <c r="QID40" s="6"/>
      <c r="QIE40" s="5"/>
      <c r="QIF40" s="6"/>
      <c r="QIG40" s="8"/>
      <c r="QIH40" s="5"/>
      <c r="QII40" s="4"/>
      <c r="QIJ40" s="4"/>
      <c r="QIK40" s="18"/>
      <c r="QIL40" s="7"/>
      <c r="QIM40" s="7"/>
      <c r="QIN40" s="4"/>
      <c r="QIO40" s="4"/>
      <c r="QIP40" s="4"/>
      <c r="QIQ40" s="19"/>
      <c r="QIR40" s="9"/>
      <c r="QIS40" s="7"/>
      <c r="QIT40" s="6"/>
      <c r="QIU40" s="5"/>
      <c r="QIV40" s="6"/>
      <c r="QIW40" s="8"/>
      <c r="QIX40" s="5"/>
      <c r="QIY40" s="4"/>
      <c r="QIZ40" s="4"/>
      <c r="QJA40" s="18"/>
      <c r="QJB40" s="7"/>
      <c r="QJC40" s="7"/>
      <c r="QJD40" s="4"/>
      <c r="QJE40" s="4"/>
      <c r="QJF40" s="4"/>
      <c r="QJG40" s="19"/>
      <c r="QJH40" s="9"/>
      <c r="QJI40" s="7"/>
      <c r="QJJ40" s="6"/>
      <c r="QJK40" s="5"/>
      <c r="QJL40" s="6"/>
      <c r="QJM40" s="8"/>
      <c r="QJN40" s="5"/>
      <c r="QJO40" s="4"/>
      <c r="QJP40" s="4"/>
      <c r="QJQ40" s="18"/>
      <c r="QJR40" s="7"/>
      <c r="QJS40" s="7"/>
      <c r="QJT40" s="4"/>
      <c r="QJU40" s="4"/>
      <c r="QJV40" s="4"/>
      <c r="QJW40" s="19"/>
      <c r="QJX40" s="9"/>
      <c r="QJY40" s="7"/>
      <c r="QJZ40" s="6"/>
      <c r="QKA40" s="5"/>
      <c r="QKB40" s="6"/>
      <c r="QKC40" s="8"/>
      <c r="QKD40" s="5"/>
      <c r="QKE40" s="4"/>
      <c r="QKF40" s="4"/>
      <c r="QKG40" s="18"/>
      <c r="QKH40" s="7"/>
      <c r="QKI40" s="7"/>
      <c r="QKJ40" s="4"/>
      <c r="QKK40" s="4"/>
      <c r="QKL40" s="4"/>
      <c r="QKM40" s="19"/>
      <c r="QKN40" s="9"/>
      <c r="QKO40" s="7"/>
      <c r="QKP40" s="6"/>
      <c r="QKQ40" s="5"/>
      <c r="QKR40" s="6"/>
      <c r="QKS40" s="8"/>
      <c r="QKT40" s="5"/>
      <c r="QKU40" s="4"/>
      <c r="QKV40" s="4"/>
      <c r="QKW40" s="18"/>
      <c r="QKX40" s="7"/>
      <c r="QKY40" s="7"/>
      <c r="QKZ40" s="4"/>
      <c r="QLA40" s="4"/>
      <c r="QLB40" s="4"/>
      <c r="QLC40" s="19"/>
      <c r="QLD40" s="9"/>
      <c r="QLE40" s="7"/>
      <c r="QLF40" s="6"/>
      <c r="QLG40" s="5"/>
      <c r="QLH40" s="6"/>
      <c r="QLI40" s="8"/>
      <c r="QLJ40" s="5"/>
      <c r="QLK40" s="4"/>
      <c r="QLL40" s="4"/>
      <c r="QLM40" s="18"/>
      <c r="QLN40" s="7"/>
      <c r="QLO40" s="7"/>
      <c r="QLP40" s="4"/>
      <c r="QLQ40" s="4"/>
      <c r="QLR40" s="4"/>
      <c r="QLS40" s="19"/>
      <c r="QLT40" s="9"/>
      <c r="QLU40" s="7"/>
      <c r="QLV40" s="6"/>
      <c r="QLW40" s="5"/>
      <c r="QLX40" s="6"/>
      <c r="QLY40" s="8"/>
      <c r="QLZ40" s="5"/>
      <c r="QMA40" s="4"/>
      <c r="QMB40" s="4"/>
      <c r="QMC40" s="18"/>
      <c r="QMD40" s="7"/>
      <c r="QME40" s="7"/>
      <c r="QMF40" s="4"/>
      <c r="QMG40" s="4"/>
      <c r="QMH40" s="4"/>
      <c r="QMI40" s="19"/>
      <c r="QMJ40" s="9"/>
      <c r="QMK40" s="7"/>
      <c r="QML40" s="6"/>
      <c r="QMM40" s="5"/>
      <c r="QMN40" s="6"/>
      <c r="QMO40" s="8"/>
      <c r="QMP40" s="5"/>
      <c r="QMQ40" s="4"/>
      <c r="QMR40" s="4"/>
      <c r="QMS40" s="18"/>
      <c r="QMT40" s="7"/>
      <c r="QMU40" s="7"/>
      <c r="QMV40" s="4"/>
      <c r="QMW40" s="4"/>
      <c r="QMX40" s="4"/>
      <c r="QMY40" s="19"/>
      <c r="QMZ40" s="9"/>
      <c r="QNA40" s="7"/>
      <c r="QNB40" s="6"/>
      <c r="QNC40" s="5"/>
      <c r="QND40" s="6"/>
      <c r="QNE40" s="8"/>
      <c r="QNF40" s="5"/>
      <c r="QNG40" s="4"/>
      <c r="QNH40" s="4"/>
      <c r="QNI40" s="18"/>
      <c r="QNJ40" s="7"/>
      <c r="QNK40" s="7"/>
      <c r="QNL40" s="4"/>
      <c r="QNM40" s="4"/>
      <c r="QNN40" s="4"/>
      <c r="QNO40" s="19"/>
      <c r="QNP40" s="9"/>
      <c r="QNQ40" s="7"/>
      <c r="QNR40" s="6"/>
      <c r="QNS40" s="5"/>
      <c r="QNT40" s="6"/>
      <c r="QNU40" s="8"/>
      <c r="QNV40" s="5"/>
      <c r="QNW40" s="4"/>
      <c r="QNX40" s="4"/>
      <c r="QNY40" s="18"/>
      <c r="QNZ40" s="7"/>
      <c r="QOA40" s="7"/>
      <c r="QOB40" s="4"/>
      <c r="QOC40" s="4"/>
      <c r="QOD40" s="4"/>
      <c r="QOE40" s="19"/>
      <c r="QOF40" s="9"/>
      <c r="QOG40" s="7"/>
      <c r="QOH40" s="6"/>
      <c r="QOI40" s="5"/>
      <c r="QOJ40" s="6"/>
      <c r="QOK40" s="8"/>
      <c r="QOL40" s="5"/>
      <c r="QOM40" s="4"/>
      <c r="QON40" s="4"/>
      <c r="QOO40" s="18"/>
      <c r="QOP40" s="7"/>
      <c r="QOQ40" s="7"/>
      <c r="QOR40" s="4"/>
      <c r="QOS40" s="4"/>
      <c r="QOT40" s="4"/>
      <c r="QOU40" s="19"/>
      <c r="QOV40" s="9"/>
      <c r="QOW40" s="7"/>
      <c r="QOX40" s="6"/>
      <c r="QOY40" s="5"/>
      <c r="QOZ40" s="6"/>
      <c r="QPA40" s="8"/>
      <c r="QPB40" s="5"/>
      <c r="QPC40" s="4"/>
      <c r="QPD40" s="4"/>
      <c r="QPE40" s="18"/>
      <c r="QPF40" s="7"/>
      <c r="QPG40" s="7"/>
      <c r="QPH40" s="4"/>
      <c r="QPI40" s="4"/>
      <c r="QPJ40" s="4"/>
      <c r="QPK40" s="19"/>
      <c r="QPL40" s="9"/>
      <c r="QPM40" s="7"/>
      <c r="QPN40" s="6"/>
      <c r="QPO40" s="5"/>
      <c r="QPP40" s="6"/>
      <c r="QPQ40" s="8"/>
      <c r="QPR40" s="5"/>
      <c r="QPS40" s="4"/>
      <c r="QPT40" s="4"/>
      <c r="QPU40" s="18"/>
      <c r="QPV40" s="7"/>
      <c r="QPW40" s="7"/>
      <c r="QPX40" s="4"/>
      <c r="QPY40" s="4"/>
      <c r="QPZ40" s="4"/>
      <c r="QQA40" s="19"/>
      <c r="QQB40" s="9"/>
      <c r="QQC40" s="7"/>
      <c r="QQD40" s="6"/>
      <c r="QQE40" s="5"/>
      <c r="QQF40" s="6"/>
      <c r="QQG40" s="8"/>
      <c r="QQH40" s="5"/>
      <c r="QQI40" s="4"/>
      <c r="QQJ40" s="4"/>
      <c r="QQK40" s="18"/>
      <c r="QQL40" s="7"/>
      <c r="QQM40" s="7"/>
      <c r="QQN40" s="4"/>
      <c r="QQO40" s="4"/>
      <c r="QQP40" s="4"/>
      <c r="QQQ40" s="19"/>
      <c r="QQR40" s="9"/>
      <c r="QQS40" s="7"/>
      <c r="QQT40" s="6"/>
      <c r="QQU40" s="5"/>
      <c r="QQV40" s="6"/>
      <c r="QQW40" s="8"/>
      <c r="QQX40" s="5"/>
      <c r="QQY40" s="4"/>
      <c r="QQZ40" s="4"/>
      <c r="QRA40" s="18"/>
      <c r="QRB40" s="7"/>
      <c r="QRC40" s="7"/>
      <c r="QRD40" s="4"/>
      <c r="QRE40" s="4"/>
      <c r="QRF40" s="4"/>
      <c r="QRG40" s="19"/>
      <c r="QRH40" s="9"/>
      <c r="QRI40" s="7"/>
      <c r="QRJ40" s="6"/>
      <c r="QRK40" s="5"/>
      <c r="QRL40" s="6"/>
      <c r="QRM40" s="8"/>
      <c r="QRN40" s="5"/>
      <c r="QRO40" s="4"/>
      <c r="QRP40" s="4"/>
      <c r="QRQ40" s="18"/>
      <c r="QRR40" s="7"/>
      <c r="QRS40" s="7"/>
      <c r="QRT40" s="4"/>
      <c r="QRU40" s="4"/>
      <c r="QRV40" s="4"/>
      <c r="QRW40" s="19"/>
      <c r="QRX40" s="9"/>
      <c r="QRY40" s="7"/>
      <c r="QRZ40" s="6"/>
      <c r="QSA40" s="5"/>
      <c r="QSB40" s="6"/>
      <c r="QSC40" s="8"/>
      <c r="QSD40" s="5"/>
      <c r="QSE40" s="4"/>
      <c r="QSF40" s="4"/>
      <c r="QSG40" s="18"/>
      <c r="QSH40" s="7"/>
      <c r="QSI40" s="7"/>
      <c r="QSJ40" s="4"/>
      <c r="QSK40" s="4"/>
      <c r="QSL40" s="4"/>
      <c r="QSM40" s="19"/>
      <c r="QSN40" s="9"/>
      <c r="QSO40" s="7"/>
      <c r="QSP40" s="6"/>
      <c r="QSQ40" s="5"/>
      <c r="QSR40" s="6"/>
      <c r="QSS40" s="8"/>
      <c r="QST40" s="5"/>
      <c r="QSU40" s="4"/>
      <c r="QSV40" s="4"/>
      <c r="QSW40" s="18"/>
      <c r="QSX40" s="7"/>
      <c r="QSY40" s="7"/>
      <c r="QSZ40" s="4"/>
      <c r="QTA40" s="4"/>
      <c r="QTB40" s="4"/>
      <c r="QTC40" s="19"/>
      <c r="QTD40" s="9"/>
      <c r="QTE40" s="7"/>
      <c r="QTF40" s="6"/>
      <c r="QTG40" s="5"/>
      <c r="QTH40" s="6"/>
      <c r="QTI40" s="8"/>
      <c r="QTJ40" s="5"/>
      <c r="QTK40" s="4"/>
      <c r="QTL40" s="4"/>
      <c r="QTM40" s="18"/>
      <c r="QTN40" s="7"/>
      <c r="QTO40" s="7"/>
      <c r="QTP40" s="4"/>
      <c r="QTQ40" s="4"/>
      <c r="QTR40" s="4"/>
      <c r="QTS40" s="19"/>
      <c r="QTT40" s="9"/>
      <c r="QTU40" s="7"/>
      <c r="QTV40" s="6"/>
      <c r="QTW40" s="5"/>
      <c r="QTX40" s="6"/>
      <c r="QTY40" s="8"/>
      <c r="QTZ40" s="5"/>
      <c r="QUA40" s="4"/>
      <c r="QUB40" s="4"/>
      <c r="QUC40" s="18"/>
      <c r="QUD40" s="7"/>
      <c r="QUE40" s="7"/>
      <c r="QUF40" s="4"/>
      <c r="QUG40" s="4"/>
      <c r="QUH40" s="4"/>
      <c r="QUI40" s="19"/>
      <c r="QUJ40" s="9"/>
      <c r="QUK40" s="7"/>
      <c r="QUL40" s="6"/>
      <c r="QUM40" s="5"/>
      <c r="QUN40" s="6"/>
      <c r="QUO40" s="8"/>
      <c r="QUP40" s="5"/>
      <c r="QUQ40" s="4"/>
      <c r="QUR40" s="4"/>
      <c r="QUS40" s="18"/>
      <c r="QUT40" s="7"/>
      <c r="QUU40" s="7"/>
      <c r="QUV40" s="4"/>
      <c r="QUW40" s="4"/>
      <c r="QUX40" s="4"/>
      <c r="QUY40" s="19"/>
      <c r="QUZ40" s="9"/>
      <c r="QVA40" s="7"/>
      <c r="QVB40" s="6"/>
      <c r="QVC40" s="5"/>
      <c r="QVD40" s="6"/>
      <c r="QVE40" s="8"/>
      <c r="QVF40" s="5"/>
      <c r="QVG40" s="4"/>
      <c r="QVH40" s="4"/>
      <c r="QVI40" s="18"/>
      <c r="QVJ40" s="7"/>
      <c r="QVK40" s="7"/>
      <c r="QVL40" s="4"/>
      <c r="QVM40" s="4"/>
      <c r="QVN40" s="4"/>
      <c r="QVO40" s="19"/>
      <c r="QVP40" s="9"/>
      <c r="QVQ40" s="7"/>
      <c r="QVR40" s="6"/>
      <c r="QVS40" s="5"/>
      <c r="QVT40" s="6"/>
      <c r="QVU40" s="8"/>
      <c r="QVV40" s="5"/>
      <c r="QVW40" s="4"/>
      <c r="QVX40" s="4"/>
      <c r="QVY40" s="18"/>
      <c r="QVZ40" s="7"/>
      <c r="QWA40" s="7"/>
      <c r="QWB40" s="4"/>
      <c r="QWC40" s="4"/>
      <c r="QWD40" s="4"/>
      <c r="QWE40" s="19"/>
      <c r="QWF40" s="9"/>
      <c r="QWG40" s="7"/>
      <c r="QWH40" s="6"/>
      <c r="QWI40" s="5"/>
      <c r="QWJ40" s="6"/>
      <c r="QWK40" s="8"/>
      <c r="QWL40" s="5"/>
      <c r="QWM40" s="4"/>
      <c r="QWN40" s="4"/>
      <c r="QWO40" s="18"/>
      <c r="QWP40" s="7"/>
      <c r="QWQ40" s="7"/>
      <c r="QWR40" s="4"/>
      <c r="QWS40" s="4"/>
      <c r="QWT40" s="4"/>
      <c r="QWU40" s="19"/>
      <c r="QWV40" s="9"/>
      <c r="QWW40" s="7"/>
      <c r="QWX40" s="6"/>
      <c r="QWY40" s="5"/>
      <c r="QWZ40" s="6"/>
      <c r="QXA40" s="8"/>
      <c r="QXB40" s="5"/>
      <c r="QXC40" s="4"/>
      <c r="QXD40" s="4"/>
      <c r="QXE40" s="18"/>
      <c r="QXF40" s="7"/>
      <c r="QXG40" s="7"/>
      <c r="QXH40" s="4"/>
      <c r="QXI40" s="4"/>
      <c r="QXJ40" s="4"/>
      <c r="QXK40" s="19"/>
      <c r="QXL40" s="9"/>
      <c r="QXM40" s="7"/>
      <c r="QXN40" s="6"/>
      <c r="QXO40" s="5"/>
      <c r="QXP40" s="6"/>
      <c r="QXQ40" s="8"/>
      <c r="QXR40" s="5"/>
      <c r="QXS40" s="4"/>
      <c r="QXT40" s="4"/>
      <c r="QXU40" s="18"/>
      <c r="QXV40" s="7"/>
      <c r="QXW40" s="7"/>
      <c r="QXX40" s="4"/>
      <c r="QXY40" s="4"/>
      <c r="QXZ40" s="4"/>
      <c r="QYA40" s="19"/>
      <c r="QYB40" s="9"/>
      <c r="QYC40" s="7"/>
      <c r="QYD40" s="6"/>
      <c r="QYE40" s="5"/>
      <c r="QYF40" s="6"/>
      <c r="QYG40" s="8"/>
      <c r="QYH40" s="5"/>
      <c r="QYI40" s="4"/>
      <c r="QYJ40" s="4"/>
      <c r="QYK40" s="18"/>
      <c r="QYL40" s="7"/>
      <c r="QYM40" s="7"/>
      <c r="QYN40" s="4"/>
      <c r="QYO40" s="4"/>
      <c r="QYP40" s="4"/>
      <c r="QYQ40" s="19"/>
      <c r="QYR40" s="9"/>
      <c r="QYS40" s="7"/>
      <c r="QYT40" s="6"/>
      <c r="QYU40" s="5"/>
      <c r="QYV40" s="6"/>
      <c r="QYW40" s="8"/>
      <c r="QYX40" s="5"/>
      <c r="QYY40" s="4"/>
      <c r="QYZ40" s="4"/>
      <c r="QZA40" s="18"/>
      <c r="QZB40" s="7"/>
      <c r="QZC40" s="7"/>
      <c r="QZD40" s="4"/>
      <c r="QZE40" s="4"/>
      <c r="QZF40" s="4"/>
      <c r="QZG40" s="19"/>
      <c r="QZH40" s="9"/>
      <c r="QZI40" s="7"/>
      <c r="QZJ40" s="6"/>
      <c r="QZK40" s="5"/>
      <c r="QZL40" s="6"/>
      <c r="QZM40" s="8"/>
      <c r="QZN40" s="5"/>
      <c r="QZO40" s="4"/>
      <c r="QZP40" s="4"/>
      <c r="QZQ40" s="18"/>
      <c r="QZR40" s="7"/>
      <c r="QZS40" s="7"/>
      <c r="QZT40" s="4"/>
      <c r="QZU40" s="4"/>
      <c r="QZV40" s="4"/>
      <c r="QZW40" s="19"/>
      <c r="QZX40" s="9"/>
      <c r="QZY40" s="7"/>
      <c r="QZZ40" s="6"/>
      <c r="RAA40" s="5"/>
      <c r="RAB40" s="6"/>
      <c r="RAC40" s="8"/>
      <c r="RAD40" s="5"/>
      <c r="RAE40" s="4"/>
      <c r="RAF40" s="4"/>
      <c r="RAG40" s="18"/>
      <c r="RAH40" s="7"/>
      <c r="RAI40" s="7"/>
      <c r="RAJ40" s="4"/>
      <c r="RAK40" s="4"/>
      <c r="RAL40" s="4"/>
      <c r="RAM40" s="19"/>
      <c r="RAN40" s="9"/>
      <c r="RAO40" s="7"/>
      <c r="RAP40" s="6"/>
      <c r="RAQ40" s="5"/>
      <c r="RAR40" s="6"/>
      <c r="RAS40" s="8"/>
      <c r="RAT40" s="5"/>
      <c r="RAU40" s="4"/>
      <c r="RAV40" s="4"/>
      <c r="RAW40" s="18"/>
      <c r="RAX40" s="7"/>
      <c r="RAY40" s="7"/>
      <c r="RAZ40" s="4"/>
      <c r="RBA40" s="4"/>
      <c r="RBB40" s="4"/>
      <c r="RBC40" s="19"/>
      <c r="RBD40" s="9"/>
      <c r="RBE40" s="7"/>
      <c r="RBF40" s="6"/>
      <c r="RBG40" s="5"/>
      <c r="RBH40" s="6"/>
      <c r="RBI40" s="8"/>
      <c r="RBJ40" s="5"/>
      <c r="RBK40" s="4"/>
      <c r="RBL40" s="4"/>
      <c r="RBM40" s="18"/>
      <c r="RBN40" s="7"/>
      <c r="RBO40" s="7"/>
      <c r="RBP40" s="4"/>
      <c r="RBQ40" s="4"/>
      <c r="RBR40" s="4"/>
      <c r="RBS40" s="19"/>
      <c r="RBT40" s="9"/>
      <c r="RBU40" s="7"/>
      <c r="RBV40" s="6"/>
      <c r="RBW40" s="5"/>
      <c r="RBX40" s="6"/>
      <c r="RBY40" s="8"/>
      <c r="RBZ40" s="5"/>
      <c r="RCA40" s="4"/>
      <c r="RCB40" s="4"/>
      <c r="RCC40" s="18"/>
      <c r="RCD40" s="7"/>
      <c r="RCE40" s="7"/>
      <c r="RCF40" s="4"/>
      <c r="RCG40" s="4"/>
      <c r="RCH40" s="4"/>
      <c r="RCI40" s="19"/>
      <c r="RCJ40" s="9"/>
      <c r="RCK40" s="7"/>
      <c r="RCL40" s="6"/>
      <c r="RCM40" s="5"/>
      <c r="RCN40" s="6"/>
      <c r="RCO40" s="8"/>
      <c r="RCP40" s="5"/>
      <c r="RCQ40" s="4"/>
      <c r="RCR40" s="4"/>
      <c r="RCS40" s="18"/>
      <c r="RCT40" s="7"/>
      <c r="RCU40" s="7"/>
      <c r="RCV40" s="4"/>
      <c r="RCW40" s="4"/>
      <c r="RCX40" s="4"/>
      <c r="RCY40" s="19"/>
      <c r="RCZ40" s="9"/>
      <c r="RDA40" s="7"/>
      <c r="RDB40" s="6"/>
      <c r="RDC40" s="5"/>
      <c r="RDD40" s="6"/>
      <c r="RDE40" s="8"/>
      <c r="RDF40" s="5"/>
      <c r="RDG40" s="4"/>
      <c r="RDH40" s="4"/>
      <c r="RDI40" s="18"/>
      <c r="RDJ40" s="7"/>
      <c r="RDK40" s="7"/>
      <c r="RDL40" s="4"/>
      <c r="RDM40" s="4"/>
      <c r="RDN40" s="4"/>
      <c r="RDO40" s="19"/>
      <c r="RDP40" s="9"/>
      <c r="RDQ40" s="7"/>
      <c r="RDR40" s="6"/>
      <c r="RDS40" s="5"/>
      <c r="RDT40" s="6"/>
      <c r="RDU40" s="8"/>
      <c r="RDV40" s="5"/>
      <c r="RDW40" s="4"/>
      <c r="RDX40" s="4"/>
      <c r="RDY40" s="18"/>
      <c r="RDZ40" s="7"/>
      <c r="REA40" s="7"/>
      <c r="REB40" s="4"/>
      <c r="REC40" s="4"/>
      <c r="RED40" s="4"/>
      <c r="REE40" s="19"/>
      <c r="REF40" s="9"/>
      <c r="REG40" s="7"/>
      <c r="REH40" s="6"/>
      <c r="REI40" s="5"/>
      <c r="REJ40" s="6"/>
      <c r="REK40" s="8"/>
      <c r="REL40" s="5"/>
      <c r="REM40" s="4"/>
      <c r="REN40" s="4"/>
      <c r="REO40" s="18"/>
      <c r="REP40" s="7"/>
      <c r="REQ40" s="7"/>
      <c r="RER40" s="4"/>
      <c r="RES40" s="4"/>
      <c r="RET40" s="4"/>
      <c r="REU40" s="19"/>
      <c r="REV40" s="9"/>
      <c r="REW40" s="7"/>
      <c r="REX40" s="6"/>
      <c r="REY40" s="5"/>
      <c r="REZ40" s="6"/>
      <c r="RFA40" s="8"/>
      <c r="RFB40" s="5"/>
      <c r="RFC40" s="4"/>
      <c r="RFD40" s="4"/>
      <c r="RFE40" s="18"/>
      <c r="RFF40" s="7"/>
      <c r="RFG40" s="7"/>
      <c r="RFH40" s="4"/>
      <c r="RFI40" s="4"/>
      <c r="RFJ40" s="4"/>
      <c r="RFK40" s="19"/>
      <c r="RFL40" s="9"/>
      <c r="RFM40" s="7"/>
      <c r="RFN40" s="6"/>
      <c r="RFO40" s="5"/>
      <c r="RFP40" s="6"/>
      <c r="RFQ40" s="8"/>
      <c r="RFR40" s="5"/>
      <c r="RFS40" s="4"/>
      <c r="RFT40" s="4"/>
      <c r="RFU40" s="18"/>
      <c r="RFV40" s="7"/>
      <c r="RFW40" s="7"/>
      <c r="RFX40" s="4"/>
      <c r="RFY40" s="4"/>
      <c r="RFZ40" s="4"/>
      <c r="RGA40" s="19"/>
      <c r="RGB40" s="9"/>
      <c r="RGC40" s="7"/>
      <c r="RGD40" s="6"/>
      <c r="RGE40" s="5"/>
      <c r="RGF40" s="6"/>
      <c r="RGG40" s="8"/>
      <c r="RGH40" s="5"/>
      <c r="RGI40" s="4"/>
      <c r="RGJ40" s="4"/>
      <c r="RGK40" s="18"/>
      <c r="RGL40" s="7"/>
      <c r="RGM40" s="7"/>
      <c r="RGN40" s="4"/>
      <c r="RGO40" s="4"/>
      <c r="RGP40" s="4"/>
      <c r="RGQ40" s="19"/>
      <c r="RGR40" s="9"/>
      <c r="RGS40" s="7"/>
      <c r="RGT40" s="6"/>
      <c r="RGU40" s="5"/>
      <c r="RGV40" s="6"/>
      <c r="RGW40" s="8"/>
      <c r="RGX40" s="5"/>
      <c r="RGY40" s="4"/>
      <c r="RGZ40" s="4"/>
      <c r="RHA40" s="18"/>
      <c r="RHB40" s="7"/>
      <c r="RHC40" s="7"/>
      <c r="RHD40" s="4"/>
      <c r="RHE40" s="4"/>
      <c r="RHF40" s="4"/>
      <c r="RHG40" s="19"/>
      <c r="RHH40" s="9"/>
      <c r="RHI40" s="7"/>
      <c r="RHJ40" s="6"/>
      <c r="RHK40" s="5"/>
      <c r="RHL40" s="6"/>
      <c r="RHM40" s="8"/>
      <c r="RHN40" s="5"/>
      <c r="RHO40" s="4"/>
      <c r="RHP40" s="4"/>
      <c r="RHQ40" s="18"/>
      <c r="RHR40" s="7"/>
      <c r="RHS40" s="7"/>
      <c r="RHT40" s="4"/>
      <c r="RHU40" s="4"/>
      <c r="RHV40" s="4"/>
      <c r="RHW40" s="19"/>
      <c r="RHX40" s="9"/>
      <c r="RHY40" s="7"/>
      <c r="RHZ40" s="6"/>
      <c r="RIA40" s="5"/>
      <c r="RIB40" s="6"/>
      <c r="RIC40" s="8"/>
      <c r="RID40" s="5"/>
      <c r="RIE40" s="4"/>
      <c r="RIF40" s="4"/>
      <c r="RIG40" s="18"/>
      <c r="RIH40" s="7"/>
      <c r="RII40" s="7"/>
      <c r="RIJ40" s="4"/>
      <c r="RIK40" s="4"/>
      <c r="RIL40" s="4"/>
      <c r="RIM40" s="19"/>
      <c r="RIN40" s="9"/>
      <c r="RIO40" s="7"/>
      <c r="RIP40" s="6"/>
      <c r="RIQ40" s="5"/>
      <c r="RIR40" s="6"/>
      <c r="RIS40" s="8"/>
      <c r="RIT40" s="5"/>
      <c r="RIU40" s="4"/>
      <c r="RIV40" s="4"/>
      <c r="RIW40" s="18"/>
      <c r="RIX40" s="7"/>
      <c r="RIY40" s="7"/>
      <c r="RIZ40" s="4"/>
      <c r="RJA40" s="4"/>
      <c r="RJB40" s="4"/>
      <c r="RJC40" s="19"/>
      <c r="RJD40" s="9"/>
      <c r="RJE40" s="7"/>
      <c r="RJF40" s="6"/>
      <c r="RJG40" s="5"/>
      <c r="RJH40" s="6"/>
      <c r="RJI40" s="8"/>
      <c r="RJJ40" s="5"/>
      <c r="RJK40" s="4"/>
      <c r="RJL40" s="4"/>
      <c r="RJM40" s="18"/>
      <c r="RJN40" s="7"/>
      <c r="RJO40" s="7"/>
      <c r="RJP40" s="4"/>
      <c r="RJQ40" s="4"/>
      <c r="RJR40" s="4"/>
      <c r="RJS40" s="19"/>
      <c r="RJT40" s="9"/>
      <c r="RJU40" s="7"/>
      <c r="RJV40" s="6"/>
      <c r="RJW40" s="5"/>
      <c r="RJX40" s="6"/>
      <c r="RJY40" s="8"/>
      <c r="RJZ40" s="5"/>
      <c r="RKA40" s="4"/>
      <c r="RKB40" s="4"/>
      <c r="RKC40" s="18"/>
      <c r="RKD40" s="7"/>
      <c r="RKE40" s="7"/>
      <c r="RKF40" s="4"/>
      <c r="RKG40" s="4"/>
      <c r="RKH40" s="4"/>
      <c r="RKI40" s="19"/>
      <c r="RKJ40" s="9"/>
      <c r="RKK40" s="7"/>
      <c r="RKL40" s="6"/>
      <c r="RKM40" s="5"/>
      <c r="RKN40" s="6"/>
      <c r="RKO40" s="8"/>
      <c r="RKP40" s="5"/>
      <c r="RKQ40" s="4"/>
      <c r="RKR40" s="4"/>
      <c r="RKS40" s="18"/>
      <c r="RKT40" s="7"/>
      <c r="RKU40" s="7"/>
      <c r="RKV40" s="4"/>
      <c r="RKW40" s="4"/>
      <c r="RKX40" s="4"/>
      <c r="RKY40" s="19"/>
      <c r="RKZ40" s="9"/>
      <c r="RLA40" s="7"/>
      <c r="RLB40" s="6"/>
      <c r="RLC40" s="5"/>
      <c r="RLD40" s="6"/>
      <c r="RLE40" s="8"/>
      <c r="RLF40" s="5"/>
      <c r="RLG40" s="4"/>
      <c r="RLH40" s="4"/>
      <c r="RLI40" s="18"/>
      <c r="RLJ40" s="7"/>
      <c r="RLK40" s="7"/>
      <c r="RLL40" s="4"/>
      <c r="RLM40" s="4"/>
      <c r="RLN40" s="4"/>
      <c r="RLO40" s="19"/>
      <c r="RLP40" s="9"/>
      <c r="RLQ40" s="7"/>
      <c r="RLR40" s="6"/>
      <c r="RLS40" s="5"/>
      <c r="RLT40" s="6"/>
      <c r="RLU40" s="8"/>
      <c r="RLV40" s="5"/>
      <c r="RLW40" s="4"/>
      <c r="RLX40" s="4"/>
      <c r="RLY40" s="18"/>
      <c r="RLZ40" s="7"/>
      <c r="RMA40" s="7"/>
      <c r="RMB40" s="4"/>
      <c r="RMC40" s="4"/>
      <c r="RMD40" s="4"/>
      <c r="RME40" s="19"/>
      <c r="RMF40" s="9"/>
      <c r="RMG40" s="7"/>
      <c r="RMH40" s="6"/>
      <c r="RMI40" s="5"/>
      <c r="RMJ40" s="6"/>
      <c r="RMK40" s="8"/>
      <c r="RML40" s="5"/>
      <c r="RMM40" s="4"/>
      <c r="RMN40" s="4"/>
      <c r="RMO40" s="18"/>
      <c r="RMP40" s="7"/>
      <c r="RMQ40" s="7"/>
      <c r="RMR40" s="4"/>
      <c r="RMS40" s="4"/>
      <c r="RMT40" s="4"/>
      <c r="RMU40" s="19"/>
      <c r="RMV40" s="9"/>
      <c r="RMW40" s="7"/>
      <c r="RMX40" s="6"/>
      <c r="RMY40" s="5"/>
      <c r="RMZ40" s="6"/>
      <c r="RNA40" s="8"/>
      <c r="RNB40" s="5"/>
      <c r="RNC40" s="4"/>
      <c r="RND40" s="4"/>
      <c r="RNE40" s="18"/>
      <c r="RNF40" s="7"/>
      <c r="RNG40" s="7"/>
      <c r="RNH40" s="4"/>
      <c r="RNI40" s="4"/>
      <c r="RNJ40" s="4"/>
      <c r="RNK40" s="19"/>
      <c r="RNL40" s="9"/>
      <c r="RNM40" s="7"/>
      <c r="RNN40" s="6"/>
      <c r="RNO40" s="5"/>
      <c r="RNP40" s="6"/>
      <c r="RNQ40" s="8"/>
      <c r="RNR40" s="5"/>
      <c r="RNS40" s="4"/>
      <c r="RNT40" s="4"/>
      <c r="RNU40" s="18"/>
      <c r="RNV40" s="7"/>
      <c r="RNW40" s="7"/>
      <c r="RNX40" s="4"/>
      <c r="RNY40" s="4"/>
      <c r="RNZ40" s="4"/>
      <c r="ROA40" s="19"/>
      <c r="ROB40" s="9"/>
      <c r="ROC40" s="7"/>
      <c r="ROD40" s="6"/>
      <c r="ROE40" s="5"/>
      <c r="ROF40" s="6"/>
      <c r="ROG40" s="8"/>
      <c r="ROH40" s="5"/>
      <c r="ROI40" s="4"/>
      <c r="ROJ40" s="4"/>
      <c r="ROK40" s="18"/>
      <c r="ROL40" s="7"/>
      <c r="ROM40" s="7"/>
      <c r="RON40" s="4"/>
      <c r="ROO40" s="4"/>
      <c r="ROP40" s="4"/>
      <c r="ROQ40" s="19"/>
      <c r="ROR40" s="9"/>
      <c r="ROS40" s="7"/>
      <c r="ROT40" s="6"/>
      <c r="ROU40" s="5"/>
      <c r="ROV40" s="6"/>
      <c r="ROW40" s="8"/>
      <c r="ROX40" s="5"/>
      <c r="ROY40" s="4"/>
      <c r="ROZ40" s="4"/>
      <c r="RPA40" s="18"/>
      <c r="RPB40" s="7"/>
      <c r="RPC40" s="7"/>
      <c r="RPD40" s="4"/>
      <c r="RPE40" s="4"/>
      <c r="RPF40" s="4"/>
      <c r="RPG40" s="19"/>
      <c r="RPH40" s="9"/>
      <c r="RPI40" s="7"/>
      <c r="RPJ40" s="6"/>
      <c r="RPK40" s="5"/>
      <c r="RPL40" s="6"/>
      <c r="RPM40" s="8"/>
      <c r="RPN40" s="5"/>
      <c r="RPO40" s="4"/>
      <c r="RPP40" s="4"/>
      <c r="RPQ40" s="18"/>
      <c r="RPR40" s="7"/>
      <c r="RPS40" s="7"/>
      <c r="RPT40" s="4"/>
      <c r="RPU40" s="4"/>
      <c r="RPV40" s="4"/>
      <c r="RPW40" s="19"/>
      <c r="RPX40" s="9"/>
      <c r="RPY40" s="7"/>
      <c r="RPZ40" s="6"/>
      <c r="RQA40" s="5"/>
      <c r="RQB40" s="6"/>
      <c r="RQC40" s="8"/>
      <c r="RQD40" s="5"/>
      <c r="RQE40" s="4"/>
      <c r="RQF40" s="4"/>
      <c r="RQG40" s="18"/>
      <c r="RQH40" s="7"/>
      <c r="RQI40" s="7"/>
      <c r="RQJ40" s="4"/>
      <c r="RQK40" s="4"/>
      <c r="RQL40" s="4"/>
      <c r="RQM40" s="19"/>
      <c r="RQN40" s="9"/>
      <c r="RQO40" s="7"/>
      <c r="RQP40" s="6"/>
      <c r="RQQ40" s="5"/>
      <c r="RQR40" s="6"/>
      <c r="RQS40" s="8"/>
      <c r="RQT40" s="5"/>
      <c r="RQU40" s="4"/>
      <c r="RQV40" s="4"/>
      <c r="RQW40" s="18"/>
      <c r="RQX40" s="7"/>
      <c r="RQY40" s="7"/>
      <c r="RQZ40" s="4"/>
      <c r="RRA40" s="4"/>
      <c r="RRB40" s="4"/>
      <c r="RRC40" s="19"/>
      <c r="RRD40" s="9"/>
      <c r="RRE40" s="7"/>
      <c r="RRF40" s="6"/>
      <c r="RRG40" s="5"/>
      <c r="RRH40" s="6"/>
      <c r="RRI40" s="8"/>
      <c r="RRJ40" s="5"/>
      <c r="RRK40" s="4"/>
      <c r="RRL40" s="4"/>
      <c r="RRM40" s="18"/>
      <c r="RRN40" s="7"/>
      <c r="RRO40" s="7"/>
      <c r="RRP40" s="4"/>
      <c r="RRQ40" s="4"/>
      <c r="RRR40" s="4"/>
      <c r="RRS40" s="19"/>
      <c r="RRT40" s="9"/>
      <c r="RRU40" s="7"/>
      <c r="RRV40" s="6"/>
      <c r="RRW40" s="5"/>
      <c r="RRX40" s="6"/>
      <c r="RRY40" s="8"/>
      <c r="RRZ40" s="5"/>
      <c r="RSA40" s="4"/>
      <c r="RSB40" s="4"/>
      <c r="RSC40" s="18"/>
      <c r="RSD40" s="7"/>
      <c r="RSE40" s="7"/>
      <c r="RSF40" s="4"/>
      <c r="RSG40" s="4"/>
      <c r="RSH40" s="4"/>
      <c r="RSI40" s="19"/>
      <c r="RSJ40" s="9"/>
      <c r="RSK40" s="7"/>
      <c r="RSL40" s="6"/>
      <c r="RSM40" s="5"/>
      <c r="RSN40" s="6"/>
      <c r="RSO40" s="8"/>
      <c r="RSP40" s="5"/>
      <c r="RSQ40" s="4"/>
      <c r="RSR40" s="4"/>
      <c r="RSS40" s="18"/>
      <c r="RST40" s="7"/>
      <c r="RSU40" s="7"/>
      <c r="RSV40" s="4"/>
      <c r="RSW40" s="4"/>
      <c r="RSX40" s="4"/>
      <c r="RSY40" s="19"/>
      <c r="RSZ40" s="9"/>
      <c r="RTA40" s="7"/>
      <c r="RTB40" s="6"/>
      <c r="RTC40" s="5"/>
      <c r="RTD40" s="6"/>
      <c r="RTE40" s="8"/>
      <c r="RTF40" s="5"/>
      <c r="RTG40" s="4"/>
      <c r="RTH40" s="4"/>
      <c r="RTI40" s="18"/>
      <c r="RTJ40" s="7"/>
      <c r="RTK40" s="7"/>
      <c r="RTL40" s="4"/>
      <c r="RTM40" s="4"/>
      <c r="RTN40" s="4"/>
      <c r="RTO40" s="19"/>
      <c r="RTP40" s="9"/>
      <c r="RTQ40" s="7"/>
      <c r="RTR40" s="6"/>
      <c r="RTS40" s="5"/>
      <c r="RTT40" s="6"/>
      <c r="RTU40" s="8"/>
      <c r="RTV40" s="5"/>
      <c r="RTW40" s="4"/>
      <c r="RTX40" s="4"/>
      <c r="RTY40" s="18"/>
      <c r="RTZ40" s="7"/>
      <c r="RUA40" s="7"/>
      <c r="RUB40" s="4"/>
      <c r="RUC40" s="4"/>
      <c r="RUD40" s="4"/>
      <c r="RUE40" s="19"/>
      <c r="RUF40" s="9"/>
      <c r="RUG40" s="7"/>
      <c r="RUH40" s="6"/>
      <c r="RUI40" s="5"/>
      <c r="RUJ40" s="6"/>
      <c r="RUK40" s="8"/>
      <c r="RUL40" s="5"/>
      <c r="RUM40" s="4"/>
      <c r="RUN40" s="4"/>
      <c r="RUO40" s="18"/>
      <c r="RUP40" s="7"/>
      <c r="RUQ40" s="7"/>
      <c r="RUR40" s="4"/>
      <c r="RUS40" s="4"/>
      <c r="RUT40" s="4"/>
      <c r="RUU40" s="19"/>
      <c r="RUV40" s="9"/>
      <c r="RUW40" s="7"/>
      <c r="RUX40" s="6"/>
      <c r="RUY40" s="5"/>
      <c r="RUZ40" s="6"/>
      <c r="RVA40" s="8"/>
      <c r="RVB40" s="5"/>
      <c r="RVC40" s="4"/>
      <c r="RVD40" s="4"/>
      <c r="RVE40" s="18"/>
      <c r="RVF40" s="7"/>
      <c r="RVG40" s="7"/>
      <c r="RVH40" s="4"/>
      <c r="RVI40" s="4"/>
      <c r="RVJ40" s="4"/>
      <c r="RVK40" s="19"/>
      <c r="RVL40" s="9"/>
      <c r="RVM40" s="7"/>
      <c r="RVN40" s="6"/>
      <c r="RVO40" s="5"/>
      <c r="RVP40" s="6"/>
      <c r="RVQ40" s="8"/>
      <c r="RVR40" s="5"/>
      <c r="RVS40" s="4"/>
      <c r="RVT40" s="4"/>
      <c r="RVU40" s="18"/>
      <c r="RVV40" s="7"/>
      <c r="RVW40" s="7"/>
      <c r="RVX40" s="4"/>
      <c r="RVY40" s="4"/>
      <c r="RVZ40" s="4"/>
      <c r="RWA40" s="19"/>
      <c r="RWB40" s="9"/>
      <c r="RWC40" s="7"/>
      <c r="RWD40" s="6"/>
      <c r="RWE40" s="5"/>
      <c r="RWF40" s="6"/>
      <c r="RWG40" s="8"/>
      <c r="RWH40" s="5"/>
      <c r="RWI40" s="4"/>
      <c r="RWJ40" s="4"/>
      <c r="RWK40" s="18"/>
      <c r="RWL40" s="7"/>
      <c r="RWM40" s="7"/>
      <c r="RWN40" s="4"/>
      <c r="RWO40" s="4"/>
      <c r="RWP40" s="4"/>
      <c r="RWQ40" s="19"/>
      <c r="RWR40" s="9"/>
      <c r="RWS40" s="7"/>
      <c r="RWT40" s="6"/>
      <c r="RWU40" s="5"/>
      <c r="RWV40" s="6"/>
      <c r="RWW40" s="8"/>
      <c r="RWX40" s="5"/>
      <c r="RWY40" s="4"/>
      <c r="RWZ40" s="4"/>
      <c r="RXA40" s="18"/>
      <c r="RXB40" s="7"/>
      <c r="RXC40" s="7"/>
      <c r="RXD40" s="4"/>
      <c r="RXE40" s="4"/>
      <c r="RXF40" s="4"/>
      <c r="RXG40" s="19"/>
      <c r="RXH40" s="9"/>
      <c r="RXI40" s="7"/>
      <c r="RXJ40" s="6"/>
      <c r="RXK40" s="5"/>
      <c r="RXL40" s="6"/>
      <c r="RXM40" s="8"/>
      <c r="RXN40" s="5"/>
      <c r="RXO40" s="4"/>
      <c r="RXP40" s="4"/>
      <c r="RXQ40" s="18"/>
      <c r="RXR40" s="7"/>
      <c r="RXS40" s="7"/>
      <c r="RXT40" s="4"/>
      <c r="RXU40" s="4"/>
      <c r="RXV40" s="4"/>
      <c r="RXW40" s="19"/>
      <c r="RXX40" s="9"/>
      <c r="RXY40" s="7"/>
      <c r="RXZ40" s="6"/>
      <c r="RYA40" s="5"/>
      <c r="RYB40" s="6"/>
      <c r="RYC40" s="8"/>
      <c r="RYD40" s="5"/>
      <c r="RYE40" s="4"/>
      <c r="RYF40" s="4"/>
      <c r="RYG40" s="18"/>
      <c r="RYH40" s="7"/>
      <c r="RYI40" s="7"/>
      <c r="RYJ40" s="4"/>
      <c r="RYK40" s="4"/>
      <c r="RYL40" s="4"/>
      <c r="RYM40" s="19"/>
      <c r="RYN40" s="9"/>
      <c r="RYO40" s="7"/>
      <c r="RYP40" s="6"/>
      <c r="RYQ40" s="5"/>
      <c r="RYR40" s="6"/>
      <c r="RYS40" s="8"/>
      <c r="RYT40" s="5"/>
      <c r="RYU40" s="4"/>
      <c r="RYV40" s="4"/>
      <c r="RYW40" s="18"/>
      <c r="RYX40" s="7"/>
      <c r="RYY40" s="7"/>
      <c r="RYZ40" s="4"/>
      <c r="RZA40" s="4"/>
      <c r="RZB40" s="4"/>
      <c r="RZC40" s="19"/>
      <c r="RZD40" s="9"/>
      <c r="RZE40" s="7"/>
      <c r="RZF40" s="6"/>
      <c r="RZG40" s="5"/>
      <c r="RZH40" s="6"/>
      <c r="RZI40" s="8"/>
      <c r="RZJ40" s="5"/>
      <c r="RZK40" s="4"/>
      <c r="RZL40" s="4"/>
      <c r="RZM40" s="18"/>
      <c r="RZN40" s="7"/>
      <c r="RZO40" s="7"/>
      <c r="RZP40" s="4"/>
      <c r="RZQ40" s="4"/>
      <c r="RZR40" s="4"/>
      <c r="RZS40" s="19"/>
      <c r="RZT40" s="9"/>
      <c r="RZU40" s="7"/>
      <c r="RZV40" s="6"/>
      <c r="RZW40" s="5"/>
      <c r="RZX40" s="6"/>
      <c r="RZY40" s="8"/>
      <c r="RZZ40" s="5"/>
      <c r="SAA40" s="4"/>
      <c r="SAB40" s="4"/>
      <c r="SAC40" s="18"/>
      <c r="SAD40" s="7"/>
      <c r="SAE40" s="7"/>
      <c r="SAF40" s="4"/>
      <c r="SAG40" s="4"/>
      <c r="SAH40" s="4"/>
      <c r="SAI40" s="19"/>
      <c r="SAJ40" s="9"/>
      <c r="SAK40" s="7"/>
      <c r="SAL40" s="6"/>
      <c r="SAM40" s="5"/>
      <c r="SAN40" s="6"/>
      <c r="SAO40" s="8"/>
      <c r="SAP40" s="5"/>
      <c r="SAQ40" s="4"/>
      <c r="SAR40" s="4"/>
      <c r="SAS40" s="18"/>
      <c r="SAT40" s="7"/>
      <c r="SAU40" s="7"/>
      <c r="SAV40" s="4"/>
      <c r="SAW40" s="4"/>
      <c r="SAX40" s="4"/>
      <c r="SAY40" s="19"/>
      <c r="SAZ40" s="9"/>
      <c r="SBA40" s="7"/>
      <c r="SBB40" s="6"/>
      <c r="SBC40" s="5"/>
      <c r="SBD40" s="6"/>
      <c r="SBE40" s="8"/>
      <c r="SBF40" s="5"/>
      <c r="SBG40" s="4"/>
      <c r="SBH40" s="4"/>
      <c r="SBI40" s="18"/>
      <c r="SBJ40" s="7"/>
      <c r="SBK40" s="7"/>
      <c r="SBL40" s="4"/>
      <c r="SBM40" s="4"/>
      <c r="SBN40" s="4"/>
      <c r="SBO40" s="19"/>
      <c r="SBP40" s="9"/>
      <c r="SBQ40" s="7"/>
      <c r="SBR40" s="6"/>
      <c r="SBS40" s="5"/>
      <c r="SBT40" s="6"/>
      <c r="SBU40" s="8"/>
      <c r="SBV40" s="5"/>
      <c r="SBW40" s="4"/>
      <c r="SBX40" s="4"/>
      <c r="SBY40" s="18"/>
      <c r="SBZ40" s="7"/>
      <c r="SCA40" s="7"/>
      <c r="SCB40" s="4"/>
      <c r="SCC40" s="4"/>
      <c r="SCD40" s="4"/>
      <c r="SCE40" s="19"/>
      <c r="SCF40" s="9"/>
      <c r="SCG40" s="7"/>
      <c r="SCH40" s="6"/>
      <c r="SCI40" s="5"/>
      <c r="SCJ40" s="6"/>
      <c r="SCK40" s="8"/>
      <c r="SCL40" s="5"/>
      <c r="SCM40" s="4"/>
      <c r="SCN40" s="4"/>
      <c r="SCO40" s="18"/>
      <c r="SCP40" s="7"/>
      <c r="SCQ40" s="7"/>
      <c r="SCR40" s="4"/>
      <c r="SCS40" s="4"/>
      <c r="SCT40" s="4"/>
      <c r="SCU40" s="19"/>
      <c r="SCV40" s="9"/>
      <c r="SCW40" s="7"/>
      <c r="SCX40" s="6"/>
      <c r="SCY40" s="5"/>
      <c r="SCZ40" s="6"/>
      <c r="SDA40" s="8"/>
      <c r="SDB40" s="5"/>
      <c r="SDC40" s="4"/>
      <c r="SDD40" s="4"/>
      <c r="SDE40" s="18"/>
      <c r="SDF40" s="7"/>
      <c r="SDG40" s="7"/>
      <c r="SDH40" s="4"/>
      <c r="SDI40" s="4"/>
      <c r="SDJ40" s="4"/>
      <c r="SDK40" s="19"/>
      <c r="SDL40" s="9"/>
      <c r="SDM40" s="7"/>
      <c r="SDN40" s="6"/>
      <c r="SDO40" s="5"/>
      <c r="SDP40" s="6"/>
      <c r="SDQ40" s="8"/>
      <c r="SDR40" s="5"/>
      <c r="SDS40" s="4"/>
      <c r="SDT40" s="4"/>
      <c r="SDU40" s="18"/>
      <c r="SDV40" s="7"/>
      <c r="SDW40" s="7"/>
      <c r="SDX40" s="4"/>
      <c r="SDY40" s="4"/>
      <c r="SDZ40" s="4"/>
      <c r="SEA40" s="19"/>
      <c r="SEB40" s="9"/>
      <c r="SEC40" s="7"/>
      <c r="SED40" s="6"/>
      <c r="SEE40" s="5"/>
      <c r="SEF40" s="6"/>
      <c r="SEG40" s="8"/>
      <c r="SEH40" s="5"/>
      <c r="SEI40" s="4"/>
      <c r="SEJ40" s="4"/>
      <c r="SEK40" s="18"/>
      <c r="SEL40" s="7"/>
      <c r="SEM40" s="7"/>
      <c r="SEN40" s="4"/>
      <c r="SEO40" s="4"/>
      <c r="SEP40" s="4"/>
      <c r="SEQ40" s="19"/>
      <c r="SER40" s="9"/>
      <c r="SES40" s="7"/>
      <c r="SET40" s="6"/>
      <c r="SEU40" s="5"/>
      <c r="SEV40" s="6"/>
      <c r="SEW40" s="8"/>
      <c r="SEX40" s="5"/>
      <c r="SEY40" s="4"/>
      <c r="SEZ40" s="4"/>
      <c r="SFA40" s="18"/>
      <c r="SFB40" s="7"/>
      <c r="SFC40" s="7"/>
      <c r="SFD40" s="4"/>
      <c r="SFE40" s="4"/>
      <c r="SFF40" s="4"/>
      <c r="SFG40" s="19"/>
      <c r="SFH40" s="9"/>
      <c r="SFI40" s="7"/>
      <c r="SFJ40" s="6"/>
      <c r="SFK40" s="5"/>
      <c r="SFL40" s="6"/>
      <c r="SFM40" s="8"/>
      <c r="SFN40" s="5"/>
      <c r="SFO40" s="4"/>
      <c r="SFP40" s="4"/>
      <c r="SFQ40" s="18"/>
      <c r="SFR40" s="7"/>
      <c r="SFS40" s="7"/>
      <c r="SFT40" s="4"/>
      <c r="SFU40" s="4"/>
      <c r="SFV40" s="4"/>
      <c r="SFW40" s="19"/>
      <c r="SFX40" s="9"/>
      <c r="SFY40" s="7"/>
      <c r="SFZ40" s="6"/>
      <c r="SGA40" s="5"/>
      <c r="SGB40" s="6"/>
      <c r="SGC40" s="8"/>
      <c r="SGD40" s="5"/>
      <c r="SGE40" s="4"/>
      <c r="SGF40" s="4"/>
      <c r="SGG40" s="18"/>
      <c r="SGH40" s="7"/>
      <c r="SGI40" s="7"/>
      <c r="SGJ40" s="4"/>
      <c r="SGK40" s="4"/>
      <c r="SGL40" s="4"/>
      <c r="SGM40" s="19"/>
      <c r="SGN40" s="9"/>
      <c r="SGO40" s="7"/>
      <c r="SGP40" s="6"/>
      <c r="SGQ40" s="5"/>
      <c r="SGR40" s="6"/>
      <c r="SGS40" s="8"/>
      <c r="SGT40" s="5"/>
      <c r="SGU40" s="4"/>
      <c r="SGV40" s="4"/>
      <c r="SGW40" s="18"/>
      <c r="SGX40" s="7"/>
      <c r="SGY40" s="7"/>
      <c r="SGZ40" s="4"/>
      <c r="SHA40" s="4"/>
      <c r="SHB40" s="4"/>
      <c r="SHC40" s="19"/>
      <c r="SHD40" s="9"/>
      <c r="SHE40" s="7"/>
      <c r="SHF40" s="6"/>
      <c r="SHG40" s="5"/>
      <c r="SHH40" s="6"/>
      <c r="SHI40" s="8"/>
      <c r="SHJ40" s="5"/>
      <c r="SHK40" s="4"/>
      <c r="SHL40" s="4"/>
      <c r="SHM40" s="18"/>
      <c r="SHN40" s="7"/>
      <c r="SHO40" s="7"/>
      <c r="SHP40" s="4"/>
      <c r="SHQ40" s="4"/>
      <c r="SHR40" s="4"/>
      <c r="SHS40" s="19"/>
      <c r="SHT40" s="9"/>
      <c r="SHU40" s="7"/>
      <c r="SHV40" s="6"/>
      <c r="SHW40" s="5"/>
      <c r="SHX40" s="6"/>
      <c r="SHY40" s="8"/>
      <c r="SHZ40" s="5"/>
      <c r="SIA40" s="4"/>
      <c r="SIB40" s="4"/>
      <c r="SIC40" s="18"/>
      <c r="SID40" s="7"/>
      <c r="SIE40" s="7"/>
      <c r="SIF40" s="4"/>
      <c r="SIG40" s="4"/>
      <c r="SIH40" s="4"/>
      <c r="SII40" s="19"/>
      <c r="SIJ40" s="9"/>
      <c r="SIK40" s="7"/>
      <c r="SIL40" s="6"/>
      <c r="SIM40" s="5"/>
      <c r="SIN40" s="6"/>
      <c r="SIO40" s="8"/>
      <c r="SIP40" s="5"/>
      <c r="SIQ40" s="4"/>
      <c r="SIR40" s="4"/>
      <c r="SIS40" s="18"/>
      <c r="SIT40" s="7"/>
      <c r="SIU40" s="7"/>
      <c r="SIV40" s="4"/>
      <c r="SIW40" s="4"/>
      <c r="SIX40" s="4"/>
      <c r="SIY40" s="19"/>
      <c r="SIZ40" s="9"/>
      <c r="SJA40" s="7"/>
      <c r="SJB40" s="6"/>
      <c r="SJC40" s="5"/>
      <c r="SJD40" s="6"/>
      <c r="SJE40" s="8"/>
      <c r="SJF40" s="5"/>
      <c r="SJG40" s="4"/>
      <c r="SJH40" s="4"/>
      <c r="SJI40" s="18"/>
      <c r="SJJ40" s="7"/>
      <c r="SJK40" s="7"/>
      <c r="SJL40" s="4"/>
      <c r="SJM40" s="4"/>
      <c r="SJN40" s="4"/>
      <c r="SJO40" s="19"/>
      <c r="SJP40" s="9"/>
      <c r="SJQ40" s="7"/>
      <c r="SJR40" s="6"/>
      <c r="SJS40" s="5"/>
      <c r="SJT40" s="6"/>
      <c r="SJU40" s="8"/>
      <c r="SJV40" s="5"/>
      <c r="SJW40" s="4"/>
      <c r="SJX40" s="4"/>
      <c r="SJY40" s="18"/>
      <c r="SJZ40" s="7"/>
      <c r="SKA40" s="7"/>
      <c r="SKB40" s="4"/>
      <c r="SKC40" s="4"/>
      <c r="SKD40" s="4"/>
      <c r="SKE40" s="19"/>
      <c r="SKF40" s="9"/>
      <c r="SKG40" s="7"/>
      <c r="SKH40" s="6"/>
      <c r="SKI40" s="5"/>
      <c r="SKJ40" s="6"/>
      <c r="SKK40" s="8"/>
      <c r="SKL40" s="5"/>
      <c r="SKM40" s="4"/>
      <c r="SKN40" s="4"/>
      <c r="SKO40" s="18"/>
      <c r="SKP40" s="7"/>
      <c r="SKQ40" s="7"/>
      <c r="SKR40" s="4"/>
      <c r="SKS40" s="4"/>
      <c r="SKT40" s="4"/>
      <c r="SKU40" s="19"/>
      <c r="SKV40" s="9"/>
      <c r="SKW40" s="7"/>
      <c r="SKX40" s="6"/>
      <c r="SKY40" s="5"/>
      <c r="SKZ40" s="6"/>
      <c r="SLA40" s="8"/>
      <c r="SLB40" s="5"/>
      <c r="SLC40" s="4"/>
      <c r="SLD40" s="4"/>
      <c r="SLE40" s="18"/>
      <c r="SLF40" s="7"/>
      <c r="SLG40" s="7"/>
      <c r="SLH40" s="4"/>
      <c r="SLI40" s="4"/>
      <c r="SLJ40" s="4"/>
      <c r="SLK40" s="19"/>
      <c r="SLL40" s="9"/>
      <c r="SLM40" s="7"/>
      <c r="SLN40" s="6"/>
      <c r="SLO40" s="5"/>
      <c r="SLP40" s="6"/>
      <c r="SLQ40" s="8"/>
      <c r="SLR40" s="5"/>
      <c r="SLS40" s="4"/>
      <c r="SLT40" s="4"/>
      <c r="SLU40" s="18"/>
      <c r="SLV40" s="7"/>
      <c r="SLW40" s="7"/>
      <c r="SLX40" s="4"/>
      <c r="SLY40" s="4"/>
      <c r="SLZ40" s="4"/>
      <c r="SMA40" s="19"/>
      <c r="SMB40" s="9"/>
      <c r="SMC40" s="7"/>
      <c r="SMD40" s="6"/>
      <c r="SME40" s="5"/>
      <c r="SMF40" s="6"/>
      <c r="SMG40" s="8"/>
      <c r="SMH40" s="5"/>
      <c r="SMI40" s="4"/>
      <c r="SMJ40" s="4"/>
      <c r="SMK40" s="18"/>
      <c r="SML40" s="7"/>
      <c r="SMM40" s="7"/>
      <c r="SMN40" s="4"/>
      <c r="SMO40" s="4"/>
      <c r="SMP40" s="4"/>
      <c r="SMQ40" s="19"/>
      <c r="SMR40" s="9"/>
      <c r="SMS40" s="7"/>
      <c r="SMT40" s="6"/>
      <c r="SMU40" s="5"/>
      <c r="SMV40" s="6"/>
      <c r="SMW40" s="8"/>
      <c r="SMX40" s="5"/>
      <c r="SMY40" s="4"/>
      <c r="SMZ40" s="4"/>
      <c r="SNA40" s="18"/>
      <c r="SNB40" s="7"/>
      <c r="SNC40" s="7"/>
      <c r="SND40" s="4"/>
      <c r="SNE40" s="4"/>
      <c r="SNF40" s="4"/>
      <c r="SNG40" s="19"/>
      <c r="SNH40" s="9"/>
      <c r="SNI40" s="7"/>
      <c r="SNJ40" s="6"/>
      <c r="SNK40" s="5"/>
      <c r="SNL40" s="6"/>
      <c r="SNM40" s="8"/>
      <c r="SNN40" s="5"/>
      <c r="SNO40" s="4"/>
      <c r="SNP40" s="4"/>
      <c r="SNQ40" s="18"/>
      <c r="SNR40" s="7"/>
      <c r="SNS40" s="7"/>
      <c r="SNT40" s="4"/>
      <c r="SNU40" s="4"/>
      <c r="SNV40" s="4"/>
      <c r="SNW40" s="19"/>
      <c r="SNX40" s="9"/>
      <c r="SNY40" s="7"/>
      <c r="SNZ40" s="6"/>
      <c r="SOA40" s="5"/>
      <c r="SOB40" s="6"/>
      <c r="SOC40" s="8"/>
      <c r="SOD40" s="5"/>
      <c r="SOE40" s="4"/>
      <c r="SOF40" s="4"/>
      <c r="SOG40" s="18"/>
      <c r="SOH40" s="7"/>
      <c r="SOI40" s="7"/>
      <c r="SOJ40" s="4"/>
      <c r="SOK40" s="4"/>
      <c r="SOL40" s="4"/>
      <c r="SOM40" s="19"/>
      <c r="SON40" s="9"/>
      <c r="SOO40" s="7"/>
      <c r="SOP40" s="6"/>
      <c r="SOQ40" s="5"/>
      <c r="SOR40" s="6"/>
      <c r="SOS40" s="8"/>
      <c r="SOT40" s="5"/>
      <c r="SOU40" s="4"/>
      <c r="SOV40" s="4"/>
      <c r="SOW40" s="18"/>
      <c r="SOX40" s="7"/>
      <c r="SOY40" s="7"/>
      <c r="SOZ40" s="4"/>
      <c r="SPA40" s="4"/>
      <c r="SPB40" s="4"/>
      <c r="SPC40" s="19"/>
      <c r="SPD40" s="9"/>
      <c r="SPE40" s="7"/>
      <c r="SPF40" s="6"/>
      <c r="SPG40" s="5"/>
      <c r="SPH40" s="6"/>
      <c r="SPI40" s="8"/>
      <c r="SPJ40" s="5"/>
      <c r="SPK40" s="4"/>
      <c r="SPL40" s="4"/>
      <c r="SPM40" s="18"/>
      <c r="SPN40" s="7"/>
      <c r="SPO40" s="7"/>
      <c r="SPP40" s="4"/>
      <c r="SPQ40" s="4"/>
      <c r="SPR40" s="4"/>
      <c r="SPS40" s="19"/>
      <c r="SPT40" s="9"/>
      <c r="SPU40" s="7"/>
      <c r="SPV40" s="6"/>
      <c r="SPW40" s="5"/>
      <c r="SPX40" s="6"/>
      <c r="SPY40" s="8"/>
      <c r="SPZ40" s="5"/>
      <c r="SQA40" s="4"/>
      <c r="SQB40" s="4"/>
      <c r="SQC40" s="18"/>
      <c r="SQD40" s="7"/>
      <c r="SQE40" s="7"/>
      <c r="SQF40" s="4"/>
      <c r="SQG40" s="4"/>
      <c r="SQH40" s="4"/>
      <c r="SQI40" s="19"/>
      <c r="SQJ40" s="9"/>
      <c r="SQK40" s="7"/>
      <c r="SQL40" s="6"/>
      <c r="SQM40" s="5"/>
      <c r="SQN40" s="6"/>
      <c r="SQO40" s="8"/>
      <c r="SQP40" s="5"/>
      <c r="SQQ40" s="4"/>
      <c r="SQR40" s="4"/>
      <c r="SQS40" s="18"/>
      <c r="SQT40" s="7"/>
      <c r="SQU40" s="7"/>
      <c r="SQV40" s="4"/>
      <c r="SQW40" s="4"/>
      <c r="SQX40" s="4"/>
      <c r="SQY40" s="19"/>
      <c r="SQZ40" s="9"/>
      <c r="SRA40" s="7"/>
      <c r="SRB40" s="6"/>
      <c r="SRC40" s="5"/>
      <c r="SRD40" s="6"/>
      <c r="SRE40" s="8"/>
      <c r="SRF40" s="5"/>
      <c r="SRG40" s="4"/>
      <c r="SRH40" s="4"/>
      <c r="SRI40" s="18"/>
      <c r="SRJ40" s="7"/>
      <c r="SRK40" s="7"/>
      <c r="SRL40" s="4"/>
      <c r="SRM40" s="4"/>
      <c r="SRN40" s="4"/>
      <c r="SRO40" s="19"/>
      <c r="SRP40" s="9"/>
      <c r="SRQ40" s="7"/>
      <c r="SRR40" s="6"/>
      <c r="SRS40" s="5"/>
      <c r="SRT40" s="6"/>
      <c r="SRU40" s="8"/>
      <c r="SRV40" s="5"/>
      <c r="SRW40" s="4"/>
      <c r="SRX40" s="4"/>
      <c r="SRY40" s="18"/>
      <c r="SRZ40" s="7"/>
      <c r="SSA40" s="7"/>
      <c r="SSB40" s="4"/>
      <c r="SSC40" s="4"/>
      <c r="SSD40" s="4"/>
      <c r="SSE40" s="19"/>
      <c r="SSF40" s="9"/>
      <c r="SSG40" s="7"/>
      <c r="SSH40" s="6"/>
      <c r="SSI40" s="5"/>
      <c r="SSJ40" s="6"/>
      <c r="SSK40" s="8"/>
      <c r="SSL40" s="5"/>
      <c r="SSM40" s="4"/>
      <c r="SSN40" s="4"/>
      <c r="SSO40" s="18"/>
      <c r="SSP40" s="7"/>
      <c r="SSQ40" s="7"/>
      <c r="SSR40" s="4"/>
      <c r="SSS40" s="4"/>
      <c r="SST40" s="4"/>
      <c r="SSU40" s="19"/>
      <c r="SSV40" s="9"/>
      <c r="SSW40" s="7"/>
      <c r="SSX40" s="6"/>
      <c r="SSY40" s="5"/>
      <c r="SSZ40" s="6"/>
      <c r="STA40" s="8"/>
      <c r="STB40" s="5"/>
      <c r="STC40" s="4"/>
      <c r="STD40" s="4"/>
      <c r="STE40" s="18"/>
      <c r="STF40" s="7"/>
      <c r="STG40" s="7"/>
      <c r="STH40" s="4"/>
      <c r="STI40" s="4"/>
      <c r="STJ40" s="4"/>
      <c r="STK40" s="19"/>
      <c r="STL40" s="9"/>
      <c r="STM40" s="7"/>
      <c r="STN40" s="6"/>
      <c r="STO40" s="5"/>
      <c r="STP40" s="6"/>
      <c r="STQ40" s="8"/>
      <c r="STR40" s="5"/>
      <c r="STS40" s="4"/>
      <c r="STT40" s="4"/>
      <c r="STU40" s="18"/>
      <c r="STV40" s="7"/>
      <c r="STW40" s="7"/>
      <c r="STX40" s="4"/>
      <c r="STY40" s="4"/>
      <c r="STZ40" s="4"/>
      <c r="SUA40" s="19"/>
      <c r="SUB40" s="9"/>
      <c r="SUC40" s="7"/>
      <c r="SUD40" s="6"/>
      <c r="SUE40" s="5"/>
      <c r="SUF40" s="6"/>
      <c r="SUG40" s="8"/>
      <c r="SUH40" s="5"/>
      <c r="SUI40" s="4"/>
      <c r="SUJ40" s="4"/>
      <c r="SUK40" s="18"/>
      <c r="SUL40" s="7"/>
      <c r="SUM40" s="7"/>
      <c r="SUN40" s="4"/>
      <c r="SUO40" s="4"/>
      <c r="SUP40" s="4"/>
      <c r="SUQ40" s="19"/>
      <c r="SUR40" s="9"/>
      <c r="SUS40" s="7"/>
      <c r="SUT40" s="6"/>
      <c r="SUU40" s="5"/>
      <c r="SUV40" s="6"/>
      <c r="SUW40" s="8"/>
      <c r="SUX40" s="5"/>
      <c r="SUY40" s="4"/>
      <c r="SUZ40" s="4"/>
      <c r="SVA40" s="18"/>
      <c r="SVB40" s="7"/>
      <c r="SVC40" s="7"/>
      <c r="SVD40" s="4"/>
      <c r="SVE40" s="4"/>
      <c r="SVF40" s="4"/>
      <c r="SVG40" s="19"/>
      <c r="SVH40" s="9"/>
      <c r="SVI40" s="7"/>
      <c r="SVJ40" s="6"/>
      <c r="SVK40" s="5"/>
      <c r="SVL40" s="6"/>
      <c r="SVM40" s="8"/>
      <c r="SVN40" s="5"/>
      <c r="SVO40" s="4"/>
      <c r="SVP40" s="4"/>
      <c r="SVQ40" s="18"/>
      <c r="SVR40" s="7"/>
      <c r="SVS40" s="7"/>
      <c r="SVT40" s="4"/>
      <c r="SVU40" s="4"/>
      <c r="SVV40" s="4"/>
      <c r="SVW40" s="19"/>
      <c r="SVX40" s="9"/>
      <c r="SVY40" s="7"/>
      <c r="SVZ40" s="6"/>
      <c r="SWA40" s="5"/>
      <c r="SWB40" s="6"/>
      <c r="SWC40" s="8"/>
      <c r="SWD40" s="5"/>
      <c r="SWE40" s="4"/>
      <c r="SWF40" s="4"/>
      <c r="SWG40" s="18"/>
      <c r="SWH40" s="7"/>
      <c r="SWI40" s="7"/>
      <c r="SWJ40" s="4"/>
      <c r="SWK40" s="4"/>
      <c r="SWL40" s="4"/>
      <c r="SWM40" s="19"/>
      <c r="SWN40" s="9"/>
      <c r="SWO40" s="7"/>
      <c r="SWP40" s="6"/>
      <c r="SWQ40" s="5"/>
      <c r="SWR40" s="6"/>
      <c r="SWS40" s="8"/>
      <c r="SWT40" s="5"/>
      <c r="SWU40" s="4"/>
      <c r="SWV40" s="4"/>
      <c r="SWW40" s="18"/>
      <c r="SWX40" s="7"/>
      <c r="SWY40" s="7"/>
      <c r="SWZ40" s="4"/>
      <c r="SXA40" s="4"/>
      <c r="SXB40" s="4"/>
      <c r="SXC40" s="19"/>
      <c r="SXD40" s="9"/>
      <c r="SXE40" s="7"/>
      <c r="SXF40" s="6"/>
      <c r="SXG40" s="5"/>
      <c r="SXH40" s="6"/>
      <c r="SXI40" s="8"/>
      <c r="SXJ40" s="5"/>
      <c r="SXK40" s="4"/>
      <c r="SXL40" s="4"/>
      <c r="SXM40" s="18"/>
      <c r="SXN40" s="7"/>
      <c r="SXO40" s="7"/>
      <c r="SXP40" s="4"/>
      <c r="SXQ40" s="4"/>
      <c r="SXR40" s="4"/>
      <c r="SXS40" s="19"/>
      <c r="SXT40" s="9"/>
      <c r="SXU40" s="7"/>
      <c r="SXV40" s="6"/>
      <c r="SXW40" s="5"/>
      <c r="SXX40" s="6"/>
      <c r="SXY40" s="8"/>
      <c r="SXZ40" s="5"/>
      <c r="SYA40" s="4"/>
      <c r="SYB40" s="4"/>
      <c r="SYC40" s="18"/>
      <c r="SYD40" s="7"/>
      <c r="SYE40" s="7"/>
      <c r="SYF40" s="4"/>
      <c r="SYG40" s="4"/>
      <c r="SYH40" s="4"/>
      <c r="SYI40" s="19"/>
      <c r="SYJ40" s="9"/>
      <c r="SYK40" s="7"/>
      <c r="SYL40" s="6"/>
      <c r="SYM40" s="5"/>
      <c r="SYN40" s="6"/>
      <c r="SYO40" s="8"/>
      <c r="SYP40" s="5"/>
      <c r="SYQ40" s="4"/>
      <c r="SYR40" s="4"/>
      <c r="SYS40" s="18"/>
      <c r="SYT40" s="7"/>
      <c r="SYU40" s="7"/>
      <c r="SYV40" s="4"/>
      <c r="SYW40" s="4"/>
      <c r="SYX40" s="4"/>
      <c r="SYY40" s="19"/>
      <c r="SYZ40" s="9"/>
      <c r="SZA40" s="7"/>
      <c r="SZB40" s="6"/>
      <c r="SZC40" s="5"/>
      <c r="SZD40" s="6"/>
      <c r="SZE40" s="8"/>
      <c r="SZF40" s="5"/>
      <c r="SZG40" s="4"/>
      <c r="SZH40" s="4"/>
      <c r="SZI40" s="18"/>
      <c r="SZJ40" s="7"/>
      <c r="SZK40" s="7"/>
      <c r="SZL40" s="4"/>
      <c r="SZM40" s="4"/>
      <c r="SZN40" s="4"/>
      <c r="SZO40" s="19"/>
      <c r="SZP40" s="9"/>
      <c r="SZQ40" s="7"/>
      <c r="SZR40" s="6"/>
      <c r="SZS40" s="5"/>
      <c r="SZT40" s="6"/>
      <c r="SZU40" s="8"/>
      <c r="SZV40" s="5"/>
      <c r="SZW40" s="4"/>
      <c r="SZX40" s="4"/>
      <c r="SZY40" s="18"/>
      <c r="SZZ40" s="7"/>
      <c r="TAA40" s="7"/>
      <c r="TAB40" s="4"/>
      <c r="TAC40" s="4"/>
      <c r="TAD40" s="4"/>
      <c r="TAE40" s="19"/>
      <c r="TAF40" s="9"/>
      <c r="TAG40" s="7"/>
      <c r="TAH40" s="6"/>
      <c r="TAI40" s="5"/>
      <c r="TAJ40" s="6"/>
      <c r="TAK40" s="8"/>
      <c r="TAL40" s="5"/>
      <c r="TAM40" s="4"/>
      <c r="TAN40" s="4"/>
      <c r="TAO40" s="18"/>
      <c r="TAP40" s="7"/>
      <c r="TAQ40" s="7"/>
      <c r="TAR40" s="4"/>
      <c r="TAS40" s="4"/>
      <c r="TAT40" s="4"/>
      <c r="TAU40" s="19"/>
      <c r="TAV40" s="9"/>
      <c r="TAW40" s="7"/>
      <c r="TAX40" s="6"/>
      <c r="TAY40" s="5"/>
      <c r="TAZ40" s="6"/>
      <c r="TBA40" s="8"/>
      <c r="TBB40" s="5"/>
      <c r="TBC40" s="4"/>
      <c r="TBD40" s="4"/>
      <c r="TBE40" s="18"/>
      <c r="TBF40" s="7"/>
      <c r="TBG40" s="7"/>
      <c r="TBH40" s="4"/>
      <c r="TBI40" s="4"/>
      <c r="TBJ40" s="4"/>
      <c r="TBK40" s="19"/>
      <c r="TBL40" s="9"/>
      <c r="TBM40" s="7"/>
      <c r="TBN40" s="6"/>
      <c r="TBO40" s="5"/>
      <c r="TBP40" s="6"/>
      <c r="TBQ40" s="8"/>
      <c r="TBR40" s="5"/>
      <c r="TBS40" s="4"/>
      <c r="TBT40" s="4"/>
      <c r="TBU40" s="18"/>
      <c r="TBV40" s="7"/>
      <c r="TBW40" s="7"/>
      <c r="TBX40" s="4"/>
      <c r="TBY40" s="4"/>
      <c r="TBZ40" s="4"/>
      <c r="TCA40" s="19"/>
      <c r="TCB40" s="9"/>
      <c r="TCC40" s="7"/>
      <c r="TCD40" s="6"/>
      <c r="TCE40" s="5"/>
      <c r="TCF40" s="6"/>
      <c r="TCG40" s="8"/>
      <c r="TCH40" s="5"/>
      <c r="TCI40" s="4"/>
      <c r="TCJ40" s="4"/>
      <c r="TCK40" s="18"/>
      <c r="TCL40" s="7"/>
      <c r="TCM40" s="7"/>
      <c r="TCN40" s="4"/>
      <c r="TCO40" s="4"/>
      <c r="TCP40" s="4"/>
      <c r="TCQ40" s="19"/>
      <c r="TCR40" s="9"/>
      <c r="TCS40" s="7"/>
      <c r="TCT40" s="6"/>
      <c r="TCU40" s="5"/>
      <c r="TCV40" s="6"/>
      <c r="TCW40" s="8"/>
      <c r="TCX40" s="5"/>
      <c r="TCY40" s="4"/>
      <c r="TCZ40" s="4"/>
      <c r="TDA40" s="18"/>
      <c r="TDB40" s="7"/>
      <c r="TDC40" s="7"/>
      <c r="TDD40" s="4"/>
      <c r="TDE40" s="4"/>
      <c r="TDF40" s="4"/>
      <c r="TDG40" s="19"/>
      <c r="TDH40" s="9"/>
      <c r="TDI40" s="7"/>
      <c r="TDJ40" s="6"/>
      <c r="TDK40" s="5"/>
      <c r="TDL40" s="6"/>
      <c r="TDM40" s="8"/>
      <c r="TDN40" s="5"/>
      <c r="TDO40" s="4"/>
      <c r="TDP40" s="4"/>
      <c r="TDQ40" s="18"/>
      <c r="TDR40" s="7"/>
      <c r="TDS40" s="7"/>
      <c r="TDT40" s="4"/>
      <c r="TDU40" s="4"/>
      <c r="TDV40" s="4"/>
      <c r="TDW40" s="19"/>
      <c r="TDX40" s="9"/>
      <c r="TDY40" s="7"/>
      <c r="TDZ40" s="6"/>
      <c r="TEA40" s="5"/>
      <c r="TEB40" s="6"/>
      <c r="TEC40" s="8"/>
      <c r="TED40" s="5"/>
      <c r="TEE40" s="4"/>
      <c r="TEF40" s="4"/>
      <c r="TEG40" s="18"/>
      <c r="TEH40" s="7"/>
      <c r="TEI40" s="7"/>
      <c r="TEJ40" s="4"/>
      <c r="TEK40" s="4"/>
      <c r="TEL40" s="4"/>
      <c r="TEM40" s="19"/>
      <c r="TEN40" s="9"/>
      <c r="TEO40" s="7"/>
      <c r="TEP40" s="6"/>
      <c r="TEQ40" s="5"/>
      <c r="TER40" s="6"/>
      <c r="TES40" s="8"/>
      <c r="TET40" s="5"/>
      <c r="TEU40" s="4"/>
      <c r="TEV40" s="4"/>
      <c r="TEW40" s="18"/>
      <c r="TEX40" s="7"/>
      <c r="TEY40" s="7"/>
      <c r="TEZ40" s="4"/>
      <c r="TFA40" s="4"/>
      <c r="TFB40" s="4"/>
      <c r="TFC40" s="19"/>
      <c r="TFD40" s="9"/>
      <c r="TFE40" s="7"/>
      <c r="TFF40" s="6"/>
      <c r="TFG40" s="5"/>
      <c r="TFH40" s="6"/>
      <c r="TFI40" s="8"/>
      <c r="TFJ40" s="5"/>
      <c r="TFK40" s="4"/>
      <c r="TFL40" s="4"/>
      <c r="TFM40" s="18"/>
      <c r="TFN40" s="7"/>
      <c r="TFO40" s="7"/>
      <c r="TFP40" s="4"/>
      <c r="TFQ40" s="4"/>
      <c r="TFR40" s="4"/>
      <c r="TFS40" s="19"/>
      <c r="TFT40" s="9"/>
      <c r="TFU40" s="7"/>
      <c r="TFV40" s="6"/>
      <c r="TFW40" s="5"/>
      <c r="TFX40" s="6"/>
      <c r="TFY40" s="8"/>
      <c r="TFZ40" s="5"/>
      <c r="TGA40" s="4"/>
      <c r="TGB40" s="4"/>
      <c r="TGC40" s="18"/>
      <c r="TGD40" s="7"/>
      <c r="TGE40" s="7"/>
      <c r="TGF40" s="4"/>
      <c r="TGG40" s="4"/>
      <c r="TGH40" s="4"/>
      <c r="TGI40" s="19"/>
      <c r="TGJ40" s="9"/>
      <c r="TGK40" s="7"/>
      <c r="TGL40" s="6"/>
      <c r="TGM40" s="5"/>
      <c r="TGN40" s="6"/>
      <c r="TGO40" s="8"/>
      <c r="TGP40" s="5"/>
      <c r="TGQ40" s="4"/>
      <c r="TGR40" s="4"/>
      <c r="TGS40" s="18"/>
      <c r="TGT40" s="7"/>
      <c r="TGU40" s="7"/>
      <c r="TGV40" s="4"/>
      <c r="TGW40" s="4"/>
      <c r="TGX40" s="4"/>
      <c r="TGY40" s="19"/>
      <c r="TGZ40" s="9"/>
      <c r="THA40" s="7"/>
      <c r="THB40" s="6"/>
      <c r="THC40" s="5"/>
      <c r="THD40" s="6"/>
      <c r="THE40" s="8"/>
      <c r="THF40" s="5"/>
      <c r="THG40" s="4"/>
      <c r="THH40" s="4"/>
      <c r="THI40" s="18"/>
      <c r="THJ40" s="7"/>
      <c r="THK40" s="7"/>
      <c r="THL40" s="4"/>
      <c r="THM40" s="4"/>
      <c r="THN40" s="4"/>
      <c r="THO40" s="19"/>
      <c r="THP40" s="9"/>
      <c r="THQ40" s="7"/>
      <c r="THR40" s="6"/>
      <c r="THS40" s="5"/>
      <c r="THT40" s="6"/>
      <c r="THU40" s="8"/>
      <c r="THV40" s="5"/>
      <c r="THW40" s="4"/>
      <c r="THX40" s="4"/>
      <c r="THY40" s="18"/>
      <c r="THZ40" s="7"/>
      <c r="TIA40" s="7"/>
      <c r="TIB40" s="4"/>
      <c r="TIC40" s="4"/>
      <c r="TID40" s="4"/>
      <c r="TIE40" s="19"/>
      <c r="TIF40" s="9"/>
      <c r="TIG40" s="7"/>
      <c r="TIH40" s="6"/>
      <c r="TII40" s="5"/>
      <c r="TIJ40" s="6"/>
      <c r="TIK40" s="8"/>
      <c r="TIL40" s="5"/>
      <c r="TIM40" s="4"/>
      <c r="TIN40" s="4"/>
      <c r="TIO40" s="18"/>
      <c r="TIP40" s="7"/>
      <c r="TIQ40" s="7"/>
      <c r="TIR40" s="4"/>
      <c r="TIS40" s="4"/>
      <c r="TIT40" s="4"/>
      <c r="TIU40" s="19"/>
      <c r="TIV40" s="9"/>
      <c r="TIW40" s="7"/>
      <c r="TIX40" s="6"/>
      <c r="TIY40" s="5"/>
      <c r="TIZ40" s="6"/>
      <c r="TJA40" s="8"/>
      <c r="TJB40" s="5"/>
      <c r="TJC40" s="4"/>
      <c r="TJD40" s="4"/>
      <c r="TJE40" s="18"/>
      <c r="TJF40" s="7"/>
      <c r="TJG40" s="7"/>
      <c r="TJH40" s="4"/>
      <c r="TJI40" s="4"/>
      <c r="TJJ40" s="4"/>
      <c r="TJK40" s="19"/>
      <c r="TJL40" s="9"/>
      <c r="TJM40" s="7"/>
      <c r="TJN40" s="6"/>
      <c r="TJO40" s="5"/>
      <c r="TJP40" s="6"/>
      <c r="TJQ40" s="8"/>
      <c r="TJR40" s="5"/>
      <c r="TJS40" s="4"/>
      <c r="TJT40" s="4"/>
      <c r="TJU40" s="18"/>
      <c r="TJV40" s="7"/>
      <c r="TJW40" s="7"/>
      <c r="TJX40" s="4"/>
      <c r="TJY40" s="4"/>
      <c r="TJZ40" s="4"/>
      <c r="TKA40" s="19"/>
      <c r="TKB40" s="9"/>
      <c r="TKC40" s="7"/>
      <c r="TKD40" s="6"/>
      <c r="TKE40" s="5"/>
      <c r="TKF40" s="6"/>
      <c r="TKG40" s="8"/>
      <c r="TKH40" s="5"/>
      <c r="TKI40" s="4"/>
      <c r="TKJ40" s="4"/>
      <c r="TKK40" s="18"/>
      <c r="TKL40" s="7"/>
      <c r="TKM40" s="7"/>
      <c r="TKN40" s="4"/>
      <c r="TKO40" s="4"/>
      <c r="TKP40" s="4"/>
      <c r="TKQ40" s="19"/>
      <c r="TKR40" s="9"/>
      <c r="TKS40" s="7"/>
      <c r="TKT40" s="6"/>
      <c r="TKU40" s="5"/>
      <c r="TKV40" s="6"/>
      <c r="TKW40" s="8"/>
      <c r="TKX40" s="5"/>
      <c r="TKY40" s="4"/>
      <c r="TKZ40" s="4"/>
      <c r="TLA40" s="18"/>
      <c r="TLB40" s="7"/>
      <c r="TLC40" s="7"/>
      <c r="TLD40" s="4"/>
      <c r="TLE40" s="4"/>
      <c r="TLF40" s="4"/>
      <c r="TLG40" s="19"/>
      <c r="TLH40" s="9"/>
      <c r="TLI40" s="7"/>
      <c r="TLJ40" s="6"/>
      <c r="TLK40" s="5"/>
      <c r="TLL40" s="6"/>
      <c r="TLM40" s="8"/>
      <c r="TLN40" s="5"/>
      <c r="TLO40" s="4"/>
      <c r="TLP40" s="4"/>
      <c r="TLQ40" s="18"/>
      <c r="TLR40" s="7"/>
      <c r="TLS40" s="7"/>
      <c r="TLT40" s="4"/>
      <c r="TLU40" s="4"/>
      <c r="TLV40" s="4"/>
      <c r="TLW40" s="19"/>
      <c r="TLX40" s="9"/>
      <c r="TLY40" s="7"/>
      <c r="TLZ40" s="6"/>
      <c r="TMA40" s="5"/>
      <c r="TMB40" s="6"/>
      <c r="TMC40" s="8"/>
      <c r="TMD40" s="5"/>
      <c r="TME40" s="4"/>
      <c r="TMF40" s="4"/>
      <c r="TMG40" s="18"/>
      <c r="TMH40" s="7"/>
      <c r="TMI40" s="7"/>
      <c r="TMJ40" s="4"/>
      <c r="TMK40" s="4"/>
      <c r="TML40" s="4"/>
      <c r="TMM40" s="19"/>
      <c r="TMN40" s="9"/>
      <c r="TMO40" s="7"/>
      <c r="TMP40" s="6"/>
      <c r="TMQ40" s="5"/>
      <c r="TMR40" s="6"/>
      <c r="TMS40" s="8"/>
      <c r="TMT40" s="5"/>
      <c r="TMU40" s="4"/>
      <c r="TMV40" s="4"/>
      <c r="TMW40" s="18"/>
      <c r="TMX40" s="7"/>
      <c r="TMY40" s="7"/>
      <c r="TMZ40" s="4"/>
      <c r="TNA40" s="4"/>
      <c r="TNB40" s="4"/>
      <c r="TNC40" s="19"/>
      <c r="TND40" s="9"/>
      <c r="TNE40" s="7"/>
      <c r="TNF40" s="6"/>
      <c r="TNG40" s="5"/>
      <c r="TNH40" s="6"/>
      <c r="TNI40" s="8"/>
      <c r="TNJ40" s="5"/>
      <c r="TNK40" s="4"/>
      <c r="TNL40" s="4"/>
      <c r="TNM40" s="18"/>
      <c r="TNN40" s="7"/>
      <c r="TNO40" s="7"/>
      <c r="TNP40" s="4"/>
      <c r="TNQ40" s="4"/>
      <c r="TNR40" s="4"/>
      <c r="TNS40" s="19"/>
      <c r="TNT40" s="9"/>
      <c r="TNU40" s="7"/>
      <c r="TNV40" s="6"/>
      <c r="TNW40" s="5"/>
      <c r="TNX40" s="6"/>
      <c r="TNY40" s="8"/>
      <c r="TNZ40" s="5"/>
      <c r="TOA40" s="4"/>
      <c r="TOB40" s="4"/>
      <c r="TOC40" s="18"/>
      <c r="TOD40" s="7"/>
      <c r="TOE40" s="7"/>
      <c r="TOF40" s="4"/>
      <c r="TOG40" s="4"/>
      <c r="TOH40" s="4"/>
      <c r="TOI40" s="19"/>
      <c r="TOJ40" s="9"/>
      <c r="TOK40" s="7"/>
      <c r="TOL40" s="6"/>
      <c r="TOM40" s="5"/>
      <c r="TON40" s="6"/>
      <c r="TOO40" s="8"/>
      <c r="TOP40" s="5"/>
      <c r="TOQ40" s="4"/>
      <c r="TOR40" s="4"/>
      <c r="TOS40" s="18"/>
      <c r="TOT40" s="7"/>
      <c r="TOU40" s="7"/>
      <c r="TOV40" s="4"/>
      <c r="TOW40" s="4"/>
      <c r="TOX40" s="4"/>
      <c r="TOY40" s="19"/>
      <c r="TOZ40" s="9"/>
      <c r="TPA40" s="7"/>
      <c r="TPB40" s="6"/>
      <c r="TPC40" s="5"/>
      <c r="TPD40" s="6"/>
      <c r="TPE40" s="8"/>
      <c r="TPF40" s="5"/>
      <c r="TPG40" s="4"/>
      <c r="TPH40" s="4"/>
      <c r="TPI40" s="18"/>
      <c r="TPJ40" s="7"/>
      <c r="TPK40" s="7"/>
      <c r="TPL40" s="4"/>
      <c r="TPM40" s="4"/>
      <c r="TPN40" s="4"/>
      <c r="TPO40" s="19"/>
      <c r="TPP40" s="9"/>
      <c r="TPQ40" s="7"/>
      <c r="TPR40" s="6"/>
      <c r="TPS40" s="5"/>
      <c r="TPT40" s="6"/>
      <c r="TPU40" s="8"/>
      <c r="TPV40" s="5"/>
      <c r="TPW40" s="4"/>
      <c r="TPX40" s="4"/>
      <c r="TPY40" s="18"/>
      <c r="TPZ40" s="7"/>
      <c r="TQA40" s="7"/>
      <c r="TQB40" s="4"/>
      <c r="TQC40" s="4"/>
      <c r="TQD40" s="4"/>
      <c r="TQE40" s="19"/>
      <c r="TQF40" s="9"/>
      <c r="TQG40" s="7"/>
      <c r="TQH40" s="6"/>
      <c r="TQI40" s="5"/>
      <c r="TQJ40" s="6"/>
      <c r="TQK40" s="8"/>
      <c r="TQL40" s="5"/>
      <c r="TQM40" s="4"/>
      <c r="TQN40" s="4"/>
      <c r="TQO40" s="18"/>
      <c r="TQP40" s="7"/>
      <c r="TQQ40" s="7"/>
      <c r="TQR40" s="4"/>
      <c r="TQS40" s="4"/>
      <c r="TQT40" s="4"/>
      <c r="TQU40" s="19"/>
      <c r="TQV40" s="9"/>
      <c r="TQW40" s="7"/>
      <c r="TQX40" s="6"/>
      <c r="TQY40" s="5"/>
      <c r="TQZ40" s="6"/>
      <c r="TRA40" s="8"/>
      <c r="TRB40" s="5"/>
      <c r="TRC40" s="4"/>
      <c r="TRD40" s="4"/>
      <c r="TRE40" s="18"/>
      <c r="TRF40" s="7"/>
      <c r="TRG40" s="7"/>
      <c r="TRH40" s="4"/>
      <c r="TRI40" s="4"/>
      <c r="TRJ40" s="4"/>
      <c r="TRK40" s="19"/>
      <c r="TRL40" s="9"/>
      <c r="TRM40" s="7"/>
      <c r="TRN40" s="6"/>
      <c r="TRO40" s="5"/>
      <c r="TRP40" s="6"/>
      <c r="TRQ40" s="8"/>
      <c r="TRR40" s="5"/>
      <c r="TRS40" s="4"/>
      <c r="TRT40" s="4"/>
      <c r="TRU40" s="18"/>
      <c r="TRV40" s="7"/>
      <c r="TRW40" s="7"/>
      <c r="TRX40" s="4"/>
      <c r="TRY40" s="4"/>
      <c r="TRZ40" s="4"/>
      <c r="TSA40" s="19"/>
      <c r="TSB40" s="9"/>
      <c r="TSC40" s="7"/>
      <c r="TSD40" s="6"/>
      <c r="TSE40" s="5"/>
      <c r="TSF40" s="6"/>
      <c r="TSG40" s="8"/>
      <c r="TSH40" s="5"/>
      <c r="TSI40" s="4"/>
      <c r="TSJ40" s="4"/>
      <c r="TSK40" s="18"/>
      <c r="TSL40" s="7"/>
      <c r="TSM40" s="7"/>
      <c r="TSN40" s="4"/>
      <c r="TSO40" s="4"/>
      <c r="TSP40" s="4"/>
      <c r="TSQ40" s="19"/>
      <c r="TSR40" s="9"/>
      <c r="TSS40" s="7"/>
      <c r="TST40" s="6"/>
      <c r="TSU40" s="5"/>
      <c r="TSV40" s="6"/>
      <c r="TSW40" s="8"/>
      <c r="TSX40" s="5"/>
      <c r="TSY40" s="4"/>
      <c r="TSZ40" s="4"/>
      <c r="TTA40" s="18"/>
      <c r="TTB40" s="7"/>
      <c r="TTC40" s="7"/>
      <c r="TTD40" s="4"/>
      <c r="TTE40" s="4"/>
      <c r="TTF40" s="4"/>
      <c r="TTG40" s="19"/>
      <c r="TTH40" s="9"/>
      <c r="TTI40" s="7"/>
      <c r="TTJ40" s="6"/>
      <c r="TTK40" s="5"/>
      <c r="TTL40" s="6"/>
      <c r="TTM40" s="8"/>
      <c r="TTN40" s="5"/>
      <c r="TTO40" s="4"/>
      <c r="TTP40" s="4"/>
      <c r="TTQ40" s="18"/>
      <c r="TTR40" s="7"/>
      <c r="TTS40" s="7"/>
      <c r="TTT40" s="4"/>
      <c r="TTU40" s="4"/>
      <c r="TTV40" s="4"/>
      <c r="TTW40" s="19"/>
      <c r="TTX40" s="9"/>
      <c r="TTY40" s="7"/>
      <c r="TTZ40" s="6"/>
      <c r="TUA40" s="5"/>
      <c r="TUB40" s="6"/>
      <c r="TUC40" s="8"/>
      <c r="TUD40" s="5"/>
      <c r="TUE40" s="4"/>
      <c r="TUF40" s="4"/>
      <c r="TUG40" s="18"/>
      <c r="TUH40" s="7"/>
      <c r="TUI40" s="7"/>
      <c r="TUJ40" s="4"/>
      <c r="TUK40" s="4"/>
      <c r="TUL40" s="4"/>
      <c r="TUM40" s="19"/>
      <c r="TUN40" s="9"/>
      <c r="TUO40" s="7"/>
      <c r="TUP40" s="6"/>
      <c r="TUQ40" s="5"/>
      <c r="TUR40" s="6"/>
      <c r="TUS40" s="8"/>
      <c r="TUT40" s="5"/>
      <c r="TUU40" s="4"/>
      <c r="TUV40" s="4"/>
      <c r="TUW40" s="18"/>
      <c r="TUX40" s="7"/>
      <c r="TUY40" s="7"/>
      <c r="TUZ40" s="4"/>
      <c r="TVA40" s="4"/>
      <c r="TVB40" s="4"/>
      <c r="TVC40" s="19"/>
      <c r="TVD40" s="9"/>
      <c r="TVE40" s="7"/>
      <c r="TVF40" s="6"/>
      <c r="TVG40" s="5"/>
      <c r="TVH40" s="6"/>
      <c r="TVI40" s="8"/>
      <c r="TVJ40" s="5"/>
      <c r="TVK40" s="4"/>
      <c r="TVL40" s="4"/>
      <c r="TVM40" s="18"/>
      <c r="TVN40" s="7"/>
      <c r="TVO40" s="7"/>
      <c r="TVP40" s="4"/>
      <c r="TVQ40" s="4"/>
      <c r="TVR40" s="4"/>
      <c r="TVS40" s="19"/>
      <c r="TVT40" s="9"/>
      <c r="TVU40" s="7"/>
      <c r="TVV40" s="6"/>
      <c r="TVW40" s="5"/>
      <c r="TVX40" s="6"/>
      <c r="TVY40" s="8"/>
      <c r="TVZ40" s="5"/>
      <c r="TWA40" s="4"/>
      <c r="TWB40" s="4"/>
      <c r="TWC40" s="18"/>
      <c r="TWD40" s="7"/>
      <c r="TWE40" s="7"/>
      <c r="TWF40" s="4"/>
      <c r="TWG40" s="4"/>
      <c r="TWH40" s="4"/>
      <c r="TWI40" s="19"/>
      <c r="TWJ40" s="9"/>
      <c r="TWK40" s="7"/>
      <c r="TWL40" s="6"/>
      <c r="TWM40" s="5"/>
      <c r="TWN40" s="6"/>
      <c r="TWO40" s="8"/>
      <c r="TWP40" s="5"/>
      <c r="TWQ40" s="4"/>
      <c r="TWR40" s="4"/>
      <c r="TWS40" s="18"/>
      <c r="TWT40" s="7"/>
      <c r="TWU40" s="7"/>
      <c r="TWV40" s="4"/>
      <c r="TWW40" s="4"/>
      <c r="TWX40" s="4"/>
      <c r="TWY40" s="19"/>
      <c r="TWZ40" s="9"/>
      <c r="TXA40" s="7"/>
      <c r="TXB40" s="6"/>
      <c r="TXC40" s="5"/>
      <c r="TXD40" s="6"/>
      <c r="TXE40" s="8"/>
      <c r="TXF40" s="5"/>
      <c r="TXG40" s="4"/>
      <c r="TXH40" s="4"/>
      <c r="TXI40" s="18"/>
      <c r="TXJ40" s="7"/>
      <c r="TXK40" s="7"/>
      <c r="TXL40" s="4"/>
      <c r="TXM40" s="4"/>
      <c r="TXN40" s="4"/>
      <c r="TXO40" s="19"/>
      <c r="TXP40" s="9"/>
      <c r="TXQ40" s="7"/>
      <c r="TXR40" s="6"/>
      <c r="TXS40" s="5"/>
      <c r="TXT40" s="6"/>
      <c r="TXU40" s="8"/>
      <c r="TXV40" s="5"/>
      <c r="TXW40" s="4"/>
      <c r="TXX40" s="4"/>
      <c r="TXY40" s="18"/>
      <c r="TXZ40" s="7"/>
      <c r="TYA40" s="7"/>
      <c r="TYB40" s="4"/>
      <c r="TYC40" s="4"/>
      <c r="TYD40" s="4"/>
      <c r="TYE40" s="19"/>
      <c r="TYF40" s="9"/>
      <c r="TYG40" s="7"/>
      <c r="TYH40" s="6"/>
      <c r="TYI40" s="5"/>
      <c r="TYJ40" s="6"/>
      <c r="TYK40" s="8"/>
      <c r="TYL40" s="5"/>
      <c r="TYM40" s="4"/>
      <c r="TYN40" s="4"/>
      <c r="TYO40" s="18"/>
      <c r="TYP40" s="7"/>
      <c r="TYQ40" s="7"/>
      <c r="TYR40" s="4"/>
      <c r="TYS40" s="4"/>
      <c r="TYT40" s="4"/>
      <c r="TYU40" s="19"/>
      <c r="TYV40" s="9"/>
      <c r="TYW40" s="7"/>
      <c r="TYX40" s="6"/>
      <c r="TYY40" s="5"/>
      <c r="TYZ40" s="6"/>
      <c r="TZA40" s="8"/>
      <c r="TZB40" s="5"/>
      <c r="TZC40" s="4"/>
      <c r="TZD40" s="4"/>
      <c r="TZE40" s="18"/>
      <c r="TZF40" s="7"/>
      <c r="TZG40" s="7"/>
      <c r="TZH40" s="4"/>
      <c r="TZI40" s="4"/>
      <c r="TZJ40" s="4"/>
      <c r="TZK40" s="19"/>
      <c r="TZL40" s="9"/>
      <c r="TZM40" s="7"/>
      <c r="TZN40" s="6"/>
      <c r="TZO40" s="5"/>
      <c r="TZP40" s="6"/>
      <c r="TZQ40" s="8"/>
      <c r="TZR40" s="5"/>
      <c r="TZS40" s="4"/>
      <c r="TZT40" s="4"/>
      <c r="TZU40" s="18"/>
      <c r="TZV40" s="7"/>
      <c r="TZW40" s="7"/>
      <c r="TZX40" s="4"/>
      <c r="TZY40" s="4"/>
      <c r="TZZ40" s="4"/>
      <c r="UAA40" s="19"/>
      <c r="UAB40" s="9"/>
      <c r="UAC40" s="7"/>
      <c r="UAD40" s="6"/>
      <c r="UAE40" s="5"/>
      <c r="UAF40" s="6"/>
      <c r="UAG40" s="8"/>
      <c r="UAH40" s="5"/>
      <c r="UAI40" s="4"/>
      <c r="UAJ40" s="4"/>
      <c r="UAK40" s="18"/>
      <c r="UAL40" s="7"/>
      <c r="UAM40" s="7"/>
      <c r="UAN40" s="4"/>
      <c r="UAO40" s="4"/>
      <c r="UAP40" s="4"/>
      <c r="UAQ40" s="19"/>
      <c r="UAR40" s="9"/>
      <c r="UAS40" s="7"/>
      <c r="UAT40" s="6"/>
      <c r="UAU40" s="5"/>
      <c r="UAV40" s="6"/>
      <c r="UAW40" s="8"/>
      <c r="UAX40" s="5"/>
      <c r="UAY40" s="4"/>
      <c r="UAZ40" s="4"/>
      <c r="UBA40" s="18"/>
      <c r="UBB40" s="7"/>
      <c r="UBC40" s="7"/>
      <c r="UBD40" s="4"/>
      <c r="UBE40" s="4"/>
      <c r="UBF40" s="4"/>
      <c r="UBG40" s="19"/>
      <c r="UBH40" s="9"/>
      <c r="UBI40" s="7"/>
      <c r="UBJ40" s="6"/>
      <c r="UBK40" s="5"/>
      <c r="UBL40" s="6"/>
      <c r="UBM40" s="8"/>
      <c r="UBN40" s="5"/>
      <c r="UBO40" s="4"/>
      <c r="UBP40" s="4"/>
      <c r="UBQ40" s="18"/>
      <c r="UBR40" s="7"/>
      <c r="UBS40" s="7"/>
      <c r="UBT40" s="4"/>
      <c r="UBU40" s="4"/>
      <c r="UBV40" s="4"/>
      <c r="UBW40" s="19"/>
      <c r="UBX40" s="9"/>
      <c r="UBY40" s="7"/>
      <c r="UBZ40" s="6"/>
      <c r="UCA40" s="5"/>
      <c r="UCB40" s="6"/>
      <c r="UCC40" s="8"/>
      <c r="UCD40" s="5"/>
      <c r="UCE40" s="4"/>
      <c r="UCF40" s="4"/>
      <c r="UCG40" s="18"/>
      <c r="UCH40" s="7"/>
      <c r="UCI40" s="7"/>
      <c r="UCJ40" s="4"/>
      <c r="UCK40" s="4"/>
      <c r="UCL40" s="4"/>
      <c r="UCM40" s="19"/>
      <c r="UCN40" s="9"/>
      <c r="UCO40" s="7"/>
      <c r="UCP40" s="6"/>
      <c r="UCQ40" s="5"/>
      <c r="UCR40" s="6"/>
      <c r="UCS40" s="8"/>
      <c r="UCT40" s="5"/>
      <c r="UCU40" s="4"/>
      <c r="UCV40" s="4"/>
      <c r="UCW40" s="18"/>
      <c r="UCX40" s="7"/>
      <c r="UCY40" s="7"/>
      <c r="UCZ40" s="4"/>
      <c r="UDA40" s="4"/>
      <c r="UDB40" s="4"/>
      <c r="UDC40" s="19"/>
      <c r="UDD40" s="9"/>
      <c r="UDE40" s="7"/>
      <c r="UDF40" s="6"/>
      <c r="UDG40" s="5"/>
      <c r="UDH40" s="6"/>
      <c r="UDI40" s="8"/>
      <c r="UDJ40" s="5"/>
      <c r="UDK40" s="4"/>
      <c r="UDL40" s="4"/>
      <c r="UDM40" s="18"/>
      <c r="UDN40" s="7"/>
      <c r="UDO40" s="7"/>
      <c r="UDP40" s="4"/>
      <c r="UDQ40" s="4"/>
      <c r="UDR40" s="4"/>
      <c r="UDS40" s="19"/>
      <c r="UDT40" s="9"/>
      <c r="UDU40" s="7"/>
      <c r="UDV40" s="6"/>
      <c r="UDW40" s="5"/>
      <c r="UDX40" s="6"/>
      <c r="UDY40" s="8"/>
      <c r="UDZ40" s="5"/>
      <c r="UEA40" s="4"/>
      <c r="UEB40" s="4"/>
      <c r="UEC40" s="18"/>
      <c r="UED40" s="7"/>
      <c r="UEE40" s="7"/>
      <c r="UEF40" s="4"/>
      <c r="UEG40" s="4"/>
      <c r="UEH40" s="4"/>
      <c r="UEI40" s="19"/>
      <c r="UEJ40" s="9"/>
      <c r="UEK40" s="7"/>
      <c r="UEL40" s="6"/>
      <c r="UEM40" s="5"/>
      <c r="UEN40" s="6"/>
      <c r="UEO40" s="8"/>
      <c r="UEP40" s="5"/>
      <c r="UEQ40" s="4"/>
      <c r="UER40" s="4"/>
      <c r="UES40" s="18"/>
      <c r="UET40" s="7"/>
      <c r="UEU40" s="7"/>
      <c r="UEV40" s="4"/>
      <c r="UEW40" s="4"/>
      <c r="UEX40" s="4"/>
      <c r="UEY40" s="19"/>
      <c r="UEZ40" s="9"/>
      <c r="UFA40" s="7"/>
      <c r="UFB40" s="6"/>
      <c r="UFC40" s="5"/>
      <c r="UFD40" s="6"/>
      <c r="UFE40" s="8"/>
      <c r="UFF40" s="5"/>
      <c r="UFG40" s="4"/>
      <c r="UFH40" s="4"/>
      <c r="UFI40" s="18"/>
      <c r="UFJ40" s="7"/>
      <c r="UFK40" s="7"/>
      <c r="UFL40" s="4"/>
      <c r="UFM40" s="4"/>
      <c r="UFN40" s="4"/>
      <c r="UFO40" s="19"/>
      <c r="UFP40" s="9"/>
      <c r="UFQ40" s="7"/>
      <c r="UFR40" s="6"/>
      <c r="UFS40" s="5"/>
      <c r="UFT40" s="6"/>
      <c r="UFU40" s="8"/>
      <c r="UFV40" s="5"/>
      <c r="UFW40" s="4"/>
      <c r="UFX40" s="4"/>
      <c r="UFY40" s="18"/>
      <c r="UFZ40" s="7"/>
      <c r="UGA40" s="7"/>
      <c r="UGB40" s="4"/>
      <c r="UGC40" s="4"/>
      <c r="UGD40" s="4"/>
      <c r="UGE40" s="19"/>
      <c r="UGF40" s="9"/>
      <c r="UGG40" s="7"/>
      <c r="UGH40" s="6"/>
      <c r="UGI40" s="5"/>
      <c r="UGJ40" s="6"/>
      <c r="UGK40" s="8"/>
      <c r="UGL40" s="5"/>
      <c r="UGM40" s="4"/>
      <c r="UGN40" s="4"/>
      <c r="UGO40" s="18"/>
      <c r="UGP40" s="7"/>
      <c r="UGQ40" s="7"/>
      <c r="UGR40" s="4"/>
      <c r="UGS40" s="4"/>
      <c r="UGT40" s="4"/>
      <c r="UGU40" s="19"/>
      <c r="UGV40" s="9"/>
      <c r="UGW40" s="7"/>
      <c r="UGX40" s="6"/>
      <c r="UGY40" s="5"/>
      <c r="UGZ40" s="6"/>
      <c r="UHA40" s="8"/>
      <c r="UHB40" s="5"/>
      <c r="UHC40" s="4"/>
      <c r="UHD40" s="4"/>
      <c r="UHE40" s="18"/>
      <c r="UHF40" s="7"/>
      <c r="UHG40" s="7"/>
      <c r="UHH40" s="4"/>
      <c r="UHI40" s="4"/>
      <c r="UHJ40" s="4"/>
      <c r="UHK40" s="19"/>
      <c r="UHL40" s="9"/>
      <c r="UHM40" s="7"/>
      <c r="UHN40" s="6"/>
      <c r="UHO40" s="5"/>
      <c r="UHP40" s="6"/>
      <c r="UHQ40" s="8"/>
      <c r="UHR40" s="5"/>
      <c r="UHS40" s="4"/>
      <c r="UHT40" s="4"/>
      <c r="UHU40" s="18"/>
      <c r="UHV40" s="7"/>
      <c r="UHW40" s="7"/>
      <c r="UHX40" s="4"/>
      <c r="UHY40" s="4"/>
      <c r="UHZ40" s="4"/>
      <c r="UIA40" s="19"/>
      <c r="UIB40" s="9"/>
      <c r="UIC40" s="7"/>
      <c r="UID40" s="6"/>
      <c r="UIE40" s="5"/>
      <c r="UIF40" s="6"/>
      <c r="UIG40" s="8"/>
      <c r="UIH40" s="5"/>
      <c r="UII40" s="4"/>
      <c r="UIJ40" s="4"/>
      <c r="UIK40" s="18"/>
      <c r="UIL40" s="7"/>
      <c r="UIM40" s="7"/>
      <c r="UIN40" s="4"/>
      <c r="UIO40" s="4"/>
      <c r="UIP40" s="4"/>
      <c r="UIQ40" s="19"/>
      <c r="UIR40" s="9"/>
      <c r="UIS40" s="7"/>
      <c r="UIT40" s="6"/>
      <c r="UIU40" s="5"/>
      <c r="UIV40" s="6"/>
      <c r="UIW40" s="8"/>
      <c r="UIX40" s="5"/>
      <c r="UIY40" s="4"/>
      <c r="UIZ40" s="4"/>
      <c r="UJA40" s="18"/>
      <c r="UJB40" s="7"/>
      <c r="UJC40" s="7"/>
      <c r="UJD40" s="4"/>
      <c r="UJE40" s="4"/>
      <c r="UJF40" s="4"/>
      <c r="UJG40" s="19"/>
      <c r="UJH40" s="9"/>
      <c r="UJI40" s="7"/>
      <c r="UJJ40" s="6"/>
      <c r="UJK40" s="5"/>
      <c r="UJL40" s="6"/>
      <c r="UJM40" s="8"/>
      <c r="UJN40" s="5"/>
      <c r="UJO40" s="4"/>
      <c r="UJP40" s="4"/>
      <c r="UJQ40" s="18"/>
      <c r="UJR40" s="7"/>
      <c r="UJS40" s="7"/>
      <c r="UJT40" s="4"/>
      <c r="UJU40" s="4"/>
      <c r="UJV40" s="4"/>
      <c r="UJW40" s="19"/>
      <c r="UJX40" s="9"/>
      <c r="UJY40" s="7"/>
      <c r="UJZ40" s="6"/>
      <c r="UKA40" s="5"/>
      <c r="UKB40" s="6"/>
      <c r="UKC40" s="8"/>
      <c r="UKD40" s="5"/>
      <c r="UKE40" s="4"/>
      <c r="UKF40" s="4"/>
      <c r="UKG40" s="18"/>
      <c r="UKH40" s="7"/>
      <c r="UKI40" s="7"/>
      <c r="UKJ40" s="4"/>
      <c r="UKK40" s="4"/>
      <c r="UKL40" s="4"/>
      <c r="UKM40" s="19"/>
      <c r="UKN40" s="9"/>
      <c r="UKO40" s="7"/>
      <c r="UKP40" s="6"/>
      <c r="UKQ40" s="5"/>
      <c r="UKR40" s="6"/>
      <c r="UKS40" s="8"/>
      <c r="UKT40" s="5"/>
      <c r="UKU40" s="4"/>
      <c r="UKV40" s="4"/>
      <c r="UKW40" s="18"/>
      <c r="UKX40" s="7"/>
      <c r="UKY40" s="7"/>
      <c r="UKZ40" s="4"/>
      <c r="ULA40" s="4"/>
      <c r="ULB40" s="4"/>
      <c r="ULC40" s="19"/>
      <c r="ULD40" s="9"/>
      <c r="ULE40" s="7"/>
      <c r="ULF40" s="6"/>
      <c r="ULG40" s="5"/>
      <c r="ULH40" s="6"/>
      <c r="ULI40" s="8"/>
      <c r="ULJ40" s="5"/>
      <c r="ULK40" s="4"/>
      <c r="ULL40" s="4"/>
      <c r="ULM40" s="18"/>
      <c r="ULN40" s="7"/>
      <c r="ULO40" s="7"/>
      <c r="ULP40" s="4"/>
      <c r="ULQ40" s="4"/>
      <c r="ULR40" s="4"/>
      <c r="ULS40" s="19"/>
      <c r="ULT40" s="9"/>
      <c r="ULU40" s="7"/>
      <c r="ULV40" s="6"/>
      <c r="ULW40" s="5"/>
      <c r="ULX40" s="6"/>
      <c r="ULY40" s="8"/>
      <c r="ULZ40" s="5"/>
      <c r="UMA40" s="4"/>
      <c r="UMB40" s="4"/>
      <c r="UMC40" s="18"/>
      <c r="UMD40" s="7"/>
      <c r="UME40" s="7"/>
      <c r="UMF40" s="4"/>
      <c r="UMG40" s="4"/>
      <c r="UMH40" s="4"/>
      <c r="UMI40" s="19"/>
      <c r="UMJ40" s="9"/>
      <c r="UMK40" s="7"/>
      <c r="UML40" s="6"/>
      <c r="UMM40" s="5"/>
      <c r="UMN40" s="6"/>
      <c r="UMO40" s="8"/>
      <c r="UMP40" s="5"/>
      <c r="UMQ40" s="4"/>
      <c r="UMR40" s="4"/>
      <c r="UMS40" s="18"/>
      <c r="UMT40" s="7"/>
      <c r="UMU40" s="7"/>
      <c r="UMV40" s="4"/>
      <c r="UMW40" s="4"/>
      <c r="UMX40" s="4"/>
      <c r="UMY40" s="19"/>
      <c r="UMZ40" s="9"/>
      <c r="UNA40" s="7"/>
      <c r="UNB40" s="6"/>
      <c r="UNC40" s="5"/>
      <c r="UND40" s="6"/>
      <c r="UNE40" s="8"/>
      <c r="UNF40" s="5"/>
      <c r="UNG40" s="4"/>
      <c r="UNH40" s="4"/>
      <c r="UNI40" s="18"/>
      <c r="UNJ40" s="7"/>
      <c r="UNK40" s="7"/>
      <c r="UNL40" s="4"/>
      <c r="UNM40" s="4"/>
      <c r="UNN40" s="4"/>
      <c r="UNO40" s="19"/>
      <c r="UNP40" s="9"/>
      <c r="UNQ40" s="7"/>
      <c r="UNR40" s="6"/>
      <c r="UNS40" s="5"/>
      <c r="UNT40" s="6"/>
      <c r="UNU40" s="8"/>
      <c r="UNV40" s="5"/>
      <c r="UNW40" s="4"/>
      <c r="UNX40" s="4"/>
      <c r="UNY40" s="18"/>
      <c r="UNZ40" s="7"/>
      <c r="UOA40" s="7"/>
      <c r="UOB40" s="4"/>
      <c r="UOC40" s="4"/>
      <c r="UOD40" s="4"/>
      <c r="UOE40" s="19"/>
      <c r="UOF40" s="9"/>
      <c r="UOG40" s="7"/>
      <c r="UOH40" s="6"/>
      <c r="UOI40" s="5"/>
      <c r="UOJ40" s="6"/>
      <c r="UOK40" s="8"/>
      <c r="UOL40" s="5"/>
      <c r="UOM40" s="4"/>
      <c r="UON40" s="4"/>
      <c r="UOO40" s="18"/>
      <c r="UOP40" s="7"/>
      <c r="UOQ40" s="7"/>
      <c r="UOR40" s="4"/>
      <c r="UOS40" s="4"/>
      <c r="UOT40" s="4"/>
      <c r="UOU40" s="19"/>
      <c r="UOV40" s="9"/>
      <c r="UOW40" s="7"/>
      <c r="UOX40" s="6"/>
      <c r="UOY40" s="5"/>
      <c r="UOZ40" s="6"/>
      <c r="UPA40" s="8"/>
      <c r="UPB40" s="5"/>
      <c r="UPC40" s="4"/>
      <c r="UPD40" s="4"/>
      <c r="UPE40" s="18"/>
      <c r="UPF40" s="7"/>
      <c r="UPG40" s="7"/>
      <c r="UPH40" s="4"/>
      <c r="UPI40" s="4"/>
      <c r="UPJ40" s="4"/>
      <c r="UPK40" s="19"/>
      <c r="UPL40" s="9"/>
      <c r="UPM40" s="7"/>
      <c r="UPN40" s="6"/>
      <c r="UPO40" s="5"/>
      <c r="UPP40" s="6"/>
      <c r="UPQ40" s="8"/>
      <c r="UPR40" s="5"/>
      <c r="UPS40" s="4"/>
      <c r="UPT40" s="4"/>
      <c r="UPU40" s="18"/>
      <c r="UPV40" s="7"/>
      <c r="UPW40" s="7"/>
      <c r="UPX40" s="4"/>
      <c r="UPY40" s="4"/>
      <c r="UPZ40" s="4"/>
      <c r="UQA40" s="19"/>
      <c r="UQB40" s="9"/>
      <c r="UQC40" s="7"/>
      <c r="UQD40" s="6"/>
      <c r="UQE40" s="5"/>
      <c r="UQF40" s="6"/>
      <c r="UQG40" s="8"/>
      <c r="UQH40" s="5"/>
      <c r="UQI40" s="4"/>
      <c r="UQJ40" s="4"/>
      <c r="UQK40" s="18"/>
      <c r="UQL40" s="7"/>
      <c r="UQM40" s="7"/>
      <c r="UQN40" s="4"/>
      <c r="UQO40" s="4"/>
      <c r="UQP40" s="4"/>
      <c r="UQQ40" s="19"/>
      <c r="UQR40" s="9"/>
      <c r="UQS40" s="7"/>
      <c r="UQT40" s="6"/>
      <c r="UQU40" s="5"/>
      <c r="UQV40" s="6"/>
      <c r="UQW40" s="8"/>
      <c r="UQX40" s="5"/>
      <c r="UQY40" s="4"/>
      <c r="UQZ40" s="4"/>
      <c r="URA40" s="18"/>
      <c r="URB40" s="7"/>
      <c r="URC40" s="7"/>
      <c r="URD40" s="4"/>
      <c r="URE40" s="4"/>
      <c r="URF40" s="4"/>
      <c r="URG40" s="19"/>
      <c r="URH40" s="9"/>
      <c r="URI40" s="7"/>
      <c r="URJ40" s="6"/>
      <c r="URK40" s="5"/>
      <c r="URL40" s="6"/>
      <c r="URM40" s="8"/>
      <c r="URN40" s="5"/>
      <c r="URO40" s="4"/>
      <c r="URP40" s="4"/>
      <c r="URQ40" s="18"/>
      <c r="URR40" s="7"/>
      <c r="URS40" s="7"/>
      <c r="URT40" s="4"/>
      <c r="URU40" s="4"/>
      <c r="URV40" s="4"/>
      <c r="URW40" s="19"/>
      <c r="URX40" s="9"/>
      <c r="URY40" s="7"/>
      <c r="URZ40" s="6"/>
      <c r="USA40" s="5"/>
      <c r="USB40" s="6"/>
      <c r="USC40" s="8"/>
      <c r="USD40" s="5"/>
      <c r="USE40" s="4"/>
      <c r="USF40" s="4"/>
      <c r="USG40" s="18"/>
      <c r="USH40" s="7"/>
      <c r="USI40" s="7"/>
      <c r="USJ40" s="4"/>
      <c r="USK40" s="4"/>
      <c r="USL40" s="4"/>
      <c r="USM40" s="19"/>
      <c r="USN40" s="9"/>
      <c r="USO40" s="7"/>
      <c r="USP40" s="6"/>
      <c r="USQ40" s="5"/>
      <c r="USR40" s="6"/>
      <c r="USS40" s="8"/>
      <c r="UST40" s="5"/>
      <c r="USU40" s="4"/>
      <c r="USV40" s="4"/>
      <c r="USW40" s="18"/>
      <c r="USX40" s="7"/>
      <c r="USY40" s="7"/>
      <c r="USZ40" s="4"/>
      <c r="UTA40" s="4"/>
      <c r="UTB40" s="4"/>
      <c r="UTC40" s="19"/>
      <c r="UTD40" s="9"/>
      <c r="UTE40" s="7"/>
      <c r="UTF40" s="6"/>
      <c r="UTG40" s="5"/>
      <c r="UTH40" s="6"/>
      <c r="UTI40" s="8"/>
      <c r="UTJ40" s="5"/>
      <c r="UTK40" s="4"/>
      <c r="UTL40" s="4"/>
      <c r="UTM40" s="18"/>
      <c r="UTN40" s="7"/>
      <c r="UTO40" s="7"/>
      <c r="UTP40" s="4"/>
      <c r="UTQ40" s="4"/>
      <c r="UTR40" s="4"/>
      <c r="UTS40" s="19"/>
      <c r="UTT40" s="9"/>
      <c r="UTU40" s="7"/>
      <c r="UTV40" s="6"/>
      <c r="UTW40" s="5"/>
      <c r="UTX40" s="6"/>
      <c r="UTY40" s="8"/>
      <c r="UTZ40" s="5"/>
      <c r="UUA40" s="4"/>
      <c r="UUB40" s="4"/>
      <c r="UUC40" s="18"/>
      <c r="UUD40" s="7"/>
      <c r="UUE40" s="7"/>
      <c r="UUF40" s="4"/>
      <c r="UUG40" s="4"/>
      <c r="UUH40" s="4"/>
      <c r="UUI40" s="19"/>
      <c r="UUJ40" s="9"/>
      <c r="UUK40" s="7"/>
      <c r="UUL40" s="6"/>
      <c r="UUM40" s="5"/>
      <c r="UUN40" s="6"/>
      <c r="UUO40" s="8"/>
      <c r="UUP40" s="5"/>
      <c r="UUQ40" s="4"/>
      <c r="UUR40" s="4"/>
      <c r="UUS40" s="18"/>
      <c r="UUT40" s="7"/>
      <c r="UUU40" s="7"/>
      <c r="UUV40" s="4"/>
      <c r="UUW40" s="4"/>
      <c r="UUX40" s="4"/>
      <c r="UUY40" s="19"/>
      <c r="UUZ40" s="9"/>
      <c r="UVA40" s="7"/>
      <c r="UVB40" s="6"/>
      <c r="UVC40" s="5"/>
      <c r="UVD40" s="6"/>
      <c r="UVE40" s="8"/>
      <c r="UVF40" s="5"/>
      <c r="UVG40" s="4"/>
      <c r="UVH40" s="4"/>
      <c r="UVI40" s="18"/>
      <c r="UVJ40" s="7"/>
      <c r="UVK40" s="7"/>
      <c r="UVL40" s="4"/>
      <c r="UVM40" s="4"/>
      <c r="UVN40" s="4"/>
      <c r="UVO40" s="19"/>
      <c r="UVP40" s="9"/>
      <c r="UVQ40" s="7"/>
      <c r="UVR40" s="6"/>
      <c r="UVS40" s="5"/>
      <c r="UVT40" s="6"/>
      <c r="UVU40" s="8"/>
      <c r="UVV40" s="5"/>
      <c r="UVW40" s="4"/>
      <c r="UVX40" s="4"/>
      <c r="UVY40" s="18"/>
      <c r="UVZ40" s="7"/>
      <c r="UWA40" s="7"/>
      <c r="UWB40" s="4"/>
      <c r="UWC40" s="4"/>
      <c r="UWD40" s="4"/>
      <c r="UWE40" s="19"/>
      <c r="UWF40" s="9"/>
      <c r="UWG40" s="7"/>
      <c r="UWH40" s="6"/>
      <c r="UWI40" s="5"/>
      <c r="UWJ40" s="6"/>
      <c r="UWK40" s="8"/>
      <c r="UWL40" s="5"/>
      <c r="UWM40" s="4"/>
      <c r="UWN40" s="4"/>
      <c r="UWO40" s="18"/>
      <c r="UWP40" s="7"/>
      <c r="UWQ40" s="7"/>
      <c r="UWR40" s="4"/>
      <c r="UWS40" s="4"/>
      <c r="UWT40" s="4"/>
      <c r="UWU40" s="19"/>
      <c r="UWV40" s="9"/>
      <c r="UWW40" s="7"/>
      <c r="UWX40" s="6"/>
      <c r="UWY40" s="5"/>
      <c r="UWZ40" s="6"/>
      <c r="UXA40" s="8"/>
      <c r="UXB40" s="5"/>
      <c r="UXC40" s="4"/>
      <c r="UXD40" s="4"/>
      <c r="UXE40" s="18"/>
      <c r="UXF40" s="7"/>
      <c r="UXG40" s="7"/>
      <c r="UXH40" s="4"/>
      <c r="UXI40" s="4"/>
      <c r="UXJ40" s="4"/>
      <c r="UXK40" s="19"/>
      <c r="UXL40" s="9"/>
      <c r="UXM40" s="7"/>
      <c r="UXN40" s="6"/>
      <c r="UXO40" s="5"/>
      <c r="UXP40" s="6"/>
      <c r="UXQ40" s="8"/>
      <c r="UXR40" s="5"/>
      <c r="UXS40" s="4"/>
      <c r="UXT40" s="4"/>
      <c r="UXU40" s="18"/>
      <c r="UXV40" s="7"/>
      <c r="UXW40" s="7"/>
      <c r="UXX40" s="4"/>
      <c r="UXY40" s="4"/>
      <c r="UXZ40" s="4"/>
      <c r="UYA40" s="19"/>
      <c r="UYB40" s="9"/>
      <c r="UYC40" s="7"/>
      <c r="UYD40" s="6"/>
      <c r="UYE40" s="5"/>
      <c r="UYF40" s="6"/>
      <c r="UYG40" s="8"/>
      <c r="UYH40" s="5"/>
      <c r="UYI40" s="4"/>
      <c r="UYJ40" s="4"/>
      <c r="UYK40" s="18"/>
      <c r="UYL40" s="7"/>
      <c r="UYM40" s="7"/>
      <c r="UYN40" s="4"/>
      <c r="UYO40" s="4"/>
      <c r="UYP40" s="4"/>
      <c r="UYQ40" s="19"/>
      <c r="UYR40" s="9"/>
      <c r="UYS40" s="7"/>
      <c r="UYT40" s="6"/>
      <c r="UYU40" s="5"/>
      <c r="UYV40" s="6"/>
      <c r="UYW40" s="8"/>
      <c r="UYX40" s="5"/>
      <c r="UYY40" s="4"/>
      <c r="UYZ40" s="4"/>
      <c r="UZA40" s="18"/>
      <c r="UZB40" s="7"/>
      <c r="UZC40" s="7"/>
      <c r="UZD40" s="4"/>
      <c r="UZE40" s="4"/>
      <c r="UZF40" s="4"/>
      <c r="UZG40" s="19"/>
      <c r="UZH40" s="9"/>
      <c r="UZI40" s="7"/>
      <c r="UZJ40" s="6"/>
      <c r="UZK40" s="5"/>
      <c r="UZL40" s="6"/>
      <c r="UZM40" s="8"/>
      <c r="UZN40" s="5"/>
      <c r="UZO40" s="4"/>
      <c r="UZP40" s="4"/>
      <c r="UZQ40" s="18"/>
      <c r="UZR40" s="7"/>
      <c r="UZS40" s="7"/>
      <c r="UZT40" s="4"/>
      <c r="UZU40" s="4"/>
      <c r="UZV40" s="4"/>
      <c r="UZW40" s="19"/>
      <c r="UZX40" s="9"/>
      <c r="UZY40" s="7"/>
      <c r="UZZ40" s="6"/>
      <c r="VAA40" s="5"/>
      <c r="VAB40" s="6"/>
      <c r="VAC40" s="8"/>
      <c r="VAD40" s="5"/>
      <c r="VAE40" s="4"/>
      <c r="VAF40" s="4"/>
      <c r="VAG40" s="18"/>
      <c r="VAH40" s="7"/>
      <c r="VAI40" s="7"/>
      <c r="VAJ40" s="4"/>
      <c r="VAK40" s="4"/>
      <c r="VAL40" s="4"/>
      <c r="VAM40" s="19"/>
      <c r="VAN40" s="9"/>
      <c r="VAO40" s="7"/>
      <c r="VAP40" s="6"/>
      <c r="VAQ40" s="5"/>
      <c r="VAR40" s="6"/>
      <c r="VAS40" s="8"/>
      <c r="VAT40" s="5"/>
      <c r="VAU40" s="4"/>
      <c r="VAV40" s="4"/>
      <c r="VAW40" s="18"/>
      <c r="VAX40" s="7"/>
      <c r="VAY40" s="7"/>
      <c r="VAZ40" s="4"/>
      <c r="VBA40" s="4"/>
      <c r="VBB40" s="4"/>
      <c r="VBC40" s="19"/>
      <c r="VBD40" s="9"/>
      <c r="VBE40" s="7"/>
      <c r="VBF40" s="6"/>
      <c r="VBG40" s="5"/>
      <c r="VBH40" s="6"/>
      <c r="VBI40" s="8"/>
      <c r="VBJ40" s="5"/>
      <c r="VBK40" s="4"/>
      <c r="VBL40" s="4"/>
      <c r="VBM40" s="18"/>
      <c r="VBN40" s="7"/>
      <c r="VBO40" s="7"/>
      <c r="VBP40" s="4"/>
      <c r="VBQ40" s="4"/>
      <c r="VBR40" s="4"/>
      <c r="VBS40" s="19"/>
      <c r="VBT40" s="9"/>
      <c r="VBU40" s="7"/>
      <c r="VBV40" s="6"/>
      <c r="VBW40" s="5"/>
      <c r="VBX40" s="6"/>
      <c r="VBY40" s="8"/>
      <c r="VBZ40" s="5"/>
      <c r="VCA40" s="4"/>
      <c r="VCB40" s="4"/>
      <c r="VCC40" s="18"/>
      <c r="VCD40" s="7"/>
      <c r="VCE40" s="7"/>
      <c r="VCF40" s="4"/>
      <c r="VCG40" s="4"/>
      <c r="VCH40" s="4"/>
      <c r="VCI40" s="19"/>
      <c r="VCJ40" s="9"/>
      <c r="VCK40" s="7"/>
      <c r="VCL40" s="6"/>
      <c r="VCM40" s="5"/>
      <c r="VCN40" s="6"/>
      <c r="VCO40" s="8"/>
      <c r="VCP40" s="5"/>
      <c r="VCQ40" s="4"/>
      <c r="VCR40" s="4"/>
      <c r="VCS40" s="18"/>
      <c r="VCT40" s="7"/>
      <c r="VCU40" s="7"/>
      <c r="VCV40" s="4"/>
      <c r="VCW40" s="4"/>
      <c r="VCX40" s="4"/>
      <c r="VCY40" s="19"/>
      <c r="VCZ40" s="9"/>
      <c r="VDA40" s="7"/>
      <c r="VDB40" s="6"/>
      <c r="VDC40" s="5"/>
      <c r="VDD40" s="6"/>
      <c r="VDE40" s="8"/>
      <c r="VDF40" s="5"/>
      <c r="VDG40" s="4"/>
      <c r="VDH40" s="4"/>
      <c r="VDI40" s="18"/>
      <c r="VDJ40" s="7"/>
      <c r="VDK40" s="7"/>
      <c r="VDL40" s="4"/>
      <c r="VDM40" s="4"/>
      <c r="VDN40" s="4"/>
      <c r="VDO40" s="19"/>
      <c r="VDP40" s="9"/>
      <c r="VDQ40" s="7"/>
      <c r="VDR40" s="6"/>
      <c r="VDS40" s="5"/>
      <c r="VDT40" s="6"/>
      <c r="VDU40" s="8"/>
      <c r="VDV40" s="5"/>
      <c r="VDW40" s="4"/>
      <c r="VDX40" s="4"/>
      <c r="VDY40" s="18"/>
      <c r="VDZ40" s="7"/>
      <c r="VEA40" s="7"/>
      <c r="VEB40" s="4"/>
      <c r="VEC40" s="4"/>
      <c r="VED40" s="4"/>
      <c r="VEE40" s="19"/>
      <c r="VEF40" s="9"/>
      <c r="VEG40" s="7"/>
      <c r="VEH40" s="6"/>
      <c r="VEI40" s="5"/>
      <c r="VEJ40" s="6"/>
      <c r="VEK40" s="8"/>
      <c r="VEL40" s="5"/>
      <c r="VEM40" s="4"/>
      <c r="VEN40" s="4"/>
      <c r="VEO40" s="18"/>
      <c r="VEP40" s="7"/>
      <c r="VEQ40" s="7"/>
      <c r="VER40" s="4"/>
      <c r="VES40" s="4"/>
      <c r="VET40" s="4"/>
      <c r="VEU40" s="19"/>
      <c r="VEV40" s="9"/>
      <c r="VEW40" s="7"/>
      <c r="VEX40" s="6"/>
      <c r="VEY40" s="5"/>
      <c r="VEZ40" s="6"/>
      <c r="VFA40" s="8"/>
      <c r="VFB40" s="5"/>
      <c r="VFC40" s="4"/>
      <c r="VFD40" s="4"/>
      <c r="VFE40" s="18"/>
      <c r="VFF40" s="7"/>
      <c r="VFG40" s="7"/>
      <c r="VFH40" s="4"/>
      <c r="VFI40" s="4"/>
      <c r="VFJ40" s="4"/>
      <c r="VFK40" s="19"/>
      <c r="VFL40" s="9"/>
      <c r="VFM40" s="7"/>
      <c r="VFN40" s="6"/>
      <c r="VFO40" s="5"/>
      <c r="VFP40" s="6"/>
      <c r="VFQ40" s="8"/>
      <c r="VFR40" s="5"/>
      <c r="VFS40" s="4"/>
      <c r="VFT40" s="4"/>
      <c r="VFU40" s="18"/>
      <c r="VFV40" s="7"/>
      <c r="VFW40" s="7"/>
      <c r="VFX40" s="4"/>
      <c r="VFY40" s="4"/>
      <c r="VFZ40" s="4"/>
      <c r="VGA40" s="19"/>
      <c r="VGB40" s="9"/>
      <c r="VGC40" s="7"/>
      <c r="VGD40" s="6"/>
      <c r="VGE40" s="5"/>
      <c r="VGF40" s="6"/>
      <c r="VGG40" s="8"/>
      <c r="VGH40" s="5"/>
      <c r="VGI40" s="4"/>
      <c r="VGJ40" s="4"/>
      <c r="VGK40" s="18"/>
      <c r="VGL40" s="7"/>
      <c r="VGM40" s="7"/>
      <c r="VGN40" s="4"/>
      <c r="VGO40" s="4"/>
      <c r="VGP40" s="4"/>
      <c r="VGQ40" s="19"/>
      <c r="VGR40" s="9"/>
      <c r="VGS40" s="7"/>
      <c r="VGT40" s="6"/>
      <c r="VGU40" s="5"/>
      <c r="VGV40" s="6"/>
      <c r="VGW40" s="8"/>
      <c r="VGX40" s="5"/>
      <c r="VGY40" s="4"/>
      <c r="VGZ40" s="4"/>
      <c r="VHA40" s="18"/>
      <c r="VHB40" s="7"/>
      <c r="VHC40" s="7"/>
      <c r="VHD40" s="4"/>
      <c r="VHE40" s="4"/>
      <c r="VHF40" s="4"/>
      <c r="VHG40" s="19"/>
      <c r="VHH40" s="9"/>
      <c r="VHI40" s="7"/>
      <c r="VHJ40" s="6"/>
      <c r="VHK40" s="5"/>
      <c r="VHL40" s="6"/>
      <c r="VHM40" s="8"/>
      <c r="VHN40" s="5"/>
      <c r="VHO40" s="4"/>
      <c r="VHP40" s="4"/>
      <c r="VHQ40" s="18"/>
      <c r="VHR40" s="7"/>
      <c r="VHS40" s="7"/>
      <c r="VHT40" s="4"/>
      <c r="VHU40" s="4"/>
      <c r="VHV40" s="4"/>
      <c r="VHW40" s="19"/>
      <c r="VHX40" s="9"/>
      <c r="VHY40" s="7"/>
      <c r="VHZ40" s="6"/>
      <c r="VIA40" s="5"/>
      <c r="VIB40" s="6"/>
      <c r="VIC40" s="8"/>
      <c r="VID40" s="5"/>
      <c r="VIE40" s="4"/>
      <c r="VIF40" s="4"/>
      <c r="VIG40" s="18"/>
      <c r="VIH40" s="7"/>
      <c r="VII40" s="7"/>
      <c r="VIJ40" s="4"/>
      <c r="VIK40" s="4"/>
      <c r="VIL40" s="4"/>
      <c r="VIM40" s="19"/>
      <c r="VIN40" s="9"/>
      <c r="VIO40" s="7"/>
      <c r="VIP40" s="6"/>
      <c r="VIQ40" s="5"/>
      <c r="VIR40" s="6"/>
      <c r="VIS40" s="8"/>
      <c r="VIT40" s="5"/>
      <c r="VIU40" s="4"/>
      <c r="VIV40" s="4"/>
      <c r="VIW40" s="18"/>
      <c r="VIX40" s="7"/>
      <c r="VIY40" s="7"/>
      <c r="VIZ40" s="4"/>
      <c r="VJA40" s="4"/>
      <c r="VJB40" s="4"/>
      <c r="VJC40" s="19"/>
      <c r="VJD40" s="9"/>
      <c r="VJE40" s="7"/>
      <c r="VJF40" s="6"/>
      <c r="VJG40" s="5"/>
      <c r="VJH40" s="6"/>
      <c r="VJI40" s="8"/>
      <c r="VJJ40" s="5"/>
      <c r="VJK40" s="4"/>
      <c r="VJL40" s="4"/>
      <c r="VJM40" s="18"/>
      <c r="VJN40" s="7"/>
      <c r="VJO40" s="7"/>
      <c r="VJP40" s="4"/>
      <c r="VJQ40" s="4"/>
      <c r="VJR40" s="4"/>
      <c r="VJS40" s="19"/>
      <c r="VJT40" s="9"/>
      <c r="VJU40" s="7"/>
      <c r="VJV40" s="6"/>
      <c r="VJW40" s="5"/>
      <c r="VJX40" s="6"/>
      <c r="VJY40" s="8"/>
      <c r="VJZ40" s="5"/>
      <c r="VKA40" s="4"/>
      <c r="VKB40" s="4"/>
      <c r="VKC40" s="18"/>
      <c r="VKD40" s="7"/>
      <c r="VKE40" s="7"/>
      <c r="VKF40" s="4"/>
      <c r="VKG40" s="4"/>
      <c r="VKH40" s="4"/>
      <c r="VKI40" s="19"/>
      <c r="VKJ40" s="9"/>
      <c r="VKK40" s="7"/>
      <c r="VKL40" s="6"/>
      <c r="VKM40" s="5"/>
      <c r="VKN40" s="6"/>
      <c r="VKO40" s="8"/>
      <c r="VKP40" s="5"/>
      <c r="VKQ40" s="4"/>
      <c r="VKR40" s="4"/>
      <c r="VKS40" s="18"/>
      <c r="VKT40" s="7"/>
      <c r="VKU40" s="7"/>
      <c r="VKV40" s="4"/>
      <c r="VKW40" s="4"/>
      <c r="VKX40" s="4"/>
      <c r="VKY40" s="19"/>
      <c r="VKZ40" s="9"/>
      <c r="VLA40" s="7"/>
      <c r="VLB40" s="6"/>
      <c r="VLC40" s="5"/>
      <c r="VLD40" s="6"/>
      <c r="VLE40" s="8"/>
      <c r="VLF40" s="5"/>
      <c r="VLG40" s="4"/>
      <c r="VLH40" s="4"/>
      <c r="VLI40" s="18"/>
      <c r="VLJ40" s="7"/>
      <c r="VLK40" s="7"/>
      <c r="VLL40" s="4"/>
      <c r="VLM40" s="4"/>
      <c r="VLN40" s="4"/>
      <c r="VLO40" s="19"/>
      <c r="VLP40" s="9"/>
      <c r="VLQ40" s="7"/>
      <c r="VLR40" s="6"/>
      <c r="VLS40" s="5"/>
      <c r="VLT40" s="6"/>
      <c r="VLU40" s="8"/>
      <c r="VLV40" s="5"/>
      <c r="VLW40" s="4"/>
      <c r="VLX40" s="4"/>
      <c r="VLY40" s="18"/>
      <c r="VLZ40" s="7"/>
      <c r="VMA40" s="7"/>
      <c r="VMB40" s="4"/>
      <c r="VMC40" s="4"/>
      <c r="VMD40" s="4"/>
      <c r="VME40" s="19"/>
      <c r="VMF40" s="9"/>
      <c r="VMG40" s="7"/>
      <c r="VMH40" s="6"/>
      <c r="VMI40" s="5"/>
      <c r="VMJ40" s="6"/>
      <c r="VMK40" s="8"/>
      <c r="VML40" s="5"/>
      <c r="VMM40" s="4"/>
      <c r="VMN40" s="4"/>
      <c r="VMO40" s="18"/>
      <c r="VMP40" s="7"/>
      <c r="VMQ40" s="7"/>
      <c r="VMR40" s="4"/>
      <c r="VMS40" s="4"/>
      <c r="VMT40" s="4"/>
      <c r="VMU40" s="19"/>
      <c r="VMV40" s="9"/>
      <c r="VMW40" s="7"/>
      <c r="VMX40" s="6"/>
      <c r="VMY40" s="5"/>
      <c r="VMZ40" s="6"/>
      <c r="VNA40" s="8"/>
      <c r="VNB40" s="5"/>
      <c r="VNC40" s="4"/>
      <c r="VND40" s="4"/>
      <c r="VNE40" s="18"/>
      <c r="VNF40" s="7"/>
      <c r="VNG40" s="7"/>
      <c r="VNH40" s="4"/>
      <c r="VNI40" s="4"/>
      <c r="VNJ40" s="4"/>
      <c r="VNK40" s="19"/>
      <c r="VNL40" s="9"/>
      <c r="VNM40" s="7"/>
      <c r="VNN40" s="6"/>
      <c r="VNO40" s="5"/>
      <c r="VNP40" s="6"/>
      <c r="VNQ40" s="8"/>
      <c r="VNR40" s="5"/>
      <c r="VNS40" s="4"/>
      <c r="VNT40" s="4"/>
      <c r="VNU40" s="18"/>
      <c r="VNV40" s="7"/>
      <c r="VNW40" s="7"/>
      <c r="VNX40" s="4"/>
      <c r="VNY40" s="4"/>
      <c r="VNZ40" s="4"/>
      <c r="VOA40" s="19"/>
      <c r="VOB40" s="9"/>
      <c r="VOC40" s="7"/>
      <c r="VOD40" s="6"/>
      <c r="VOE40" s="5"/>
      <c r="VOF40" s="6"/>
      <c r="VOG40" s="8"/>
      <c r="VOH40" s="5"/>
      <c r="VOI40" s="4"/>
      <c r="VOJ40" s="4"/>
      <c r="VOK40" s="18"/>
      <c r="VOL40" s="7"/>
      <c r="VOM40" s="7"/>
      <c r="VON40" s="4"/>
      <c r="VOO40" s="4"/>
      <c r="VOP40" s="4"/>
      <c r="VOQ40" s="19"/>
      <c r="VOR40" s="9"/>
      <c r="VOS40" s="7"/>
      <c r="VOT40" s="6"/>
      <c r="VOU40" s="5"/>
      <c r="VOV40" s="6"/>
      <c r="VOW40" s="8"/>
      <c r="VOX40" s="5"/>
      <c r="VOY40" s="4"/>
      <c r="VOZ40" s="4"/>
      <c r="VPA40" s="18"/>
      <c r="VPB40" s="7"/>
      <c r="VPC40" s="7"/>
      <c r="VPD40" s="4"/>
      <c r="VPE40" s="4"/>
      <c r="VPF40" s="4"/>
      <c r="VPG40" s="19"/>
      <c r="VPH40" s="9"/>
      <c r="VPI40" s="7"/>
      <c r="VPJ40" s="6"/>
      <c r="VPK40" s="5"/>
      <c r="VPL40" s="6"/>
      <c r="VPM40" s="8"/>
      <c r="VPN40" s="5"/>
      <c r="VPO40" s="4"/>
      <c r="VPP40" s="4"/>
      <c r="VPQ40" s="18"/>
      <c r="VPR40" s="7"/>
      <c r="VPS40" s="7"/>
      <c r="VPT40" s="4"/>
      <c r="VPU40" s="4"/>
      <c r="VPV40" s="4"/>
      <c r="VPW40" s="19"/>
      <c r="VPX40" s="9"/>
      <c r="VPY40" s="7"/>
      <c r="VPZ40" s="6"/>
      <c r="VQA40" s="5"/>
      <c r="VQB40" s="6"/>
      <c r="VQC40" s="8"/>
      <c r="VQD40" s="5"/>
      <c r="VQE40" s="4"/>
      <c r="VQF40" s="4"/>
      <c r="VQG40" s="18"/>
      <c r="VQH40" s="7"/>
      <c r="VQI40" s="7"/>
      <c r="VQJ40" s="4"/>
      <c r="VQK40" s="4"/>
      <c r="VQL40" s="4"/>
      <c r="VQM40" s="19"/>
      <c r="VQN40" s="9"/>
      <c r="VQO40" s="7"/>
      <c r="VQP40" s="6"/>
      <c r="VQQ40" s="5"/>
      <c r="VQR40" s="6"/>
      <c r="VQS40" s="8"/>
      <c r="VQT40" s="5"/>
      <c r="VQU40" s="4"/>
      <c r="VQV40" s="4"/>
      <c r="VQW40" s="18"/>
      <c r="VQX40" s="7"/>
      <c r="VQY40" s="7"/>
      <c r="VQZ40" s="4"/>
      <c r="VRA40" s="4"/>
      <c r="VRB40" s="4"/>
      <c r="VRC40" s="19"/>
      <c r="VRD40" s="9"/>
      <c r="VRE40" s="7"/>
      <c r="VRF40" s="6"/>
      <c r="VRG40" s="5"/>
      <c r="VRH40" s="6"/>
      <c r="VRI40" s="8"/>
      <c r="VRJ40" s="5"/>
      <c r="VRK40" s="4"/>
      <c r="VRL40" s="4"/>
      <c r="VRM40" s="18"/>
      <c r="VRN40" s="7"/>
      <c r="VRO40" s="7"/>
      <c r="VRP40" s="4"/>
      <c r="VRQ40" s="4"/>
      <c r="VRR40" s="4"/>
      <c r="VRS40" s="19"/>
      <c r="VRT40" s="9"/>
      <c r="VRU40" s="7"/>
      <c r="VRV40" s="6"/>
      <c r="VRW40" s="5"/>
      <c r="VRX40" s="6"/>
      <c r="VRY40" s="8"/>
      <c r="VRZ40" s="5"/>
      <c r="VSA40" s="4"/>
      <c r="VSB40" s="4"/>
      <c r="VSC40" s="18"/>
      <c r="VSD40" s="7"/>
      <c r="VSE40" s="7"/>
      <c r="VSF40" s="4"/>
      <c r="VSG40" s="4"/>
      <c r="VSH40" s="4"/>
      <c r="VSI40" s="19"/>
      <c r="VSJ40" s="9"/>
      <c r="VSK40" s="7"/>
      <c r="VSL40" s="6"/>
      <c r="VSM40" s="5"/>
      <c r="VSN40" s="6"/>
      <c r="VSO40" s="8"/>
      <c r="VSP40" s="5"/>
      <c r="VSQ40" s="4"/>
      <c r="VSR40" s="4"/>
      <c r="VSS40" s="18"/>
      <c r="VST40" s="7"/>
      <c r="VSU40" s="7"/>
      <c r="VSV40" s="4"/>
      <c r="VSW40" s="4"/>
      <c r="VSX40" s="4"/>
      <c r="VSY40" s="19"/>
      <c r="VSZ40" s="9"/>
      <c r="VTA40" s="7"/>
      <c r="VTB40" s="6"/>
      <c r="VTC40" s="5"/>
      <c r="VTD40" s="6"/>
      <c r="VTE40" s="8"/>
      <c r="VTF40" s="5"/>
      <c r="VTG40" s="4"/>
      <c r="VTH40" s="4"/>
      <c r="VTI40" s="18"/>
      <c r="VTJ40" s="7"/>
      <c r="VTK40" s="7"/>
      <c r="VTL40" s="4"/>
      <c r="VTM40" s="4"/>
      <c r="VTN40" s="4"/>
      <c r="VTO40" s="19"/>
      <c r="VTP40" s="9"/>
      <c r="VTQ40" s="7"/>
      <c r="VTR40" s="6"/>
      <c r="VTS40" s="5"/>
      <c r="VTT40" s="6"/>
      <c r="VTU40" s="8"/>
      <c r="VTV40" s="5"/>
      <c r="VTW40" s="4"/>
      <c r="VTX40" s="4"/>
      <c r="VTY40" s="18"/>
      <c r="VTZ40" s="7"/>
      <c r="VUA40" s="7"/>
      <c r="VUB40" s="4"/>
      <c r="VUC40" s="4"/>
      <c r="VUD40" s="4"/>
      <c r="VUE40" s="19"/>
      <c r="VUF40" s="9"/>
      <c r="VUG40" s="7"/>
      <c r="VUH40" s="6"/>
      <c r="VUI40" s="5"/>
      <c r="VUJ40" s="6"/>
      <c r="VUK40" s="8"/>
      <c r="VUL40" s="5"/>
      <c r="VUM40" s="4"/>
      <c r="VUN40" s="4"/>
      <c r="VUO40" s="18"/>
      <c r="VUP40" s="7"/>
      <c r="VUQ40" s="7"/>
      <c r="VUR40" s="4"/>
      <c r="VUS40" s="4"/>
      <c r="VUT40" s="4"/>
      <c r="VUU40" s="19"/>
      <c r="VUV40" s="9"/>
      <c r="VUW40" s="7"/>
      <c r="VUX40" s="6"/>
      <c r="VUY40" s="5"/>
      <c r="VUZ40" s="6"/>
      <c r="VVA40" s="8"/>
      <c r="VVB40" s="5"/>
      <c r="VVC40" s="4"/>
      <c r="VVD40" s="4"/>
      <c r="VVE40" s="18"/>
      <c r="VVF40" s="7"/>
      <c r="VVG40" s="7"/>
      <c r="VVH40" s="4"/>
      <c r="VVI40" s="4"/>
      <c r="VVJ40" s="4"/>
      <c r="VVK40" s="19"/>
      <c r="VVL40" s="9"/>
      <c r="VVM40" s="7"/>
      <c r="VVN40" s="6"/>
      <c r="VVO40" s="5"/>
      <c r="VVP40" s="6"/>
      <c r="VVQ40" s="8"/>
      <c r="VVR40" s="5"/>
      <c r="VVS40" s="4"/>
      <c r="VVT40" s="4"/>
      <c r="VVU40" s="18"/>
      <c r="VVV40" s="7"/>
      <c r="VVW40" s="7"/>
      <c r="VVX40" s="4"/>
      <c r="VVY40" s="4"/>
      <c r="VVZ40" s="4"/>
      <c r="VWA40" s="19"/>
      <c r="VWB40" s="9"/>
      <c r="VWC40" s="7"/>
      <c r="VWD40" s="6"/>
      <c r="VWE40" s="5"/>
      <c r="VWF40" s="6"/>
      <c r="VWG40" s="8"/>
      <c r="VWH40" s="5"/>
      <c r="VWI40" s="4"/>
      <c r="VWJ40" s="4"/>
      <c r="VWK40" s="18"/>
      <c r="VWL40" s="7"/>
      <c r="VWM40" s="7"/>
      <c r="VWN40" s="4"/>
      <c r="VWO40" s="4"/>
      <c r="VWP40" s="4"/>
      <c r="VWQ40" s="19"/>
      <c r="VWR40" s="9"/>
      <c r="VWS40" s="7"/>
      <c r="VWT40" s="6"/>
      <c r="VWU40" s="5"/>
      <c r="VWV40" s="6"/>
      <c r="VWW40" s="8"/>
      <c r="VWX40" s="5"/>
      <c r="VWY40" s="4"/>
      <c r="VWZ40" s="4"/>
      <c r="VXA40" s="18"/>
      <c r="VXB40" s="7"/>
      <c r="VXC40" s="7"/>
      <c r="VXD40" s="4"/>
      <c r="VXE40" s="4"/>
      <c r="VXF40" s="4"/>
      <c r="VXG40" s="19"/>
      <c r="VXH40" s="9"/>
      <c r="VXI40" s="7"/>
      <c r="VXJ40" s="6"/>
      <c r="VXK40" s="5"/>
      <c r="VXL40" s="6"/>
      <c r="VXM40" s="8"/>
      <c r="VXN40" s="5"/>
      <c r="VXO40" s="4"/>
      <c r="VXP40" s="4"/>
      <c r="VXQ40" s="18"/>
      <c r="VXR40" s="7"/>
      <c r="VXS40" s="7"/>
      <c r="VXT40" s="4"/>
      <c r="VXU40" s="4"/>
      <c r="VXV40" s="4"/>
      <c r="VXW40" s="19"/>
      <c r="VXX40" s="9"/>
      <c r="VXY40" s="7"/>
      <c r="VXZ40" s="6"/>
      <c r="VYA40" s="5"/>
      <c r="VYB40" s="6"/>
      <c r="VYC40" s="8"/>
      <c r="VYD40" s="5"/>
      <c r="VYE40" s="4"/>
      <c r="VYF40" s="4"/>
      <c r="VYG40" s="18"/>
      <c r="VYH40" s="7"/>
      <c r="VYI40" s="7"/>
      <c r="VYJ40" s="4"/>
      <c r="VYK40" s="4"/>
      <c r="VYL40" s="4"/>
      <c r="VYM40" s="19"/>
      <c r="VYN40" s="9"/>
      <c r="VYO40" s="7"/>
      <c r="VYP40" s="6"/>
      <c r="VYQ40" s="5"/>
      <c r="VYR40" s="6"/>
      <c r="VYS40" s="8"/>
      <c r="VYT40" s="5"/>
      <c r="VYU40" s="4"/>
      <c r="VYV40" s="4"/>
      <c r="VYW40" s="18"/>
      <c r="VYX40" s="7"/>
      <c r="VYY40" s="7"/>
      <c r="VYZ40" s="4"/>
      <c r="VZA40" s="4"/>
      <c r="VZB40" s="4"/>
      <c r="VZC40" s="19"/>
      <c r="VZD40" s="9"/>
      <c r="VZE40" s="7"/>
      <c r="VZF40" s="6"/>
      <c r="VZG40" s="5"/>
      <c r="VZH40" s="6"/>
      <c r="VZI40" s="8"/>
      <c r="VZJ40" s="5"/>
      <c r="VZK40" s="4"/>
      <c r="VZL40" s="4"/>
      <c r="VZM40" s="18"/>
      <c r="VZN40" s="7"/>
      <c r="VZO40" s="7"/>
      <c r="VZP40" s="4"/>
      <c r="VZQ40" s="4"/>
      <c r="VZR40" s="4"/>
      <c r="VZS40" s="19"/>
      <c r="VZT40" s="9"/>
      <c r="VZU40" s="7"/>
      <c r="VZV40" s="6"/>
      <c r="VZW40" s="5"/>
      <c r="VZX40" s="6"/>
      <c r="VZY40" s="8"/>
      <c r="VZZ40" s="5"/>
      <c r="WAA40" s="4"/>
      <c r="WAB40" s="4"/>
      <c r="WAC40" s="18"/>
      <c r="WAD40" s="7"/>
      <c r="WAE40" s="7"/>
      <c r="WAF40" s="4"/>
      <c r="WAG40" s="4"/>
      <c r="WAH40" s="4"/>
      <c r="WAI40" s="19"/>
      <c r="WAJ40" s="9"/>
      <c r="WAK40" s="7"/>
      <c r="WAL40" s="6"/>
      <c r="WAM40" s="5"/>
      <c r="WAN40" s="6"/>
      <c r="WAO40" s="8"/>
      <c r="WAP40" s="5"/>
      <c r="WAQ40" s="4"/>
      <c r="WAR40" s="4"/>
      <c r="WAS40" s="18"/>
      <c r="WAT40" s="7"/>
      <c r="WAU40" s="7"/>
      <c r="WAV40" s="4"/>
      <c r="WAW40" s="4"/>
      <c r="WAX40" s="4"/>
      <c r="WAY40" s="19"/>
      <c r="WAZ40" s="9"/>
      <c r="WBA40" s="7"/>
      <c r="WBB40" s="6"/>
      <c r="WBC40" s="5"/>
      <c r="WBD40" s="6"/>
      <c r="WBE40" s="8"/>
      <c r="WBF40" s="5"/>
      <c r="WBG40" s="4"/>
      <c r="WBH40" s="4"/>
      <c r="WBI40" s="18"/>
      <c r="WBJ40" s="7"/>
      <c r="WBK40" s="7"/>
      <c r="WBL40" s="4"/>
      <c r="WBM40" s="4"/>
      <c r="WBN40" s="4"/>
      <c r="WBO40" s="19"/>
      <c r="WBP40" s="9"/>
      <c r="WBQ40" s="7"/>
      <c r="WBR40" s="6"/>
      <c r="WBS40" s="5"/>
      <c r="WBT40" s="6"/>
      <c r="WBU40" s="8"/>
      <c r="WBV40" s="5"/>
      <c r="WBW40" s="4"/>
      <c r="WBX40" s="4"/>
      <c r="WBY40" s="18"/>
      <c r="WBZ40" s="7"/>
      <c r="WCA40" s="7"/>
      <c r="WCB40" s="4"/>
      <c r="WCC40" s="4"/>
      <c r="WCD40" s="4"/>
      <c r="WCE40" s="19"/>
      <c r="WCF40" s="9"/>
      <c r="WCG40" s="7"/>
      <c r="WCH40" s="6"/>
      <c r="WCI40" s="5"/>
      <c r="WCJ40" s="6"/>
      <c r="WCK40" s="8"/>
      <c r="WCL40" s="5"/>
      <c r="WCM40" s="4"/>
      <c r="WCN40" s="4"/>
      <c r="WCO40" s="18"/>
      <c r="WCP40" s="7"/>
      <c r="WCQ40" s="7"/>
      <c r="WCR40" s="4"/>
      <c r="WCS40" s="4"/>
      <c r="WCT40" s="4"/>
      <c r="WCU40" s="19"/>
      <c r="WCV40" s="9"/>
      <c r="WCW40" s="7"/>
      <c r="WCX40" s="6"/>
      <c r="WCY40" s="5"/>
      <c r="WCZ40" s="6"/>
      <c r="WDA40" s="8"/>
      <c r="WDB40" s="5"/>
      <c r="WDC40" s="4"/>
      <c r="WDD40" s="4"/>
      <c r="WDE40" s="18"/>
      <c r="WDF40" s="7"/>
      <c r="WDG40" s="7"/>
      <c r="WDH40" s="4"/>
      <c r="WDI40" s="4"/>
      <c r="WDJ40" s="4"/>
      <c r="WDK40" s="19"/>
      <c r="WDL40" s="9"/>
      <c r="WDM40" s="7"/>
      <c r="WDN40" s="6"/>
      <c r="WDO40" s="5"/>
      <c r="WDP40" s="6"/>
      <c r="WDQ40" s="8"/>
      <c r="WDR40" s="5"/>
      <c r="WDS40" s="4"/>
      <c r="WDT40" s="4"/>
      <c r="WDU40" s="18"/>
      <c r="WDV40" s="7"/>
      <c r="WDW40" s="7"/>
      <c r="WDX40" s="4"/>
      <c r="WDY40" s="4"/>
      <c r="WDZ40" s="4"/>
      <c r="WEA40" s="19"/>
      <c r="WEB40" s="9"/>
      <c r="WEC40" s="7"/>
      <c r="WED40" s="6"/>
      <c r="WEE40" s="5"/>
      <c r="WEF40" s="6"/>
      <c r="WEG40" s="8"/>
      <c r="WEH40" s="5"/>
      <c r="WEI40" s="4"/>
      <c r="WEJ40" s="4"/>
      <c r="WEK40" s="18"/>
      <c r="WEL40" s="7"/>
      <c r="WEM40" s="7"/>
      <c r="WEN40" s="4"/>
      <c r="WEO40" s="4"/>
      <c r="WEP40" s="4"/>
      <c r="WEQ40" s="19"/>
      <c r="WER40" s="9"/>
      <c r="WES40" s="7"/>
      <c r="WET40" s="6"/>
      <c r="WEU40" s="5"/>
      <c r="WEV40" s="6"/>
      <c r="WEW40" s="8"/>
      <c r="WEX40" s="5"/>
      <c r="WEY40" s="4"/>
      <c r="WEZ40" s="4"/>
      <c r="WFA40" s="18"/>
      <c r="WFB40" s="7"/>
      <c r="WFC40" s="7"/>
      <c r="WFD40" s="4"/>
      <c r="WFE40" s="4"/>
      <c r="WFF40" s="4"/>
      <c r="WFG40" s="19"/>
      <c r="WFH40" s="9"/>
      <c r="WFI40" s="7"/>
      <c r="WFJ40" s="6"/>
      <c r="WFK40" s="5"/>
      <c r="WFL40" s="6"/>
      <c r="WFM40" s="8"/>
      <c r="WFN40" s="5"/>
      <c r="WFO40" s="4"/>
      <c r="WFP40" s="4"/>
      <c r="WFQ40" s="18"/>
      <c r="WFR40" s="7"/>
      <c r="WFS40" s="7"/>
      <c r="WFT40" s="4"/>
      <c r="WFU40" s="4"/>
      <c r="WFV40" s="4"/>
      <c r="WFW40" s="19"/>
      <c r="WFX40" s="9"/>
      <c r="WFY40" s="7"/>
      <c r="WFZ40" s="6"/>
      <c r="WGA40" s="5"/>
      <c r="WGB40" s="6"/>
      <c r="WGC40" s="8"/>
      <c r="WGD40" s="5"/>
      <c r="WGE40" s="4"/>
      <c r="WGF40" s="4"/>
      <c r="WGG40" s="18"/>
      <c r="WGH40" s="7"/>
      <c r="WGI40" s="7"/>
      <c r="WGJ40" s="4"/>
      <c r="WGK40" s="4"/>
      <c r="WGL40" s="4"/>
      <c r="WGM40" s="19"/>
      <c r="WGN40" s="9"/>
      <c r="WGO40" s="7"/>
      <c r="WGP40" s="6"/>
      <c r="WGQ40" s="5"/>
      <c r="WGR40" s="6"/>
      <c r="WGS40" s="8"/>
      <c r="WGT40" s="5"/>
      <c r="WGU40" s="4"/>
      <c r="WGV40" s="4"/>
      <c r="WGW40" s="18"/>
      <c r="WGX40" s="7"/>
      <c r="WGY40" s="7"/>
      <c r="WGZ40" s="4"/>
      <c r="WHA40" s="4"/>
      <c r="WHB40" s="4"/>
      <c r="WHC40" s="19"/>
      <c r="WHD40" s="9"/>
      <c r="WHE40" s="7"/>
      <c r="WHF40" s="6"/>
      <c r="WHG40" s="5"/>
      <c r="WHH40" s="6"/>
      <c r="WHI40" s="8"/>
      <c r="WHJ40" s="5"/>
      <c r="WHK40" s="4"/>
      <c r="WHL40" s="4"/>
      <c r="WHM40" s="18"/>
      <c r="WHN40" s="7"/>
      <c r="WHO40" s="7"/>
      <c r="WHP40" s="4"/>
      <c r="WHQ40" s="4"/>
      <c r="WHR40" s="4"/>
      <c r="WHS40" s="19"/>
      <c r="WHT40" s="9"/>
      <c r="WHU40" s="7"/>
      <c r="WHV40" s="6"/>
      <c r="WHW40" s="5"/>
      <c r="WHX40" s="6"/>
      <c r="WHY40" s="8"/>
      <c r="WHZ40" s="5"/>
      <c r="WIA40" s="4"/>
      <c r="WIB40" s="4"/>
      <c r="WIC40" s="18"/>
      <c r="WID40" s="7"/>
      <c r="WIE40" s="7"/>
      <c r="WIF40" s="4"/>
      <c r="WIG40" s="4"/>
      <c r="WIH40" s="4"/>
      <c r="WII40" s="19"/>
      <c r="WIJ40" s="9"/>
      <c r="WIK40" s="7"/>
      <c r="WIL40" s="6"/>
      <c r="WIM40" s="5"/>
      <c r="WIN40" s="6"/>
      <c r="WIO40" s="8"/>
      <c r="WIP40" s="5"/>
      <c r="WIQ40" s="4"/>
      <c r="WIR40" s="4"/>
      <c r="WIS40" s="18"/>
      <c r="WIT40" s="7"/>
      <c r="WIU40" s="7"/>
      <c r="WIV40" s="4"/>
      <c r="WIW40" s="4"/>
      <c r="WIX40" s="4"/>
      <c r="WIY40" s="19"/>
      <c r="WIZ40" s="9"/>
      <c r="WJA40" s="7"/>
      <c r="WJB40" s="6"/>
      <c r="WJC40" s="5"/>
      <c r="WJD40" s="6"/>
      <c r="WJE40" s="8"/>
      <c r="WJF40" s="5"/>
      <c r="WJG40" s="4"/>
      <c r="WJH40" s="4"/>
      <c r="WJI40" s="18"/>
      <c r="WJJ40" s="7"/>
      <c r="WJK40" s="7"/>
      <c r="WJL40" s="4"/>
      <c r="WJM40" s="4"/>
      <c r="WJN40" s="4"/>
      <c r="WJO40" s="19"/>
      <c r="WJP40" s="9"/>
      <c r="WJQ40" s="7"/>
      <c r="WJR40" s="6"/>
      <c r="WJS40" s="5"/>
      <c r="WJT40" s="6"/>
      <c r="WJU40" s="8"/>
      <c r="WJV40" s="5"/>
      <c r="WJW40" s="4"/>
      <c r="WJX40" s="4"/>
      <c r="WJY40" s="18"/>
      <c r="WJZ40" s="7"/>
      <c r="WKA40" s="7"/>
      <c r="WKB40" s="4"/>
      <c r="WKC40" s="4"/>
      <c r="WKD40" s="4"/>
      <c r="WKE40" s="19"/>
      <c r="WKF40" s="9"/>
      <c r="WKG40" s="7"/>
      <c r="WKH40" s="6"/>
      <c r="WKI40" s="5"/>
      <c r="WKJ40" s="6"/>
      <c r="WKK40" s="8"/>
      <c r="WKL40" s="5"/>
      <c r="WKM40" s="4"/>
      <c r="WKN40" s="4"/>
      <c r="WKO40" s="18"/>
      <c r="WKP40" s="7"/>
      <c r="WKQ40" s="7"/>
      <c r="WKR40" s="4"/>
      <c r="WKS40" s="4"/>
      <c r="WKT40" s="4"/>
      <c r="WKU40" s="19"/>
      <c r="WKV40" s="9"/>
      <c r="WKW40" s="7"/>
      <c r="WKX40" s="6"/>
      <c r="WKY40" s="5"/>
      <c r="WKZ40" s="6"/>
      <c r="WLA40" s="8"/>
      <c r="WLB40" s="5"/>
      <c r="WLC40" s="4"/>
      <c r="WLD40" s="4"/>
      <c r="WLE40" s="18"/>
      <c r="WLF40" s="7"/>
      <c r="WLG40" s="7"/>
      <c r="WLH40" s="4"/>
      <c r="WLI40" s="4"/>
      <c r="WLJ40" s="4"/>
      <c r="WLK40" s="19"/>
      <c r="WLL40" s="9"/>
      <c r="WLM40" s="7"/>
      <c r="WLN40" s="6"/>
      <c r="WLO40" s="5"/>
      <c r="WLP40" s="6"/>
      <c r="WLQ40" s="8"/>
      <c r="WLR40" s="5"/>
      <c r="WLS40" s="4"/>
      <c r="WLT40" s="4"/>
      <c r="WLU40" s="18"/>
      <c r="WLV40" s="7"/>
      <c r="WLW40" s="7"/>
      <c r="WLX40" s="4"/>
      <c r="WLY40" s="4"/>
      <c r="WLZ40" s="4"/>
      <c r="WMA40" s="19"/>
      <c r="WMB40" s="9"/>
      <c r="WMC40" s="7"/>
      <c r="WMD40" s="6"/>
      <c r="WME40" s="5"/>
      <c r="WMF40" s="6"/>
      <c r="WMG40" s="8"/>
      <c r="WMH40" s="5"/>
      <c r="WMI40" s="4"/>
      <c r="WMJ40" s="4"/>
      <c r="WMK40" s="18"/>
      <c r="WML40" s="7"/>
      <c r="WMM40" s="7"/>
      <c r="WMN40" s="4"/>
      <c r="WMO40" s="4"/>
      <c r="WMP40" s="4"/>
      <c r="WMQ40" s="19"/>
      <c r="WMR40" s="9"/>
      <c r="WMS40" s="7"/>
      <c r="WMT40" s="6"/>
      <c r="WMU40" s="5"/>
      <c r="WMV40" s="6"/>
      <c r="WMW40" s="8"/>
      <c r="WMX40" s="5"/>
      <c r="WMY40" s="4"/>
      <c r="WMZ40" s="4"/>
      <c r="WNA40" s="18"/>
      <c r="WNB40" s="7"/>
      <c r="WNC40" s="7"/>
      <c r="WND40" s="4"/>
      <c r="WNE40" s="4"/>
      <c r="WNF40" s="4"/>
      <c r="WNG40" s="19"/>
      <c r="WNH40" s="9"/>
      <c r="WNI40" s="7"/>
      <c r="WNJ40" s="6"/>
      <c r="WNK40" s="5"/>
      <c r="WNL40" s="6"/>
      <c r="WNM40" s="8"/>
      <c r="WNN40" s="5"/>
      <c r="WNO40" s="4"/>
      <c r="WNP40" s="4"/>
      <c r="WNQ40" s="18"/>
      <c r="WNR40" s="7"/>
      <c r="WNS40" s="7"/>
      <c r="WNT40" s="4"/>
      <c r="WNU40" s="4"/>
      <c r="WNV40" s="4"/>
      <c r="WNW40" s="19"/>
      <c r="WNX40" s="9"/>
      <c r="WNY40" s="7"/>
      <c r="WNZ40" s="6"/>
      <c r="WOA40" s="5"/>
      <c r="WOB40" s="6"/>
      <c r="WOC40" s="8"/>
      <c r="WOD40" s="5"/>
      <c r="WOE40" s="4"/>
      <c r="WOF40" s="4"/>
      <c r="WOG40" s="18"/>
      <c r="WOH40" s="7"/>
      <c r="WOI40" s="7"/>
      <c r="WOJ40" s="4"/>
      <c r="WOK40" s="4"/>
      <c r="WOL40" s="4"/>
      <c r="WOM40" s="19"/>
      <c r="WON40" s="9"/>
      <c r="WOO40" s="7"/>
      <c r="WOP40" s="6"/>
      <c r="WOQ40" s="5"/>
      <c r="WOR40" s="6"/>
      <c r="WOS40" s="8"/>
      <c r="WOT40" s="5"/>
      <c r="WOU40" s="4"/>
      <c r="WOV40" s="4"/>
      <c r="WOW40" s="18"/>
      <c r="WOX40" s="7"/>
      <c r="WOY40" s="7"/>
      <c r="WOZ40" s="4"/>
      <c r="WPA40" s="4"/>
      <c r="WPB40" s="4"/>
      <c r="WPC40" s="19"/>
      <c r="WPD40" s="9"/>
      <c r="WPE40" s="7"/>
      <c r="WPF40" s="6"/>
      <c r="WPG40" s="5"/>
      <c r="WPH40" s="6"/>
      <c r="WPI40" s="8"/>
      <c r="WPJ40" s="5"/>
      <c r="WPK40" s="4"/>
      <c r="WPL40" s="4"/>
      <c r="WPM40" s="18"/>
      <c r="WPN40" s="7"/>
      <c r="WPO40" s="7"/>
      <c r="WPP40" s="4"/>
      <c r="WPQ40" s="4"/>
      <c r="WPR40" s="4"/>
      <c r="WPS40" s="19"/>
      <c r="WPT40" s="9"/>
      <c r="WPU40" s="7"/>
      <c r="WPV40" s="6"/>
      <c r="WPW40" s="5"/>
      <c r="WPX40" s="6"/>
      <c r="WPY40" s="8"/>
      <c r="WPZ40" s="5"/>
      <c r="WQA40" s="4"/>
      <c r="WQB40" s="4"/>
      <c r="WQC40" s="18"/>
      <c r="WQD40" s="7"/>
      <c r="WQE40" s="7"/>
      <c r="WQF40" s="4"/>
      <c r="WQG40" s="4"/>
      <c r="WQH40" s="4"/>
      <c r="WQI40" s="19"/>
      <c r="WQJ40" s="9"/>
      <c r="WQK40" s="7"/>
      <c r="WQL40" s="6"/>
      <c r="WQM40" s="5"/>
      <c r="WQN40" s="6"/>
      <c r="WQO40" s="8"/>
      <c r="WQP40" s="5"/>
      <c r="WQQ40" s="4"/>
      <c r="WQR40" s="4"/>
      <c r="WQS40" s="18"/>
      <c r="WQT40" s="7"/>
      <c r="WQU40" s="7"/>
      <c r="WQV40" s="4"/>
      <c r="WQW40" s="4"/>
      <c r="WQX40" s="4"/>
      <c r="WQY40" s="19"/>
      <c r="WQZ40" s="9"/>
      <c r="WRA40" s="7"/>
      <c r="WRB40" s="6"/>
      <c r="WRC40" s="5"/>
      <c r="WRD40" s="6"/>
      <c r="WRE40" s="8"/>
      <c r="WRF40" s="5"/>
      <c r="WRG40" s="4"/>
      <c r="WRH40" s="4"/>
      <c r="WRI40" s="18"/>
      <c r="WRJ40" s="7"/>
      <c r="WRK40" s="7"/>
      <c r="WRL40" s="4"/>
      <c r="WRM40" s="4"/>
      <c r="WRN40" s="4"/>
      <c r="WRO40" s="19"/>
      <c r="WRP40" s="9"/>
      <c r="WRQ40" s="7"/>
      <c r="WRR40" s="6"/>
      <c r="WRS40" s="5"/>
      <c r="WRT40" s="6"/>
      <c r="WRU40" s="8"/>
      <c r="WRV40" s="5"/>
      <c r="WRW40" s="4"/>
      <c r="WRX40" s="4"/>
      <c r="WRY40" s="18"/>
      <c r="WRZ40" s="7"/>
      <c r="WSA40" s="7"/>
      <c r="WSB40" s="4"/>
      <c r="WSC40" s="4"/>
      <c r="WSD40" s="4"/>
      <c r="WSE40" s="19"/>
      <c r="WSF40" s="9"/>
      <c r="WSG40" s="7"/>
      <c r="WSH40" s="6"/>
      <c r="WSI40" s="5"/>
      <c r="WSJ40" s="6"/>
      <c r="WSK40" s="8"/>
      <c r="WSL40" s="5"/>
      <c r="WSM40" s="4"/>
      <c r="WSN40" s="4"/>
      <c r="WSO40" s="18"/>
      <c r="WSP40" s="7"/>
      <c r="WSQ40" s="7"/>
      <c r="WSR40" s="4"/>
      <c r="WSS40" s="4"/>
      <c r="WST40" s="4"/>
      <c r="WSU40" s="19"/>
      <c r="WSV40" s="9"/>
      <c r="WSW40" s="7"/>
      <c r="WSX40" s="6"/>
      <c r="WSY40" s="5"/>
      <c r="WSZ40" s="6"/>
      <c r="WTA40" s="8"/>
      <c r="WTB40" s="5"/>
      <c r="WTC40" s="4"/>
      <c r="WTD40" s="4"/>
      <c r="WTE40" s="18"/>
      <c r="WTF40" s="7"/>
      <c r="WTG40" s="7"/>
      <c r="WTH40" s="4"/>
      <c r="WTI40" s="4"/>
      <c r="WTJ40" s="4"/>
      <c r="WTK40" s="19"/>
      <c r="WTL40" s="9"/>
      <c r="WTM40" s="7"/>
      <c r="WTN40" s="6"/>
      <c r="WTO40" s="5"/>
      <c r="WTP40" s="6"/>
      <c r="WTQ40" s="8"/>
      <c r="WTR40" s="5"/>
      <c r="WTS40" s="4"/>
      <c r="WTT40" s="4"/>
      <c r="WTU40" s="18"/>
      <c r="WTV40" s="7"/>
      <c r="WTW40" s="7"/>
      <c r="WTX40" s="4"/>
      <c r="WTY40" s="4"/>
      <c r="WTZ40" s="4"/>
      <c r="WUA40" s="19"/>
      <c r="WUB40" s="9"/>
      <c r="WUC40" s="7"/>
      <c r="WUD40" s="6"/>
      <c r="WUE40" s="5"/>
      <c r="WUF40" s="6"/>
      <c r="WUG40" s="8"/>
      <c r="WUH40" s="5"/>
      <c r="WUI40" s="4"/>
      <c r="WUJ40" s="4"/>
      <c r="WUK40" s="18"/>
      <c r="WUL40" s="7"/>
      <c r="WUM40" s="7"/>
      <c r="WUN40" s="4"/>
      <c r="WUO40" s="4"/>
      <c r="WUP40" s="4"/>
      <c r="WUQ40" s="19"/>
      <c r="WUR40" s="9"/>
      <c r="WUS40" s="7"/>
      <c r="WUT40" s="6"/>
      <c r="WUU40" s="5"/>
      <c r="WUV40" s="6"/>
      <c r="WUW40" s="8"/>
      <c r="WUX40" s="5"/>
      <c r="WUY40" s="4"/>
      <c r="WUZ40" s="4"/>
      <c r="WVA40" s="18"/>
      <c r="WVB40" s="7"/>
      <c r="WVC40" s="7"/>
      <c r="WVD40" s="4"/>
      <c r="WVE40" s="4"/>
      <c r="WVF40" s="4"/>
      <c r="WVG40" s="19"/>
      <c r="WVH40" s="9"/>
      <c r="WVI40" s="7"/>
      <c r="WVJ40" s="6"/>
      <c r="WVK40" s="5"/>
      <c r="WVL40" s="6"/>
      <c r="WVM40" s="8"/>
      <c r="WVN40" s="5"/>
      <c r="WVO40" s="4"/>
      <c r="WVP40" s="4"/>
      <c r="WVQ40" s="18"/>
      <c r="WVR40" s="7"/>
      <c r="WVS40" s="7"/>
      <c r="WVT40" s="4"/>
      <c r="WVU40" s="4"/>
      <c r="WVV40" s="4"/>
      <c r="WVW40" s="19"/>
      <c r="WVX40" s="9"/>
      <c r="WVY40" s="7"/>
      <c r="WVZ40" s="6"/>
      <c r="WWA40" s="5"/>
      <c r="WWB40" s="6"/>
      <c r="WWC40" s="8"/>
      <c r="WWD40" s="5"/>
      <c r="WWE40" s="4"/>
      <c r="WWF40" s="4"/>
      <c r="WWG40" s="18"/>
      <c r="WWH40" s="7"/>
      <c r="WWI40" s="7"/>
      <c r="WWJ40" s="4"/>
      <c r="WWK40" s="4"/>
      <c r="WWL40" s="4"/>
      <c r="WWM40" s="19"/>
      <c r="WWN40" s="9"/>
      <c r="WWO40" s="7"/>
      <c r="WWP40" s="6"/>
      <c r="WWQ40" s="5"/>
      <c r="WWR40" s="6"/>
      <c r="WWS40" s="8"/>
      <c r="WWT40" s="5"/>
      <c r="WWU40" s="4"/>
      <c r="WWV40" s="4"/>
      <c r="WWW40" s="18"/>
      <c r="WWX40" s="7"/>
      <c r="WWY40" s="7"/>
      <c r="WWZ40" s="4"/>
      <c r="WXA40" s="4"/>
      <c r="WXB40" s="4"/>
      <c r="WXC40" s="19"/>
      <c r="WXD40" s="9"/>
      <c r="WXE40" s="7"/>
      <c r="WXF40" s="6"/>
      <c r="WXG40" s="5"/>
      <c r="WXH40" s="6"/>
      <c r="WXI40" s="8"/>
      <c r="WXJ40" s="5"/>
      <c r="WXK40" s="4"/>
      <c r="WXL40" s="4"/>
      <c r="WXM40" s="18"/>
      <c r="WXN40" s="7"/>
      <c r="WXO40" s="7"/>
      <c r="WXP40" s="4"/>
      <c r="WXQ40" s="4"/>
      <c r="WXR40" s="4"/>
      <c r="WXS40" s="19"/>
      <c r="WXT40" s="9"/>
      <c r="WXU40" s="7"/>
      <c r="WXV40" s="6"/>
      <c r="WXW40" s="5"/>
      <c r="WXX40" s="6"/>
      <c r="WXY40" s="8"/>
      <c r="WXZ40" s="5"/>
      <c r="WYA40" s="4"/>
      <c r="WYB40" s="4"/>
      <c r="WYC40" s="18"/>
      <c r="WYD40" s="7"/>
      <c r="WYE40" s="7"/>
      <c r="WYF40" s="4"/>
      <c r="WYG40" s="4"/>
      <c r="WYH40" s="4"/>
      <c r="WYI40" s="19"/>
      <c r="WYJ40" s="9"/>
      <c r="WYK40" s="7"/>
      <c r="WYL40" s="6"/>
      <c r="WYM40" s="5"/>
      <c r="WYN40" s="6"/>
      <c r="WYO40" s="8"/>
      <c r="WYP40" s="5"/>
      <c r="WYQ40" s="4"/>
      <c r="WYR40" s="4"/>
      <c r="WYS40" s="18"/>
      <c r="WYT40" s="7"/>
      <c r="WYU40" s="7"/>
      <c r="WYV40" s="4"/>
      <c r="WYW40" s="4"/>
      <c r="WYX40" s="4"/>
      <c r="WYY40" s="19"/>
      <c r="WYZ40" s="9"/>
      <c r="WZA40" s="7"/>
      <c r="WZB40" s="6"/>
      <c r="WZC40" s="5"/>
      <c r="WZD40" s="6"/>
      <c r="WZE40" s="8"/>
      <c r="WZF40" s="5"/>
      <c r="WZG40" s="4"/>
      <c r="WZH40" s="4"/>
      <c r="WZI40" s="18"/>
      <c r="WZJ40" s="7"/>
      <c r="WZK40" s="7"/>
      <c r="WZL40" s="4"/>
      <c r="WZM40" s="4"/>
      <c r="WZN40" s="4"/>
      <c r="WZO40" s="19"/>
      <c r="WZP40" s="9"/>
      <c r="WZQ40" s="7"/>
      <c r="WZR40" s="6"/>
      <c r="WZS40" s="5"/>
      <c r="WZT40" s="6"/>
      <c r="WZU40" s="8"/>
      <c r="WZV40" s="5"/>
      <c r="WZW40" s="4"/>
      <c r="WZX40" s="4"/>
      <c r="WZY40" s="18"/>
      <c r="WZZ40" s="7"/>
      <c r="XAA40" s="7"/>
      <c r="XAB40" s="4"/>
      <c r="XAC40" s="4"/>
      <c r="XAD40" s="4"/>
      <c r="XAE40" s="19"/>
      <c r="XAF40" s="9"/>
      <c r="XAG40" s="7"/>
      <c r="XAH40" s="6"/>
      <c r="XAI40" s="5"/>
      <c r="XAJ40" s="6"/>
      <c r="XAK40" s="8"/>
      <c r="XAL40" s="5"/>
      <c r="XAM40" s="4"/>
      <c r="XAN40" s="4"/>
      <c r="XAO40" s="18"/>
      <c r="XAP40" s="7"/>
      <c r="XAQ40" s="7"/>
      <c r="XAR40" s="4"/>
      <c r="XAS40" s="4"/>
      <c r="XAT40" s="4"/>
      <c r="XAU40" s="19"/>
      <c r="XAV40" s="9"/>
      <c r="XAW40" s="7"/>
      <c r="XAX40" s="6"/>
      <c r="XAY40" s="5"/>
      <c r="XAZ40" s="6"/>
      <c r="XBA40" s="8"/>
      <c r="XBB40" s="5"/>
      <c r="XBC40" s="4"/>
      <c r="XBD40" s="4"/>
      <c r="XBE40" s="18"/>
      <c r="XBF40" s="7"/>
      <c r="XBG40" s="7"/>
      <c r="XBH40" s="4"/>
      <c r="XBI40" s="4"/>
      <c r="XBJ40" s="4"/>
      <c r="XBK40" s="19"/>
      <c r="XBL40" s="9"/>
      <c r="XBM40" s="7"/>
      <c r="XBN40" s="6"/>
      <c r="XBO40" s="5"/>
      <c r="XBP40" s="6"/>
      <c r="XBQ40" s="8"/>
      <c r="XBR40" s="5"/>
      <c r="XBS40" s="4"/>
      <c r="XBT40" s="4"/>
      <c r="XBU40" s="18"/>
      <c r="XBV40" s="7"/>
      <c r="XBW40" s="7"/>
      <c r="XBX40" s="4"/>
      <c r="XBY40" s="4"/>
      <c r="XBZ40" s="4"/>
      <c r="XCA40" s="19"/>
      <c r="XCB40" s="9"/>
      <c r="XCC40" s="7"/>
      <c r="XCD40" s="6"/>
      <c r="XCE40" s="5"/>
      <c r="XCF40" s="6"/>
      <c r="XCG40" s="8"/>
      <c r="XCH40" s="5"/>
      <c r="XCI40" s="4"/>
      <c r="XCJ40" s="4"/>
      <c r="XCK40" s="18"/>
      <c r="XCL40" s="7"/>
      <c r="XCM40" s="7"/>
      <c r="XCN40" s="4"/>
      <c r="XCO40" s="4"/>
      <c r="XCP40" s="4"/>
      <c r="XCQ40" s="19"/>
      <c r="XCR40" s="9"/>
      <c r="XCS40" s="7"/>
      <c r="XCT40" s="6"/>
      <c r="XCU40" s="5"/>
      <c r="XCV40" s="6"/>
      <c r="XCW40" s="8"/>
      <c r="XCX40" s="5"/>
      <c r="XCY40" s="4"/>
      <c r="XCZ40" s="4"/>
      <c r="XDA40" s="18"/>
      <c r="XDB40" s="7"/>
      <c r="XDC40" s="7"/>
      <c r="XDD40" s="4"/>
      <c r="XDE40" s="4"/>
      <c r="XDF40" s="4"/>
      <c r="XDG40" s="19"/>
      <c r="XDH40" s="9"/>
      <c r="XDI40" s="7"/>
      <c r="XDJ40" s="6"/>
      <c r="XDK40" s="5"/>
      <c r="XDL40" s="6"/>
      <c r="XDM40" s="8"/>
      <c r="XDN40" s="5"/>
      <c r="XDO40" s="4"/>
      <c r="XDP40" s="4"/>
      <c r="XDQ40" s="18"/>
      <c r="XDR40" s="7"/>
      <c r="XDS40" s="7"/>
      <c r="XDT40" s="4"/>
      <c r="XDU40" s="4"/>
      <c r="XDV40" s="4"/>
      <c r="XDW40" s="19"/>
      <c r="XDX40" s="9"/>
      <c r="XDY40" s="7"/>
      <c r="XDZ40" s="6"/>
      <c r="XEA40" s="5"/>
      <c r="XEB40" s="6"/>
      <c r="XEC40" s="8"/>
      <c r="XED40" s="5"/>
      <c r="XEE40" s="4"/>
      <c r="XEF40" s="4"/>
      <c r="XEG40" s="18"/>
      <c r="XEH40" s="7"/>
      <c r="XEI40" s="7"/>
      <c r="XEJ40" s="4"/>
      <c r="XEK40" s="4"/>
      <c r="XEL40" s="4"/>
      <c r="XEM40" s="19"/>
      <c r="XEN40" s="9"/>
      <c r="XEO40" s="7"/>
      <c r="XEP40" s="6"/>
      <c r="XEQ40" s="5"/>
      <c r="XER40" s="6"/>
      <c r="XES40" s="8"/>
      <c r="XET40" s="5"/>
      <c r="XEU40" s="4"/>
      <c r="XEV40" s="4"/>
      <c r="XEW40" s="18"/>
      <c r="XEX40" s="7"/>
      <c r="XEY40" s="7"/>
      <c r="XEZ40" s="4"/>
      <c r="XFA40" s="4"/>
      <c r="XFB40" s="4"/>
      <c r="XFC40" s="19"/>
    </row>
    <row r="41" spans="1:16383" ht="19.5" customHeight="1" x14ac:dyDescent="0.25">
      <c r="A41" s="50">
        <v>1980</v>
      </c>
      <c r="B41" s="7">
        <f>SUMIF('Cost Database'!F:F,A41,'Cost Database'!D:D)</f>
        <v>402310969</v>
      </c>
      <c r="C41" s="6" t="e">
        <f t="shared" si="0"/>
        <v>#DIV/0!</v>
      </c>
      <c r="D41" s="22">
        <v>646200535</v>
      </c>
      <c r="E41" s="6" t="e">
        <f t="shared" si="1"/>
        <v>#DIV/0!</v>
      </c>
      <c r="F41" s="22">
        <v>226000000</v>
      </c>
      <c r="G41" s="6" t="e">
        <f t="shared" si="2"/>
        <v>#DIV/0!</v>
      </c>
      <c r="H41" s="6">
        <f t="shared" si="3"/>
        <v>0.65026336599984402</v>
      </c>
      <c r="I41" s="22">
        <v>92314362.142857149</v>
      </c>
      <c r="J41" s="22">
        <v>32285714.285714287</v>
      </c>
      <c r="K41" s="34">
        <f t="shared" si="4"/>
        <v>0.65026336599984402</v>
      </c>
      <c r="L41" s="4">
        <f t="shared" si="6"/>
        <v>95083793.007142872</v>
      </c>
      <c r="M41" s="4">
        <f t="shared" si="7"/>
        <v>102249728.29289743</v>
      </c>
      <c r="N41" s="34">
        <f t="shared" si="5"/>
        <v>-7.5364423937276492E-2</v>
      </c>
      <c r="O41" t="str">
        <f>VLOOKUP(P41,'Cost Database'!B:C,2,FALSE)</f>
        <v>Star Wars Ep. V: The Empire Strikes Back</v>
      </c>
      <c r="P41" s="49" cm="1">
        <f t="array" ref="P41">MAX(IF('Cost Database'!F:F='Year Based Data'!A41,'Cost Database'!B:B))</f>
        <v>534161334</v>
      </c>
      <c r="Q41" s="7"/>
      <c r="R41" s="6"/>
      <c r="S41" s="5"/>
      <c r="T41" s="6"/>
      <c r="U41" s="8"/>
      <c r="V41" s="5"/>
      <c r="W41" s="4"/>
      <c r="X41" s="4"/>
      <c r="Y41" s="18"/>
      <c r="Z41" s="7"/>
      <c r="AA41" s="7"/>
      <c r="AB41" s="4"/>
      <c r="AC41" s="4"/>
      <c r="AD41" s="4"/>
      <c r="AE41" s="19"/>
      <c r="AF41" s="9"/>
      <c r="AG41" s="7"/>
      <c r="AH41" s="6"/>
      <c r="AI41" s="5"/>
      <c r="AJ41" s="6"/>
      <c r="AK41" s="8"/>
      <c r="AL41" s="5"/>
      <c r="AM41" s="4"/>
      <c r="AN41" s="4"/>
      <c r="AO41" s="18"/>
      <c r="AP41" s="7"/>
      <c r="AQ41" s="7"/>
      <c r="AR41" s="4"/>
      <c r="AS41" s="4"/>
      <c r="AT41" s="4"/>
      <c r="AU41" s="19"/>
      <c r="AV41" s="9"/>
      <c r="AW41" s="7"/>
      <c r="AX41" s="6"/>
      <c r="AY41" s="5"/>
      <c r="AZ41" s="6"/>
      <c r="BA41" s="8"/>
      <c r="BB41" s="5"/>
      <c r="BC41" s="4"/>
      <c r="BD41" s="4"/>
      <c r="BE41" s="18"/>
      <c r="BF41" s="7"/>
      <c r="BG41" s="7"/>
      <c r="BH41" s="4"/>
      <c r="BI41" s="4"/>
      <c r="BJ41" s="4"/>
      <c r="BK41" s="19"/>
      <c r="BL41" s="9"/>
      <c r="BM41" s="7"/>
      <c r="BN41" s="6"/>
      <c r="BO41" s="5"/>
      <c r="BP41" s="6"/>
      <c r="BQ41" s="8"/>
      <c r="BR41" s="5"/>
      <c r="BS41" s="4"/>
      <c r="BT41" s="4"/>
      <c r="BU41" s="18"/>
      <c r="BV41" s="7"/>
      <c r="BW41" s="7"/>
      <c r="BX41" s="4"/>
      <c r="BY41" s="4"/>
      <c r="BZ41" s="4"/>
      <c r="CA41" s="19"/>
      <c r="CB41" s="9"/>
      <c r="CC41" s="7"/>
      <c r="CD41" s="6"/>
      <c r="CE41" s="5"/>
      <c r="CF41" s="6"/>
      <c r="CG41" s="8"/>
      <c r="CH41" s="5"/>
      <c r="CI41" s="4"/>
      <c r="CJ41" s="4"/>
      <c r="CK41" s="18"/>
      <c r="CL41" s="7"/>
      <c r="CM41" s="7"/>
      <c r="CN41" s="4"/>
      <c r="CO41" s="4"/>
      <c r="CP41" s="4"/>
      <c r="CQ41" s="19"/>
      <c r="CR41" s="9"/>
      <c r="CS41" s="7"/>
      <c r="CT41" s="6"/>
      <c r="CU41" s="5"/>
      <c r="CV41" s="6"/>
      <c r="CW41" s="8"/>
      <c r="CX41" s="5"/>
      <c r="CY41" s="4"/>
      <c r="CZ41" s="4"/>
      <c r="DA41" s="18"/>
      <c r="DB41" s="7"/>
      <c r="DC41" s="7"/>
      <c r="DD41" s="4"/>
      <c r="DE41" s="4"/>
      <c r="DF41" s="4"/>
      <c r="DG41" s="19"/>
      <c r="DH41" s="9"/>
      <c r="DI41" s="7"/>
      <c r="DJ41" s="6"/>
      <c r="DK41" s="5"/>
      <c r="DL41" s="6"/>
      <c r="DM41" s="8"/>
      <c r="DN41" s="5"/>
      <c r="DO41" s="4"/>
      <c r="DP41" s="4"/>
      <c r="DQ41" s="18"/>
      <c r="DR41" s="7"/>
      <c r="DS41" s="7"/>
      <c r="DT41" s="4"/>
      <c r="DU41" s="4"/>
      <c r="DV41" s="4"/>
      <c r="DW41" s="19"/>
      <c r="DX41" s="9"/>
      <c r="DY41" s="7"/>
      <c r="DZ41" s="6"/>
      <c r="EA41" s="5"/>
      <c r="EB41" s="6"/>
      <c r="EC41" s="8"/>
      <c r="ED41" s="5"/>
      <c r="EE41" s="4"/>
      <c r="EF41" s="4"/>
      <c r="EG41" s="18"/>
      <c r="EH41" s="7"/>
      <c r="EI41" s="7"/>
      <c r="EJ41" s="4"/>
      <c r="EK41" s="4"/>
      <c r="EL41" s="4"/>
      <c r="EM41" s="19"/>
      <c r="EN41" s="9"/>
      <c r="EO41" s="7"/>
      <c r="EP41" s="6"/>
      <c r="EQ41" s="5"/>
      <c r="ER41" s="6"/>
      <c r="ES41" s="8"/>
      <c r="ET41" s="5"/>
      <c r="EU41" s="4"/>
      <c r="EV41" s="4"/>
      <c r="EW41" s="18"/>
      <c r="EX41" s="7"/>
      <c r="EY41" s="7"/>
      <c r="EZ41" s="4"/>
      <c r="FA41" s="4"/>
      <c r="FB41" s="4"/>
      <c r="FC41" s="19"/>
      <c r="FD41" s="9"/>
      <c r="FE41" s="7"/>
      <c r="FF41" s="6"/>
      <c r="FG41" s="5"/>
      <c r="FH41" s="6"/>
      <c r="FI41" s="8"/>
      <c r="FJ41" s="5"/>
      <c r="FK41" s="4"/>
      <c r="FL41" s="4"/>
      <c r="FM41" s="18"/>
      <c r="FN41" s="7"/>
      <c r="FO41" s="7"/>
      <c r="FP41" s="4"/>
      <c r="FQ41" s="4"/>
      <c r="FR41" s="4"/>
      <c r="FS41" s="19"/>
      <c r="FT41" s="9"/>
      <c r="FU41" s="7"/>
      <c r="FV41" s="6"/>
      <c r="FW41" s="5"/>
      <c r="FX41" s="6"/>
      <c r="FY41" s="8"/>
      <c r="FZ41" s="5"/>
      <c r="GA41" s="4"/>
      <c r="GB41" s="4"/>
      <c r="GC41" s="18"/>
      <c r="GD41" s="7"/>
      <c r="GE41" s="7"/>
      <c r="GF41" s="4"/>
      <c r="GG41" s="4"/>
      <c r="GH41" s="4"/>
      <c r="GI41" s="19"/>
      <c r="GJ41" s="9"/>
      <c r="GK41" s="7"/>
      <c r="GL41" s="6"/>
      <c r="GM41" s="5"/>
      <c r="GN41" s="6"/>
      <c r="GO41" s="8"/>
      <c r="GP41" s="5"/>
      <c r="GQ41" s="4"/>
      <c r="GR41" s="4"/>
      <c r="GS41" s="18"/>
      <c r="GT41" s="7"/>
      <c r="GU41" s="7"/>
      <c r="GV41" s="4"/>
      <c r="GW41" s="4"/>
      <c r="GX41" s="4"/>
      <c r="GY41" s="19"/>
      <c r="GZ41" s="9"/>
      <c r="HA41" s="7"/>
      <c r="HB41" s="6"/>
      <c r="HC41" s="5"/>
      <c r="HD41" s="6"/>
      <c r="HE41" s="8"/>
      <c r="HF41" s="5"/>
      <c r="HG41" s="4"/>
      <c r="HH41" s="4"/>
      <c r="HI41" s="18"/>
      <c r="HJ41" s="7"/>
      <c r="HK41" s="7"/>
      <c r="HL41" s="4"/>
      <c r="HM41" s="4"/>
      <c r="HN41" s="4"/>
      <c r="HO41" s="19"/>
      <c r="HP41" s="9"/>
      <c r="HQ41" s="7"/>
      <c r="HR41" s="6"/>
      <c r="HS41" s="5"/>
      <c r="HT41" s="6"/>
      <c r="HU41" s="8"/>
      <c r="HV41" s="5"/>
      <c r="HW41" s="4"/>
      <c r="HX41" s="4"/>
      <c r="HY41" s="18"/>
      <c r="HZ41" s="7"/>
      <c r="IA41" s="7"/>
      <c r="IB41" s="4"/>
      <c r="IC41" s="4"/>
      <c r="ID41" s="4"/>
      <c r="IE41" s="19"/>
      <c r="IF41" s="9"/>
      <c r="IG41" s="7"/>
      <c r="IH41" s="6"/>
      <c r="II41" s="5"/>
      <c r="IJ41" s="6"/>
      <c r="IK41" s="8"/>
      <c r="IL41" s="5"/>
      <c r="IM41" s="4"/>
      <c r="IN41" s="4"/>
      <c r="IO41" s="18"/>
      <c r="IP41" s="7"/>
      <c r="IQ41" s="7"/>
      <c r="IR41" s="4"/>
      <c r="IS41" s="4"/>
      <c r="IT41" s="4"/>
      <c r="IU41" s="19"/>
      <c r="IV41" s="9"/>
      <c r="IW41" s="7"/>
      <c r="IX41" s="6"/>
      <c r="IY41" s="5"/>
      <c r="IZ41" s="6"/>
      <c r="JA41" s="8"/>
      <c r="JB41" s="5"/>
      <c r="JC41" s="4"/>
      <c r="JD41" s="4"/>
      <c r="JE41" s="18"/>
      <c r="JF41" s="7"/>
      <c r="JG41" s="7"/>
      <c r="JH41" s="4"/>
      <c r="JI41" s="4"/>
      <c r="JJ41" s="4"/>
      <c r="JK41" s="19"/>
      <c r="JL41" s="9"/>
      <c r="JM41" s="7"/>
      <c r="JN41" s="6"/>
      <c r="JO41" s="5"/>
      <c r="JP41" s="6"/>
      <c r="JQ41" s="8"/>
      <c r="JR41" s="5"/>
      <c r="JS41" s="4"/>
      <c r="JT41" s="4"/>
      <c r="JU41" s="18"/>
      <c r="JV41" s="7"/>
      <c r="JW41" s="7"/>
      <c r="JX41" s="4"/>
      <c r="JY41" s="4"/>
      <c r="JZ41" s="4"/>
      <c r="KA41" s="19"/>
      <c r="KB41" s="9"/>
      <c r="KC41" s="7"/>
      <c r="KD41" s="6"/>
      <c r="KE41" s="5"/>
      <c r="KF41" s="6"/>
      <c r="KG41" s="8"/>
      <c r="KH41" s="5"/>
      <c r="KI41" s="4"/>
      <c r="KJ41" s="4"/>
      <c r="KK41" s="18"/>
      <c r="KL41" s="7"/>
      <c r="KM41" s="7"/>
      <c r="KN41" s="4"/>
      <c r="KO41" s="4"/>
      <c r="KP41" s="4"/>
      <c r="KQ41" s="19"/>
      <c r="KR41" s="9"/>
      <c r="KS41" s="7"/>
      <c r="KT41" s="6"/>
      <c r="KU41" s="5"/>
      <c r="KV41" s="6"/>
      <c r="KW41" s="8"/>
      <c r="KX41" s="5"/>
      <c r="KY41" s="4"/>
      <c r="KZ41" s="4"/>
      <c r="LA41" s="18"/>
      <c r="LB41" s="7"/>
      <c r="LC41" s="7"/>
      <c r="LD41" s="4"/>
      <c r="LE41" s="4"/>
      <c r="LF41" s="4"/>
      <c r="LG41" s="19"/>
      <c r="LH41" s="9"/>
      <c r="LI41" s="7"/>
      <c r="LJ41" s="6"/>
      <c r="LK41" s="5"/>
      <c r="LL41" s="6"/>
      <c r="LM41" s="8"/>
      <c r="LN41" s="5"/>
      <c r="LO41" s="4"/>
      <c r="LP41" s="4"/>
      <c r="LQ41" s="18"/>
      <c r="LR41" s="7"/>
      <c r="LS41" s="7"/>
      <c r="LT41" s="4"/>
      <c r="LU41" s="4"/>
      <c r="LV41" s="4"/>
      <c r="LW41" s="19"/>
      <c r="LX41" s="9"/>
      <c r="LY41" s="7"/>
      <c r="LZ41" s="6"/>
      <c r="MA41" s="5"/>
      <c r="MB41" s="6"/>
      <c r="MC41" s="8"/>
      <c r="MD41" s="5"/>
      <c r="ME41" s="4"/>
      <c r="MF41" s="4"/>
      <c r="MG41" s="18"/>
      <c r="MH41" s="7"/>
      <c r="MI41" s="7"/>
      <c r="MJ41" s="4"/>
      <c r="MK41" s="4"/>
      <c r="ML41" s="4"/>
      <c r="MM41" s="19"/>
      <c r="MN41" s="9"/>
      <c r="MO41" s="7"/>
      <c r="MP41" s="6"/>
      <c r="MQ41" s="5"/>
      <c r="MR41" s="6"/>
      <c r="MS41" s="8"/>
      <c r="MT41" s="5"/>
      <c r="MU41" s="4"/>
      <c r="MV41" s="4"/>
      <c r="MW41" s="18"/>
      <c r="MX41" s="7"/>
      <c r="MY41" s="7"/>
      <c r="MZ41" s="4"/>
      <c r="NA41" s="4"/>
      <c r="NB41" s="4"/>
      <c r="NC41" s="19"/>
      <c r="ND41" s="9"/>
      <c r="NE41" s="7"/>
      <c r="NF41" s="6"/>
      <c r="NG41" s="5"/>
      <c r="NH41" s="6"/>
      <c r="NI41" s="8"/>
      <c r="NJ41" s="5"/>
      <c r="NK41" s="4"/>
      <c r="NL41" s="4"/>
      <c r="NM41" s="18"/>
      <c r="NN41" s="7"/>
      <c r="NO41" s="7"/>
      <c r="NP41" s="4"/>
      <c r="NQ41" s="4"/>
      <c r="NR41" s="4"/>
      <c r="NS41" s="19"/>
      <c r="NT41" s="9"/>
      <c r="NU41" s="7"/>
      <c r="NV41" s="6"/>
      <c r="NW41" s="5"/>
      <c r="NX41" s="6"/>
      <c r="NY41" s="8"/>
      <c r="NZ41" s="5"/>
      <c r="OA41" s="4"/>
      <c r="OB41" s="4"/>
      <c r="OC41" s="18"/>
      <c r="OD41" s="7"/>
      <c r="OE41" s="7"/>
      <c r="OF41" s="4"/>
      <c r="OG41" s="4"/>
      <c r="OH41" s="4"/>
      <c r="OI41" s="19"/>
      <c r="OJ41" s="9"/>
      <c r="OK41" s="7"/>
      <c r="OL41" s="6"/>
      <c r="OM41" s="5"/>
      <c r="ON41" s="6"/>
      <c r="OO41" s="8"/>
      <c r="OP41" s="5"/>
      <c r="OQ41" s="4"/>
      <c r="OR41" s="4"/>
      <c r="OS41" s="18"/>
      <c r="OT41" s="7"/>
      <c r="OU41" s="7"/>
      <c r="OV41" s="4"/>
      <c r="OW41" s="4"/>
      <c r="OX41" s="4"/>
      <c r="OY41" s="19"/>
      <c r="OZ41" s="9"/>
      <c r="PA41" s="7"/>
      <c r="PB41" s="6"/>
      <c r="PC41" s="5"/>
      <c r="PD41" s="6"/>
      <c r="PE41" s="8"/>
      <c r="PF41" s="5"/>
      <c r="PG41" s="4"/>
      <c r="PH41" s="4"/>
      <c r="PI41" s="18"/>
      <c r="PJ41" s="7"/>
      <c r="PK41" s="7"/>
      <c r="PL41" s="4"/>
      <c r="PM41" s="4"/>
      <c r="PN41" s="4"/>
      <c r="PO41" s="19"/>
      <c r="PP41" s="9"/>
      <c r="PQ41" s="7"/>
      <c r="PR41" s="6"/>
      <c r="PS41" s="5"/>
      <c r="PT41" s="6"/>
      <c r="PU41" s="8"/>
      <c r="PV41" s="5"/>
      <c r="PW41" s="4"/>
      <c r="PX41" s="4"/>
      <c r="PY41" s="18"/>
      <c r="PZ41" s="7"/>
      <c r="QA41" s="7"/>
      <c r="QB41" s="4"/>
      <c r="QC41" s="4"/>
      <c r="QD41" s="4"/>
      <c r="QE41" s="19"/>
      <c r="QF41" s="9"/>
      <c r="QG41" s="7"/>
      <c r="QH41" s="6"/>
      <c r="QI41" s="5"/>
      <c r="QJ41" s="6"/>
      <c r="QK41" s="8"/>
      <c r="QL41" s="5"/>
      <c r="QM41" s="4"/>
      <c r="QN41" s="4"/>
      <c r="QO41" s="18"/>
      <c r="QP41" s="7"/>
      <c r="QQ41" s="7"/>
      <c r="QR41" s="4"/>
      <c r="QS41" s="4"/>
      <c r="QT41" s="4"/>
      <c r="QU41" s="19"/>
      <c r="QV41" s="9"/>
      <c r="QW41" s="7"/>
      <c r="QX41" s="6"/>
      <c r="QY41" s="5"/>
      <c r="QZ41" s="6"/>
      <c r="RA41" s="8"/>
      <c r="RB41" s="5"/>
      <c r="RC41" s="4"/>
      <c r="RD41" s="4"/>
      <c r="RE41" s="18"/>
      <c r="RF41" s="7"/>
      <c r="RG41" s="7"/>
      <c r="RH41" s="4"/>
      <c r="RI41" s="4"/>
      <c r="RJ41" s="4"/>
      <c r="RK41" s="19"/>
      <c r="RL41" s="9"/>
      <c r="RM41" s="7"/>
      <c r="RN41" s="6"/>
      <c r="RO41" s="5"/>
      <c r="RP41" s="6"/>
      <c r="RQ41" s="8"/>
      <c r="RR41" s="5"/>
      <c r="RS41" s="4"/>
      <c r="RT41" s="4"/>
      <c r="RU41" s="18"/>
      <c r="RV41" s="7"/>
      <c r="RW41" s="7"/>
      <c r="RX41" s="4"/>
      <c r="RY41" s="4"/>
      <c r="RZ41" s="4"/>
      <c r="SA41" s="19"/>
      <c r="SB41" s="9"/>
      <c r="SC41" s="7"/>
      <c r="SD41" s="6"/>
      <c r="SE41" s="5"/>
      <c r="SF41" s="6"/>
      <c r="SG41" s="8"/>
      <c r="SH41" s="5"/>
      <c r="SI41" s="4"/>
      <c r="SJ41" s="4"/>
      <c r="SK41" s="18"/>
      <c r="SL41" s="7"/>
      <c r="SM41" s="7"/>
      <c r="SN41" s="4"/>
      <c r="SO41" s="4"/>
      <c r="SP41" s="4"/>
      <c r="SQ41" s="19"/>
      <c r="SR41" s="9"/>
      <c r="SS41" s="7"/>
      <c r="ST41" s="6"/>
      <c r="SU41" s="5"/>
      <c r="SV41" s="6"/>
      <c r="SW41" s="8"/>
      <c r="SX41" s="5"/>
      <c r="SY41" s="4"/>
      <c r="SZ41" s="4"/>
      <c r="TA41" s="18"/>
      <c r="TB41" s="7"/>
      <c r="TC41" s="7"/>
      <c r="TD41" s="4"/>
      <c r="TE41" s="4"/>
      <c r="TF41" s="4"/>
      <c r="TG41" s="19"/>
      <c r="TH41" s="9"/>
      <c r="TI41" s="7"/>
      <c r="TJ41" s="6"/>
      <c r="TK41" s="5"/>
      <c r="TL41" s="6"/>
      <c r="TM41" s="8"/>
      <c r="TN41" s="5"/>
      <c r="TO41" s="4"/>
      <c r="TP41" s="4"/>
      <c r="TQ41" s="18"/>
      <c r="TR41" s="7"/>
      <c r="TS41" s="7"/>
      <c r="TT41" s="4"/>
      <c r="TU41" s="4"/>
      <c r="TV41" s="4"/>
      <c r="TW41" s="19"/>
      <c r="TX41" s="9"/>
      <c r="TY41" s="7"/>
      <c r="TZ41" s="6"/>
      <c r="UA41" s="5"/>
      <c r="UB41" s="6"/>
      <c r="UC41" s="8"/>
      <c r="UD41" s="5"/>
      <c r="UE41" s="4"/>
      <c r="UF41" s="4"/>
      <c r="UG41" s="18"/>
      <c r="UH41" s="7"/>
      <c r="UI41" s="7"/>
      <c r="UJ41" s="4"/>
      <c r="UK41" s="4"/>
      <c r="UL41" s="4"/>
      <c r="UM41" s="19"/>
      <c r="UN41" s="9"/>
      <c r="UO41" s="7"/>
      <c r="UP41" s="6"/>
      <c r="UQ41" s="5"/>
      <c r="UR41" s="6"/>
      <c r="US41" s="8"/>
      <c r="UT41" s="5"/>
      <c r="UU41" s="4"/>
      <c r="UV41" s="4"/>
      <c r="UW41" s="18"/>
      <c r="UX41" s="7"/>
      <c r="UY41" s="7"/>
      <c r="UZ41" s="4"/>
      <c r="VA41" s="4"/>
      <c r="VB41" s="4"/>
      <c r="VC41" s="19"/>
      <c r="VD41" s="9"/>
      <c r="VE41" s="7"/>
      <c r="VF41" s="6"/>
      <c r="VG41" s="5"/>
      <c r="VH41" s="6"/>
      <c r="VI41" s="8"/>
      <c r="VJ41" s="5"/>
      <c r="VK41" s="4"/>
      <c r="VL41" s="4"/>
      <c r="VM41" s="18"/>
      <c r="VN41" s="7"/>
      <c r="VO41" s="7"/>
      <c r="VP41" s="4"/>
      <c r="VQ41" s="4"/>
      <c r="VR41" s="4"/>
      <c r="VS41" s="19"/>
      <c r="VT41" s="9"/>
      <c r="VU41" s="7"/>
      <c r="VV41" s="6"/>
      <c r="VW41" s="5"/>
      <c r="VX41" s="6"/>
      <c r="VY41" s="8"/>
      <c r="VZ41" s="5"/>
      <c r="WA41" s="4"/>
      <c r="WB41" s="4"/>
      <c r="WC41" s="18"/>
      <c r="WD41" s="7"/>
      <c r="WE41" s="7"/>
      <c r="WF41" s="4"/>
      <c r="WG41" s="4"/>
      <c r="WH41" s="4"/>
      <c r="WI41" s="19"/>
      <c r="WJ41" s="9"/>
      <c r="WK41" s="7"/>
      <c r="WL41" s="6"/>
      <c r="WM41" s="5"/>
      <c r="WN41" s="6"/>
      <c r="WO41" s="8"/>
      <c r="WP41" s="5"/>
      <c r="WQ41" s="4"/>
      <c r="WR41" s="4"/>
      <c r="WS41" s="18"/>
      <c r="WT41" s="7"/>
      <c r="WU41" s="7"/>
      <c r="WV41" s="4"/>
      <c r="WW41" s="4"/>
      <c r="WX41" s="4"/>
      <c r="WY41" s="19"/>
      <c r="WZ41" s="9"/>
      <c r="XA41" s="7"/>
      <c r="XB41" s="6"/>
      <c r="XC41" s="5"/>
      <c r="XD41" s="6"/>
      <c r="XE41" s="8"/>
      <c r="XF41" s="5"/>
      <c r="XG41" s="4"/>
      <c r="XH41" s="4"/>
      <c r="XI41" s="18"/>
      <c r="XJ41" s="7"/>
      <c r="XK41" s="7"/>
      <c r="XL41" s="4"/>
      <c r="XM41" s="4"/>
      <c r="XN41" s="4"/>
      <c r="XO41" s="19"/>
      <c r="XP41" s="9"/>
      <c r="XQ41" s="7"/>
      <c r="XR41" s="6"/>
      <c r="XS41" s="5"/>
      <c r="XT41" s="6"/>
      <c r="XU41" s="8"/>
      <c r="XV41" s="5"/>
      <c r="XW41" s="4"/>
      <c r="XX41" s="4"/>
      <c r="XY41" s="18"/>
      <c r="XZ41" s="7"/>
      <c r="YA41" s="7"/>
      <c r="YB41" s="4"/>
      <c r="YC41" s="4"/>
      <c r="YD41" s="4"/>
      <c r="YE41" s="19"/>
      <c r="YF41" s="9"/>
      <c r="YG41" s="7"/>
      <c r="YH41" s="6"/>
      <c r="YI41" s="5"/>
      <c r="YJ41" s="6"/>
      <c r="YK41" s="8"/>
      <c r="YL41" s="5"/>
      <c r="YM41" s="4"/>
      <c r="YN41" s="4"/>
      <c r="YO41" s="18"/>
      <c r="YP41" s="7"/>
      <c r="YQ41" s="7"/>
      <c r="YR41" s="4"/>
      <c r="YS41" s="4"/>
      <c r="YT41" s="4"/>
      <c r="YU41" s="19"/>
      <c r="YV41" s="9"/>
      <c r="YW41" s="7"/>
      <c r="YX41" s="6"/>
      <c r="YY41" s="5"/>
      <c r="YZ41" s="6"/>
      <c r="ZA41" s="8"/>
      <c r="ZB41" s="5"/>
      <c r="ZC41" s="4"/>
      <c r="ZD41" s="4"/>
      <c r="ZE41" s="18"/>
      <c r="ZF41" s="7"/>
      <c r="ZG41" s="7"/>
      <c r="ZH41" s="4"/>
      <c r="ZI41" s="4"/>
      <c r="ZJ41" s="4"/>
      <c r="ZK41" s="19"/>
      <c r="ZL41" s="9"/>
      <c r="ZM41" s="7"/>
      <c r="ZN41" s="6"/>
      <c r="ZO41" s="5"/>
      <c r="ZP41" s="6"/>
      <c r="ZQ41" s="8"/>
      <c r="ZR41" s="5"/>
      <c r="ZS41" s="4"/>
      <c r="ZT41" s="4"/>
      <c r="ZU41" s="18"/>
      <c r="ZV41" s="7"/>
      <c r="ZW41" s="7"/>
      <c r="ZX41" s="4"/>
      <c r="ZY41" s="4"/>
      <c r="ZZ41" s="4"/>
      <c r="AAA41" s="19"/>
      <c r="AAB41" s="9"/>
      <c r="AAC41" s="7"/>
      <c r="AAD41" s="6"/>
      <c r="AAE41" s="5"/>
      <c r="AAF41" s="6"/>
      <c r="AAG41" s="8"/>
      <c r="AAH41" s="5"/>
      <c r="AAI41" s="4"/>
      <c r="AAJ41" s="4"/>
      <c r="AAK41" s="18"/>
      <c r="AAL41" s="7"/>
      <c r="AAM41" s="7"/>
      <c r="AAN41" s="4"/>
      <c r="AAO41" s="4"/>
      <c r="AAP41" s="4"/>
      <c r="AAQ41" s="19"/>
      <c r="AAR41" s="9"/>
      <c r="AAS41" s="7"/>
      <c r="AAT41" s="6"/>
      <c r="AAU41" s="5"/>
      <c r="AAV41" s="6"/>
      <c r="AAW41" s="8"/>
      <c r="AAX41" s="5"/>
      <c r="AAY41" s="4"/>
      <c r="AAZ41" s="4"/>
      <c r="ABA41" s="18"/>
      <c r="ABB41" s="7"/>
      <c r="ABC41" s="7"/>
      <c r="ABD41" s="4"/>
      <c r="ABE41" s="4"/>
      <c r="ABF41" s="4"/>
      <c r="ABG41" s="19"/>
      <c r="ABH41" s="9"/>
      <c r="ABI41" s="7"/>
      <c r="ABJ41" s="6"/>
      <c r="ABK41" s="5"/>
      <c r="ABL41" s="6"/>
      <c r="ABM41" s="8"/>
      <c r="ABN41" s="5"/>
      <c r="ABO41" s="4"/>
      <c r="ABP41" s="4"/>
      <c r="ABQ41" s="18"/>
      <c r="ABR41" s="7"/>
      <c r="ABS41" s="7"/>
      <c r="ABT41" s="4"/>
      <c r="ABU41" s="4"/>
      <c r="ABV41" s="4"/>
      <c r="ABW41" s="19"/>
      <c r="ABX41" s="9"/>
      <c r="ABY41" s="7"/>
      <c r="ABZ41" s="6"/>
      <c r="ACA41" s="5"/>
      <c r="ACB41" s="6"/>
      <c r="ACC41" s="8"/>
      <c r="ACD41" s="5"/>
      <c r="ACE41" s="4"/>
      <c r="ACF41" s="4"/>
      <c r="ACG41" s="18"/>
      <c r="ACH41" s="7"/>
      <c r="ACI41" s="7"/>
      <c r="ACJ41" s="4"/>
      <c r="ACK41" s="4"/>
      <c r="ACL41" s="4"/>
      <c r="ACM41" s="19"/>
      <c r="ACN41" s="9"/>
      <c r="ACO41" s="7"/>
      <c r="ACP41" s="6"/>
      <c r="ACQ41" s="5"/>
      <c r="ACR41" s="6"/>
      <c r="ACS41" s="8"/>
      <c r="ACT41" s="5"/>
      <c r="ACU41" s="4"/>
      <c r="ACV41" s="4"/>
      <c r="ACW41" s="18"/>
      <c r="ACX41" s="7"/>
      <c r="ACY41" s="7"/>
      <c r="ACZ41" s="4"/>
      <c r="ADA41" s="4"/>
      <c r="ADB41" s="4"/>
      <c r="ADC41" s="19"/>
      <c r="ADD41" s="9"/>
      <c r="ADE41" s="7"/>
      <c r="ADF41" s="6"/>
      <c r="ADG41" s="5"/>
      <c r="ADH41" s="6"/>
      <c r="ADI41" s="8"/>
      <c r="ADJ41" s="5"/>
      <c r="ADK41" s="4"/>
      <c r="ADL41" s="4"/>
      <c r="ADM41" s="18"/>
      <c r="ADN41" s="7"/>
      <c r="ADO41" s="7"/>
      <c r="ADP41" s="4"/>
      <c r="ADQ41" s="4"/>
      <c r="ADR41" s="4"/>
      <c r="ADS41" s="19"/>
      <c r="ADT41" s="9"/>
      <c r="ADU41" s="7"/>
      <c r="ADV41" s="6"/>
      <c r="ADW41" s="5"/>
      <c r="ADX41" s="6"/>
      <c r="ADY41" s="8"/>
      <c r="ADZ41" s="5"/>
      <c r="AEA41" s="4"/>
      <c r="AEB41" s="4"/>
      <c r="AEC41" s="18"/>
      <c r="AED41" s="7"/>
      <c r="AEE41" s="7"/>
      <c r="AEF41" s="4"/>
      <c r="AEG41" s="4"/>
      <c r="AEH41" s="4"/>
      <c r="AEI41" s="19"/>
      <c r="AEJ41" s="9"/>
      <c r="AEK41" s="7"/>
      <c r="AEL41" s="6"/>
      <c r="AEM41" s="5"/>
      <c r="AEN41" s="6"/>
      <c r="AEO41" s="8"/>
      <c r="AEP41" s="5"/>
      <c r="AEQ41" s="4"/>
      <c r="AER41" s="4"/>
      <c r="AES41" s="18"/>
      <c r="AET41" s="7"/>
      <c r="AEU41" s="7"/>
      <c r="AEV41" s="4"/>
      <c r="AEW41" s="4"/>
      <c r="AEX41" s="4"/>
      <c r="AEY41" s="19"/>
      <c r="AEZ41" s="9"/>
      <c r="AFA41" s="7"/>
      <c r="AFB41" s="6"/>
      <c r="AFC41" s="5"/>
      <c r="AFD41" s="6"/>
      <c r="AFE41" s="8"/>
      <c r="AFF41" s="5"/>
      <c r="AFG41" s="4"/>
      <c r="AFH41" s="4"/>
      <c r="AFI41" s="18"/>
      <c r="AFJ41" s="7"/>
      <c r="AFK41" s="7"/>
      <c r="AFL41" s="4"/>
      <c r="AFM41" s="4"/>
      <c r="AFN41" s="4"/>
      <c r="AFO41" s="19"/>
      <c r="AFP41" s="9"/>
      <c r="AFQ41" s="7"/>
      <c r="AFR41" s="6"/>
      <c r="AFS41" s="5"/>
      <c r="AFT41" s="6"/>
      <c r="AFU41" s="8"/>
      <c r="AFV41" s="5"/>
      <c r="AFW41" s="4"/>
      <c r="AFX41" s="4"/>
      <c r="AFY41" s="18"/>
      <c r="AFZ41" s="7"/>
      <c r="AGA41" s="7"/>
      <c r="AGB41" s="4"/>
      <c r="AGC41" s="4"/>
      <c r="AGD41" s="4"/>
      <c r="AGE41" s="19"/>
      <c r="AGF41" s="9"/>
      <c r="AGG41" s="7"/>
      <c r="AGH41" s="6"/>
      <c r="AGI41" s="5"/>
      <c r="AGJ41" s="6"/>
      <c r="AGK41" s="8"/>
      <c r="AGL41" s="5"/>
      <c r="AGM41" s="4"/>
      <c r="AGN41" s="4"/>
      <c r="AGO41" s="18"/>
      <c r="AGP41" s="7"/>
      <c r="AGQ41" s="7"/>
      <c r="AGR41" s="4"/>
      <c r="AGS41" s="4"/>
      <c r="AGT41" s="4"/>
      <c r="AGU41" s="19"/>
      <c r="AGV41" s="9"/>
      <c r="AGW41" s="7"/>
      <c r="AGX41" s="6"/>
      <c r="AGY41" s="5"/>
      <c r="AGZ41" s="6"/>
      <c r="AHA41" s="8"/>
      <c r="AHB41" s="5"/>
      <c r="AHC41" s="4"/>
      <c r="AHD41" s="4"/>
      <c r="AHE41" s="18"/>
      <c r="AHF41" s="7"/>
      <c r="AHG41" s="7"/>
      <c r="AHH41" s="4"/>
      <c r="AHI41" s="4"/>
      <c r="AHJ41" s="4"/>
      <c r="AHK41" s="19"/>
      <c r="AHL41" s="9"/>
      <c r="AHM41" s="7"/>
      <c r="AHN41" s="6"/>
      <c r="AHO41" s="5"/>
      <c r="AHP41" s="6"/>
      <c r="AHQ41" s="8"/>
      <c r="AHR41" s="5"/>
      <c r="AHS41" s="4"/>
      <c r="AHT41" s="4"/>
      <c r="AHU41" s="18"/>
      <c r="AHV41" s="7"/>
      <c r="AHW41" s="7"/>
      <c r="AHX41" s="4"/>
      <c r="AHY41" s="4"/>
      <c r="AHZ41" s="4"/>
      <c r="AIA41" s="19"/>
      <c r="AIB41" s="9"/>
      <c r="AIC41" s="7"/>
      <c r="AID41" s="6"/>
      <c r="AIE41" s="5"/>
      <c r="AIF41" s="6"/>
      <c r="AIG41" s="8"/>
      <c r="AIH41" s="5"/>
      <c r="AII41" s="4"/>
      <c r="AIJ41" s="4"/>
      <c r="AIK41" s="18"/>
      <c r="AIL41" s="7"/>
      <c r="AIM41" s="7"/>
      <c r="AIN41" s="4"/>
      <c r="AIO41" s="4"/>
      <c r="AIP41" s="4"/>
      <c r="AIQ41" s="19"/>
      <c r="AIR41" s="9"/>
      <c r="AIS41" s="7"/>
      <c r="AIT41" s="6"/>
      <c r="AIU41" s="5"/>
      <c r="AIV41" s="6"/>
      <c r="AIW41" s="8"/>
      <c r="AIX41" s="5"/>
      <c r="AIY41" s="4"/>
      <c r="AIZ41" s="4"/>
      <c r="AJA41" s="18"/>
      <c r="AJB41" s="7"/>
      <c r="AJC41" s="7"/>
      <c r="AJD41" s="4"/>
      <c r="AJE41" s="4"/>
      <c r="AJF41" s="4"/>
      <c r="AJG41" s="19"/>
      <c r="AJH41" s="9"/>
      <c r="AJI41" s="7"/>
      <c r="AJJ41" s="6"/>
      <c r="AJK41" s="5"/>
      <c r="AJL41" s="6"/>
      <c r="AJM41" s="8"/>
      <c r="AJN41" s="5"/>
      <c r="AJO41" s="4"/>
      <c r="AJP41" s="4"/>
      <c r="AJQ41" s="18"/>
      <c r="AJR41" s="7"/>
      <c r="AJS41" s="7"/>
      <c r="AJT41" s="4"/>
      <c r="AJU41" s="4"/>
      <c r="AJV41" s="4"/>
      <c r="AJW41" s="19"/>
      <c r="AJX41" s="9"/>
      <c r="AJY41" s="7"/>
      <c r="AJZ41" s="6"/>
      <c r="AKA41" s="5"/>
      <c r="AKB41" s="6"/>
      <c r="AKC41" s="8"/>
      <c r="AKD41" s="5"/>
      <c r="AKE41" s="4"/>
      <c r="AKF41" s="4"/>
      <c r="AKG41" s="18"/>
      <c r="AKH41" s="7"/>
      <c r="AKI41" s="7"/>
      <c r="AKJ41" s="4"/>
      <c r="AKK41" s="4"/>
      <c r="AKL41" s="4"/>
      <c r="AKM41" s="19"/>
      <c r="AKN41" s="9"/>
      <c r="AKO41" s="7"/>
      <c r="AKP41" s="6"/>
      <c r="AKQ41" s="5"/>
      <c r="AKR41" s="6"/>
      <c r="AKS41" s="8"/>
      <c r="AKT41" s="5"/>
      <c r="AKU41" s="4"/>
      <c r="AKV41" s="4"/>
      <c r="AKW41" s="18"/>
      <c r="AKX41" s="7"/>
      <c r="AKY41" s="7"/>
      <c r="AKZ41" s="4"/>
      <c r="ALA41" s="4"/>
      <c r="ALB41" s="4"/>
      <c r="ALC41" s="19"/>
      <c r="ALD41" s="9"/>
      <c r="ALE41" s="7"/>
      <c r="ALF41" s="6"/>
      <c r="ALG41" s="5"/>
      <c r="ALH41" s="6"/>
      <c r="ALI41" s="8"/>
      <c r="ALJ41" s="5"/>
      <c r="ALK41" s="4"/>
      <c r="ALL41" s="4"/>
      <c r="ALM41" s="18"/>
      <c r="ALN41" s="7"/>
      <c r="ALO41" s="7"/>
      <c r="ALP41" s="4"/>
      <c r="ALQ41" s="4"/>
      <c r="ALR41" s="4"/>
      <c r="ALS41" s="19"/>
      <c r="ALT41" s="9"/>
      <c r="ALU41" s="7"/>
      <c r="ALV41" s="6"/>
      <c r="ALW41" s="5"/>
      <c r="ALX41" s="6"/>
      <c r="ALY41" s="8"/>
      <c r="ALZ41" s="5"/>
      <c r="AMA41" s="4"/>
      <c r="AMB41" s="4"/>
      <c r="AMC41" s="18"/>
      <c r="AMD41" s="7"/>
      <c r="AME41" s="7"/>
      <c r="AMF41" s="4"/>
      <c r="AMG41" s="4"/>
      <c r="AMH41" s="4"/>
      <c r="AMI41" s="19"/>
      <c r="AMJ41" s="9"/>
      <c r="AMK41" s="7"/>
      <c r="AML41" s="6"/>
      <c r="AMM41" s="5"/>
      <c r="AMN41" s="6"/>
      <c r="AMO41" s="8"/>
      <c r="AMP41" s="5"/>
      <c r="AMQ41" s="4"/>
      <c r="AMR41" s="4"/>
      <c r="AMS41" s="18"/>
      <c r="AMT41" s="7"/>
      <c r="AMU41" s="7"/>
      <c r="AMV41" s="4"/>
      <c r="AMW41" s="4"/>
      <c r="AMX41" s="4"/>
      <c r="AMY41" s="19"/>
      <c r="AMZ41" s="9"/>
      <c r="ANA41" s="7"/>
      <c r="ANB41" s="6"/>
      <c r="ANC41" s="5"/>
      <c r="AND41" s="6"/>
      <c r="ANE41" s="8"/>
      <c r="ANF41" s="5"/>
      <c r="ANG41" s="4"/>
      <c r="ANH41" s="4"/>
      <c r="ANI41" s="18"/>
      <c r="ANJ41" s="7"/>
      <c r="ANK41" s="7"/>
      <c r="ANL41" s="4"/>
      <c r="ANM41" s="4"/>
      <c r="ANN41" s="4"/>
      <c r="ANO41" s="19"/>
      <c r="ANP41" s="9"/>
      <c r="ANQ41" s="7"/>
      <c r="ANR41" s="6"/>
      <c r="ANS41" s="5"/>
      <c r="ANT41" s="6"/>
      <c r="ANU41" s="8"/>
      <c r="ANV41" s="5"/>
      <c r="ANW41" s="4"/>
      <c r="ANX41" s="4"/>
      <c r="ANY41" s="18"/>
      <c r="ANZ41" s="7"/>
      <c r="AOA41" s="7"/>
      <c r="AOB41" s="4"/>
      <c r="AOC41" s="4"/>
      <c r="AOD41" s="4"/>
      <c r="AOE41" s="19"/>
      <c r="AOF41" s="9"/>
      <c r="AOG41" s="7"/>
      <c r="AOH41" s="6"/>
      <c r="AOI41" s="5"/>
      <c r="AOJ41" s="6"/>
      <c r="AOK41" s="8"/>
      <c r="AOL41" s="5"/>
      <c r="AOM41" s="4"/>
      <c r="AON41" s="4"/>
      <c r="AOO41" s="18"/>
      <c r="AOP41" s="7"/>
      <c r="AOQ41" s="7"/>
      <c r="AOR41" s="4"/>
      <c r="AOS41" s="4"/>
      <c r="AOT41" s="4"/>
      <c r="AOU41" s="19"/>
      <c r="AOV41" s="9"/>
      <c r="AOW41" s="7"/>
      <c r="AOX41" s="6"/>
      <c r="AOY41" s="5"/>
      <c r="AOZ41" s="6"/>
      <c r="APA41" s="8"/>
      <c r="APB41" s="5"/>
      <c r="APC41" s="4"/>
      <c r="APD41" s="4"/>
      <c r="APE41" s="18"/>
      <c r="APF41" s="7"/>
      <c r="APG41" s="7"/>
      <c r="APH41" s="4"/>
      <c r="API41" s="4"/>
      <c r="APJ41" s="4"/>
      <c r="APK41" s="19"/>
      <c r="APL41" s="9"/>
      <c r="APM41" s="7"/>
      <c r="APN41" s="6"/>
      <c r="APO41" s="5"/>
      <c r="APP41" s="6"/>
      <c r="APQ41" s="8"/>
      <c r="APR41" s="5"/>
      <c r="APS41" s="4"/>
      <c r="APT41" s="4"/>
      <c r="APU41" s="18"/>
      <c r="APV41" s="7"/>
      <c r="APW41" s="7"/>
      <c r="APX41" s="4"/>
      <c r="APY41" s="4"/>
      <c r="APZ41" s="4"/>
      <c r="AQA41" s="19"/>
      <c r="AQB41" s="9"/>
      <c r="AQC41" s="7"/>
      <c r="AQD41" s="6"/>
      <c r="AQE41" s="5"/>
      <c r="AQF41" s="6"/>
      <c r="AQG41" s="8"/>
      <c r="AQH41" s="5"/>
      <c r="AQI41" s="4"/>
      <c r="AQJ41" s="4"/>
      <c r="AQK41" s="18"/>
      <c r="AQL41" s="7"/>
      <c r="AQM41" s="7"/>
      <c r="AQN41" s="4"/>
      <c r="AQO41" s="4"/>
      <c r="AQP41" s="4"/>
      <c r="AQQ41" s="19"/>
      <c r="AQR41" s="9"/>
      <c r="AQS41" s="7"/>
      <c r="AQT41" s="6"/>
      <c r="AQU41" s="5"/>
      <c r="AQV41" s="6"/>
      <c r="AQW41" s="8"/>
      <c r="AQX41" s="5"/>
      <c r="AQY41" s="4"/>
      <c r="AQZ41" s="4"/>
      <c r="ARA41" s="18"/>
      <c r="ARB41" s="7"/>
      <c r="ARC41" s="7"/>
      <c r="ARD41" s="4"/>
      <c r="ARE41" s="4"/>
      <c r="ARF41" s="4"/>
      <c r="ARG41" s="19"/>
      <c r="ARH41" s="9"/>
      <c r="ARI41" s="7"/>
      <c r="ARJ41" s="6"/>
      <c r="ARK41" s="5"/>
      <c r="ARL41" s="6"/>
      <c r="ARM41" s="8"/>
      <c r="ARN41" s="5"/>
      <c r="ARO41" s="4"/>
      <c r="ARP41" s="4"/>
      <c r="ARQ41" s="18"/>
      <c r="ARR41" s="7"/>
      <c r="ARS41" s="7"/>
      <c r="ART41" s="4"/>
      <c r="ARU41" s="4"/>
      <c r="ARV41" s="4"/>
      <c r="ARW41" s="19"/>
      <c r="ARX41" s="9"/>
      <c r="ARY41" s="7"/>
      <c r="ARZ41" s="6"/>
      <c r="ASA41" s="5"/>
      <c r="ASB41" s="6"/>
      <c r="ASC41" s="8"/>
      <c r="ASD41" s="5"/>
      <c r="ASE41" s="4"/>
      <c r="ASF41" s="4"/>
      <c r="ASG41" s="18"/>
      <c r="ASH41" s="7"/>
      <c r="ASI41" s="7"/>
      <c r="ASJ41" s="4"/>
      <c r="ASK41" s="4"/>
      <c r="ASL41" s="4"/>
      <c r="ASM41" s="19"/>
      <c r="ASN41" s="9"/>
      <c r="ASO41" s="7"/>
      <c r="ASP41" s="6"/>
      <c r="ASQ41" s="5"/>
      <c r="ASR41" s="6"/>
      <c r="ASS41" s="8"/>
      <c r="AST41" s="5"/>
      <c r="ASU41" s="4"/>
      <c r="ASV41" s="4"/>
      <c r="ASW41" s="18"/>
      <c r="ASX41" s="7"/>
      <c r="ASY41" s="7"/>
      <c r="ASZ41" s="4"/>
      <c r="ATA41" s="4"/>
      <c r="ATB41" s="4"/>
      <c r="ATC41" s="19"/>
      <c r="ATD41" s="9"/>
      <c r="ATE41" s="7"/>
      <c r="ATF41" s="6"/>
      <c r="ATG41" s="5"/>
      <c r="ATH41" s="6"/>
      <c r="ATI41" s="8"/>
      <c r="ATJ41" s="5"/>
      <c r="ATK41" s="4"/>
      <c r="ATL41" s="4"/>
      <c r="ATM41" s="18"/>
      <c r="ATN41" s="7"/>
      <c r="ATO41" s="7"/>
      <c r="ATP41" s="4"/>
      <c r="ATQ41" s="4"/>
      <c r="ATR41" s="4"/>
      <c r="ATS41" s="19"/>
      <c r="ATT41" s="9"/>
      <c r="ATU41" s="7"/>
      <c r="ATV41" s="6"/>
      <c r="ATW41" s="5"/>
      <c r="ATX41" s="6"/>
      <c r="ATY41" s="8"/>
      <c r="ATZ41" s="5"/>
      <c r="AUA41" s="4"/>
      <c r="AUB41" s="4"/>
      <c r="AUC41" s="18"/>
      <c r="AUD41" s="7"/>
      <c r="AUE41" s="7"/>
      <c r="AUF41" s="4"/>
      <c r="AUG41" s="4"/>
      <c r="AUH41" s="4"/>
      <c r="AUI41" s="19"/>
      <c r="AUJ41" s="9"/>
      <c r="AUK41" s="7"/>
      <c r="AUL41" s="6"/>
      <c r="AUM41" s="5"/>
      <c r="AUN41" s="6"/>
      <c r="AUO41" s="8"/>
      <c r="AUP41" s="5"/>
      <c r="AUQ41" s="4"/>
      <c r="AUR41" s="4"/>
      <c r="AUS41" s="18"/>
      <c r="AUT41" s="7"/>
      <c r="AUU41" s="7"/>
      <c r="AUV41" s="4"/>
      <c r="AUW41" s="4"/>
      <c r="AUX41" s="4"/>
      <c r="AUY41" s="19"/>
      <c r="AUZ41" s="9"/>
      <c r="AVA41" s="7"/>
      <c r="AVB41" s="6"/>
      <c r="AVC41" s="5"/>
      <c r="AVD41" s="6"/>
      <c r="AVE41" s="8"/>
      <c r="AVF41" s="5"/>
      <c r="AVG41" s="4"/>
      <c r="AVH41" s="4"/>
      <c r="AVI41" s="18"/>
      <c r="AVJ41" s="7"/>
      <c r="AVK41" s="7"/>
      <c r="AVL41" s="4"/>
      <c r="AVM41" s="4"/>
      <c r="AVN41" s="4"/>
      <c r="AVO41" s="19"/>
      <c r="AVP41" s="9"/>
      <c r="AVQ41" s="7"/>
      <c r="AVR41" s="6"/>
      <c r="AVS41" s="5"/>
      <c r="AVT41" s="6"/>
      <c r="AVU41" s="8"/>
      <c r="AVV41" s="5"/>
      <c r="AVW41" s="4"/>
      <c r="AVX41" s="4"/>
      <c r="AVY41" s="18"/>
      <c r="AVZ41" s="7"/>
      <c r="AWA41" s="7"/>
      <c r="AWB41" s="4"/>
      <c r="AWC41" s="4"/>
      <c r="AWD41" s="4"/>
      <c r="AWE41" s="19"/>
      <c r="AWF41" s="9"/>
      <c r="AWG41" s="7"/>
      <c r="AWH41" s="6"/>
      <c r="AWI41" s="5"/>
      <c r="AWJ41" s="6"/>
      <c r="AWK41" s="8"/>
      <c r="AWL41" s="5"/>
      <c r="AWM41" s="4"/>
      <c r="AWN41" s="4"/>
      <c r="AWO41" s="18"/>
      <c r="AWP41" s="7"/>
      <c r="AWQ41" s="7"/>
      <c r="AWR41" s="4"/>
      <c r="AWS41" s="4"/>
      <c r="AWT41" s="4"/>
      <c r="AWU41" s="19"/>
      <c r="AWV41" s="9"/>
      <c r="AWW41" s="7"/>
      <c r="AWX41" s="6"/>
      <c r="AWY41" s="5"/>
      <c r="AWZ41" s="6"/>
      <c r="AXA41" s="8"/>
      <c r="AXB41" s="5"/>
      <c r="AXC41" s="4"/>
      <c r="AXD41" s="4"/>
      <c r="AXE41" s="18"/>
      <c r="AXF41" s="7"/>
      <c r="AXG41" s="7"/>
      <c r="AXH41" s="4"/>
      <c r="AXI41" s="4"/>
      <c r="AXJ41" s="4"/>
      <c r="AXK41" s="19"/>
      <c r="AXL41" s="9"/>
      <c r="AXM41" s="7"/>
      <c r="AXN41" s="6"/>
      <c r="AXO41" s="5"/>
      <c r="AXP41" s="6"/>
      <c r="AXQ41" s="8"/>
      <c r="AXR41" s="5"/>
      <c r="AXS41" s="4"/>
      <c r="AXT41" s="4"/>
      <c r="AXU41" s="18"/>
      <c r="AXV41" s="7"/>
      <c r="AXW41" s="7"/>
      <c r="AXX41" s="4"/>
      <c r="AXY41" s="4"/>
      <c r="AXZ41" s="4"/>
      <c r="AYA41" s="19"/>
      <c r="AYB41" s="9"/>
      <c r="AYC41" s="7"/>
      <c r="AYD41" s="6"/>
      <c r="AYE41" s="5"/>
      <c r="AYF41" s="6"/>
      <c r="AYG41" s="8"/>
      <c r="AYH41" s="5"/>
      <c r="AYI41" s="4"/>
      <c r="AYJ41" s="4"/>
      <c r="AYK41" s="18"/>
      <c r="AYL41" s="7"/>
      <c r="AYM41" s="7"/>
      <c r="AYN41" s="4"/>
      <c r="AYO41" s="4"/>
      <c r="AYP41" s="4"/>
      <c r="AYQ41" s="19"/>
      <c r="AYR41" s="9"/>
      <c r="AYS41" s="7"/>
      <c r="AYT41" s="6"/>
      <c r="AYU41" s="5"/>
      <c r="AYV41" s="6"/>
      <c r="AYW41" s="8"/>
      <c r="AYX41" s="5"/>
      <c r="AYY41" s="4"/>
      <c r="AYZ41" s="4"/>
      <c r="AZA41" s="18"/>
      <c r="AZB41" s="7"/>
      <c r="AZC41" s="7"/>
      <c r="AZD41" s="4"/>
      <c r="AZE41" s="4"/>
      <c r="AZF41" s="4"/>
      <c r="AZG41" s="19"/>
      <c r="AZH41" s="9"/>
      <c r="AZI41" s="7"/>
      <c r="AZJ41" s="6"/>
      <c r="AZK41" s="5"/>
      <c r="AZL41" s="6"/>
      <c r="AZM41" s="8"/>
      <c r="AZN41" s="5"/>
      <c r="AZO41" s="4"/>
      <c r="AZP41" s="4"/>
      <c r="AZQ41" s="18"/>
      <c r="AZR41" s="7"/>
      <c r="AZS41" s="7"/>
      <c r="AZT41" s="4"/>
      <c r="AZU41" s="4"/>
      <c r="AZV41" s="4"/>
      <c r="AZW41" s="19"/>
      <c r="AZX41" s="9"/>
      <c r="AZY41" s="7"/>
      <c r="AZZ41" s="6"/>
      <c r="BAA41" s="5"/>
      <c r="BAB41" s="6"/>
      <c r="BAC41" s="8"/>
      <c r="BAD41" s="5"/>
      <c r="BAE41" s="4"/>
      <c r="BAF41" s="4"/>
      <c r="BAG41" s="18"/>
      <c r="BAH41" s="7"/>
      <c r="BAI41" s="7"/>
      <c r="BAJ41" s="4"/>
      <c r="BAK41" s="4"/>
      <c r="BAL41" s="4"/>
      <c r="BAM41" s="19"/>
      <c r="BAN41" s="9"/>
      <c r="BAO41" s="7"/>
      <c r="BAP41" s="6"/>
      <c r="BAQ41" s="5"/>
      <c r="BAR41" s="6"/>
      <c r="BAS41" s="8"/>
      <c r="BAT41" s="5"/>
      <c r="BAU41" s="4"/>
      <c r="BAV41" s="4"/>
      <c r="BAW41" s="18"/>
      <c r="BAX41" s="7"/>
      <c r="BAY41" s="7"/>
      <c r="BAZ41" s="4"/>
      <c r="BBA41" s="4"/>
      <c r="BBB41" s="4"/>
      <c r="BBC41" s="19"/>
      <c r="BBD41" s="9"/>
      <c r="BBE41" s="7"/>
      <c r="BBF41" s="6"/>
      <c r="BBG41" s="5"/>
      <c r="BBH41" s="6"/>
      <c r="BBI41" s="8"/>
      <c r="BBJ41" s="5"/>
      <c r="BBK41" s="4"/>
      <c r="BBL41" s="4"/>
      <c r="BBM41" s="18"/>
      <c r="BBN41" s="7"/>
      <c r="BBO41" s="7"/>
      <c r="BBP41" s="4"/>
      <c r="BBQ41" s="4"/>
      <c r="BBR41" s="4"/>
      <c r="BBS41" s="19"/>
      <c r="BBT41" s="9"/>
      <c r="BBU41" s="7"/>
      <c r="BBV41" s="6"/>
      <c r="BBW41" s="5"/>
      <c r="BBX41" s="6"/>
      <c r="BBY41" s="8"/>
      <c r="BBZ41" s="5"/>
      <c r="BCA41" s="4"/>
      <c r="BCB41" s="4"/>
      <c r="BCC41" s="18"/>
      <c r="BCD41" s="7"/>
      <c r="BCE41" s="7"/>
      <c r="BCF41" s="4"/>
      <c r="BCG41" s="4"/>
      <c r="BCH41" s="4"/>
      <c r="BCI41" s="19"/>
      <c r="BCJ41" s="9"/>
      <c r="BCK41" s="7"/>
      <c r="BCL41" s="6"/>
      <c r="BCM41" s="5"/>
      <c r="BCN41" s="6"/>
      <c r="BCO41" s="8"/>
      <c r="BCP41" s="5"/>
      <c r="BCQ41" s="4"/>
      <c r="BCR41" s="4"/>
      <c r="BCS41" s="18"/>
      <c r="BCT41" s="7"/>
      <c r="BCU41" s="7"/>
      <c r="BCV41" s="4"/>
      <c r="BCW41" s="4"/>
      <c r="BCX41" s="4"/>
      <c r="BCY41" s="19"/>
      <c r="BCZ41" s="9"/>
      <c r="BDA41" s="7"/>
      <c r="BDB41" s="6"/>
      <c r="BDC41" s="5"/>
      <c r="BDD41" s="6"/>
      <c r="BDE41" s="8"/>
      <c r="BDF41" s="5"/>
      <c r="BDG41" s="4"/>
      <c r="BDH41" s="4"/>
      <c r="BDI41" s="18"/>
      <c r="BDJ41" s="7"/>
      <c r="BDK41" s="7"/>
      <c r="BDL41" s="4"/>
      <c r="BDM41" s="4"/>
      <c r="BDN41" s="4"/>
      <c r="BDO41" s="19"/>
      <c r="BDP41" s="9"/>
      <c r="BDQ41" s="7"/>
      <c r="BDR41" s="6"/>
      <c r="BDS41" s="5"/>
      <c r="BDT41" s="6"/>
      <c r="BDU41" s="8"/>
      <c r="BDV41" s="5"/>
      <c r="BDW41" s="4"/>
      <c r="BDX41" s="4"/>
      <c r="BDY41" s="18"/>
      <c r="BDZ41" s="7"/>
      <c r="BEA41" s="7"/>
      <c r="BEB41" s="4"/>
      <c r="BEC41" s="4"/>
      <c r="BED41" s="4"/>
      <c r="BEE41" s="19"/>
      <c r="BEF41" s="9"/>
      <c r="BEG41" s="7"/>
      <c r="BEH41" s="6"/>
      <c r="BEI41" s="5"/>
      <c r="BEJ41" s="6"/>
      <c r="BEK41" s="8"/>
      <c r="BEL41" s="5"/>
      <c r="BEM41" s="4"/>
      <c r="BEN41" s="4"/>
      <c r="BEO41" s="18"/>
      <c r="BEP41" s="7"/>
      <c r="BEQ41" s="7"/>
      <c r="BER41" s="4"/>
      <c r="BES41" s="4"/>
      <c r="BET41" s="4"/>
      <c r="BEU41" s="19"/>
      <c r="BEV41" s="9"/>
      <c r="BEW41" s="7"/>
      <c r="BEX41" s="6"/>
      <c r="BEY41" s="5"/>
      <c r="BEZ41" s="6"/>
      <c r="BFA41" s="8"/>
      <c r="BFB41" s="5"/>
      <c r="BFC41" s="4"/>
      <c r="BFD41" s="4"/>
      <c r="BFE41" s="18"/>
      <c r="BFF41" s="7"/>
      <c r="BFG41" s="7"/>
      <c r="BFH41" s="4"/>
      <c r="BFI41" s="4"/>
      <c r="BFJ41" s="4"/>
      <c r="BFK41" s="19"/>
      <c r="BFL41" s="9"/>
      <c r="BFM41" s="7"/>
      <c r="BFN41" s="6"/>
      <c r="BFO41" s="5"/>
      <c r="BFP41" s="6"/>
      <c r="BFQ41" s="8"/>
      <c r="BFR41" s="5"/>
      <c r="BFS41" s="4"/>
      <c r="BFT41" s="4"/>
      <c r="BFU41" s="18"/>
      <c r="BFV41" s="7"/>
      <c r="BFW41" s="7"/>
      <c r="BFX41" s="4"/>
      <c r="BFY41" s="4"/>
      <c r="BFZ41" s="4"/>
      <c r="BGA41" s="19"/>
      <c r="BGB41" s="9"/>
      <c r="BGC41" s="7"/>
      <c r="BGD41" s="6"/>
      <c r="BGE41" s="5"/>
      <c r="BGF41" s="6"/>
      <c r="BGG41" s="8"/>
      <c r="BGH41" s="5"/>
      <c r="BGI41" s="4"/>
      <c r="BGJ41" s="4"/>
      <c r="BGK41" s="18"/>
      <c r="BGL41" s="7"/>
      <c r="BGM41" s="7"/>
      <c r="BGN41" s="4"/>
      <c r="BGO41" s="4"/>
      <c r="BGP41" s="4"/>
      <c r="BGQ41" s="19"/>
      <c r="BGR41" s="9"/>
      <c r="BGS41" s="7"/>
      <c r="BGT41" s="6"/>
      <c r="BGU41" s="5"/>
      <c r="BGV41" s="6"/>
      <c r="BGW41" s="8"/>
      <c r="BGX41" s="5"/>
      <c r="BGY41" s="4"/>
      <c r="BGZ41" s="4"/>
      <c r="BHA41" s="18"/>
      <c r="BHB41" s="7"/>
      <c r="BHC41" s="7"/>
      <c r="BHD41" s="4"/>
      <c r="BHE41" s="4"/>
      <c r="BHF41" s="4"/>
      <c r="BHG41" s="19"/>
      <c r="BHH41" s="9"/>
      <c r="BHI41" s="7"/>
      <c r="BHJ41" s="6"/>
      <c r="BHK41" s="5"/>
      <c r="BHL41" s="6"/>
      <c r="BHM41" s="8"/>
      <c r="BHN41" s="5"/>
      <c r="BHO41" s="4"/>
      <c r="BHP41" s="4"/>
      <c r="BHQ41" s="18"/>
      <c r="BHR41" s="7"/>
      <c r="BHS41" s="7"/>
      <c r="BHT41" s="4"/>
      <c r="BHU41" s="4"/>
      <c r="BHV41" s="4"/>
      <c r="BHW41" s="19"/>
      <c r="BHX41" s="9"/>
      <c r="BHY41" s="7"/>
      <c r="BHZ41" s="6"/>
      <c r="BIA41" s="5"/>
      <c r="BIB41" s="6"/>
      <c r="BIC41" s="8"/>
      <c r="BID41" s="5"/>
      <c r="BIE41" s="4"/>
      <c r="BIF41" s="4"/>
      <c r="BIG41" s="18"/>
      <c r="BIH41" s="7"/>
      <c r="BII41" s="7"/>
      <c r="BIJ41" s="4"/>
      <c r="BIK41" s="4"/>
      <c r="BIL41" s="4"/>
      <c r="BIM41" s="19"/>
      <c r="BIN41" s="9"/>
      <c r="BIO41" s="7"/>
      <c r="BIP41" s="6"/>
      <c r="BIQ41" s="5"/>
      <c r="BIR41" s="6"/>
      <c r="BIS41" s="8"/>
      <c r="BIT41" s="5"/>
      <c r="BIU41" s="4"/>
      <c r="BIV41" s="4"/>
      <c r="BIW41" s="18"/>
      <c r="BIX41" s="7"/>
      <c r="BIY41" s="7"/>
      <c r="BIZ41" s="4"/>
      <c r="BJA41" s="4"/>
      <c r="BJB41" s="4"/>
      <c r="BJC41" s="19"/>
      <c r="BJD41" s="9"/>
      <c r="BJE41" s="7"/>
      <c r="BJF41" s="6"/>
      <c r="BJG41" s="5"/>
      <c r="BJH41" s="6"/>
      <c r="BJI41" s="8"/>
      <c r="BJJ41" s="5"/>
      <c r="BJK41" s="4"/>
      <c r="BJL41" s="4"/>
      <c r="BJM41" s="18"/>
      <c r="BJN41" s="7"/>
      <c r="BJO41" s="7"/>
      <c r="BJP41" s="4"/>
      <c r="BJQ41" s="4"/>
      <c r="BJR41" s="4"/>
      <c r="BJS41" s="19"/>
      <c r="BJT41" s="9"/>
      <c r="BJU41" s="7"/>
      <c r="BJV41" s="6"/>
      <c r="BJW41" s="5"/>
      <c r="BJX41" s="6"/>
      <c r="BJY41" s="8"/>
      <c r="BJZ41" s="5"/>
      <c r="BKA41" s="4"/>
      <c r="BKB41" s="4"/>
      <c r="BKC41" s="18"/>
      <c r="BKD41" s="7"/>
      <c r="BKE41" s="7"/>
      <c r="BKF41" s="4"/>
      <c r="BKG41" s="4"/>
      <c r="BKH41" s="4"/>
      <c r="BKI41" s="19"/>
      <c r="BKJ41" s="9"/>
      <c r="BKK41" s="7"/>
      <c r="BKL41" s="6"/>
      <c r="BKM41" s="5"/>
      <c r="BKN41" s="6"/>
      <c r="BKO41" s="8"/>
      <c r="BKP41" s="5"/>
      <c r="BKQ41" s="4"/>
      <c r="BKR41" s="4"/>
      <c r="BKS41" s="18"/>
      <c r="BKT41" s="7"/>
      <c r="BKU41" s="7"/>
      <c r="BKV41" s="4"/>
      <c r="BKW41" s="4"/>
      <c r="BKX41" s="4"/>
      <c r="BKY41" s="19"/>
      <c r="BKZ41" s="9"/>
      <c r="BLA41" s="7"/>
      <c r="BLB41" s="6"/>
      <c r="BLC41" s="5"/>
      <c r="BLD41" s="6"/>
      <c r="BLE41" s="8"/>
      <c r="BLF41" s="5"/>
      <c r="BLG41" s="4"/>
      <c r="BLH41" s="4"/>
      <c r="BLI41" s="18"/>
      <c r="BLJ41" s="7"/>
      <c r="BLK41" s="7"/>
      <c r="BLL41" s="4"/>
      <c r="BLM41" s="4"/>
      <c r="BLN41" s="4"/>
      <c r="BLO41" s="19"/>
      <c r="BLP41" s="9"/>
      <c r="BLQ41" s="7"/>
      <c r="BLR41" s="6"/>
      <c r="BLS41" s="5"/>
      <c r="BLT41" s="6"/>
      <c r="BLU41" s="8"/>
      <c r="BLV41" s="5"/>
      <c r="BLW41" s="4"/>
      <c r="BLX41" s="4"/>
      <c r="BLY41" s="18"/>
      <c r="BLZ41" s="7"/>
      <c r="BMA41" s="7"/>
      <c r="BMB41" s="4"/>
      <c r="BMC41" s="4"/>
      <c r="BMD41" s="4"/>
      <c r="BME41" s="19"/>
      <c r="BMF41" s="9"/>
      <c r="BMG41" s="7"/>
      <c r="BMH41" s="6"/>
      <c r="BMI41" s="5"/>
      <c r="BMJ41" s="6"/>
      <c r="BMK41" s="8"/>
      <c r="BML41" s="5"/>
      <c r="BMM41" s="4"/>
      <c r="BMN41" s="4"/>
      <c r="BMO41" s="18"/>
      <c r="BMP41" s="7"/>
      <c r="BMQ41" s="7"/>
      <c r="BMR41" s="4"/>
      <c r="BMS41" s="4"/>
      <c r="BMT41" s="4"/>
      <c r="BMU41" s="19"/>
      <c r="BMV41" s="9"/>
      <c r="BMW41" s="7"/>
      <c r="BMX41" s="6"/>
      <c r="BMY41" s="5"/>
      <c r="BMZ41" s="6"/>
      <c r="BNA41" s="8"/>
      <c r="BNB41" s="5"/>
      <c r="BNC41" s="4"/>
      <c r="BND41" s="4"/>
      <c r="BNE41" s="18"/>
      <c r="BNF41" s="7"/>
      <c r="BNG41" s="7"/>
      <c r="BNH41" s="4"/>
      <c r="BNI41" s="4"/>
      <c r="BNJ41" s="4"/>
      <c r="BNK41" s="19"/>
      <c r="BNL41" s="9"/>
      <c r="BNM41" s="7"/>
      <c r="BNN41" s="6"/>
      <c r="BNO41" s="5"/>
      <c r="BNP41" s="6"/>
      <c r="BNQ41" s="8"/>
      <c r="BNR41" s="5"/>
      <c r="BNS41" s="4"/>
      <c r="BNT41" s="4"/>
      <c r="BNU41" s="18"/>
      <c r="BNV41" s="7"/>
      <c r="BNW41" s="7"/>
      <c r="BNX41" s="4"/>
      <c r="BNY41" s="4"/>
      <c r="BNZ41" s="4"/>
      <c r="BOA41" s="19"/>
      <c r="BOB41" s="9"/>
      <c r="BOC41" s="7"/>
      <c r="BOD41" s="6"/>
      <c r="BOE41" s="5"/>
      <c r="BOF41" s="6"/>
      <c r="BOG41" s="8"/>
      <c r="BOH41" s="5"/>
      <c r="BOI41" s="4"/>
      <c r="BOJ41" s="4"/>
      <c r="BOK41" s="18"/>
      <c r="BOL41" s="7"/>
      <c r="BOM41" s="7"/>
      <c r="BON41" s="4"/>
      <c r="BOO41" s="4"/>
      <c r="BOP41" s="4"/>
      <c r="BOQ41" s="19"/>
      <c r="BOR41" s="9"/>
      <c r="BOS41" s="7"/>
      <c r="BOT41" s="6"/>
      <c r="BOU41" s="5"/>
      <c r="BOV41" s="6"/>
      <c r="BOW41" s="8"/>
      <c r="BOX41" s="5"/>
      <c r="BOY41" s="4"/>
      <c r="BOZ41" s="4"/>
      <c r="BPA41" s="18"/>
      <c r="BPB41" s="7"/>
      <c r="BPC41" s="7"/>
      <c r="BPD41" s="4"/>
      <c r="BPE41" s="4"/>
      <c r="BPF41" s="4"/>
      <c r="BPG41" s="19"/>
      <c r="BPH41" s="9"/>
      <c r="BPI41" s="7"/>
      <c r="BPJ41" s="6"/>
      <c r="BPK41" s="5"/>
      <c r="BPL41" s="6"/>
      <c r="BPM41" s="8"/>
      <c r="BPN41" s="5"/>
      <c r="BPO41" s="4"/>
      <c r="BPP41" s="4"/>
      <c r="BPQ41" s="18"/>
      <c r="BPR41" s="7"/>
      <c r="BPS41" s="7"/>
      <c r="BPT41" s="4"/>
      <c r="BPU41" s="4"/>
      <c r="BPV41" s="4"/>
      <c r="BPW41" s="19"/>
      <c r="BPX41" s="9"/>
      <c r="BPY41" s="7"/>
      <c r="BPZ41" s="6"/>
      <c r="BQA41" s="5"/>
      <c r="BQB41" s="6"/>
      <c r="BQC41" s="8"/>
      <c r="BQD41" s="5"/>
      <c r="BQE41" s="4"/>
      <c r="BQF41" s="4"/>
      <c r="BQG41" s="18"/>
      <c r="BQH41" s="7"/>
      <c r="BQI41" s="7"/>
      <c r="BQJ41" s="4"/>
      <c r="BQK41" s="4"/>
      <c r="BQL41" s="4"/>
      <c r="BQM41" s="19"/>
      <c r="BQN41" s="9"/>
      <c r="BQO41" s="7"/>
      <c r="BQP41" s="6"/>
      <c r="BQQ41" s="5"/>
      <c r="BQR41" s="6"/>
      <c r="BQS41" s="8"/>
      <c r="BQT41" s="5"/>
      <c r="BQU41" s="4"/>
      <c r="BQV41" s="4"/>
      <c r="BQW41" s="18"/>
      <c r="BQX41" s="7"/>
      <c r="BQY41" s="7"/>
      <c r="BQZ41" s="4"/>
      <c r="BRA41" s="4"/>
      <c r="BRB41" s="4"/>
      <c r="BRC41" s="19"/>
      <c r="BRD41" s="9"/>
      <c r="BRE41" s="7"/>
      <c r="BRF41" s="6"/>
      <c r="BRG41" s="5"/>
      <c r="BRH41" s="6"/>
      <c r="BRI41" s="8"/>
      <c r="BRJ41" s="5"/>
      <c r="BRK41" s="4"/>
      <c r="BRL41" s="4"/>
      <c r="BRM41" s="18"/>
      <c r="BRN41" s="7"/>
      <c r="BRO41" s="7"/>
      <c r="BRP41" s="4"/>
      <c r="BRQ41" s="4"/>
      <c r="BRR41" s="4"/>
      <c r="BRS41" s="19"/>
      <c r="BRT41" s="9"/>
      <c r="BRU41" s="7"/>
      <c r="BRV41" s="6"/>
      <c r="BRW41" s="5"/>
      <c r="BRX41" s="6"/>
      <c r="BRY41" s="8"/>
      <c r="BRZ41" s="5"/>
      <c r="BSA41" s="4"/>
      <c r="BSB41" s="4"/>
      <c r="BSC41" s="18"/>
      <c r="BSD41" s="7"/>
      <c r="BSE41" s="7"/>
      <c r="BSF41" s="4"/>
      <c r="BSG41" s="4"/>
      <c r="BSH41" s="4"/>
      <c r="BSI41" s="19"/>
      <c r="BSJ41" s="9"/>
      <c r="BSK41" s="7"/>
      <c r="BSL41" s="6"/>
      <c r="BSM41" s="5"/>
      <c r="BSN41" s="6"/>
      <c r="BSO41" s="8"/>
      <c r="BSP41" s="5"/>
      <c r="BSQ41" s="4"/>
      <c r="BSR41" s="4"/>
      <c r="BSS41" s="18"/>
      <c r="BST41" s="7"/>
      <c r="BSU41" s="7"/>
      <c r="BSV41" s="4"/>
      <c r="BSW41" s="4"/>
      <c r="BSX41" s="4"/>
      <c r="BSY41" s="19"/>
      <c r="BSZ41" s="9"/>
      <c r="BTA41" s="7"/>
      <c r="BTB41" s="6"/>
      <c r="BTC41" s="5"/>
      <c r="BTD41" s="6"/>
      <c r="BTE41" s="8"/>
      <c r="BTF41" s="5"/>
      <c r="BTG41" s="4"/>
      <c r="BTH41" s="4"/>
      <c r="BTI41" s="18"/>
      <c r="BTJ41" s="7"/>
      <c r="BTK41" s="7"/>
      <c r="BTL41" s="4"/>
      <c r="BTM41" s="4"/>
      <c r="BTN41" s="4"/>
      <c r="BTO41" s="19"/>
      <c r="BTP41" s="9"/>
      <c r="BTQ41" s="7"/>
      <c r="BTR41" s="6"/>
      <c r="BTS41" s="5"/>
      <c r="BTT41" s="6"/>
      <c r="BTU41" s="8"/>
      <c r="BTV41" s="5"/>
      <c r="BTW41" s="4"/>
      <c r="BTX41" s="4"/>
      <c r="BTY41" s="18"/>
      <c r="BTZ41" s="7"/>
      <c r="BUA41" s="7"/>
      <c r="BUB41" s="4"/>
      <c r="BUC41" s="4"/>
      <c r="BUD41" s="4"/>
      <c r="BUE41" s="19"/>
      <c r="BUF41" s="9"/>
      <c r="BUG41" s="7"/>
      <c r="BUH41" s="6"/>
      <c r="BUI41" s="5"/>
      <c r="BUJ41" s="6"/>
      <c r="BUK41" s="8"/>
      <c r="BUL41" s="5"/>
      <c r="BUM41" s="4"/>
      <c r="BUN41" s="4"/>
      <c r="BUO41" s="18"/>
      <c r="BUP41" s="7"/>
      <c r="BUQ41" s="7"/>
      <c r="BUR41" s="4"/>
      <c r="BUS41" s="4"/>
      <c r="BUT41" s="4"/>
      <c r="BUU41" s="19"/>
      <c r="BUV41" s="9"/>
      <c r="BUW41" s="7"/>
      <c r="BUX41" s="6"/>
      <c r="BUY41" s="5"/>
      <c r="BUZ41" s="6"/>
      <c r="BVA41" s="8"/>
      <c r="BVB41" s="5"/>
      <c r="BVC41" s="4"/>
      <c r="BVD41" s="4"/>
      <c r="BVE41" s="18"/>
      <c r="BVF41" s="7"/>
      <c r="BVG41" s="7"/>
      <c r="BVH41" s="4"/>
      <c r="BVI41" s="4"/>
      <c r="BVJ41" s="4"/>
      <c r="BVK41" s="19"/>
      <c r="BVL41" s="9"/>
      <c r="BVM41" s="7"/>
      <c r="BVN41" s="6"/>
      <c r="BVO41" s="5"/>
      <c r="BVP41" s="6"/>
      <c r="BVQ41" s="8"/>
      <c r="BVR41" s="5"/>
      <c r="BVS41" s="4"/>
      <c r="BVT41" s="4"/>
      <c r="BVU41" s="18"/>
      <c r="BVV41" s="7"/>
      <c r="BVW41" s="7"/>
      <c r="BVX41" s="4"/>
      <c r="BVY41" s="4"/>
      <c r="BVZ41" s="4"/>
      <c r="BWA41" s="19"/>
      <c r="BWB41" s="9"/>
      <c r="BWC41" s="7"/>
      <c r="BWD41" s="6"/>
      <c r="BWE41" s="5"/>
      <c r="BWF41" s="6"/>
      <c r="BWG41" s="8"/>
      <c r="BWH41" s="5"/>
      <c r="BWI41" s="4"/>
      <c r="BWJ41" s="4"/>
      <c r="BWK41" s="18"/>
      <c r="BWL41" s="7"/>
      <c r="BWM41" s="7"/>
      <c r="BWN41" s="4"/>
      <c r="BWO41" s="4"/>
      <c r="BWP41" s="4"/>
      <c r="BWQ41" s="19"/>
      <c r="BWR41" s="9"/>
      <c r="BWS41" s="7"/>
      <c r="BWT41" s="6"/>
      <c r="BWU41" s="5"/>
      <c r="BWV41" s="6"/>
      <c r="BWW41" s="8"/>
      <c r="BWX41" s="5"/>
      <c r="BWY41" s="4"/>
      <c r="BWZ41" s="4"/>
      <c r="BXA41" s="18"/>
      <c r="BXB41" s="7"/>
      <c r="BXC41" s="7"/>
      <c r="BXD41" s="4"/>
      <c r="BXE41" s="4"/>
      <c r="BXF41" s="4"/>
      <c r="BXG41" s="19"/>
      <c r="BXH41" s="9"/>
      <c r="BXI41" s="7"/>
      <c r="BXJ41" s="6"/>
      <c r="BXK41" s="5"/>
      <c r="BXL41" s="6"/>
      <c r="BXM41" s="8"/>
      <c r="BXN41" s="5"/>
      <c r="BXO41" s="4"/>
      <c r="BXP41" s="4"/>
      <c r="BXQ41" s="18"/>
      <c r="BXR41" s="7"/>
      <c r="BXS41" s="7"/>
      <c r="BXT41" s="4"/>
      <c r="BXU41" s="4"/>
      <c r="BXV41" s="4"/>
      <c r="BXW41" s="19"/>
      <c r="BXX41" s="9"/>
      <c r="BXY41" s="7"/>
      <c r="BXZ41" s="6"/>
      <c r="BYA41" s="5"/>
      <c r="BYB41" s="6"/>
      <c r="BYC41" s="8"/>
      <c r="BYD41" s="5"/>
      <c r="BYE41" s="4"/>
      <c r="BYF41" s="4"/>
      <c r="BYG41" s="18"/>
      <c r="BYH41" s="7"/>
      <c r="BYI41" s="7"/>
      <c r="BYJ41" s="4"/>
      <c r="BYK41" s="4"/>
      <c r="BYL41" s="4"/>
      <c r="BYM41" s="19"/>
      <c r="BYN41" s="9"/>
      <c r="BYO41" s="7"/>
      <c r="BYP41" s="6"/>
      <c r="BYQ41" s="5"/>
      <c r="BYR41" s="6"/>
      <c r="BYS41" s="8"/>
      <c r="BYT41" s="5"/>
      <c r="BYU41" s="4"/>
      <c r="BYV41" s="4"/>
      <c r="BYW41" s="18"/>
      <c r="BYX41" s="7"/>
      <c r="BYY41" s="7"/>
      <c r="BYZ41" s="4"/>
      <c r="BZA41" s="4"/>
      <c r="BZB41" s="4"/>
      <c r="BZC41" s="19"/>
      <c r="BZD41" s="9"/>
      <c r="BZE41" s="7"/>
      <c r="BZF41" s="6"/>
      <c r="BZG41" s="5"/>
      <c r="BZH41" s="6"/>
      <c r="BZI41" s="8"/>
      <c r="BZJ41" s="5"/>
      <c r="BZK41" s="4"/>
      <c r="BZL41" s="4"/>
      <c r="BZM41" s="18"/>
      <c r="BZN41" s="7"/>
      <c r="BZO41" s="7"/>
      <c r="BZP41" s="4"/>
      <c r="BZQ41" s="4"/>
      <c r="BZR41" s="4"/>
      <c r="BZS41" s="19"/>
      <c r="BZT41" s="9"/>
      <c r="BZU41" s="7"/>
      <c r="BZV41" s="6"/>
      <c r="BZW41" s="5"/>
      <c r="BZX41" s="6"/>
      <c r="BZY41" s="8"/>
      <c r="BZZ41" s="5"/>
      <c r="CAA41" s="4"/>
      <c r="CAB41" s="4"/>
      <c r="CAC41" s="18"/>
      <c r="CAD41" s="7"/>
      <c r="CAE41" s="7"/>
      <c r="CAF41" s="4"/>
      <c r="CAG41" s="4"/>
      <c r="CAH41" s="4"/>
      <c r="CAI41" s="19"/>
      <c r="CAJ41" s="9"/>
      <c r="CAK41" s="7"/>
      <c r="CAL41" s="6"/>
      <c r="CAM41" s="5"/>
      <c r="CAN41" s="6"/>
      <c r="CAO41" s="8"/>
      <c r="CAP41" s="5"/>
      <c r="CAQ41" s="4"/>
      <c r="CAR41" s="4"/>
      <c r="CAS41" s="18"/>
      <c r="CAT41" s="7"/>
      <c r="CAU41" s="7"/>
      <c r="CAV41" s="4"/>
      <c r="CAW41" s="4"/>
      <c r="CAX41" s="4"/>
      <c r="CAY41" s="19"/>
      <c r="CAZ41" s="9"/>
      <c r="CBA41" s="7"/>
      <c r="CBB41" s="6"/>
      <c r="CBC41" s="5"/>
      <c r="CBD41" s="6"/>
      <c r="CBE41" s="8"/>
      <c r="CBF41" s="5"/>
      <c r="CBG41" s="4"/>
      <c r="CBH41" s="4"/>
      <c r="CBI41" s="18"/>
      <c r="CBJ41" s="7"/>
      <c r="CBK41" s="7"/>
      <c r="CBL41" s="4"/>
      <c r="CBM41" s="4"/>
      <c r="CBN41" s="4"/>
      <c r="CBO41" s="19"/>
      <c r="CBP41" s="9"/>
      <c r="CBQ41" s="7"/>
      <c r="CBR41" s="6"/>
      <c r="CBS41" s="5"/>
      <c r="CBT41" s="6"/>
      <c r="CBU41" s="8"/>
      <c r="CBV41" s="5"/>
      <c r="CBW41" s="4"/>
      <c r="CBX41" s="4"/>
      <c r="CBY41" s="18"/>
      <c r="CBZ41" s="7"/>
      <c r="CCA41" s="7"/>
      <c r="CCB41" s="4"/>
      <c r="CCC41" s="4"/>
      <c r="CCD41" s="4"/>
      <c r="CCE41" s="19"/>
      <c r="CCF41" s="9"/>
      <c r="CCG41" s="7"/>
      <c r="CCH41" s="6"/>
      <c r="CCI41" s="5"/>
      <c r="CCJ41" s="6"/>
      <c r="CCK41" s="8"/>
      <c r="CCL41" s="5"/>
      <c r="CCM41" s="4"/>
      <c r="CCN41" s="4"/>
      <c r="CCO41" s="18"/>
      <c r="CCP41" s="7"/>
      <c r="CCQ41" s="7"/>
      <c r="CCR41" s="4"/>
      <c r="CCS41" s="4"/>
      <c r="CCT41" s="4"/>
      <c r="CCU41" s="19"/>
      <c r="CCV41" s="9"/>
      <c r="CCW41" s="7"/>
      <c r="CCX41" s="6"/>
      <c r="CCY41" s="5"/>
      <c r="CCZ41" s="6"/>
      <c r="CDA41" s="8"/>
      <c r="CDB41" s="5"/>
      <c r="CDC41" s="4"/>
      <c r="CDD41" s="4"/>
      <c r="CDE41" s="18"/>
      <c r="CDF41" s="7"/>
      <c r="CDG41" s="7"/>
      <c r="CDH41" s="4"/>
      <c r="CDI41" s="4"/>
      <c r="CDJ41" s="4"/>
      <c r="CDK41" s="19"/>
      <c r="CDL41" s="9"/>
      <c r="CDM41" s="7"/>
      <c r="CDN41" s="6"/>
      <c r="CDO41" s="5"/>
      <c r="CDP41" s="6"/>
      <c r="CDQ41" s="8"/>
      <c r="CDR41" s="5"/>
      <c r="CDS41" s="4"/>
      <c r="CDT41" s="4"/>
      <c r="CDU41" s="18"/>
      <c r="CDV41" s="7"/>
      <c r="CDW41" s="7"/>
      <c r="CDX41" s="4"/>
      <c r="CDY41" s="4"/>
      <c r="CDZ41" s="4"/>
      <c r="CEA41" s="19"/>
      <c r="CEB41" s="9"/>
      <c r="CEC41" s="7"/>
      <c r="CED41" s="6"/>
      <c r="CEE41" s="5"/>
      <c r="CEF41" s="6"/>
      <c r="CEG41" s="8"/>
      <c r="CEH41" s="5"/>
      <c r="CEI41" s="4"/>
      <c r="CEJ41" s="4"/>
      <c r="CEK41" s="18"/>
      <c r="CEL41" s="7"/>
      <c r="CEM41" s="7"/>
      <c r="CEN41" s="4"/>
      <c r="CEO41" s="4"/>
      <c r="CEP41" s="4"/>
      <c r="CEQ41" s="19"/>
      <c r="CER41" s="9"/>
      <c r="CES41" s="7"/>
      <c r="CET41" s="6"/>
      <c r="CEU41" s="5"/>
      <c r="CEV41" s="6"/>
      <c r="CEW41" s="8"/>
      <c r="CEX41" s="5"/>
      <c r="CEY41" s="4"/>
      <c r="CEZ41" s="4"/>
      <c r="CFA41" s="18"/>
      <c r="CFB41" s="7"/>
      <c r="CFC41" s="7"/>
      <c r="CFD41" s="4"/>
      <c r="CFE41" s="4"/>
      <c r="CFF41" s="4"/>
      <c r="CFG41" s="19"/>
      <c r="CFH41" s="9"/>
      <c r="CFI41" s="7"/>
      <c r="CFJ41" s="6"/>
      <c r="CFK41" s="5"/>
      <c r="CFL41" s="6"/>
      <c r="CFM41" s="8"/>
      <c r="CFN41" s="5"/>
      <c r="CFO41" s="4"/>
      <c r="CFP41" s="4"/>
      <c r="CFQ41" s="18"/>
      <c r="CFR41" s="7"/>
      <c r="CFS41" s="7"/>
      <c r="CFT41" s="4"/>
      <c r="CFU41" s="4"/>
      <c r="CFV41" s="4"/>
      <c r="CFW41" s="19"/>
      <c r="CFX41" s="9"/>
      <c r="CFY41" s="7"/>
      <c r="CFZ41" s="6"/>
      <c r="CGA41" s="5"/>
      <c r="CGB41" s="6"/>
      <c r="CGC41" s="8"/>
      <c r="CGD41" s="5"/>
      <c r="CGE41" s="4"/>
      <c r="CGF41" s="4"/>
      <c r="CGG41" s="18"/>
      <c r="CGH41" s="7"/>
      <c r="CGI41" s="7"/>
      <c r="CGJ41" s="4"/>
      <c r="CGK41" s="4"/>
      <c r="CGL41" s="4"/>
      <c r="CGM41" s="19"/>
      <c r="CGN41" s="9"/>
      <c r="CGO41" s="7"/>
      <c r="CGP41" s="6"/>
      <c r="CGQ41" s="5"/>
      <c r="CGR41" s="6"/>
      <c r="CGS41" s="8"/>
      <c r="CGT41" s="5"/>
      <c r="CGU41" s="4"/>
      <c r="CGV41" s="4"/>
      <c r="CGW41" s="18"/>
      <c r="CGX41" s="7"/>
      <c r="CGY41" s="7"/>
      <c r="CGZ41" s="4"/>
      <c r="CHA41" s="4"/>
      <c r="CHB41" s="4"/>
      <c r="CHC41" s="19"/>
      <c r="CHD41" s="9"/>
      <c r="CHE41" s="7"/>
      <c r="CHF41" s="6"/>
      <c r="CHG41" s="5"/>
      <c r="CHH41" s="6"/>
      <c r="CHI41" s="8"/>
      <c r="CHJ41" s="5"/>
      <c r="CHK41" s="4"/>
      <c r="CHL41" s="4"/>
      <c r="CHM41" s="18"/>
      <c r="CHN41" s="7"/>
      <c r="CHO41" s="7"/>
      <c r="CHP41" s="4"/>
      <c r="CHQ41" s="4"/>
      <c r="CHR41" s="4"/>
      <c r="CHS41" s="19"/>
      <c r="CHT41" s="9"/>
      <c r="CHU41" s="7"/>
      <c r="CHV41" s="6"/>
      <c r="CHW41" s="5"/>
      <c r="CHX41" s="6"/>
      <c r="CHY41" s="8"/>
      <c r="CHZ41" s="5"/>
      <c r="CIA41" s="4"/>
      <c r="CIB41" s="4"/>
      <c r="CIC41" s="18"/>
      <c r="CID41" s="7"/>
      <c r="CIE41" s="7"/>
      <c r="CIF41" s="4"/>
      <c r="CIG41" s="4"/>
      <c r="CIH41" s="4"/>
      <c r="CII41" s="19"/>
      <c r="CIJ41" s="9"/>
      <c r="CIK41" s="7"/>
      <c r="CIL41" s="6"/>
      <c r="CIM41" s="5"/>
      <c r="CIN41" s="6"/>
      <c r="CIO41" s="8"/>
      <c r="CIP41" s="5"/>
      <c r="CIQ41" s="4"/>
      <c r="CIR41" s="4"/>
      <c r="CIS41" s="18"/>
      <c r="CIT41" s="7"/>
      <c r="CIU41" s="7"/>
      <c r="CIV41" s="4"/>
      <c r="CIW41" s="4"/>
      <c r="CIX41" s="4"/>
      <c r="CIY41" s="19"/>
      <c r="CIZ41" s="9"/>
      <c r="CJA41" s="7"/>
      <c r="CJB41" s="6"/>
      <c r="CJC41" s="5"/>
      <c r="CJD41" s="6"/>
      <c r="CJE41" s="8"/>
      <c r="CJF41" s="5"/>
      <c r="CJG41" s="4"/>
      <c r="CJH41" s="4"/>
      <c r="CJI41" s="18"/>
      <c r="CJJ41" s="7"/>
      <c r="CJK41" s="7"/>
      <c r="CJL41" s="4"/>
      <c r="CJM41" s="4"/>
      <c r="CJN41" s="4"/>
      <c r="CJO41" s="19"/>
      <c r="CJP41" s="9"/>
      <c r="CJQ41" s="7"/>
      <c r="CJR41" s="6"/>
      <c r="CJS41" s="5"/>
      <c r="CJT41" s="6"/>
      <c r="CJU41" s="8"/>
      <c r="CJV41" s="5"/>
      <c r="CJW41" s="4"/>
      <c r="CJX41" s="4"/>
      <c r="CJY41" s="18"/>
      <c r="CJZ41" s="7"/>
      <c r="CKA41" s="7"/>
      <c r="CKB41" s="4"/>
      <c r="CKC41" s="4"/>
      <c r="CKD41" s="4"/>
      <c r="CKE41" s="19"/>
      <c r="CKF41" s="9"/>
      <c r="CKG41" s="7"/>
      <c r="CKH41" s="6"/>
      <c r="CKI41" s="5"/>
      <c r="CKJ41" s="6"/>
      <c r="CKK41" s="8"/>
      <c r="CKL41" s="5"/>
      <c r="CKM41" s="4"/>
      <c r="CKN41" s="4"/>
      <c r="CKO41" s="18"/>
      <c r="CKP41" s="7"/>
      <c r="CKQ41" s="7"/>
      <c r="CKR41" s="4"/>
      <c r="CKS41" s="4"/>
      <c r="CKT41" s="4"/>
      <c r="CKU41" s="19"/>
      <c r="CKV41" s="9"/>
      <c r="CKW41" s="7"/>
      <c r="CKX41" s="6"/>
      <c r="CKY41" s="5"/>
      <c r="CKZ41" s="6"/>
      <c r="CLA41" s="8"/>
      <c r="CLB41" s="5"/>
      <c r="CLC41" s="4"/>
      <c r="CLD41" s="4"/>
      <c r="CLE41" s="18"/>
      <c r="CLF41" s="7"/>
      <c r="CLG41" s="7"/>
      <c r="CLH41" s="4"/>
      <c r="CLI41" s="4"/>
      <c r="CLJ41" s="4"/>
      <c r="CLK41" s="19"/>
      <c r="CLL41" s="9"/>
      <c r="CLM41" s="7"/>
      <c r="CLN41" s="6"/>
      <c r="CLO41" s="5"/>
      <c r="CLP41" s="6"/>
      <c r="CLQ41" s="8"/>
      <c r="CLR41" s="5"/>
      <c r="CLS41" s="4"/>
      <c r="CLT41" s="4"/>
      <c r="CLU41" s="18"/>
      <c r="CLV41" s="7"/>
      <c r="CLW41" s="7"/>
      <c r="CLX41" s="4"/>
      <c r="CLY41" s="4"/>
      <c r="CLZ41" s="4"/>
      <c r="CMA41" s="19"/>
      <c r="CMB41" s="9"/>
      <c r="CMC41" s="7"/>
      <c r="CMD41" s="6"/>
      <c r="CME41" s="5"/>
      <c r="CMF41" s="6"/>
      <c r="CMG41" s="8"/>
      <c r="CMH41" s="5"/>
      <c r="CMI41" s="4"/>
      <c r="CMJ41" s="4"/>
      <c r="CMK41" s="18"/>
      <c r="CML41" s="7"/>
      <c r="CMM41" s="7"/>
      <c r="CMN41" s="4"/>
      <c r="CMO41" s="4"/>
      <c r="CMP41" s="4"/>
      <c r="CMQ41" s="19"/>
      <c r="CMR41" s="9"/>
      <c r="CMS41" s="7"/>
      <c r="CMT41" s="6"/>
      <c r="CMU41" s="5"/>
      <c r="CMV41" s="6"/>
      <c r="CMW41" s="8"/>
      <c r="CMX41" s="5"/>
      <c r="CMY41" s="4"/>
      <c r="CMZ41" s="4"/>
      <c r="CNA41" s="18"/>
      <c r="CNB41" s="7"/>
      <c r="CNC41" s="7"/>
      <c r="CND41" s="4"/>
      <c r="CNE41" s="4"/>
      <c r="CNF41" s="4"/>
      <c r="CNG41" s="19"/>
      <c r="CNH41" s="9"/>
      <c r="CNI41" s="7"/>
      <c r="CNJ41" s="6"/>
      <c r="CNK41" s="5"/>
      <c r="CNL41" s="6"/>
      <c r="CNM41" s="8"/>
      <c r="CNN41" s="5"/>
      <c r="CNO41" s="4"/>
      <c r="CNP41" s="4"/>
      <c r="CNQ41" s="18"/>
      <c r="CNR41" s="7"/>
      <c r="CNS41" s="7"/>
      <c r="CNT41" s="4"/>
      <c r="CNU41" s="4"/>
      <c r="CNV41" s="4"/>
      <c r="CNW41" s="19"/>
      <c r="CNX41" s="9"/>
      <c r="CNY41" s="7"/>
      <c r="CNZ41" s="6"/>
      <c r="COA41" s="5"/>
      <c r="COB41" s="6"/>
      <c r="COC41" s="8"/>
      <c r="COD41" s="5"/>
      <c r="COE41" s="4"/>
      <c r="COF41" s="4"/>
      <c r="COG41" s="18"/>
      <c r="COH41" s="7"/>
      <c r="COI41" s="7"/>
      <c r="COJ41" s="4"/>
      <c r="COK41" s="4"/>
      <c r="COL41" s="4"/>
      <c r="COM41" s="19"/>
      <c r="CON41" s="9"/>
      <c r="COO41" s="7"/>
      <c r="COP41" s="6"/>
      <c r="COQ41" s="5"/>
      <c r="COR41" s="6"/>
      <c r="COS41" s="8"/>
      <c r="COT41" s="5"/>
      <c r="COU41" s="4"/>
      <c r="COV41" s="4"/>
      <c r="COW41" s="18"/>
      <c r="COX41" s="7"/>
      <c r="COY41" s="7"/>
      <c r="COZ41" s="4"/>
      <c r="CPA41" s="4"/>
      <c r="CPB41" s="4"/>
      <c r="CPC41" s="19"/>
      <c r="CPD41" s="9"/>
      <c r="CPE41" s="7"/>
      <c r="CPF41" s="6"/>
      <c r="CPG41" s="5"/>
      <c r="CPH41" s="6"/>
      <c r="CPI41" s="8"/>
      <c r="CPJ41" s="5"/>
      <c r="CPK41" s="4"/>
      <c r="CPL41" s="4"/>
      <c r="CPM41" s="18"/>
      <c r="CPN41" s="7"/>
      <c r="CPO41" s="7"/>
      <c r="CPP41" s="4"/>
      <c r="CPQ41" s="4"/>
      <c r="CPR41" s="4"/>
      <c r="CPS41" s="19"/>
      <c r="CPT41" s="9"/>
      <c r="CPU41" s="7"/>
      <c r="CPV41" s="6"/>
      <c r="CPW41" s="5"/>
      <c r="CPX41" s="6"/>
      <c r="CPY41" s="8"/>
      <c r="CPZ41" s="5"/>
      <c r="CQA41" s="4"/>
      <c r="CQB41" s="4"/>
      <c r="CQC41" s="18"/>
      <c r="CQD41" s="7"/>
      <c r="CQE41" s="7"/>
      <c r="CQF41" s="4"/>
      <c r="CQG41" s="4"/>
      <c r="CQH41" s="4"/>
      <c r="CQI41" s="19"/>
      <c r="CQJ41" s="9"/>
      <c r="CQK41" s="7"/>
      <c r="CQL41" s="6"/>
      <c r="CQM41" s="5"/>
      <c r="CQN41" s="6"/>
      <c r="CQO41" s="8"/>
      <c r="CQP41" s="5"/>
      <c r="CQQ41" s="4"/>
      <c r="CQR41" s="4"/>
      <c r="CQS41" s="18"/>
      <c r="CQT41" s="7"/>
      <c r="CQU41" s="7"/>
      <c r="CQV41" s="4"/>
      <c r="CQW41" s="4"/>
      <c r="CQX41" s="4"/>
      <c r="CQY41" s="19"/>
      <c r="CQZ41" s="9"/>
      <c r="CRA41" s="7"/>
      <c r="CRB41" s="6"/>
      <c r="CRC41" s="5"/>
      <c r="CRD41" s="6"/>
      <c r="CRE41" s="8"/>
      <c r="CRF41" s="5"/>
      <c r="CRG41" s="4"/>
      <c r="CRH41" s="4"/>
      <c r="CRI41" s="18"/>
      <c r="CRJ41" s="7"/>
      <c r="CRK41" s="7"/>
      <c r="CRL41" s="4"/>
      <c r="CRM41" s="4"/>
      <c r="CRN41" s="4"/>
      <c r="CRO41" s="19"/>
      <c r="CRP41" s="9"/>
      <c r="CRQ41" s="7"/>
      <c r="CRR41" s="6"/>
      <c r="CRS41" s="5"/>
      <c r="CRT41" s="6"/>
      <c r="CRU41" s="8"/>
      <c r="CRV41" s="5"/>
      <c r="CRW41" s="4"/>
      <c r="CRX41" s="4"/>
      <c r="CRY41" s="18"/>
      <c r="CRZ41" s="7"/>
      <c r="CSA41" s="7"/>
      <c r="CSB41" s="4"/>
      <c r="CSC41" s="4"/>
      <c r="CSD41" s="4"/>
      <c r="CSE41" s="19"/>
      <c r="CSF41" s="9"/>
      <c r="CSG41" s="7"/>
      <c r="CSH41" s="6"/>
      <c r="CSI41" s="5"/>
      <c r="CSJ41" s="6"/>
      <c r="CSK41" s="8"/>
      <c r="CSL41" s="5"/>
      <c r="CSM41" s="4"/>
      <c r="CSN41" s="4"/>
      <c r="CSO41" s="18"/>
      <c r="CSP41" s="7"/>
      <c r="CSQ41" s="7"/>
      <c r="CSR41" s="4"/>
      <c r="CSS41" s="4"/>
      <c r="CST41" s="4"/>
      <c r="CSU41" s="19"/>
      <c r="CSV41" s="9"/>
      <c r="CSW41" s="7"/>
      <c r="CSX41" s="6"/>
      <c r="CSY41" s="5"/>
      <c r="CSZ41" s="6"/>
      <c r="CTA41" s="8"/>
      <c r="CTB41" s="5"/>
      <c r="CTC41" s="4"/>
      <c r="CTD41" s="4"/>
      <c r="CTE41" s="18"/>
      <c r="CTF41" s="7"/>
      <c r="CTG41" s="7"/>
      <c r="CTH41" s="4"/>
      <c r="CTI41" s="4"/>
      <c r="CTJ41" s="4"/>
      <c r="CTK41" s="19"/>
      <c r="CTL41" s="9"/>
      <c r="CTM41" s="7"/>
      <c r="CTN41" s="6"/>
      <c r="CTO41" s="5"/>
      <c r="CTP41" s="6"/>
      <c r="CTQ41" s="8"/>
      <c r="CTR41" s="5"/>
      <c r="CTS41" s="4"/>
      <c r="CTT41" s="4"/>
      <c r="CTU41" s="18"/>
      <c r="CTV41" s="7"/>
      <c r="CTW41" s="7"/>
      <c r="CTX41" s="4"/>
      <c r="CTY41" s="4"/>
      <c r="CTZ41" s="4"/>
      <c r="CUA41" s="19"/>
      <c r="CUB41" s="9"/>
      <c r="CUC41" s="7"/>
      <c r="CUD41" s="6"/>
      <c r="CUE41" s="5"/>
      <c r="CUF41" s="6"/>
      <c r="CUG41" s="8"/>
      <c r="CUH41" s="5"/>
      <c r="CUI41" s="4"/>
      <c r="CUJ41" s="4"/>
      <c r="CUK41" s="18"/>
      <c r="CUL41" s="7"/>
      <c r="CUM41" s="7"/>
      <c r="CUN41" s="4"/>
      <c r="CUO41" s="4"/>
      <c r="CUP41" s="4"/>
      <c r="CUQ41" s="19"/>
      <c r="CUR41" s="9"/>
      <c r="CUS41" s="7"/>
      <c r="CUT41" s="6"/>
      <c r="CUU41" s="5"/>
      <c r="CUV41" s="6"/>
      <c r="CUW41" s="8"/>
      <c r="CUX41" s="5"/>
      <c r="CUY41" s="4"/>
      <c r="CUZ41" s="4"/>
      <c r="CVA41" s="18"/>
      <c r="CVB41" s="7"/>
      <c r="CVC41" s="7"/>
      <c r="CVD41" s="4"/>
      <c r="CVE41" s="4"/>
      <c r="CVF41" s="4"/>
      <c r="CVG41" s="19"/>
      <c r="CVH41" s="9"/>
      <c r="CVI41" s="7"/>
      <c r="CVJ41" s="6"/>
      <c r="CVK41" s="5"/>
      <c r="CVL41" s="6"/>
      <c r="CVM41" s="8"/>
      <c r="CVN41" s="5"/>
      <c r="CVO41" s="4"/>
      <c r="CVP41" s="4"/>
      <c r="CVQ41" s="18"/>
      <c r="CVR41" s="7"/>
      <c r="CVS41" s="7"/>
      <c r="CVT41" s="4"/>
      <c r="CVU41" s="4"/>
      <c r="CVV41" s="4"/>
      <c r="CVW41" s="19"/>
      <c r="CVX41" s="9"/>
      <c r="CVY41" s="7"/>
      <c r="CVZ41" s="6"/>
      <c r="CWA41" s="5"/>
      <c r="CWB41" s="6"/>
      <c r="CWC41" s="8"/>
      <c r="CWD41" s="5"/>
      <c r="CWE41" s="4"/>
      <c r="CWF41" s="4"/>
      <c r="CWG41" s="18"/>
      <c r="CWH41" s="7"/>
      <c r="CWI41" s="7"/>
      <c r="CWJ41" s="4"/>
      <c r="CWK41" s="4"/>
      <c r="CWL41" s="4"/>
      <c r="CWM41" s="19"/>
      <c r="CWN41" s="9"/>
      <c r="CWO41" s="7"/>
      <c r="CWP41" s="6"/>
      <c r="CWQ41" s="5"/>
      <c r="CWR41" s="6"/>
      <c r="CWS41" s="8"/>
      <c r="CWT41" s="5"/>
      <c r="CWU41" s="4"/>
      <c r="CWV41" s="4"/>
      <c r="CWW41" s="18"/>
      <c r="CWX41" s="7"/>
      <c r="CWY41" s="7"/>
      <c r="CWZ41" s="4"/>
      <c r="CXA41" s="4"/>
      <c r="CXB41" s="4"/>
      <c r="CXC41" s="19"/>
      <c r="CXD41" s="9"/>
      <c r="CXE41" s="7"/>
      <c r="CXF41" s="6"/>
      <c r="CXG41" s="5"/>
      <c r="CXH41" s="6"/>
      <c r="CXI41" s="8"/>
      <c r="CXJ41" s="5"/>
      <c r="CXK41" s="4"/>
      <c r="CXL41" s="4"/>
      <c r="CXM41" s="18"/>
      <c r="CXN41" s="7"/>
      <c r="CXO41" s="7"/>
      <c r="CXP41" s="4"/>
      <c r="CXQ41" s="4"/>
      <c r="CXR41" s="4"/>
      <c r="CXS41" s="19"/>
      <c r="CXT41" s="9"/>
      <c r="CXU41" s="7"/>
      <c r="CXV41" s="6"/>
      <c r="CXW41" s="5"/>
      <c r="CXX41" s="6"/>
      <c r="CXY41" s="8"/>
      <c r="CXZ41" s="5"/>
      <c r="CYA41" s="4"/>
      <c r="CYB41" s="4"/>
      <c r="CYC41" s="18"/>
      <c r="CYD41" s="7"/>
      <c r="CYE41" s="7"/>
      <c r="CYF41" s="4"/>
      <c r="CYG41" s="4"/>
      <c r="CYH41" s="4"/>
      <c r="CYI41" s="19"/>
      <c r="CYJ41" s="9"/>
      <c r="CYK41" s="7"/>
      <c r="CYL41" s="6"/>
      <c r="CYM41" s="5"/>
      <c r="CYN41" s="6"/>
      <c r="CYO41" s="8"/>
      <c r="CYP41" s="5"/>
      <c r="CYQ41" s="4"/>
      <c r="CYR41" s="4"/>
      <c r="CYS41" s="18"/>
      <c r="CYT41" s="7"/>
      <c r="CYU41" s="7"/>
      <c r="CYV41" s="4"/>
      <c r="CYW41" s="4"/>
      <c r="CYX41" s="4"/>
      <c r="CYY41" s="19"/>
      <c r="CYZ41" s="9"/>
      <c r="CZA41" s="7"/>
      <c r="CZB41" s="6"/>
      <c r="CZC41" s="5"/>
      <c r="CZD41" s="6"/>
      <c r="CZE41" s="8"/>
      <c r="CZF41" s="5"/>
      <c r="CZG41" s="4"/>
      <c r="CZH41" s="4"/>
      <c r="CZI41" s="18"/>
      <c r="CZJ41" s="7"/>
      <c r="CZK41" s="7"/>
      <c r="CZL41" s="4"/>
      <c r="CZM41" s="4"/>
      <c r="CZN41" s="4"/>
      <c r="CZO41" s="19"/>
      <c r="CZP41" s="9"/>
      <c r="CZQ41" s="7"/>
      <c r="CZR41" s="6"/>
      <c r="CZS41" s="5"/>
      <c r="CZT41" s="6"/>
      <c r="CZU41" s="8"/>
      <c r="CZV41" s="5"/>
      <c r="CZW41" s="4"/>
      <c r="CZX41" s="4"/>
      <c r="CZY41" s="18"/>
      <c r="CZZ41" s="7"/>
      <c r="DAA41" s="7"/>
      <c r="DAB41" s="4"/>
      <c r="DAC41" s="4"/>
      <c r="DAD41" s="4"/>
      <c r="DAE41" s="19"/>
      <c r="DAF41" s="9"/>
      <c r="DAG41" s="7"/>
      <c r="DAH41" s="6"/>
      <c r="DAI41" s="5"/>
      <c r="DAJ41" s="6"/>
      <c r="DAK41" s="8"/>
      <c r="DAL41" s="5"/>
      <c r="DAM41" s="4"/>
      <c r="DAN41" s="4"/>
      <c r="DAO41" s="18"/>
      <c r="DAP41" s="7"/>
      <c r="DAQ41" s="7"/>
      <c r="DAR41" s="4"/>
      <c r="DAS41" s="4"/>
      <c r="DAT41" s="4"/>
      <c r="DAU41" s="19"/>
      <c r="DAV41" s="9"/>
      <c r="DAW41" s="7"/>
      <c r="DAX41" s="6"/>
      <c r="DAY41" s="5"/>
      <c r="DAZ41" s="6"/>
      <c r="DBA41" s="8"/>
      <c r="DBB41" s="5"/>
      <c r="DBC41" s="4"/>
      <c r="DBD41" s="4"/>
      <c r="DBE41" s="18"/>
      <c r="DBF41" s="7"/>
      <c r="DBG41" s="7"/>
      <c r="DBH41" s="4"/>
      <c r="DBI41" s="4"/>
      <c r="DBJ41" s="4"/>
      <c r="DBK41" s="19"/>
      <c r="DBL41" s="9"/>
      <c r="DBM41" s="7"/>
      <c r="DBN41" s="6"/>
      <c r="DBO41" s="5"/>
      <c r="DBP41" s="6"/>
      <c r="DBQ41" s="8"/>
      <c r="DBR41" s="5"/>
      <c r="DBS41" s="4"/>
      <c r="DBT41" s="4"/>
      <c r="DBU41" s="18"/>
      <c r="DBV41" s="7"/>
      <c r="DBW41" s="7"/>
      <c r="DBX41" s="4"/>
      <c r="DBY41" s="4"/>
      <c r="DBZ41" s="4"/>
      <c r="DCA41" s="19"/>
      <c r="DCB41" s="9"/>
      <c r="DCC41" s="7"/>
      <c r="DCD41" s="6"/>
      <c r="DCE41" s="5"/>
      <c r="DCF41" s="6"/>
      <c r="DCG41" s="8"/>
      <c r="DCH41" s="5"/>
      <c r="DCI41" s="4"/>
      <c r="DCJ41" s="4"/>
      <c r="DCK41" s="18"/>
      <c r="DCL41" s="7"/>
      <c r="DCM41" s="7"/>
      <c r="DCN41" s="4"/>
      <c r="DCO41" s="4"/>
      <c r="DCP41" s="4"/>
      <c r="DCQ41" s="19"/>
      <c r="DCR41" s="9"/>
      <c r="DCS41" s="7"/>
      <c r="DCT41" s="6"/>
      <c r="DCU41" s="5"/>
      <c r="DCV41" s="6"/>
      <c r="DCW41" s="8"/>
      <c r="DCX41" s="5"/>
      <c r="DCY41" s="4"/>
      <c r="DCZ41" s="4"/>
      <c r="DDA41" s="18"/>
      <c r="DDB41" s="7"/>
      <c r="DDC41" s="7"/>
      <c r="DDD41" s="4"/>
      <c r="DDE41" s="4"/>
      <c r="DDF41" s="4"/>
      <c r="DDG41" s="19"/>
      <c r="DDH41" s="9"/>
      <c r="DDI41" s="7"/>
      <c r="DDJ41" s="6"/>
      <c r="DDK41" s="5"/>
      <c r="DDL41" s="6"/>
      <c r="DDM41" s="8"/>
      <c r="DDN41" s="5"/>
      <c r="DDO41" s="4"/>
      <c r="DDP41" s="4"/>
      <c r="DDQ41" s="18"/>
      <c r="DDR41" s="7"/>
      <c r="DDS41" s="7"/>
      <c r="DDT41" s="4"/>
      <c r="DDU41" s="4"/>
      <c r="DDV41" s="4"/>
      <c r="DDW41" s="19"/>
      <c r="DDX41" s="9"/>
      <c r="DDY41" s="7"/>
      <c r="DDZ41" s="6"/>
      <c r="DEA41" s="5"/>
      <c r="DEB41" s="6"/>
      <c r="DEC41" s="8"/>
      <c r="DED41" s="5"/>
      <c r="DEE41" s="4"/>
      <c r="DEF41" s="4"/>
      <c r="DEG41" s="18"/>
      <c r="DEH41" s="7"/>
      <c r="DEI41" s="7"/>
      <c r="DEJ41" s="4"/>
      <c r="DEK41" s="4"/>
      <c r="DEL41" s="4"/>
      <c r="DEM41" s="19"/>
      <c r="DEN41" s="9"/>
      <c r="DEO41" s="7"/>
      <c r="DEP41" s="6"/>
      <c r="DEQ41" s="5"/>
      <c r="DER41" s="6"/>
      <c r="DES41" s="8"/>
      <c r="DET41" s="5"/>
      <c r="DEU41" s="4"/>
      <c r="DEV41" s="4"/>
      <c r="DEW41" s="18"/>
      <c r="DEX41" s="7"/>
      <c r="DEY41" s="7"/>
      <c r="DEZ41" s="4"/>
      <c r="DFA41" s="4"/>
      <c r="DFB41" s="4"/>
      <c r="DFC41" s="19"/>
      <c r="DFD41" s="9"/>
      <c r="DFE41" s="7"/>
      <c r="DFF41" s="6"/>
      <c r="DFG41" s="5"/>
      <c r="DFH41" s="6"/>
      <c r="DFI41" s="8"/>
      <c r="DFJ41" s="5"/>
      <c r="DFK41" s="4"/>
      <c r="DFL41" s="4"/>
      <c r="DFM41" s="18"/>
      <c r="DFN41" s="7"/>
      <c r="DFO41" s="7"/>
      <c r="DFP41" s="4"/>
      <c r="DFQ41" s="4"/>
      <c r="DFR41" s="4"/>
      <c r="DFS41" s="19"/>
      <c r="DFT41" s="9"/>
      <c r="DFU41" s="7"/>
      <c r="DFV41" s="6"/>
      <c r="DFW41" s="5"/>
      <c r="DFX41" s="6"/>
      <c r="DFY41" s="8"/>
      <c r="DFZ41" s="5"/>
      <c r="DGA41" s="4"/>
      <c r="DGB41" s="4"/>
      <c r="DGC41" s="18"/>
      <c r="DGD41" s="7"/>
      <c r="DGE41" s="7"/>
      <c r="DGF41" s="4"/>
      <c r="DGG41" s="4"/>
      <c r="DGH41" s="4"/>
      <c r="DGI41" s="19"/>
      <c r="DGJ41" s="9"/>
      <c r="DGK41" s="7"/>
      <c r="DGL41" s="6"/>
      <c r="DGM41" s="5"/>
      <c r="DGN41" s="6"/>
      <c r="DGO41" s="8"/>
      <c r="DGP41" s="5"/>
      <c r="DGQ41" s="4"/>
      <c r="DGR41" s="4"/>
      <c r="DGS41" s="18"/>
      <c r="DGT41" s="7"/>
      <c r="DGU41" s="7"/>
      <c r="DGV41" s="4"/>
      <c r="DGW41" s="4"/>
      <c r="DGX41" s="4"/>
      <c r="DGY41" s="19"/>
      <c r="DGZ41" s="9"/>
      <c r="DHA41" s="7"/>
      <c r="DHB41" s="6"/>
      <c r="DHC41" s="5"/>
      <c r="DHD41" s="6"/>
      <c r="DHE41" s="8"/>
      <c r="DHF41" s="5"/>
      <c r="DHG41" s="4"/>
      <c r="DHH41" s="4"/>
      <c r="DHI41" s="18"/>
      <c r="DHJ41" s="7"/>
      <c r="DHK41" s="7"/>
      <c r="DHL41" s="4"/>
      <c r="DHM41" s="4"/>
      <c r="DHN41" s="4"/>
      <c r="DHO41" s="19"/>
      <c r="DHP41" s="9"/>
      <c r="DHQ41" s="7"/>
      <c r="DHR41" s="6"/>
      <c r="DHS41" s="5"/>
      <c r="DHT41" s="6"/>
      <c r="DHU41" s="8"/>
      <c r="DHV41" s="5"/>
      <c r="DHW41" s="4"/>
      <c r="DHX41" s="4"/>
      <c r="DHY41" s="18"/>
      <c r="DHZ41" s="7"/>
      <c r="DIA41" s="7"/>
      <c r="DIB41" s="4"/>
      <c r="DIC41" s="4"/>
      <c r="DID41" s="4"/>
      <c r="DIE41" s="19"/>
      <c r="DIF41" s="9"/>
      <c r="DIG41" s="7"/>
      <c r="DIH41" s="6"/>
      <c r="DII41" s="5"/>
      <c r="DIJ41" s="6"/>
      <c r="DIK41" s="8"/>
      <c r="DIL41" s="5"/>
      <c r="DIM41" s="4"/>
      <c r="DIN41" s="4"/>
      <c r="DIO41" s="18"/>
      <c r="DIP41" s="7"/>
      <c r="DIQ41" s="7"/>
      <c r="DIR41" s="4"/>
      <c r="DIS41" s="4"/>
      <c r="DIT41" s="4"/>
      <c r="DIU41" s="19"/>
      <c r="DIV41" s="9"/>
      <c r="DIW41" s="7"/>
      <c r="DIX41" s="6"/>
      <c r="DIY41" s="5"/>
      <c r="DIZ41" s="6"/>
      <c r="DJA41" s="8"/>
      <c r="DJB41" s="5"/>
      <c r="DJC41" s="4"/>
      <c r="DJD41" s="4"/>
      <c r="DJE41" s="18"/>
      <c r="DJF41" s="7"/>
      <c r="DJG41" s="7"/>
      <c r="DJH41" s="4"/>
      <c r="DJI41" s="4"/>
      <c r="DJJ41" s="4"/>
      <c r="DJK41" s="19"/>
      <c r="DJL41" s="9"/>
      <c r="DJM41" s="7"/>
      <c r="DJN41" s="6"/>
      <c r="DJO41" s="5"/>
      <c r="DJP41" s="6"/>
      <c r="DJQ41" s="8"/>
      <c r="DJR41" s="5"/>
      <c r="DJS41" s="4"/>
      <c r="DJT41" s="4"/>
      <c r="DJU41" s="18"/>
      <c r="DJV41" s="7"/>
      <c r="DJW41" s="7"/>
      <c r="DJX41" s="4"/>
      <c r="DJY41" s="4"/>
      <c r="DJZ41" s="4"/>
      <c r="DKA41" s="19"/>
      <c r="DKB41" s="9"/>
      <c r="DKC41" s="7"/>
      <c r="DKD41" s="6"/>
      <c r="DKE41" s="5"/>
      <c r="DKF41" s="6"/>
      <c r="DKG41" s="8"/>
      <c r="DKH41" s="5"/>
      <c r="DKI41" s="4"/>
      <c r="DKJ41" s="4"/>
      <c r="DKK41" s="18"/>
      <c r="DKL41" s="7"/>
      <c r="DKM41" s="7"/>
      <c r="DKN41" s="4"/>
      <c r="DKO41" s="4"/>
      <c r="DKP41" s="4"/>
      <c r="DKQ41" s="19"/>
      <c r="DKR41" s="9"/>
      <c r="DKS41" s="7"/>
      <c r="DKT41" s="6"/>
      <c r="DKU41" s="5"/>
      <c r="DKV41" s="6"/>
      <c r="DKW41" s="8"/>
      <c r="DKX41" s="5"/>
      <c r="DKY41" s="4"/>
      <c r="DKZ41" s="4"/>
      <c r="DLA41" s="18"/>
      <c r="DLB41" s="7"/>
      <c r="DLC41" s="7"/>
      <c r="DLD41" s="4"/>
      <c r="DLE41" s="4"/>
      <c r="DLF41" s="4"/>
      <c r="DLG41" s="19"/>
      <c r="DLH41" s="9"/>
      <c r="DLI41" s="7"/>
      <c r="DLJ41" s="6"/>
      <c r="DLK41" s="5"/>
      <c r="DLL41" s="6"/>
      <c r="DLM41" s="8"/>
      <c r="DLN41" s="5"/>
      <c r="DLO41" s="4"/>
      <c r="DLP41" s="4"/>
      <c r="DLQ41" s="18"/>
      <c r="DLR41" s="7"/>
      <c r="DLS41" s="7"/>
      <c r="DLT41" s="4"/>
      <c r="DLU41" s="4"/>
      <c r="DLV41" s="4"/>
      <c r="DLW41" s="19"/>
      <c r="DLX41" s="9"/>
      <c r="DLY41" s="7"/>
      <c r="DLZ41" s="6"/>
      <c r="DMA41" s="5"/>
      <c r="DMB41" s="6"/>
      <c r="DMC41" s="8"/>
      <c r="DMD41" s="5"/>
      <c r="DME41" s="4"/>
      <c r="DMF41" s="4"/>
      <c r="DMG41" s="18"/>
      <c r="DMH41" s="7"/>
      <c r="DMI41" s="7"/>
      <c r="DMJ41" s="4"/>
      <c r="DMK41" s="4"/>
      <c r="DML41" s="4"/>
      <c r="DMM41" s="19"/>
      <c r="DMN41" s="9"/>
      <c r="DMO41" s="7"/>
      <c r="DMP41" s="6"/>
      <c r="DMQ41" s="5"/>
      <c r="DMR41" s="6"/>
      <c r="DMS41" s="8"/>
      <c r="DMT41" s="5"/>
      <c r="DMU41" s="4"/>
      <c r="DMV41" s="4"/>
      <c r="DMW41" s="18"/>
      <c r="DMX41" s="7"/>
      <c r="DMY41" s="7"/>
      <c r="DMZ41" s="4"/>
      <c r="DNA41" s="4"/>
      <c r="DNB41" s="4"/>
      <c r="DNC41" s="19"/>
      <c r="DND41" s="9"/>
      <c r="DNE41" s="7"/>
      <c r="DNF41" s="6"/>
      <c r="DNG41" s="5"/>
      <c r="DNH41" s="6"/>
      <c r="DNI41" s="8"/>
      <c r="DNJ41" s="5"/>
      <c r="DNK41" s="4"/>
      <c r="DNL41" s="4"/>
      <c r="DNM41" s="18"/>
      <c r="DNN41" s="7"/>
      <c r="DNO41" s="7"/>
      <c r="DNP41" s="4"/>
      <c r="DNQ41" s="4"/>
      <c r="DNR41" s="4"/>
      <c r="DNS41" s="19"/>
      <c r="DNT41" s="9"/>
      <c r="DNU41" s="7"/>
      <c r="DNV41" s="6"/>
      <c r="DNW41" s="5"/>
      <c r="DNX41" s="6"/>
      <c r="DNY41" s="8"/>
      <c r="DNZ41" s="5"/>
      <c r="DOA41" s="4"/>
      <c r="DOB41" s="4"/>
      <c r="DOC41" s="18"/>
      <c r="DOD41" s="7"/>
      <c r="DOE41" s="7"/>
      <c r="DOF41" s="4"/>
      <c r="DOG41" s="4"/>
      <c r="DOH41" s="4"/>
      <c r="DOI41" s="19"/>
      <c r="DOJ41" s="9"/>
      <c r="DOK41" s="7"/>
      <c r="DOL41" s="6"/>
      <c r="DOM41" s="5"/>
      <c r="DON41" s="6"/>
      <c r="DOO41" s="8"/>
      <c r="DOP41" s="5"/>
      <c r="DOQ41" s="4"/>
      <c r="DOR41" s="4"/>
      <c r="DOS41" s="18"/>
      <c r="DOT41" s="7"/>
      <c r="DOU41" s="7"/>
      <c r="DOV41" s="4"/>
      <c r="DOW41" s="4"/>
      <c r="DOX41" s="4"/>
      <c r="DOY41" s="19"/>
      <c r="DOZ41" s="9"/>
      <c r="DPA41" s="7"/>
      <c r="DPB41" s="6"/>
      <c r="DPC41" s="5"/>
      <c r="DPD41" s="6"/>
      <c r="DPE41" s="8"/>
      <c r="DPF41" s="5"/>
      <c r="DPG41" s="4"/>
      <c r="DPH41" s="4"/>
      <c r="DPI41" s="18"/>
      <c r="DPJ41" s="7"/>
      <c r="DPK41" s="7"/>
      <c r="DPL41" s="4"/>
      <c r="DPM41" s="4"/>
      <c r="DPN41" s="4"/>
      <c r="DPO41" s="19"/>
      <c r="DPP41" s="9"/>
      <c r="DPQ41" s="7"/>
      <c r="DPR41" s="6"/>
      <c r="DPS41" s="5"/>
      <c r="DPT41" s="6"/>
      <c r="DPU41" s="8"/>
      <c r="DPV41" s="5"/>
      <c r="DPW41" s="4"/>
      <c r="DPX41" s="4"/>
      <c r="DPY41" s="18"/>
      <c r="DPZ41" s="7"/>
      <c r="DQA41" s="7"/>
      <c r="DQB41" s="4"/>
      <c r="DQC41" s="4"/>
      <c r="DQD41" s="4"/>
      <c r="DQE41" s="19"/>
      <c r="DQF41" s="9"/>
      <c r="DQG41" s="7"/>
      <c r="DQH41" s="6"/>
      <c r="DQI41" s="5"/>
      <c r="DQJ41" s="6"/>
      <c r="DQK41" s="8"/>
      <c r="DQL41" s="5"/>
      <c r="DQM41" s="4"/>
      <c r="DQN41" s="4"/>
      <c r="DQO41" s="18"/>
      <c r="DQP41" s="7"/>
      <c r="DQQ41" s="7"/>
      <c r="DQR41" s="4"/>
      <c r="DQS41" s="4"/>
      <c r="DQT41" s="4"/>
      <c r="DQU41" s="19"/>
      <c r="DQV41" s="9"/>
      <c r="DQW41" s="7"/>
      <c r="DQX41" s="6"/>
      <c r="DQY41" s="5"/>
      <c r="DQZ41" s="6"/>
      <c r="DRA41" s="8"/>
      <c r="DRB41" s="5"/>
      <c r="DRC41" s="4"/>
      <c r="DRD41" s="4"/>
      <c r="DRE41" s="18"/>
      <c r="DRF41" s="7"/>
      <c r="DRG41" s="7"/>
      <c r="DRH41" s="4"/>
      <c r="DRI41" s="4"/>
      <c r="DRJ41" s="4"/>
      <c r="DRK41" s="19"/>
      <c r="DRL41" s="9"/>
      <c r="DRM41" s="7"/>
      <c r="DRN41" s="6"/>
      <c r="DRO41" s="5"/>
      <c r="DRP41" s="6"/>
      <c r="DRQ41" s="8"/>
      <c r="DRR41" s="5"/>
      <c r="DRS41" s="4"/>
      <c r="DRT41" s="4"/>
      <c r="DRU41" s="18"/>
      <c r="DRV41" s="7"/>
      <c r="DRW41" s="7"/>
      <c r="DRX41" s="4"/>
      <c r="DRY41" s="4"/>
      <c r="DRZ41" s="4"/>
      <c r="DSA41" s="19"/>
      <c r="DSB41" s="9"/>
      <c r="DSC41" s="7"/>
      <c r="DSD41" s="6"/>
      <c r="DSE41" s="5"/>
      <c r="DSF41" s="6"/>
      <c r="DSG41" s="8"/>
      <c r="DSH41" s="5"/>
      <c r="DSI41" s="4"/>
      <c r="DSJ41" s="4"/>
      <c r="DSK41" s="18"/>
      <c r="DSL41" s="7"/>
      <c r="DSM41" s="7"/>
      <c r="DSN41" s="4"/>
      <c r="DSO41" s="4"/>
      <c r="DSP41" s="4"/>
      <c r="DSQ41" s="19"/>
      <c r="DSR41" s="9"/>
      <c r="DSS41" s="7"/>
      <c r="DST41" s="6"/>
      <c r="DSU41" s="5"/>
      <c r="DSV41" s="6"/>
      <c r="DSW41" s="8"/>
      <c r="DSX41" s="5"/>
      <c r="DSY41" s="4"/>
      <c r="DSZ41" s="4"/>
      <c r="DTA41" s="18"/>
      <c r="DTB41" s="7"/>
      <c r="DTC41" s="7"/>
      <c r="DTD41" s="4"/>
      <c r="DTE41" s="4"/>
      <c r="DTF41" s="4"/>
      <c r="DTG41" s="19"/>
      <c r="DTH41" s="9"/>
      <c r="DTI41" s="7"/>
      <c r="DTJ41" s="6"/>
      <c r="DTK41" s="5"/>
      <c r="DTL41" s="6"/>
      <c r="DTM41" s="8"/>
      <c r="DTN41" s="5"/>
      <c r="DTO41" s="4"/>
      <c r="DTP41" s="4"/>
      <c r="DTQ41" s="18"/>
      <c r="DTR41" s="7"/>
      <c r="DTS41" s="7"/>
      <c r="DTT41" s="4"/>
      <c r="DTU41" s="4"/>
      <c r="DTV41" s="4"/>
      <c r="DTW41" s="19"/>
      <c r="DTX41" s="9"/>
      <c r="DTY41" s="7"/>
      <c r="DTZ41" s="6"/>
      <c r="DUA41" s="5"/>
      <c r="DUB41" s="6"/>
      <c r="DUC41" s="8"/>
      <c r="DUD41" s="5"/>
      <c r="DUE41" s="4"/>
      <c r="DUF41" s="4"/>
      <c r="DUG41" s="18"/>
      <c r="DUH41" s="7"/>
      <c r="DUI41" s="7"/>
      <c r="DUJ41" s="4"/>
      <c r="DUK41" s="4"/>
      <c r="DUL41" s="4"/>
      <c r="DUM41" s="19"/>
      <c r="DUN41" s="9"/>
      <c r="DUO41" s="7"/>
      <c r="DUP41" s="6"/>
      <c r="DUQ41" s="5"/>
      <c r="DUR41" s="6"/>
      <c r="DUS41" s="8"/>
      <c r="DUT41" s="5"/>
      <c r="DUU41" s="4"/>
      <c r="DUV41" s="4"/>
      <c r="DUW41" s="18"/>
      <c r="DUX41" s="7"/>
      <c r="DUY41" s="7"/>
      <c r="DUZ41" s="4"/>
      <c r="DVA41" s="4"/>
      <c r="DVB41" s="4"/>
      <c r="DVC41" s="19"/>
      <c r="DVD41" s="9"/>
      <c r="DVE41" s="7"/>
      <c r="DVF41" s="6"/>
      <c r="DVG41" s="5"/>
      <c r="DVH41" s="6"/>
      <c r="DVI41" s="8"/>
      <c r="DVJ41" s="5"/>
      <c r="DVK41" s="4"/>
      <c r="DVL41" s="4"/>
      <c r="DVM41" s="18"/>
      <c r="DVN41" s="7"/>
      <c r="DVO41" s="7"/>
      <c r="DVP41" s="4"/>
      <c r="DVQ41" s="4"/>
      <c r="DVR41" s="4"/>
      <c r="DVS41" s="19"/>
      <c r="DVT41" s="9"/>
      <c r="DVU41" s="7"/>
      <c r="DVV41" s="6"/>
      <c r="DVW41" s="5"/>
      <c r="DVX41" s="6"/>
      <c r="DVY41" s="8"/>
      <c r="DVZ41" s="5"/>
      <c r="DWA41" s="4"/>
      <c r="DWB41" s="4"/>
      <c r="DWC41" s="18"/>
      <c r="DWD41" s="7"/>
      <c r="DWE41" s="7"/>
      <c r="DWF41" s="4"/>
      <c r="DWG41" s="4"/>
      <c r="DWH41" s="4"/>
      <c r="DWI41" s="19"/>
      <c r="DWJ41" s="9"/>
      <c r="DWK41" s="7"/>
      <c r="DWL41" s="6"/>
      <c r="DWM41" s="5"/>
      <c r="DWN41" s="6"/>
      <c r="DWO41" s="8"/>
      <c r="DWP41" s="5"/>
      <c r="DWQ41" s="4"/>
      <c r="DWR41" s="4"/>
      <c r="DWS41" s="18"/>
      <c r="DWT41" s="7"/>
      <c r="DWU41" s="7"/>
      <c r="DWV41" s="4"/>
      <c r="DWW41" s="4"/>
      <c r="DWX41" s="4"/>
      <c r="DWY41" s="19"/>
      <c r="DWZ41" s="9"/>
      <c r="DXA41" s="7"/>
      <c r="DXB41" s="6"/>
      <c r="DXC41" s="5"/>
      <c r="DXD41" s="6"/>
      <c r="DXE41" s="8"/>
      <c r="DXF41" s="5"/>
      <c r="DXG41" s="4"/>
      <c r="DXH41" s="4"/>
      <c r="DXI41" s="18"/>
      <c r="DXJ41" s="7"/>
      <c r="DXK41" s="7"/>
      <c r="DXL41" s="4"/>
      <c r="DXM41" s="4"/>
      <c r="DXN41" s="4"/>
      <c r="DXO41" s="19"/>
      <c r="DXP41" s="9"/>
      <c r="DXQ41" s="7"/>
      <c r="DXR41" s="6"/>
      <c r="DXS41" s="5"/>
      <c r="DXT41" s="6"/>
      <c r="DXU41" s="8"/>
      <c r="DXV41" s="5"/>
      <c r="DXW41" s="4"/>
      <c r="DXX41" s="4"/>
      <c r="DXY41" s="18"/>
      <c r="DXZ41" s="7"/>
      <c r="DYA41" s="7"/>
      <c r="DYB41" s="4"/>
      <c r="DYC41" s="4"/>
      <c r="DYD41" s="4"/>
      <c r="DYE41" s="19"/>
      <c r="DYF41" s="9"/>
      <c r="DYG41" s="7"/>
      <c r="DYH41" s="6"/>
      <c r="DYI41" s="5"/>
      <c r="DYJ41" s="6"/>
      <c r="DYK41" s="8"/>
      <c r="DYL41" s="5"/>
      <c r="DYM41" s="4"/>
      <c r="DYN41" s="4"/>
      <c r="DYO41" s="18"/>
      <c r="DYP41" s="7"/>
      <c r="DYQ41" s="7"/>
      <c r="DYR41" s="4"/>
      <c r="DYS41" s="4"/>
      <c r="DYT41" s="4"/>
      <c r="DYU41" s="19"/>
      <c r="DYV41" s="9"/>
      <c r="DYW41" s="7"/>
      <c r="DYX41" s="6"/>
      <c r="DYY41" s="5"/>
      <c r="DYZ41" s="6"/>
      <c r="DZA41" s="8"/>
      <c r="DZB41" s="5"/>
      <c r="DZC41" s="4"/>
      <c r="DZD41" s="4"/>
      <c r="DZE41" s="18"/>
      <c r="DZF41" s="7"/>
      <c r="DZG41" s="7"/>
      <c r="DZH41" s="4"/>
      <c r="DZI41" s="4"/>
      <c r="DZJ41" s="4"/>
      <c r="DZK41" s="19"/>
      <c r="DZL41" s="9"/>
      <c r="DZM41" s="7"/>
      <c r="DZN41" s="6"/>
      <c r="DZO41" s="5"/>
      <c r="DZP41" s="6"/>
      <c r="DZQ41" s="8"/>
      <c r="DZR41" s="5"/>
      <c r="DZS41" s="4"/>
      <c r="DZT41" s="4"/>
      <c r="DZU41" s="18"/>
      <c r="DZV41" s="7"/>
      <c r="DZW41" s="7"/>
      <c r="DZX41" s="4"/>
      <c r="DZY41" s="4"/>
      <c r="DZZ41" s="4"/>
      <c r="EAA41" s="19"/>
      <c r="EAB41" s="9"/>
      <c r="EAC41" s="7"/>
      <c r="EAD41" s="6"/>
      <c r="EAE41" s="5"/>
      <c r="EAF41" s="6"/>
      <c r="EAG41" s="8"/>
      <c r="EAH41" s="5"/>
      <c r="EAI41" s="4"/>
      <c r="EAJ41" s="4"/>
      <c r="EAK41" s="18"/>
      <c r="EAL41" s="7"/>
      <c r="EAM41" s="7"/>
      <c r="EAN41" s="4"/>
      <c r="EAO41" s="4"/>
      <c r="EAP41" s="4"/>
      <c r="EAQ41" s="19"/>
      <c r="EAR41" s="9"/>
      <c r="EAS41" s="7"/>
      <c r="EAT41" s="6"/>
      <c r="EAU41" s="5"/>
      <c r="EAV41" s="6"/>
      <c r="EAW41" s="8"/>
      <c r="EAX41" s="5"/>
      <c r="EAY41" s="4"/>
      <c r="EAZ41" s="4"/>
      <c r="EBA41" s="18"/>
      <c r="EBB41" s="7"/>
      <c r="EBC41" s="7"/>
      <c r="EBD41" s="4"/>
      <c r="EBE41" s="4"/>
      <c r="EBF41" s="4"/>
      <c r="EBG41" s="19"/>
      <c r="EBH41" s="9"/>
      <c r="EBI41" s="7"/>
      <c r="EBJ41" s="6"/>
      <c r="EBK41" s="5"/>
      <c r="EBL41" s="6"/>
      <c r="EBM41" s="8"/>
      <c r="EBN41" s="5"/>
      <c r="EBO41" s="4"/>
      <c r="EBP41" s="4"/>
      <c r="EBQ41" s="18"/>
      <c r="EBR41" s="7"/>
      <c r="EBS41" s="7"/>
      <c r="EBT41" s="4"/>
      <c r="EBU41" s="4"/>
      <c r="EBV41" s="4"/>
      <c r="EBW41" s="19"/>
      <c r="EBX41" s="9"/>
      <c r="EBY41" s="7"/>
      <c r="EBZ41" s="6"/>
      <c r="ECA41" s="5"/>
      <c r="ECB41" s="6"/>
      <c r="ECC41" s="8"/>
      <c r="ECD41" s="5"/>
      <c r="ECE41" s="4"/>
      <c r="ECF41" s="4"/>
      <c r="ECG41" s="18"/>
      <c r="ECH41" s="7"/>
      <c r="ECI41" s="7"/>
      <c r="ECJ41" s="4"/>
      <c r="ECK41" s="4"/>
      <c r="ECL41" s="4"/>
      <c r="ECM41" s="19"/>
      <c r="ECN41" s="9"/>
      <c r="ECO41" s="7"/>
      <c r="ECP41" s="6"/>
      <c r="ECQ41" s="5"/>
      <c r="ECR41" s="6"/>
      <c r="ECS41" s="8"/>
      <c r="ECT41" s="5"/>
      <c r="ECU41" s="4"/>
      <c r="ECV41" s="4"/>
      <c r="ECW41" s="18"/>
      <c r="ECX41" s="7"/>
      <c r="ECY41" s="7"/>
      <c r="ECZ41" s="4"/>
      <c r="EDA41" s="4"/>
      <c r="EDB41" s="4"/>
      <c r="EDC41" s="19"/>
      <c r="EDD41" s="9"/>
      <c r="EDE41" s="7"/>
      <c r="EDF41" s="6"/>
      <c r="EDG41" s="5"/>
      <c r="EDH41" s="6"/>
      <c r="EDI41" s="8"/>
      <c r="EDJ41" s="5"/>
      <c r="EDK41" s="4"/>
      <c r="EDL41" s="4"/>
      <c r="EDM41" s="18"/>
      <c r="EDN41" s="7"/>
      <c r="EDO41" s="7"/>
      <c r="EDP41" s="4"/>
      <c r="EDQ41" s="4"/>
      <c r="EDR41" s="4"/>
      <c r="EDS41" s="19"/>
      <c r="EDT41" s="9"/>
      <c r="EDU41" s="7"/>
      <c r="EDV41" s="6"/>
      <c r="EDW41" s="5"/>
      <c r="EDX41" s="6"/>
      <c r="EDY41" s="8"/>
      <c r="EDZ41" s="5"/>
      <c r="EEA41" s="4"/>
      <c r="EEB41" s="4"/>
      <c r="EEC41" s="18"/>
      <c r="EED41" s="7"/>
      <c r="EEE41" s="7"/>
      <c r="EEF41" s="4"/>
      <c r="EEG41" s="4"/>
      <c r="EEH41" s="4"/>
      <c r="EEI41" s="19"/>
      <c r="EEJ41" s="9"/>
      <c r="EEK41" s="7"/>
      <c r="EEL41" s="6"/>
      <c r="EEM41" s="5"/>
      <c r="EEN41" s="6"/>
      <c r="EEO41" s="8"/>
      <c r="EEP41" s="5"/>
      <c r="EEQ41" s="4"/>
      <c r="EER41" s="4"/>
      <c r="EES41" s="18"/>
      <c r="EET41" s="7"/>
      <c r="EEU41" s="7"/>
      <c r="EEV41" s="4"/>
      <c r="EEW41" s="4"/>
      <c r="EEX41" s="4"/>
      <c r="EEY41" s="19"/>
      <c r="EEZ41" s="9"/>
      <c r="EFA41" s="7"/>
      <c r="EFB41" s="6"/>
      <c r="EFC41" s="5"/>
      <c r="EFD41" s="6"/>
      <c r="EFE41" s="8"/>
      <c r="EFF41" s="5"/>
      <c r="EFG41" s="4"/>
      <c r="EFH41" s="4"/>
      <c r="EFI41" s="18"/>
      <c r="EFJ41" s="7"/>
      <c r="EFK41" s="7"/>
      <c r="EFL41" s="4"/>
      <c r="EFM41" s="4"/>
      <c r="EFN41" s="4"/>
      <c r="EFO41" s="19"/>
      <c r="EFP41" s="9"/>
      <c r="EFQ41" s="7"/>
      <c r="EFR41" s="6"/>
      <c r="EFS41" s="5"/>
      <c r="EFT41" s="6"/>
      <c r="EFU41" s="8"/>
      <c r="EFV41" s="5"/>
      <c r="EFW41" s="4"/>
      <c r="EFX41" s="4"/>
      <c r="EFY41" s="18"/>
      <c r="EFZ41" s="7"/>
      <c r="EGA41" s="7"/>
      <c r="EGB41" s="4"/>
      <c r="EGC41" s="4"/>
      <c r="EGD41" s="4"/>
      <c r="EGE41" s="19"/>
      <c r="EGF41" s="9"/>
      <c r="EGG41" s="7"/>
      <c r="EGH41" s="6"/>
      <c r="EGI41" s="5"/>
      <c r="EGJ41" s="6"/>
      <c r="EGK41" s="8"/>
      <c r="EGL41" s="5"/>
      <c r="EGM41" s="4"/>
      <c r="EGN41" s="4"/>
      <c r="EGO41" s="18"/>
      <c r="EGP41" s="7"/>
      <c r="EGQ41" s="7"/>
      <c r="EGR41" s="4"/>
      <c r="EGS41" s="4"/>
      <c r="EGT41" s="4"/>
      <c r="EGU41" s="19"/>
      <c r="EGV41" s="9"/>
      <c r="EGW41" s="7"/>
      <c r="EGX41" s="6"/>
      <c r="EGY41" s="5"/>
      <c r="EGZ41" s="6"/>
      <c r="EHA41" s="8"/>
      <c r="EHB41" s="5"/>
      <c r="EHC41" s="4"/>
      <c r="EHD41" s="4"/>
      <c r="EHE41" s="18"/>
      <c r="EHF41" s="7"/>
      <c r="EHG41" s="7"/>
      <c r="EHH41" s="4"/>
      <c r="EHI41" s="4"/>
      <c r="EHJ41" s="4"/>
      <c r="EHK41" s="19"/>
      <c r="EHL41" s="9"/>
      <c r="EHM41" s="7"/>
      <c r="EHN41" s="6"/>
      <c r="EHO41" s="5"/>
      <c r="EHP41" s="6"/>
      <c r="EHQ41" s="8"/>
      <c r="EHR41" s="5"/>
      <c r="EHS41" s="4"/>
      <c r="EHT41" s="4"/>
      <c r="EHU41" s="18"/>
      <c r="EHV41" s="7"/>
      <c r="EHW41" s="7"/>
      <c r="EHX41" s="4"/>
      <c r="EHY41" s="4"/>
      <c r="EHZ41" s="4"/>
      <c r="EIA41" s="19"/>
      <c r="EIB41" s="9"/>
      <c r="EIC41" s="7"/>
      <c r="EID41" s="6"/>
      <c r="EIE41" s="5"/>
      <c r="EIF41" s="6"/>
      <c r="EIG41" s="8"/>
      <c r="EIH41" s="5"/>
      <c r="EII41" s="4"/>
      <c r="EIJ41" s="4"/>
      <c r="EIK41" s="18"/>
      <c r="EIL41" s="7"/>
      <c r="EIM41" s="7"/>
      <c r="EIN41" s="4"/>
      <c r="EIO41" s="4"/>
      <c r="EIP41" s="4"/>
      <c r="EIQ41" s="19"/>
      <c r="EIR41" s="9"/>
      <c r="EIS41" s="7"/>
      <c r="EIT41" s="6"/>
      <c r="EIU41" s="5"/>
      <c r="EIV41" s="6"/>
      <c r="EIW41" s="8"/>
      <c r="EIX41" s="5"/>
      <c r="EIY41" s="4"/>
      <c r="EIZ41" s="4"/>
      <c r="EJA41" s="18"/>
      <c r="EJB41" s="7"/>
      <c r="EJC41" s="7"/>
      <c r="EJD41" s="4"/>
      <c r="EJE41" s="4"/>
      <c r="EJF41" s="4"/>
      <c r="EJG41" s="19"/>
      <c r="EJH41" s="9"/>
      <c r="EJI41" s="7"/>
      <c r="EJJ41" s="6"/>
      <c r="EJK41" s="5"/>
      <c r="EJL41" s="6"/>
      <c r="EJM41" s="8"/>
      <c r="EJN41" s="5"/>
      <c r="EJO41" s="4"/>
      <c r="EJP41" s="4"/>
      <c r="EJQ41" s="18"/>
      <c r="EJR41" s="7"/>
      <c r="EJS41" s="7"/>
      <c r="EJT41" s="4"/>
      <c r="EJU41" s="4"/>
      <c r="EJV41" s="4"/>
      <c r="EJW41" s="19"/>
      <c r="EJX41" s="9"/>
      <c r="EJY41" s="7"/>
      <c r="EJZ41" s="6"/>
      <c r="EKA41" s="5"/>
      <c r="EKB41" s="6"/>
      <c r="EKC41" s="8"/>
      <c r="EKD41" s="5"/>
      <c r="EKE41" s="4"/>
      <c r="EKF41" s="4"/>
      <c r="EKG41" s="18"/>
      <c r="EKH41" s="7"/>
      <c r="EKI41" s="7"/>
      <c r="EKJ41" s="4"/>
      <c r="EKK41" s="4"/>
      <c r="EKL41" s="4"/>
      <c r="EKM41" s="19"/>
      <c r="EKN41" s="9"/>
      <c r="EKO41" s="7"/>
      <c r="EKP41" s="6"/>
      <c r="EKQ41" s="5"/>
      <c r="EKR41" s="6"/>
      <c r="EKS41" s="8"/>
      <c r="EKT41" s="5"/>
      <c r="EKU41" s="4"/>
      <c r="EKV41" s="4"/>
      <c r="EKW41" s="18"/>
      <c r="EKX41" s="7"/>
      <c r="EKY41" s="7"/>
      <c r="EKZ41" s="4"/>
      <c r="ELA41" s="4"/>
      <c r="ELB41" s="4"/>
      <c r="ELC41" s="19"/>
      <c r="ELD41" s="9"/>
      <c r="ELE41" s="7"/>
      <c r="ELF41" s="6"/>
      <c r="ELG41" s="5"/>
      <c r="ELH41" s="6"/>
      <c r="ELI41" s="8"/>
      <c r="ELJ41" s="5"/>
      <c r="ELK41" s="4"/>
      <c r="ELL41" s="4"/>
      <c r="ELM41" s="18"/>
      <c r="ELN41" s="7"/>
      <c r="ELO41" s="7"/>
      <c r="ELP41" s="4"/>
      <c r="ELQ41" s="4"/>
      <c r="ELR41" s="4"/>
      <c r="ELS41" s="19"/>
      <c r="ELT41" s="9"/>
      <c r="ELU41" s="7"/>
      <c r="ELV41" s="6"/>
      <c r="ELW41" s="5"/>
      <c r="ELX41" s="6"/>
      <c r="ELY41" s="8"/>
      <c r="ELZ41" s="5"/>
      <c r="EMA41" s="4"/>
      <c r="EMB41" s="4"/>
      <c r="EMC41" s="18"/>
      <c r="EMD41" s="7"/>
      <c r="EME41" s="7"/>
      <c r="EMF41" s="4"/>
      <c r="EMG41" s="4"/>
      <c r="EMH41" s="4"/>
      <c r="EMI41" s="19"/>
      <c r="EMJ41" s="9"/>
      <c r="EMK41" s="7"/>
      <c r="EML41" s="6"/>
      <c r="EMM41" s="5"/>
      <c r="EMN41" s="6"/>
      <c r="EMO41" s="8"/>
      <c r="EMP41" s="5"/>
      <c r="EMQ41" s="4"/>
      <c r="EMR41" s="4"/>
      <c r="EMS41" s="18"/>
      <c r="EMT41" s="7"/>
      <c r="EMU41" s="7"/>
      <c r="EMV41" s="4"/>
      <c r="EMW41" s="4"/>
      <c r="EMX41" s="4"/>
      <c r="EMY41" s="19"/>
      <c r="EMZ41" s="9"/>
      <c r="ENA41" s="7"/>
      <c r="ENB41" s="6"/>
      <c r="ENC41" s="5"/>
      <c r="END41" s="6"/>
      <c r="ENE41" s="8"/>
      <c r="ENF41" s="5"/>
      <c r="ENG41" s="4"/>
      <c r="ENH41" s="4"/>
      <c r="ENI41" s="18"/>
      <c r="ENJ41" s="7"/>
      <c r="ENK41" s="7"/>
      <c r="ENL41" s="4"/>
      <c r="ENM41" s="4"/>
      <c r="ENN41" s="4"/>
      <c r="ENO41" s="19"/>
      <c r="ENP41" s="9"/>
      <c r="ENQ41" s="7"/>
      <c r="ENR41" s="6"/>
      <c r="ENS41" s="5"/>
      <c r="ENT41" s="6"/>
      <c r="ENU41" s="8"/>
      <c r="ENV41" s="5"/>
      <c r="ENW41" s="4"/>
      <c r="ENX41" s="4"/>
      <c r="ENY41" s="18"/>
      <c r="ENZ41" s="7"/>
      <c r="EOA41" s="7"/>
      <c r="EOB41" s="4"/>
      <c r="EOC41" s="4"/>
      <c r="EOD41" s="4"/>
      <c r="EOE41" s="19"/>
      <c r="EOF41" s="9"/>
      <c r="EOG41" s="7"/>
      <c r="EOH41" s="6"/>
      <c r="EOI41" s="5"/>
      <c r="EOJ41" s="6"/>
      <c r="EOK41" s="8"/>
      <c r="EOL41" s="5"/>
      <c r="EOM41" s="4"/>
      <c r="EON41" s="4"/>
      <c r="EOO41" s="18"/>
      <c r="EOP41" s="7"/>
      <c r="EOQ41" s="7"/>
      <c r="EOR41" s="4"/>
      <c r="EOS41" s="4"/>
      <c r="EOT41" s="4"/>
      <c r="EOU41" s="19"/>
      <c r="EOV41" s="9"/>
      <c r="EOW41" s="7"/>
      <c r="EOX41" s="6"/>
      <c r="EOY41" s="5"/>
      <c r="EOZ41" s="6"/>
      <c r="EPA41" s="8"/>
      <c r="EPB41" s="5"/>
      <c r="EPC41" s="4"/>
      <c r="EPD41" s="4"/>
      <c r="EPE41" s="18"/>
      <c r="EPF41" s="7"/>
      <c r="EPG41" s="7"/>
      <c r="EPH41" s="4"/>
      <c r="EPI41" s="4"/>
      <c r="EPJ41" s="4"/>
      <c r="EPK41" s="19"/>
      <c r="EPL41" s="9"/>
      <c r="EPM41" s="7"/>
      <c r="EPN41" s="6"/>
      <c r="EPO41" s="5"/>
      <c r="EPP41" s="6"/>
      <c r="EPQ41" s="8"/>
      <c r="EPR41" s="5"/>
      <c r="EPS41" s="4"/>
      <c r="EPT41" s="4"/>
      <c r="EPU41" s="18"/>
      <c r="EPV41" s="7"/>
      <c r="EPW41" s="7"/>
      <c r="EPX41" s="4"/>
      <c r="EPY41" s="4"/>
      <c r="EPZ41" s="4"/>
      <c r="EQA41" s="19"/>
      <c r="EQB41" s="9"/>
      <c r="EQC41" s="7"/>
      <c r="EQD41" s="6"/>
      <c r="EQE41" s="5"/>
      <c r="EQF41" s="6"/>
      <c r="EQG41" s="8"/>
      <c r="EQH41" s="5"/>
      <c r="EQI41" s="4"/>
      <c r="EQJ41" s="4"/>
      <c r="EQK41" s="18"/>
      <c r="EQL41" s="7"/>
      <c r="EQM41" s="7"/>
      <c r="EQN41" s="4"/>
      <c r="EQO41" s="4"/>
      <c r="EQP41" s="4"/>
      <c r="EQQ41" s="19"/>
      <c r="EQR41" s="9"/>
      <c r="EQS41" s="7"/>
      <c r="EQT41" s="6"/>
      <c r="EQU41" s="5"/>
      <c r="EQV41" s="6"/>
      <c r="EQW41" s="8"/>
      <c r="EQX41" s="5"/>
      <c r="EQY41" s="4"/>
      <c r="EQZ41" s="4"/>
      <c r="ERA41" s="18"/>
      <c r="ERB41" s="7"/>
      <c r="ERC41" s="7"/>
      <c r="ERD41" s="4"/>
      <c r="ERE41" s="4"/>
      <c r="ERF41" s="4"/>
      <c r="ERG41" s="19"/>
      <c r="ERH41" s="9"/>
      <c r="ERI41" s="7"/>
      <c r="ERJ41" s="6"/>
      <c r="ERK41" s="5"/>
      <c r="ERL41" s="6"/>
      <c r="ERM41" s="8"/>
      <c r="ERN41" s="5"/>
      <c r="ERO41" s="4"/>
      <c r="ERP41" s="4"/>
      <c r="ERQ41" s="18"/>
      <c r="ERR41" s="7"/>
      <c r="ERS41" s="7"/>
      <c r="ERT41" s="4"/>
      <c r="ERU41" s="4"/>
      <c r="ERV41" s="4"/>
      <c r="ERW41" s="19"/>
      <c r="ERX41" s="9"/>
      <c r="ERY41" s="7"/>
      <c r="ERZ41" s="6"/>
      <c r="ESA41" s="5"/>
      <c r="ESB41" s="6"/>
      <c r="ESC41" s="8"/>
      <c r="ESD41" s="5"/>
      <c r="ESE41" s="4"/>
      <c r="ESF41" s="4"/>
      <c r="ESG41" s="18"/>
      <c r="ESH41" s="7"/>
      <c r="ESI41" s="7"/>
      <c r="ESJ41" s="4"/>
      <c r="ESK41" s="4"/>
      <c r="ESL41" s="4"/>
      <c r="ESM41" s="19"/>
      <c r="ESN41" s="9"/>
      <c r="ESO41" s="7"/>
      <c r="ESP41" s="6"/>
      <c r="ESQ41" s="5"/>
      <c r="ESR41" s="6"/>
      <c r="ESS41" s="8"/>
      <c r="EST41" s="5"/>
      <c r="ESU41" s="4"/>
      <c r="ESV41" s="4"/>
      <c r="ESW41" s="18"/>
      <c r="ESX41" s="7"/>
      <c r="ESY41" s="7"/>
      <c r="ESZ41" s="4"/>
      <c r="ETA41" s="4"/>
      <c r="ETB41" s="4"/>
      <c r="ETC41" s="19"/>
      <c r="ETD41" s="9"/>
      <c r="ETE41" s="7"/>
      <c r="ETF41" s="6"/>
      <c r="ETG41" s="5"/>
      <c r="ETH41" s="6"/>
      <c r="ETI41" s="8"/>
      <c r="ETJ41" s="5"/>
      <c r="ETK41" s="4"/>
      <c r="ETL41" s="4"/>
      <c r="ETM41" s="18"/>
      <c r="ETN41" s="7"/>
      <c r="ETO41" s="7"/>
      <c r="ETP41" s="4"/>
      <c r="ETQ41" s="4"/>
      <c r="ETR41" s="4"/>
      <c r="ETS41" s="19"/>
      <c r="ETT41" s="9"/>
      <c r="ETU41" s="7"/>
      <c r="ETV41" s="6"/>
      <c r="ETW41" s="5"/>
      <c r="ETX41" s="6"/>
      <c r="ETY41" s="8"/>
      <c r="ETZ41" s="5"/>
      <c r="EUA41" s="4"/>
      <c r="EUB41" s="4"/>
      <c r="EUC41" s="18"/>
      <c r="EUD41" s="7"/>
      <c r="EUE41" s="7"/>
      <c r="EUF41" s="4"/>
      <c r="EUG41" s="4"/>
      <c r="EUH41" s="4"/>
      <c r="EUI41" s="19"/>
      <c r="EUJ41" s="9"/>
      <c r="EUK41" s="7"/>
      <c r="EUL41" s="6"/>
      <c r="EUM41" s="5"/>
      <c r="EUN41" s="6"/>
      <c r="EUO41" s="8"/>
      <c r="EUP41" s="5"/>
      <c r="EUQ41" s="4"/>
      <c r="EUR41" s="4"/>
      <c r="EUS41" s="18"/>
      <c r="EUT41" s="7"/>
      <c r="EUU41" s="7"/>
      <c r="EUV41" s="4"/>
      <c r="EUW41" s="4"/>
      <c r="EUX41" s="4"/>
      <c r="EUY41" s="19"/>
      <c r="EUZ41" s="9"/>
      <c r="EVA41" s="7"/>
      <c r="EVB41" s="6"/>
      <c r="EVC41" s="5"/>
      <c r="EVD41" s="6"/>
      <c r="EVE41" s="8"/>
      <c r="EVF41" s="5"/>
      <c r="EVG41" s="4"/>
      <c r="EVH41" s="4"/>
      <c r="EVI41" s="18"/>
      <c r="EVJ41" s="7"/>
      <c r="EVK41" s="7"/>
      <c r="EVL41" s="4"/>
      <c r="EVM41" s="4"/>
      <c r="EVN41" s="4"/>
      <c r="EVO41" s="19"/>
      <c r="EVP41" s="9"/>
      <c r="EVQ41" s="7"/>
      <c r="EVR41" s="6"/>
      <c r="EVS41" s="5"/>
      <c r="EVT41" s="6"/>
      <c r="EVU41" s="8"/>
      <c r="EVV41" s="5"/>
      <c r="EVW41" s="4"/>
      <c r="EVX41" s="4"/>
      <c r="EVY41" s="18"/>
      <c r="EVZ41" s="7"/>
      <c r="EWA41" s="7"/>
      <c r="EWB41" s="4"/>
      <c r="EWC41" s="4"/>
      <c r="EWD41" s="4"/>
      <c r="EWE41" s="19"/>
      <c r="EWF41" s="9"/>
      <c r="EWG41" s="7"/>
      <c r="EWH41" s="6"/>
      <c r="EWI41" s="5"/>
      <c r="EWJ41" s="6"/>
      <c r="EWK41" s="8"/>
      <c r="EWL41" s="5"/>
      <c r="EWM41" s="4"/>
      <c r="EWN41" s="4"/>
      <c r="EWO41" s="18"/>
      <c r="EWP41" s="7"/>
      <c r="EWQ41" s="7"/>
      <c r="EWR41" s="4"/>
      <c r="EWS41" s="4"/>
      <c r="EWT41" s="4"/>
      <c r="EWU41" s="19"/>
      <c r="EWV41" s="9"/>
      <c r="EWW41" s="7"/>
      <c r="EWX41" s="6"/>
      <c r="EWY41" s="5"/>
      <c r="EWZ41" s="6"/>
      <c r="EXA41" s="8"/>
      <c r="EXB41" s="5"/>
      <c r="EXC41" s="4"/>
      <c r="EXD41" s="4"/>
      <c r="EXE41" s="18"/>
      <c r="EXF41" s="7"/>
      <c r="EXG41" s="7"/>
      <c r="EXH41" s="4"/>
      <c r="EXI41" s="4"/>
      <c r="EXJ41" s="4"/>
      <c r="EXK41" s="19"/>
      <c r="EXL41" s="9"/>
      <c r="EXM41" s="7"/>
      <c r="EXN41" s="6"/>
      <c r="EXO41" s="5"/>
      <c r="EXP41" s="6"/>
      <c r="EXQ41" s="8"/>
      <c r="EXR41" s="5"/>
      <c r="EXS41" s="4"/>
      <c r="EXT41" s="4"/>
      <c r="EXU41" s="18"/>
      <c r="EXV41" s="7"/>
      <c r="EXW41" s="7"/>
      <c r="EXX41" s="4"/>
      <c r="EXY41" s="4"/>
      <c r="EXZ41" s="4"/>
      <c r="EYA41" s="19"/>
      <c r="EYB41" s="9"/>
      <c r="EYC41" s="7"/>
      <c r="EYD41" s="6"/>
      <c r="EYE41" s="5"/>
      <c r="EYF41" s="6"/>
      <c r="EYG41" s="8"/>
      <c r="EYH41" s="5"/>
      <c r="EYI41" s="4"/>
      <c r="EYJ41" s="4"/>
      <c r="EYK41" s="18"/>
      <c r="EYL41" s="7"/>
      <c r="EYM41" s="7"/>
      <c r="EYN41" s="4"/>
      <c r="EYO41" s="4"/>
      <c r="EYP41" s="4"/>
      <c r="EYQ41" s="19"/>
      <c r="EYR41" s="9"/>
      <c r="EYS41" s="7"/>
      <c r="EYT41" s="6"/>
      <c r="EYU41" s="5"/>
      <c r="EYV41" s="6"/>
      <c r="EYW41" s="8"/>
      <c r="EYX41" s="5"/>
      <c r="EYY41" s="4"/>
      <c r="EYZ41" s="4"/>
      <c r="EZA41" s="18"/>
      <c r="EZB41" s="7"/>
      <c r="EZC41" s="7"/>
      <c r="EZD41" s="4"/>
      <c r="EZE41" s="4"/>
      <c r="EZF41" s="4"/>
      <c r="EZG41" s="19"/>
      <c r="EZH41" s="9"/>
      <c r="EZI41" s="7"/>
      <c r="EZJ41" s="6"/>
      <c r="EZK41" s="5"/>
      <c r="EZL41" s="6"/>
      <c r="EZM41" s="8"/>
      <c r="EZN41" s="5"/>
      <c r="EZO41" s="4"/>
      <c r="EZP41" s="4"/>
      <c r="EZQ41" s="18"/>
      <c r="EZR41" s="7"/>
      <c r="EZS41" s="7"/>
      <c r="EZT41" s="4"/>
      <c r="EZU41" s="4"/>
      <c r="EZV41" s="4"/>
      <c r="EZW41" s="19"/>
      <c r="EZX41" s="9"/>
      <c r="EZY41" s="7"/>
      <c r="EZZ41" s="6"/>
      <c r="FAA41" s="5"/>
      <c r="FAB41" s="6"/>
      <c r="FAC41" s="8"/>
      <c r="FAD41" s="5"/>
      <c r="FAE41" s="4"/>
      <c r="FAF41" s="4"/>
      <c r="FAG41" s="18"/>
      <c r="FAH41" s="7"/>
      <c r="FAI41" s="7"/>
      <c r="FAJ41" s="4"/>
      <c r="FAK41" s="4"/>
      <c r="FAL41" s="4"/>
      <c r="FAM41" s="19"/>
      <c r="FAN41" s="9"/>
      <c r="FAO41" s="7"/>
      <c r="FAP41" s="6"/>
      <c r="FAQ41" s="5"/>
      <c r="FAR41" s="6"/>
      <c r="FAS41" s="8"/>
      <c r="FAT41" s="5"/>
      <c r="FAU41" s="4"/>
      <c r="FAV41" s="4"/>
      <c r="FAW41" s="18"/>
      <c r="FAX41" s="7"/>
      <c r="FAY41" s="7"/>
      <c r="FAZ41" s="4"/>
      <c r="FBA41" s="4"/>
      <c r="FBB41" s="4"/>
      <c r="FBC41" s="19"/>
      <c r="FBD41" s="9"/>
      <c r="FBE41" s="7"/>
      <c r="FBF41" s="6"/>
      <c r="FBG41" s="5"/>
      <c r="FBH41" s="6"/>
      <c r="FBI41" s="8"/>
      <c r="FBJ41" s="5"/>
      <c r="FBK41" s="4"/>
      <c r="FBL41" s="4"/>
      <c r="FBM41" s="18"/>
      <c r="FBN41" s="7"/>
      <c r="FBO41" s="7"/>
      <c r="FBP41" s="4"/>
      <c r="FBQ41" s="4"/>
      <c r="FBR41" s="4"/>
      <c r="FBS41" s="19"/>
      <c r="FBT41" s="9"/>
      <c r="FBU41" s="7"/>
      <c r="FBV41" s="6"/>
      <c r="FBW41" s="5"/>
      <c r="FBX41" s="6"/>
      <c r="FBY41" s="8"/>
      <c r="FBZ41" s="5"/>
      <c r="FCA41" s="4"/>
      <c r="FCB41" s="4"/>
      <c r="FCC41" s="18"/>
      <c r="FCD41" s="7"/>
      <c r="FCE41" s="7"/>
      <c r="FCF41" s="4"/>
      <c r="FCG41" s="4"/>
      <c r="FCH41" s="4"/>
      <c r="FCI41" s="19"/>
      <c r="FCJ41" s="9"/>
      <c r="FCK41" s="7"/>
      <c r="FCL41" s="6"/>
      <c r="FCM41" s="5"/>
      <c r="FCN41" s="6"/>
      <c r="FCO41" s="8"/>
      <c r="FCP41" s="5"/>
      <c r="FCQ41" s="4"/>
      <c r="FCR41" s="4"/>
      <c r="FCS41" s="18"/>
      <c r="FCT41" s="7"/>
      <c r="FCU41" s="7"/>
      <c r="FCV41" s="4"/>
      <c r="FCW41" s="4"/>
      <c r="FCX41" s="4"/>
      <c r="FCY41" s="19"/>
      <c r="FCZ41" s="9"/>
      <c r="FDA41" s="7"/>
      <c r="FDB41" s="6"/>
      <c r="FDC41" s="5"/>
      <c r="FDD41" s="6"/>
      <c r="FDE41" s="8"/>
      <c r="FDF41" s="5"/>
      <c r="FDG41" s="4"/>
      <c r="FDH41" s="4"/>
      <c r="FDI41" s="18"/>
      <c r="FDJ41" s="7"/>
      <c r="FDK41" s="7"/>
      <c r="FDL41" s="4"/>
      <c r="FDM41" s="4"/>
      <c r="FDN41" s="4"/>
      <c r="FDO41" s="19"/>
      <c r="FDP41" s="9"/>
      <c r="FDQ41" s="7"/>
      <c r="FDR41" s="6"/>
      <c r="FDS41" s="5"/>
      <c r="FDT41" s="6"/>
      <c r="FDU41" s="8"/>
      <c r="FDV41" s="5"/>
      <c r="FDW41" s="4"/>
      <c r="FDX41" s="4"/>
      <c r="FDY41" s="18"/>
      <c r="FDZ41" s="7"/>
      <c r="FEA41" s="7"/>
      <c r="FEB41" s="4"/>
      <c r="FEC41" s="4"/>
      <c r="FED41" s="4"/>
      <c r="FEE41" s="19"/>
      <c r="FEF41" s="9"/>
      <c r="FEG41" s="7"/>
      <c r="FEH41" s="6"/>
      <c r="FEI41" s="5"/>
      <c r="FEJ41" s="6"/>
      <c r="FEK41" s="8"/>
      <c r="FEL41" s="5"/>
      <c r="FEM41" s="4"/>
      <c r="FEN41" s="4"/>
      <c r="FEO41" s="18"/>
      <c r="FEP41" s="7"/>
      <c r="FEQ41" s="7"/>
      <c r="FER41" s="4"/>
      <c r="FES41" s="4"/>
      <c r="FET41" s="4"/>
      <c r="FEU41" s="19"/>
      <c r="FEV41" s="9"/>
      <c r="FEW41" s="7"/>
      <c r="FEX41" s="6"/>
      <c r="FEY41" s="5"/>
      <c r="FEZ41" s="6"/>
      <c r="FFA41" s="8"/>
      <c r="FFB41" s="5"/>
      <c r="FFC41" s="4"/>
      <c r="FFD41" s="4"/>
      <c r="FFE41" s="18"/>
      <c r="FFF41" s="7"/>
      <c r="FFG41" s="7"/>
      <c r="FFH41" s="4"/>
      <c r="FFI41" s="4"/>
      <c r="FFJ41" s="4"/>
      <c r="FFK41" s="19"/>
      <c r="FFL41" s="9"/>
      <c r="FFM41" s="7"/>
      <c r="FFN41" s="6"/>
      <c r="FFO41" s="5"/>
      <c r="FFP41" s="6"/>
      <c r="FFQ41" s="8"/>
      <c r="FFR41" s="5"/>
      <c r="FFS41" s="4"/>
      <c r="FFT41" s="4"/>
      <c r="FFU41" s="18"/>
      <c r="FFV41" s="7"/>
      <c r="FFW41" s="7"/>
      <c r="FFX41" s="4"/>
      <c r="FFY41" s="4"/>
      <c r="FFZ41" s="4"/>
      <c r="FGA41" s="19"/>
      <c r="FGB41" s="9"/>
      <c r="FGC41" s="7"/>
      <c r="FGD41" s="6"/>
      <c r="FGE41" s="5"/>
      <c r="FGF41" s="6"/>
      <c r="FGG41" s="8"/>
      <c r="FGH41" s="5"/>
      <c r="FGI41" s="4"/>
      <c r="FGJ41" s="4"/>
      <c r="FGK41" s="18"/>
      <c r="FGL41" s="7"/>
      <c r="FGM41" s="7"/>
      <c r="FGN41" s="4"/>
      <c r="FGO41" s="4"/>
      <c r="FGP41" s="4"/>
      <c r="FGQ41" s="19"/>
      <c r="FGR41" s="9"/>
      <c r="FGS41" s="7"/>
      <c r="FGT41" s="6"/>
      <c r="FGU41" s="5"/>
      <c r="FGV41" s="6"/>
      <c r="FGW41" s="8"/>
      <c r="FGX41" s="5"/>
      <c r="FGY41" s="4"/>
      <c r="FGZ41" s="4"/>
      <c r="FHA41" s="18"/>
      <c r="FHB41" s="7"/>
      <c r="FHC41" s="7"/>
      <c r="FHD41" s="4"/>
      <c r="FHE41" s="4"/>
      <c r="FHF41" s="4"/>
      <c r="FHG41" s="19"/>
      <c r="FHH41" s="9"/>
      <c r="FHI41" s="7"/>
      <c r="FHJ41" s="6"/>
      <c r="FHK41" s="5"/>
      <c r="FHL41" s="6"/>
      <c r="FHM41" s="8"/>
      <c r="FHN41" s="5"/>
      <c r="FHO41" s="4"/>
      <c r="FHP41" s="4"/>
      <c r="FHQ41" s="18"/>
      <c r="FHR41" s="7"/>
      <c r="FHS41" s="7"/>
      <c r="FHT41" s="4"/>
      <c r="FHU41" s="4"/>
      <c r="FHV41" s="4"/>
      <c r="FHW41" s="19"/>
      <c r="FHX41" s="9"/>
      <c r="FHY41" s="7"/>
      <c r="FHZ41" s="6"/>
      <c r="FIA41" s="5"/>
      <c r="FIB41" s="6"/>
      <c r="FIC41" s="8"/>
      <c r="FID41" s="5"/>
      <c r="FIE41" s="4"/>
      <c r="FIF41" s="4"/>
      <c r="FIG41" s="18"/>
      <c r="FIH41" s="7"/>
      <c r="FII41" s="7"/>
      <c r="FIJ41" s="4"/>
      <c r="FIK41" s="4"/>
      <c r="FIL41" s="4"/>
      <c r="FIM41" s="19"/>
      <c r="FIN41" s="9"/>
      <c r="FIO41" s="7"/>
      <c r="FIP41" s="6"/>
      <c r="FIQ41" s="5"/>
      <c r="FIR41" s="6"/>
      <c r="FIS41" s="8"/>
      <c r="FIT41" s="5"/>
      <c r="FIU41" s="4"/>
      <c r="FIV41" s="4"/>
      <c r="FIW41" s="18"/>
      <c r="FIX41" s="7"/>
      <c r="FIY41" s="7"/>
      <c r="FIZ41" s="4"/>
      <c r="FJA41" s="4"/>
      <c r="FJB41" s="4"/>
      <c r="FJC41" s="19"/>
      <c r="FJD41" s="9"/>
      <c r="FJE41" s="7"/>
      <c r="FJF41" s="6"/>
      <c r="FJG41" s="5"/>
      <c r="FJH41" s="6"/>
      <c r="FJI41" s="8"/>
      <c r="FJJ41" s="5"/>
      <c r="FJK41" s="4"/>
      <c r="FJL41" s="4"/>
      <c r="FJM41" s="18"/>
      <c r="FJN41" s="7"/>
      <c r="FJO41" s="7"/>
      <c r="FJP41" s="4"/>
      <c r="FJQ41" s="4"/>
      <c r="FJR41" s="4"/>
      <c r="FJS41" s="19"/>
      <c r="FJT41" s="9"/>
      <c r="FJU41" s="7"/>
      <c r="FJV41" s="6"/>
      <c r="FJW41" s="5"/>
      <c r="FJX41" s="6"/>
      <c r="FJY41" s="8"/>
      <c r="FJZ41" s="5"/>
      <c r="FKA41" s="4"/>
      <c r="FKB41" s="4"/>
      <c r="FKC41" s="18"/>
      <c r="FKD41" s="7"/>
      <c r="FKE41" s="7"/>
      <c r="FKF41" s="4"/>
      <c r="FKG41" s="4"/>
      <c r="FKH41" s="4"/>
      <c r="FKI41" s="19"/>
      <c r="FKJ41" s="9"/>
      <c r="FKK41" s="7"/>
      <c r="FKL41" s="6"/>
      <c r="FKM41" s="5"/>
      <c r="FKN41" s="6"/>
      <c r="FKO41" s="8"/>
      <c r="FKP41" s="5"/>
      <c r="FKQ41" s="4"/>
      <c r="FKR41" s="4"/>
      <c r="FKS41" s="18"/>
      <c r="FKT41" s="7"/>
      <c r="FKU41" s="7"/>
      <c r="FKV41" s="4"/>
      <c r="FKW41" s="4"/>
      <c r="FKX41" s="4"/>
      <c r="FKY41" s="19"/>
      <c r="FKZ41" s="9"/>
      <c r="FLA41" s="7"/>
      <c r="FLB41" s="6"/>
      <c r="FLC41" s="5"/>
      <c r="FLD41" s="6"/>
      <c r="FLE41" s="8"/>
      <c r="FLF41" s="5"/>
      <c r="FLG41" s="4"/>
      <c r="FLH41" s="4"/>
      <c r="FLI41" s="18"/>
      <c r="FLJ41" s="7"/>
      <c r="FLK41" s="7"/>
      <c r="FLL41" s="4"/>
      <c r="FLM41" s="4"/>
      <c r="FLN41" s="4"/>
      <c r="FLO41" s="19"/>
      <c r="FLP41" s="9"/>
      <c r="FLQ41" s="7"/>
      <c r="FLR41" s="6"/>
      <c r="FLS41" s="5"/>
      <c r="FLT41" s="6"/>
      <c r="FLU41" s="8"/>
      <c r="FLV41" s="5"/>
      <c r="FLW41" s="4"/>
      <c r="FLX41" s="4"/>
      <c r="FLY41" s="18"/>
      <c r="FLZ41" s="7"/>
      <c r="FMA41" s="7"/>
      <c r="FMB41" s="4"/>
      <c r="FMC41" s="4"/>
      <c r="FMD41" s="4"/>
      <c r="FME41" s="19"/>
      <c r="FMF41" s="9"/>
      <c r="FMG41" s="7"/>
      <c r="FMH41" s="6"/>
      <c r="FMI41" s="5"/>
      <c r="FMJ41" s="6"/>
      <c r="FMK41" s="8"/>
      <c r="FML41" s="5"/>
      <c r="FMM41" s="4"/>
      <c r="FMN41" s="4"/>
      <c r="FMO41" s="18"/>
      <c r="FMP41" s="7"/>
      <c r="FMQ41" s="7"/>
      <c r="FMR41" s="4"/>
      <c r="FMS41" s="4"/>
      <c r="FMT41" s="4"/>
      <c r="FMU41" s="19"/>
      <c r="FMV41" s="9"/>
      <c r="FMW41" s="7"/>
      <c r="FMX41" s="6"/>
      <c r="FMY41" s="5"/>
      <c r="FMZ41" s="6"/>
      <c r="FNA41" s="8"/>
      <c r="FNB41" s="5"/>
      <c r="FNC41" s="4"/>
      <c r="FND41" s="4"/>
      <c r="FNE41" s="18"/>
      <c r="FNF41" s="7"/>
      <c r="FNG41" s="7"/>
      <c r="FNH41" s="4"/>
      <c r="FNI41" s="4"/>
      <c r="FNJ41" s="4"/>
      <c r="FNK41" s="19"/>
      <c r="FNL41" s="9"/>
      <c r="FNM41" s="7"/>
      <c r="FNN41" s="6"/>
      <c r="FNO41" s="5"/>
      <c r="FNP41" s="6"/>
      <c r="FNQ41" s="8"/>
      <c r="FNR41" s="5"/>
      <c r="FNS41" s="4"/>
      <c r="FNT41" s="4"/>
      <c r="FNU41" s="18"/>
      <c r="FNV41" s="7"/>
      <c r="FNW41" s="7"/>
      <c r="FNX41" s="4"/>
      <c r="FNY41" s="4"/>
      <c r="FNZ41" s="4"/>
      <c r="FOA41" s="19"/>
      <c r="FOB41" s="9"/>
      <c r="FOC41" s="7"/>
      <c r="FOD41" s="6"/>
      <c r="FOE41" s="5"/>
      <c r="FOF41" s="6"/>
      <c r="FOG41" s="8"/>
      <c r="FOH41" s="5"/>
      <c r="FOI41" s="4"/>
      <c r="FOJ41" s="4"/>
      <c r="FOK41" s="18"/>
      <c r="FOL41" s="7"/>
      <c r="FOM41" s="7"/>
      <c r="FON41" s="4"/>
      <c r="FOO41" s="4"/>
      <c r="FOP41" s="4"/>
      <c r="FOQ41" s="19"/>
      <c r="FOR41" s="9"/>
      <c r="FOS41" s="7"/>
      <c r="FOT41" s="6"/>
      <c r="FOU41" s="5"/>
      <c r="FOV41" s="6"/>
      <c r="FOW41" s="8"/>
      <c r="FOX41" s="5"/>
      <c r="FOY41" s="4"/>
      <c r="FOZ41" s="4"/>
      <c r="FPA41" s="18"/>
      <c r="FPB41" s="7"/>
      <c r="FPC41" s="7"/>
      <c r="FPD41" s="4"/>
      <c r="FPE41" s="4"/>
      <c r="FPF41" s="4"/>
      <c r="FPG41" s="19"/>
      <c r="FPH41" s="9"/>
      <c r="FPI41" s="7"/>
      <c r="FPJ41" s="6"/>
      <c r="FPK41" s="5"/>
      <c r="FPL41" s="6"/>
      <c r="FPM41" s="8"/>
      <c r="FPN41" s="5"/>
      <c r="FPO41" s="4"/>
      <c r="FPP41" s="4"/>
      <c r="FPQ41" s="18"/>
      <c r="FPR41" s="7"/>
      <c r="FPS41" s="7"/>
      <c r="FPT41" s="4"/>
      <c r="FPU41" s="4"/>
      <c r="FPV41" s="4"/>
      <c r="FPW41" s="19"/>
      <c r="FPX41" s="9"/>
      <c r="FPY41" s="7"/>
      <c r="FPZ41" s="6"/>
      <c r="FQA41" s="5"/>
      <c r="FQB41" s="6"/>
      <c r="FQC41" s="8"/>
      <c r="FQD41" s="5"/>
      <c r="FQE41" s="4"/>
      <c r="FQF41" s="4"/>
      <c r="FQG41" s="18"/>
      <c r="FQH41" s="7"/>
      <c r="FQI41" s="7"/>
      <c r="FQJ41" s="4"/>
      <c r="FQK41" s="4"/>
      <c r="FQL41" s="4"/>
      <c r="FQM41" s="19"/>
      <c r="FQN41" s="9"/>
      <c r="FQO41" s="7"/>
      <c r="FQP41" s="6"/>
      <c r="FQQ41" s="5"/>
      <c r="FQR41" s="6"/>
      <c r="FQS41" s="8"/>
      <c r="FQT41" s="5"/>
      <c r="FQU41" s="4"/>
      <c r="FQV41" s="4"/>
      <c r="FQW41" s="18"/>
      <c r="FQX41" s="7"/>
      <c r="FQY41" s="7"/>
      <c r="FQZ41" s="4"/>
      <c r="FRA41" s="4"/>
      <c r="FRB41" s="4"/>
      <c r="FRC41" s="19"/>
      <c r="FRD41" s="9"/>
      <c r="FRE41" s="7"/>
      <c r="FRF41" s="6"/>
      <c r="FRG41" s="5"/>
      <c r="FRH41" s="6"/>
      <c r="FRI41" s="8"/>
      <c r="FRJ41" s="5"/>
      <c r="FRK41" s="4"/>
      <c r="FRL41" s="4"/>
      <c r="FRM41" s="18"/>
      <c r="FRN41" s="7"/>
      <c r="FRO41" s="7"/>
      <c r="FRP41" s="4"/>
      <c r="FRQ41" s="4"/>
      <c r="FRR41" s="4"/>
      <c r="FRS41" s="19"/>
      <c r="FRT41" s="9"/>
      <c r="FRU41" s="7"/>
      <c r="FRV41" s="6"/>
      <c r="FRW41" s="5"/>
      <c r="FRX41" s="6"/>
      <c r="FRY41" s="8"/>
      <c r="FRZ41" s="5"/>
      <c r="FSA41" s="4"/>
      <c r="FSB41" s="4"/>
      <c r="FSC41" s="18"/>
      <c r="FSD41" s="7"/>
      <c r="FSE41" s="7"/>
      <c r="FSF41" s="4"/>
      <c r="FSG41" s="4"/>
      <c r="FSH41" s="4"/>
      <c r="FSI41" s="19"/>
      <c r="FSJ41" s="9"/>
      <c r="FSK41" s="7"/>
      <c r="FSL41" s="6"/>
      <c r="FSM41" s="5"/>
      <c r="FSN41" s="6"/>
      <c r="FSO41" s="8"/>
      <c r="FSP41" s="5"/>
      <c r="FSQ41" s="4"/>
      <c r="FSR41" s="4"/>
      <c r="FSS41" s="18"/>
      <c r="FST41" s="7"/>
      <c r="FSU41" s="7"/>
      <c r="FSV41" s="4"/>
      <c r="FSW41" s="4"/>
      <c r="FSX41" s="4"/>
      <c r="FSY41" s="19"/>
      <c r="FSZ41" s="9"/>
      <c r="FTA41" s="7"/>
      <c r="FTB41" s="6"/>
      <c r="FTC41" s="5"/>
      <c r="FTD41" s="6"/>
      <c r="FTE41" s="8"/>
      <c r="FTF41" s="5"/>
      <c r="FTG41" s="4"/>
      <c r="FTH41" s="4"/>
      <c r="FTI41" s="18"/>
      <c r="FTJ41" s="7"/>
      <c r="FTK41" s="7"/>
      <c r="FTL41" s="4"/>
      <c r="FTM41" s="4"/>
      <c r="FTN41" s="4"/>
      <c r="FTO41" s="19"/>
      <c r="FTP41" s="9"/>
      <c r="FTQ41" s="7"/>
      <c r="FTR41" s="6"/>
      <c r="FTS41" s="5"/>
      <c r="FTT41" s="6"/>
      <c r="FTU41" s="8"/>
      <c r="FTV41" s="5"/>
      <c r="FTW41" s="4"/>
      <c r="FTX41" s="4"/>
      <c r="FTY41" s="18"/>
      <c r="FTZ41" s="7"/>
      <c r="FUA41" s="7"/>
      <c r="FUB41" s="4"/>
      <c r="FUC41" s="4"/>
      <c r="FUD41" s="4"/>
      <c r="FUE41" s="19"/>
      <c r="FUF41" s="9"/>
      <c r="FUG41" s="7"/>
      <c r="FUH41" s="6"/>
      <c r="FUI41" s="5"/>
      <c r="FUJ41" s="6"/>
      <c r="FUK41" s="8"/>
      <c r="FUL41" s="5"/>
      <c r="FUM41" s="4"/>
      <c r="FUN41" s="4"/>
      <c r="FUO41" s="18"/>
      <c r="FUP41" s="7"/>
      <c r="FUQ41" s="7"/>
      <c r="FUR41" s="4"/>
      <c r="FUS41" s="4"/>
      <c r="FUT41" s="4"/>
      <c r="FUU41" s="19"/>
      <c r="FUV41" s="9"/>
      <c r="FUW41" s="7"/>
      <c r="FUX41" s="6"/>
      <c r="FUY41" s="5"/>
      <c r="FUZ41" s="6"/>
      <c r="FVA41" s="8"/>
      <c r="FVB41" s="5"/>
      <c r="FVC41" s="4"/>
      <c r="FVD41" s="4"/>
      <c r="FVE41" s="18"/>
      <c r="FVF41" s="7"/>
      <c r="FVG41" s="7"/>
      <c r="FVH41" s="4"/>
      <c r="FVI41" s="4"/>
      <c r="FVJ41" s="4"/>
      <c r="FVK41" s="19"/>
      <c r="FVL41" s="9"/>
      <c r="FVM41" s="7"/>
      <c r="FVN41" s="6"/>
      <c r="FVO41" s="5"/>
      <c r="FVP41" s="6"/>
      <c r="FVQ41" s="8"/>
      <c r="FVR41" s="5"/>
      <c r="FVS41" s="4"/>
      <c r="FVT41" s="4"/>
      <c r="FVU41" s="18"/>
      <c r="FVV41" s="7"/>
      <c r="FVW41" s="7"/>
      <c r="FVX41" s="4"/>
      <c r="FVY41" s="4"/>
      <c r="FVZ41" s="4"/>
      <c r="FWA41" s="19"/>
      <c r="FWB41" s="9"/>
      <c r="FWC41" s="7"/>
      <c r="FWD41" s="6"/>
      <c r="FWE41" s="5"/>
      <c r="FWF41" s="6"/>
      <c r="FWG41" s="8"/>
      <c r="FWH41" s="5"/>
      <c r="FWI41" s="4"/>
      <c r="FWJ41" s="4"/>
      <c r="FWK41" s="18"/>
      <c r="FWL41" s="7"/>
      <c r="FWM41" s="7"/>
      <c r="FWN41" s="4"/>
      <c r="FWO41" s="4"/>
      <c r="FWP41" s="4"/>
      <c r="FWQ41" s="19"/>
      <c r="FWR41" s="9"/>
      <c r="FWS41" s="7"/>
      <c r="FWT41" s="6"/>
      <c r="FWU41" s="5"/>
      <c r="FWV41" s="6"/>
      <c r="FWW41" s="8"/>
      <c r="FWX41" s="5"/>
      <c r="FWY41" s="4"/>
      <c r="FWZ41" s="4"/>
      <c r="FXA41" s="18"/>
      <c r="FXB41" s="7"/>
      <c r="FXC41" s="7"/>
      <c r="FXD41" s="4"/>
      <c r="FXE41" s="4"/>
      <c r="FXF41" s="4"/>
      <c r="FXG41" s="19"/>
      <c r="FXH41" s="9"/>
      <c r="FXI41" s="7"/>
      <c r="FXJ41" s="6"/>
      <c r="FXK41" s="5"/>
      <c r="FXL41" s="6"/>
      <c r="FXM41" s="8"/>
      <c r="FXN41" s="5"/>
      <c r="FXO41" s="4"/>
      <c r="FXP41" s="4"/>
      <c r="FXQ41" s="18"/>
      <c r="FXR41" s="7"/>
      <c r="FXS41" s="7"/>
      <c r="FXT41" s="4"/>
      <c r="FXU41" s="4"/>
      <c r="FXV41" s="4"/>
      <c r="FXW41" s="19"/>
      <c r="FXX41" s="9"/>
      <c r="FXY41" s="7"/>
      <c r="FXZ41" s="6"/>
      <c r="FYA41" s="5"/>
      <c r="FYB41" s="6"/>
      <c r="FYC41" s="8"/>
      <c r="FYD41" s="5"/>
      <c r="FYE41" s="4"/>
      <c r="FYF41" s="4"/>
      <c r="FYG41" s="18"/>
      <c r="FYH41" s="7"/>
      <c r="FYI41" s="7"/>
      <c r="FYJ41" s="4"/>
      <c r="FYK41" s="4"/>
      <c r="FYL41" s="4"/>
      <c r="FYM41" s="19"/>
      <c r="FYN41" s="9"/>
      <c r="FYO41" s="7"/>
      <c r="FYP41" s="6"/>
      <c r="FYQ41" s="5"/>
      <c r="FYR41" s="6"/>
      <c r="FYS41" s="8"/>
      <c r="FYT41" s="5"/>
      <c r="FYU41" s="4"/>
      <c r="FYV41" s="4"/>
      <c r="FYW41" s="18"/>
      <c r="FYX41" s="7"/>
      <c r="FYY41" s="7"/>
      <c r="FYZ41" s="4"/>
      <c r="FZA41" s="4"/>
      <c r="FZB41" s="4"/>
      <c r="FZC41" s="19"/>
      <c r="FZD41" s="9"/>
      <c r="FZE41" s="7"/>
      <c r="FZF41" s="6"/>
      <c r="FZG41" s="5"/>
      <c r="FZH41" s="6"/>
      <c r="FZI41" s="8"/>
      <c r="FZJ41" s="5"/>
      <c r="FZK41" s="4"/>
      <c r="FZL41" s="4"/>
      <c r="FZM41" s="18"/>
      <c r="FZN41" s="7"/>
      <c r="FZO41" s="7"/>
      <c r="FZP41" s="4"/>
      <c r="FZQ41" s="4"/>
      <c r="FZR41" s="4"/>
      <c r="FZS41" s="19"/>
      <c r="FZT41" s="9"/>
      <c r="FZU41" s="7"/>
      <c r="FZV41" s="6"/>
      <c r="FZW41" s="5"/>
      <c r="FZX41" s="6"/>
      <c r="FZY41" s="8"/>
      <c r="FZZ41" s="5"/>
      <c r="GAA41" s="4"/>
      <c r="GAB41" s="4"/>
      <c r="GAC41" s="18"/>
      <c r="GAD41" s="7"/>
      <c r="GAE41" s="7"/>
      <c r="GAF41" s="4"/>
      <c r="GAG41" s="4"/>
      <c r="GAH41" s="4"/>
      <c r="GAI41" s="19"/>
      <c r="GAJ41" s="9"/>
      <c r="GAK41" s="7"/>
      <c r="GAL41" s="6"/>
      <c r="GAM41" s="5"/>
      <c r="GAN41" s="6"/>
      <c r="GAO41" s="8"/>
      <c r="GAP41" s="5"/>
      <c r="GAQ41" s="4"/>
      <c r="GAR41" s="4"/>
      <c r="GAS41" s="18"/>
      <c r="GAT41" s="7"/>
      <c r="GAU41" s="7"/>
      <c r="GAV41" s="4"/>
      <c r="GAW41" s="4"/>
      <c r="GAX41" s="4"/>
      <c r="GAY41" s="19"/>
      <c r="GAZ41" s="9"/>
      <c r="GBA41" s="7"/>
      <c r="GBB41" s="6"/>
      <c r="GBC41" s="5"/>
      <c r="GBD41" s="6"/>
      <c r="GBE41" s="8"/>
      <c r="GBF41" s="5"/>
      <c r="GBG41" s="4"/>
      <c r="GBH41" s="4"/>
      <c r="GBI41" s="18"/>
      <c r="GBJ41" s="7"/>
      <c r="GBK41" s="7"/>
      <c r="GBL41" s="4"/>
      <c r="GBM41" s="4"/>
      <c r="GBN41" s="4"/>
      <c r="GBO41" s="19"/>
      <c r="GBP41" s="9"/>
      <c r="GBQ41" s="7"/>
      <c r="GBR41" s="6"/>
      <c r="GBS41" s="5"/>
      <c r="GBT41" s="6"/>
      <c r="GBU41" s="8"/>
      <c r="GBV41" s="5"/>
      <c r="GBW41" s="4"/>
      <c r="GBX41" s="4"/>
      <c r="GBY41" s="18"/>
      <c r="GBZ41" s="7"/>
      <c r="GCA41" s="7"/>
      <c r="GCB41" s="4"/>
      <c r="GCC41" s="4"/>
      <c r="GCD41" s="4"/>
      <c r="GCE41" s="19"/>
      <c r="GCF41" s="9"/>
      <c r="GCG41" s="7"/>
      <c r="GCH41" s="6"/>
      <c r="GCI41" s="5"/>
      <c r="GCJ41" s="6"/>
      <c r="GCK41" s="8"/>
      <c r="GCL41" s="5"/>
      <c r="GCM41" s="4"/>
      <c r="GCN41" s="4"/>
      <c r="GCO41" s="18"/>
      <c r="GCP41" s="7"/>
      <c r="GCQ41" s="7"/>
      <c r="GCR41" s="4"/>
      <c r="GCS41" s="4"/>
      <c r="GCT41" s="4"/>
      <c r="GCU41" s="19"/>
      <c r="GCV41" s="9"/>
      <c r="GCW41" s="7"/>
      <c r="GCX41" s="6"/>
      <c r="GCY41" s="5"/>
      <c r="GCZ41" s="6"/>
      <c r="GDA41" s="8"/>
      <c r="GDB41" s="5"/>
      <c r="GDC41" s="4"/>
      <c r="GDD41" s="4"/>
      <c r="GDE41" s="18"/>
      <c r="GDF41" s="7"/>
      <c r="GDG41" s="7"/>
      <c r="GDH41" s="4"/>
      <c r="GDI41" s="4"/>
      <c r="GDJ41" s="4"/>
      <c r="GDK41" s="19"/>
      <c r="GDL41" s="9"/>
      <c r="GDM41" s="7"/>
      <c r="GDN41" s="6"/>
      <c r="GDO41" s="5"/>
      <c r="GDP41" s="6"/>
      <c r="GDQ41" s="8"/>
      <c r="GDR41" s="5"/>
      <c r="GDS41" s="4"/>
      <c r="GDT41" s="4"/>
      <c r="GDU41" s="18"/>
      <c r="GDV41" s="7"/>
      <c r="GDW41" s="7"/>
      <c r="GDX41" s="4"/>
      <c r="GDY41" s="4"/>
      <c r="GDZ41" s="4"/>
      <c r="GEA41" s="19"/>
      <c r="GEB41" s="9"/>
      <c r="GEC41" s="7"/>
      <c r="GED41" s="6"/>
      <c r="GEE41" s="5"/>
      <c r="GEF41" s="6"/>
      <c r="GEG41" s="8"/>
      <c r="GEH41" s="5"/>
      <c r="GEI41" s="4"/>
      <c r="GEJ41" s="4"/>
      <c r="GEK41" s="18"/>
      <c r="GEL41" s="7"/>
      <c r="GEM41" s="7"/>
      <c r="GEN41" s="4"/>
      <c r="GEO41" s="4"/>
      <c r="GEP41" s="4"/>
      <c r="GEQ41" s="19"/>
      <c r="GER41" s="9"/>
      <c r="GES41" s="7"/>
      <c r="GET41" s="6"/>
      <c r="GEU41" s="5"/>
      <c r="GEV41" s="6"/>
      <c r="GEW41" s="8"/>
      <c r="GEX41" s="5"/>
      <c r="GEY41" s="4"/>
      <c r="GEZ41" s="4"/>
      <c r="GFA41" s="18"/>
      <c r="GFB41" s="7"/>
      <c r="GFC41" s="7"/>
      <c r="GFD41" s="4"/>
      <c r="GFE41" s="4"/>
      <c r="GFF41" s="4"/>
      <c r="GFG41" s="19"/>
      <c r="GFH41" s="9"/>
      <c r="GFI41" s="7"/>
      <c r="GFJ41" s="6"/>
      <c r="GFK41" s="5"/>
      <c r="GFL41" s="6"/>
      <c r="GFM41" s="8"/>
      <c r="GFN41" s="5"/>
      <c r="GFO41" s="4"/>
      <c r="GFP41" s="4"/>
      <c r="GFQ41" s="18"/>
      <c r="GFR41" s="7"/>
      <c r="GFS41" s="7"/>
      <c r="GFT41" s="4"/>
      <c r="GFU41" s="4"/>
      <c r="GFV41" s="4"/>
      <c r="GFW41" s="19"/>
      <c r="GFX41" s="9"/>
      <c r="GFY41" s="7"/>
      <c r="GFZ41" s="6"/>
      <c r="GGA41" s="5"/>
      <c r="GGB41" s="6"/>
      <c r="GGC41" s="8"/>
      <c r="GGD41" s="5"/>
      <c r="GGE41" s="4"/>
      <c r="GGF41" s="4"/>
      <c r="GGG41" s="18"/>
      <c r="GGH41" s="7"/>
      <c r="GGI41" s="7"/>
      <c r="GGJ41" s="4"/>
      <c r="GGK41" s="4"/>
      <c r="GGL41" s="4"/>
      <c r="GGM41" s="19"/>
      <c r="GGN41" s="9"/>
      <c r="GGO41" s="7"/>
      <c r="GGP41" s="6"/>
      <c r="GGQ41" s="5"/>
      <c r="GGR41" s="6"/>
      <c r="GGS41" s="8"/>
      <c r="GGT41" s="5"/>
      <c r="GGU41" s="4"/>
      <c r="GGV41" s="4"/>
      <c r="GGW41" s="18"/>
      <c r="GGX41" s="7"/>
      <c r="GGY41" s="7"/>
      <c r="GGZ41" s="4"/>
      <c r="GHA41" s="4"/>
      <c r="GHB41" s="4"/>
      <c r="GHC41" s="19"/>
      <c r="GHD41" s="9"/>
      <c r="GHE41" s="7"/>
      <c r="GHF41" s="6"/>
      <c r="GHG41" s="5"/>
      <c r="GHH41" s="6"/>
      <c r="GHI41" s="8"/>
      <c r="GHJ41" s="5"/>
      <c r="GHK41" s="4"/>
      <c r="GHL41" s="4"/>
      <c r="GHM41" s="18"/>
      <c r="GHN41" s="7"/>
      <c r="GHO41" s="7"/>
      <c r="GHP41" s="4"/>
      <c r="GHQ41" s="4"/>
      <c r="GHR41" s="4"/>
      <c r="GHS41" s="19"/>
      <c r="GHT41" s="9"/>
      <c r="GHU41" s="7"/>
      <c r="GHV41" s="6"/>
      <c r="GHW41" s="5"/>
      <c r="GHX41" s="6"/>
      <c r="GHY41" s="8"/>
      <c r="GHZ41" s="5"/>
      <c r="GIA41" s="4"/>
      <c r="GIB41" s="4"/>
      <c r="GIC41" s="18"/>
      <c r="GID41" s="7"/>
      <c r="GIE41" s="7"/>
      <c r="GIF41" s="4"/>
      <c r="GIG41" s="4"/>
      <c r="GIH41" s="4"/>
      <c r="GII41" s="19"/>
      <c r="GIJ41" s="9"/>
      <c r="GIK41" s="7"/>
      <c r="GIL41" s="6"/>
      <c r="GIM41" s="5"/>
      <c r="GIN41" s="6"/>
      <c r="GIO41" s="8"/>
      <c r="GIP41" s="5"/>
      <c r="GIQ41" s="4"/>
      <c r="GIR41" s="4"/>
      <c r="GIS41" s="18"/>
      <c r="GIT41" s="7"/>
      <c r="GIU41" s="7"/>
      <c r="GIV41" s="4"/>
      <c r="GIW41" s="4"/>
      <c r="GIX41" s="4"/>
      <c r="GIY41" s="19"/>
      <c r="GIZ41" s="9"/>
      <c r="GJA41" s="7"/>
      <c r="GJB41" s="6"/>
      <c r="GJC41" s="5"/>
      <c r="GJD41" s="6"/>
      <c r="GJE41" s="8"/>
      <c r="GJF41" s="5"/>
      <c r="GJG41" s="4"/>
      <c r="GJH41" s="4"/>
      <c r="GJI41" s="18"/>
      <c r="GJJ41" s="7"/>
      <c r="GJK41" s="7"/>
      <c r="GJL41" s="4"/>
      <c r="GJM41" s="4"/>
      <c r="GJN41" s="4"/>
      <c r="GJO41" s="19"/>
      <c r="GJP41" s="9"/>
      <c r="GJQ41" s="7"/>
      <c r="GJR41" s="6"/>
      <c r="GJS41" s="5"/>
      <c r="GJT41" s="6"/>
      <c r="GJU41" s="8"/>
      <c r="GJV41" s="5"/>
      <c r="GJW41" s="4"/>
      <c r="GJX41" s="4"/>
      <c r="GJY41" s="18"/>
      <c r="GJZ41" s="7"/>
      <c r="GKA41" s="7"/>
      <c r="GKB41" s="4"/>
      <c r="GKC41" s="4"/>
      <c r="GKD41" s="4"/>
      <c r="GKE41" s="19"/>
      <c r="GKF41" s="9"/>
      <c r="GKG41" s="7"/>
      <c r="GKH41" s="6"/>
      <c r="GKI41" s="5"/>
      <c r="GKJ41" s="6"/>
      <c r="GKK41" s="8"/>
      <c r="GKL41" s="5"/>
      <c r="GKM41" s="4"/>
      <c r="GKN41" s="4"/>
      <c r="GKO41" s="18"/>
      <c r="GKP41" s="7"/>
      <c r="GKQ41" s="7"/>
      <c r="GKR41" s="4"/>
      <c r="GKS41" s="4"/>
      <c r="GKT41" s="4"/>
      <c r="GKU41" s="19"/>
      <c r="GKV41" s="9"/>
      <c r="GKW41" s="7"/>
      <c r="GKX41" s="6"/>
      <c r="GKY41" s="5"/>
      <c r="GKZ41" s="6"/>
      <c r="GLA41" s="8"/>
      <c r="GLB41" s="5"/>
      <c r="GLC41" s="4"/>
      <c r="GLD41" s="4"/>
      <c r="GLE41" s="18"/>
      <c r="GLF41" s="7"/>
      <c r="GLG41" s="7"/>
      <c r="GLH41" s="4"/>
      <c r="GLI41" s="4"/>
      <c r="GLJ41" s="4"/>
      <c r="GLK41" s="19"/>
      <c r="GLL41" s="9"/>
      <c r="GLM41" s="7"/>
      <c r="GLN41" s="6"/>
      <c r="GLO41" s="5"/>
      <c r="GLP41" s="6"/>
      <c r="GLQ41" s="8"/>
      <c r="GLR41" s="5"/>
      <c r="GLS41" s="4"/>
      <c r="GLT41" s="4"/>
      <c r="GLU41" s="18"/>
      <c r="GLV41" s="7"/>
      <c r="GLW41" s="7"/>
      <c r="GLX41" s="4"/>
      <c r="GLY41" s="4"/>
      <c r="GLZ41" s="4"/>
      <c r="GMA41" s="19"/>
      <c r="GMB41" s="9"/>
      <c r="GMC41" s="7"/>
      <c r="GMD41" s="6"/>
      <c r="GME41" s="5"/>
      <c r="GMF41" s="6"/>
      <c r="GMG41" s="8"/>
      <c r="GMH41" s="5"/>
      <c r="GMI41" s="4"/>
      <c r="GMJ41" s="4"/>
      <c r="GMK41" s="18"/>
      <c r="GML41" s="7"/>
      <c r="GMM41" s="7"/>
      <c r="GMN41" s="4"/>
      <c r="GMO41" s="4"/>
      <c r="GMP41" s="4"/>
      <c r="GMQ41" s="19"/>
      <c r="GMR41" s="9"/>
      <c r="GMS41" s="7"/>
      <c r="GMT41" s="6"/>
      <c r="GMU41" s="5"/>
      <c r="GMV41" s="6"/>
      <c r="GMW41" s="8"/>
      <c r="GMX41" s="5"/>
      <c r="GMY41" s="4"/>
      <c r="GMZ41" s="4"/>
      <c r="GNA41" s="18"/>
      <c r="GNB41" s="7"/>
      <c r="GNC41" s="7"/>
      <c r="GND41" s="4"/>
      <c r="GNE41" s="4"/>
      <c r="GNF41" s="4"/>
      <c r="GNG41" s="19"/>
      <c r="GNH41" s="9"/>
      <c r="GNI41" s="7"/>
      <c r="GNJ41" s="6"/>
      <c r="GNK41" s="5"/>
      <c r="GNL41" s="6"/>
      <c r="GNM41" s="8"/>
      <c r="GNN41" s="5"/>
      <c r="GNO41" s="4"/>
      <c r="GNP41" s="4"/>
      <c r="GNQ41" s="18"/>
      <c r="GNR41" s="7"/>
      <c r="GNS41" s="7"/>
      <c r="GNT41" s="4"/>
      <c r="GNU41" s="4"/>
      <c r="GNV41" s="4"/>
      <c r="GNW41" s="19"/>
      <c r="GNX41" s="9"/>
      <c r="GNY41" s="7"/>
      <c r="GNZ41" s="6"/>
      <c r="GOA41" s="5"/>
      <c r="GOB41" s="6"/>
      <c r="GOC41" s="8"/>
      <c r="GOD41" s="5"/>
      <c r="GOE41" s="4"/>
      <c r="GOF41" s="4"/>
      <c r="GOG41" s="18"/>
      <c r="GOH41" s="7"/>
      <c r="GOI41" s="7"/>
      <c r="GOJ41" s="4"/>
      <c r="GOK41" s="4"/>
      <c r="GOL41" s="4"/>
      <c r="GOM41" s="19"/>
      <c r="GON41" s="9"/>
      <c r="GOO41" s="7"/>
      <c r="GOP41" s="6"/>
      <c r="GOQ41" s="5"/>
      <c r="GOR41" s="6"/>
      <c r="GOS41" s="8"/>
      <c r="GOT41" s="5"/>
      <c r="GOU41" s="4"/>
      <c r="GOV41" s="4"/>
      <c r="GOW41" s="18"/>
      <c r="GOX41" s="7"/>
      <c r="GOY41" s="7"/>
      <c r="GOZ41" s="4"/>
      <c r="GPA41" s="4"/>
      <c r="GPB41" s="4"/>
      <c r="GPC41" s="19"/>
      <c r="GPD41" s="9"/>
      <c r="GPE41" s="7"/>
      <c r="GPF41" s="6"/>
      <c r="GPG41" s="5"/>
      <c r="GPH41" s="6"/>
      <c r="GPI41" s="8"/>
      <c r="GPJ41" s="5"/>
      <c r="GPK41" s="4"/>
      <c r="GPL41" s="4"/>
      <c r="GPM41" s="18"/>
      <c r="GPN41" s="7"/>
      <c r="GPO41" s="7"/>
      <c r="GPP41" s="4"/>
      <c r="GPQ41" s="4"/>
      <c r="GPR41" s="4"/>
      <c r="GPS41" s="19"/>
      <c r="GPT41" s="9"/>
      <c r="GPU41" s="7"/>
      <c r="GPV41" s="6"/>
      <c r="GPW41" s="5"/>
      <c r="GPX41" s="6"/>
      <c r="GPY41" s="8"/>
      <c r="GPZ41" s="5"/>
      <c r="GQA41" s="4"/>
      <c r="GQB41" s="4"/>
      <c r="GQC41" s="18"/>
      <c r="GQD41" s="7"/>
      <c r="GQE41" s="7"/>
      <c r="GQF41" s="4"/>
      <c r="GQG41" s="4"/>
      <c r="GQH41" s="4"/>
      <c r="GQI41" s="19"/>
      <c r="GQJ41" s="9"/>
      <c r="GQK41" s="7"/>
      <c r="GQL41" s="6"/>
      <c r="GQM41" s="5"/>
      <c r="GQN41" s="6"/>
      <c r="GQO41" s="8"/>
      <c r="GQP41" s="5"/>
      <c r="GQQ41" s="4"/>
      <c r="GQR41" s="4"/>
      <c r="GQS41" s="18"/>
      <c r="GQT41" s="7"/>
      <c r="GQU41" s="7"/>
      <c r="GQV41" s="4"/>
      <c r="GQW41" s="4"/>
      <c r="GQX41" s="4"/>
      <c r="GQY41" s="19"/>
      <c r="GQZ41" s="9"/>
      <c r="GRA41" s="7"/>
      <c r="GRB41" s="6"/>
      <c r="GRC41" s="5"/>
      <c r="GRD41" s="6"/>
      <c r="GRE41" s="8"/>
      <c r="GRF41" s="5"/>
      <c r="GRG41" s="4"/>
      <c r="GRH41" s="4"/>
      <c r="GRI41" s="18"/>
      <c r="GRJ41" s="7"/>
      <c r="GRK41" s="7"/>
      <c r="GRL41" s="4"/>
      <c r="GRM41" s="4"/>
      <c r="GRN41" s="4"/>
      <c r="GRO41" s="19"/>
      <c r="GRP41" s="9"/>
      <c r="GRQ41" s="7"/>
      <c r="GRR41" s="6"/>
      <c r="GRS41" s="5"/>
      <c r="GRT41" s="6"/>
      <c r="GRU41" s="8"/>
      <c r="GRV41" s="5"/>
      <c r="GRW41" s="4"/>
      <c r="GRX41" s="4"/>
      <c r="GRY41" s="18"/>
      <c r="GRZ41" s="7"/>
      <c r="GSA41" s="7"/>
      <c r="GSB41" s="4"/>
      <c r="GSC41" s="4"/>
      <c r="GSD41" s="4"/>
      <c r="GSE41" s="19"/>
      <c r="GSF41" s="9"/>
      <c r="GSG41" s="7"/>
      <c r="GSH41" s="6"/>
      <c r="GSI41" s="5"/>
      <c r="GSJ41" s="6"/>
      <c r="GSK41" s="8"/>
      <c r="GSL41" s="5"/>
      <c r="GSM41" s="4"/>
      <c r="GSN41" s="4"/>
      <c r="GSO41" s="18"/>
      <c r="GSP41" s="7"/>
      <c r="GSQ41" s="7"/>
      <c r="GSR41" s="4"/>
      <c r="GSS41" s="4"/>
      <c r="GST41" s="4"/>
      <c r="GSU41" s="19"/>
      <c r="GSV41" s="9"/>
      <c r="GSW41" s="7"/>
      <c r="GSX41" s="6"/>
      <c r="GSY41" s="5"/>
      <c r="GSZ41" s="6"/>
      <c r="GTA41" s="8"/>
      <c r="GTB41" s="5"/>
      <c r="GTC41" s="4"/>
      <c r="GTD41" s="4"/>
      <c r="GTE41" s="18"/>
      <c r="GTF41" s="7"/>
      <c r="GTG41" s="7"/>
      <c r="GTH41" s="4"/>
      <c r="GTI41" s="4"/>
      <c r="GTJ41" s="4"/>
      <c r="GTK41" s="19"/>
      <c r="GTL41" s="9"/>
      <c r="GTM41" s="7"/>
      <c r="GTN41" s="6"/>
      <c r="GTO41" s="5"/>
      <c r="GTP41" s="6"/>
      <c r="GTQ41" s="8"/>
      <c r="GTR41" s="5"/>
      <c r="GTS41" s="4"/>
      <c r="GTT41" s="4"/>
      <c r="GTU41" s="18"/>
      <c r="GTV41" s="7"/>
      <c r="GTW41" s="7"/>
      <c r="GTX41" s="4"/>
      <c r="GTY41" s="4"/>
      <c r="GTZ41" s="4"/>
      <c r="GUA41" s="19"/>
      <c r="GUB41" s="9"/>
      <c r="GUC41" s="7"/>
      <c r="GUD41" s="6"/>
      <c r="GUE41" s="5"/>
      <c r="GUF41" s="6"/>
      <c r="GUG41" s="8"/>
      <c r="GUH41" s="5"/>
      <c r="GUI41" s="4"/>
      <c r="GUJ41" s="4"/>
      <c r="GUK41" s="18"/>
      <c r="GUL41" s="7"/>
      <c r="GUM41" s="7"/>
      <c r="GUN41" s="4"/>
      <c r="GUO41" s="4"/>
      <c r="GUP41" s="4"/>
      <c r="GUQ41" s="19"/>
      <c r="GUR41" s="9"/>
      <c r="GUS41" s="7"/>
      <c r="GUT41" s="6"/>
      <c r="GUU41" s="5"/>
      <c r="GUV41" s="6"/>
      <c r="GUW41" s="8"/>
      <c r="GUX41" s="5"/>
      <c r="GUY41" s="4"/>
      <c r="GUZ41" s="4"/>
      <c r="GVA41" s="18"/>
      <c r="GVB41" s="7"/>
      <c r="GVC41" s="7"/>
      <c r="GVD41" s="4"/>
      <c r="GVE41" s="4"/>
      <c r="GVF41" s="4"/>
      <c r="GVG41" s="19"/>
      <c r="GVH41" s="9"/>
      <c r="GVI41" s="7"/>
      <c r="GVJ41" s="6"/>
      <c r="GVK41" s="5"/>
      <c r="GVL41" s="6"/>
      <c r="GVM41" s="8"/>
      <c r="GVN41" s="5"/>
      <c r="GVO41" s="4"/>
      <c r="GVP41" s="4"/>
      <c r="GVQ41" s="18"/>
      <c r="GVR41" s="7"/>
      <c r="GVS41" s="7"/>
      <c r="GVT41" s="4"/>
      <c r="GVU41" s="4"/>
      <c r="GVV41" s="4"/>
      <c r="GVW41" s="19"/>
      <c r="GVX41" s="9"/>
      <c r="GVY41" s="7"/>
      <c r="GVZ41" s="6"/>
      <c r="GWA41" s="5"/>
      <c r="GWB41" s="6"/>
      <c r="GWC41" s="8"/>
      <c r="GWD41" s="5"/>
      <c r="GWE41" s="4"/>
      <c r="GWF41" s="4"/>
      <c r="GWG41" s="18"/>
      <c r="GWH41" s="7"/>
      <c r="GWI41" s="7"/>
      <c r="GWJ41" s="4"/>
      <c r="GWK41" s="4"/>
      <c r="GWL41" s="4"/>
      <c r="GWM41" s="19"/>
      <c r="GWN41" s="9"/>
      <c r="GWO41" s="7"/>
      <c r="GWP41" s="6"/>
      <c r="GWQ41" s="5"/>
      <c r="GWR41" s="6"/>
      <c r="GWS41" s="8"/>
      <c r="GWT41" s="5"/>
      <c r="GWU41" s="4"/>
      <c r="GWV41" s="4"/>
      <c r="GWW41" s="18"/>
      <c r="GWX41" s="7"/>
      <c r="GWY41" s="7"/>
      <c r="GWZ41" s="4"/>
      <c r="GXA41" s="4"/>
      <c r="GXB41" s="4"/>
      <c r="GXC41" s="19"/>
      <c r="GXD41" s="9"/>
      <c r="GXE41" s="7"/>
      <c r="GXF41" s="6"/>
      <c r="GXG41" s="5"/>
      <c r="GXH41" s="6"/>
      <c r="GXI41" s="8"/>
      <c r="GXJ41" s="5"/>
      <c r="GXK41" s="4"/>
      <c r="GXL41" s="4"/>
      <c r="GXM41" s="18"/>
      <c r="GXN41" s="7"/>
      <c r="GXO41" s="7"/>
      <c r="GXP41" s="4"/>
      <c r="GXQ41" s="4"/>
      <c r="GXR41" s="4"/>
      <c r="GXS41" s="19"/>
      <c r="GXT41" s="9"/>
      <c r="GXU41" s="7"/>
      <c r="GXV41" s="6"/>
      <c r="GXW41" s="5"/>
      <c r="GXX41" s="6"/>
      <c r="GXY41" s="8"/>
      <c r="GXZ41" s="5"/>
      <c r="GYA41" s="4"/>
      <c r="GYB41" s="4"/>
      <c r="GYC41" s="18"/>
      <c r="GYD41" s="7"/>
      <c r="GYE41" s="7"/>
      <c r="GYF41" s="4"/>
      <c r="GYG41" s="4"/>
      <c r="GYH41" s="4"/>
      <c r="GYI41" s="19"/>
      <c r="GYJ41" s="9"/>
      <c r="GYK41" s="7"/>
      <c r="GYL41" s="6"/>
      <c r="GYM41" s="5"/>
      <c r="GYN41" s="6"/>
      <c r="GYO41" s="8"/>
      <c r="GYP41" s="5"/>
      <c r="GYQ41" s="4"/>
      <c r="GYR41" s="4"/>
      <c r="GYS41" s="18"/>
      <c r="GYT41" s="7"/>
      <c r="GYU41" s="7"/>
      <c r="GYV41" s="4"/>
      <c r="GYW41" s="4"/>
      <c r="GYX41" s="4"/>
      <c r="GYY41" s="19"/>
      <c r="GYZ41" s="9"/>
      <c r="GZA41" s="7"/>
      <c r="GZB41" s="6"/>
      <c r="GZC41" s="5"/>
      <c r="GZD41" s="6"/>
      <c r="GZE41" s="8"/>
      <c r="GZF41" s="5"/>
      <c r="GZG41" s="4"/>
      <c r="GZH41" s="4"/>
      <c r="GZI41" s="18"/>
      <c r="GZJ41" s="7"/>
      <c r="GZK41" s="7"/>
      <c r="GZL41" s="4"/>
      <c r="GZM41" s="4"/>
      <c r="GZN41" s="4"/>
      <c r="GZO41" s="19"/>
      <c r="GZP41" s="9"/>
      <c r="GZQ41" s="7"/>
      <c r="GZR41" s="6"/>
      <c r="GZS41" s="5"/>
      <c r="GZT41" s="6"/>
      <c r="GZU41" s="8"/>
      <c r="GZV41" s="5"/>
      <c r="GZW41" s="4"/>
      <c r="GZX41" s="4"/>
      <c r="GZY41" s="18"/>
      <c r="GZZ41" s="7"/>
      <c r="HAA41" s="7"/>
      <c r="HAB41" s="4"/>
      <c r="HAC41" s="4"/>
      <c r="HAD41" s="4"/>
      <c r="HAE41" s="19"/>
      <c r="HAF41" s="9"/>
      <c r="HAG41" s="7"/>
      <c r="HAH41" s="6"/>
      <c r="HAI41" s="5"/>
      <c r="HAJ41" s="6"/>
      <c r="HAK41" s="8"/>
      <c r="HAL41" s="5"/>
      <c r="HAM41" s="4"/>
      <c r="HAN41" s="4"/>
      <c r="HAO41" s="18"/>
      <c r="HAP41" s="7"/>
      <c r="HAQ41" s="7"/>
      <c r="HAR41" s="4"/>
      <c r="HAS41" s="4"/>
      <c r="HAT41" s="4"/>
      <c r="HAU41" s="19"/>
      <c r="HAV41" s="9"/>
      <c r="HAW41" s="7"/>
      <c r="HAX41" s="6"/>
      <c r="HAY41" s="5"/>
      <c r="HAZ41" s="6"/>
      <c r="HBA41" s="8"/>
      <c r="HBB41" s="5"/>
      <c r="HBC41" s="4"/>
      <c r="HBD41" s="4"/>
      <c r="HBE41" s="18"/>
      <c r="HBF41" s="7"/>
      <c r="HBG41" s="7"/>
      <c r="HBH41" s="4"/>
      <c r="HBI41" s="4"/>
      <c r="HBJ41" s="4"/>
      <c r="HBK41" s="19"/>
      <c r="HBL41" s="9"/>
      <c r="HBM41" s="7"/>
      <c r="HBN41" s="6"/>
      <c r="HBO41" s="5"/>
      <c r="HBP41" s="6"/>
      <c r="HBQ41" s="8"/>
      <c r="HBR41" s="5"/>
      <c r="HBS41" s="4"/>
      <c r="HBT41" s="4"/>
      <c r="HBU41" s="18"/>
      <c r="HBV41" s="7"/>
      <c r="HBW41" s="7"/>
      <c r="HBX41" s="4"/>
      <c r="HBY41" s="4"/>
      <c r="HBZ41" s="4"/>
      <c r="HCA41" s="19"/>
      <c r="HCB41" s="9"/>
      <c r="HCC41" s="7"/>
      <c r="HCD41" s="6"/>
      <c r="HCE41" s="5"/>
      <c r="HCF41" s="6"/>
      <c r="HCG41" s="8"/>
      <c r="HCH41" s="5"/>
      <c r="HCI41" s="4"/>
      <c r="HCJ41" s="4"/>
      <c r="HCK41" s="18"/>
      <c r="HCL41" s="7"/>
      <c r="HCM41" s="7"/>
      <c r="HCN41" s="4"/>
      <c r="HCO41" s="4"/>
      <c r="HCP41" s="4"/>
      <c r="HCQ41" s="19"/>
      <c r="HCR41" s="9"/>
      <c r="HCS41" s="7"/>
      <c r="HCT41" s="6"/>
      <c r="HCU41" s="5"/>
      <c r="HCV41" s="6"/>
      <c r="HCW41" s="8"/>
      <c r="HCX41" s="5"/>
      <c r="HCY41" s="4"/>
      <c r="HCZ41" s="4"/>
      <c r="HDA41" s="18"/>
      <c r="HDB41" s="7"/>
      <c r="HDC41" s="7"/>
      <c r="HDD41" s="4"/>
      <c r="HDE41" s="4"/>
      <c r="HDF41" s="4"/>
      <c r="HDG41" s="19"/>
      <c r="HDH41" s="9"/>
      <c r="HDI41" s="7"/>
      <c r="HDJ41" s="6"/>
      <c r="HDK41" s="5"/>
      <c r="HDL41" s="6"/>
      <c r="HDM41" s="8"/>
      <c r="HDN41" s="5"/>
      <c r="HDO41" s="4"/>
      <c r="HDP41" s="4"/>
      <c r="HDQ41" s="18"/>
      <c r="HDR41" s="7"/>
      <c r="HDS41" s="7"/>
      <c r="HDT41" s="4"/>
      <c r="HDU41" s="4"/>
      <c r="HDV41" s="4"/>
      <c r="HDW41" s="19"/>
      <c r="HDX41" s="9"/>
      <c r="HDY41" s="7"/>
      <c r="HDZ41" s="6"/>
      <c r="HEA41" s="5"/>
      <c r="HEB41" s="6"/>
      <c r="HEC41" s="8"/>
      <c r="HED41" s="5"/>
      <c r="HEE41" s="4"/>
      <c r="HEF41" s="4"/>
      <c r="HEG41" s="18"/>
      <c r="HEH41" s="7"/>
      <c r="HEI41" s="7"/>
      <c r="HEJ41" s="4"/>
      <c r="HEK41" s="4"/>
      <c r="HEL41" s="4"/>
      <c r="HEM41" s="19"/>
      <c r="HEN41" s="9"/>
      <c r="HEO41" s="7"/>
      <c r="HEP41" s="6"/>
      <c r="HEQ41" s="5"/>
      <c r="HER41" s="6"/>
      <c r="HES41" s="8"/>
      <c r="HET41" s="5"/>
      <c r="HEU41" s="4"/>
      <c r="HEV41" s="4"/>
      <c r="HEW41" s="18"/>
      <c r="HEX41" s="7"/>
      <c r="HEY41" s="7"/>
      <c r="HEZ41" s="4"/>
      <c r="HFA41" s="4"/>
      <c r="HFB41" s="4"/>
      <c r="HFC41" s="19"/>
      <c r="HFD41" s="9"/>
      <c r="HFE41" s="7"/>
      <c r="HFF41" s="6"/>
      <c r="HFG41" s="5"/>
      <c r="HFH41" s="6"/>
      <c r="HFI41" s="8"/>
      <c r="HFJ41" s="5"/>
      <c r="HFK41" s="4"/>
      <c r="HFL41" s="4"/>
      <c r="HFM41" s="18"/>
      <c r="HFN41" s="7"/>
      <c r="HFO41" s="7"/>
      <c r="HFP41" s="4"/>
      <c r="HFQ41" s="4"/>
      <c r="HFR41" s="4"/>
      <c r="HFS41" s="19"/>
      <c r="HFT41" s="9"/>
      <c r="HFU41" s="7"/>
      <c r="HFV41" s="6"/>
      <c r="HFW41" s="5"/>
      <c r="HFX41" s="6"/>
      <c r="HFY41" s="8"/>
      <c r="HFZ41" s="5"/>
      <c r="HGA41" s="4"/>
      <c r="HGB41" s="4"/>
      <c r="HGC41" s="18"/>
      <c r="HGD41" s="7"/>
      <c r="HGE41" s="7"/>
      <c r="HGF41" s="4"/>
      <c r="HGG41" s="4"/>
      <c r="HGH41" s="4"/>
      <c r="HGI41" s="19"/>
      <c r="HGJ41" s="9"/>
      <c r="HGK41" s="7"/>
      <c r="HGL41" s="6"/>
      <c r="HGM41" s="5"/>
      <c r="HGN41" s="6"/>
      <c r="HGO41" s="8"/>
      <c r="HGP41" s="5"/>
      <c r="HGQ41" s="4"/>
      <c r="HGR41" s="4"/>
      <c r="HGS41" s="18"/>
      <c r="HGT41" s="7"/>
      <c r="HGU41" s="7"/>
      <c r="HGV41" s="4"/>
      <c r="HGW41" s="4"/>
      <c r="HGX41" s="4"/>
      <c r="HGY41" s="19"/>
      <c r="HGZ41" s="9"/>
      <c r="HHA41" s="7"/>
      <c r="HHB41" s="6"/>
      <c r="HHC41" s="5"/>
      <c r="HHD41" s="6"/>
      <c r="HHE41" s="8"/>
      <c r="HHF41" s="5"/>
      <c r="HHG41" s="4"/>
      <c r="HHH41" s="4"/>
      <c r="HHI41" s="18"/>
      <c r="HHJ41" s="7"/>
      <c r="HHK41" s="7"/>
      <c r="HHL41" s="4"/>
      <c r="HHM41" s="4"/>
      <c r="HHN41" s="4"/>
      <c r="HHO41" s="19"/>
      <c r="HHP41" s="9"/>
      <c r="HHQ41" s="7"/>
      <c r="HHR41" s="6"/>
      <c r="HHS41" s="5"/>
      <c r="HHT41" s="6"/>
      <c r="HHU41" s="8"/>
      <c r="HHV41" s="5"/>
      <c r="HHW41" s="4"/>
      <c r="HHX41" s="4"/>
      <c r="HHY41" s="18"/>
      <c r="HHZ41" s="7"/>
      <c r="HIA41" s="7"/>
      <c r="HIB41" s="4"/>
      <c r="HIC41" s="4"/>
      <c r="HID41" s="4"/>
      <c r="HIE41" s="19"/>
      <c r="HIF41" s="9"/>
      <c r="HIG41" s="7"/>
      <c r="HIH41" s="6"/>
      <c r="HII41" s="5"/>
      <c r="HIJ41" s="6"/>
      <c r="HIK41" s="8"/>
      <c r="HIL41" s="5"/>
      <c r="HIM41" s="4"/>
      <c r="HIN41" s="4"/>
      <c r="HIO41" s="18"/>
      <c r="HIP41" s="7"/>
      <c r="HIQ41" s="7"/>
      <c r="HIR41" s="4"/>
      <c r="HIS41" s="4"/>
      <c r="HIT41" s="4"/>
      <c r="HIU41" s="19"/>
      <c r="HIV41" s="9"/>
      <c r="HIW41" s="7"/>
      <c r="HIX41" s="6"/>
      <c r="HIY41" s="5"/>
      <c r="HIZ41" s="6"/>
      <c r="HJA41" s="8"/>
      <c r="HJB41" s="5"/>
      <c r="HJC41" s="4"/>
      <c r="HJD41" s="4"/>
      <c r="HJE41" s="18"/>
      <c r="HJF41" s="7"/>
      <c r="HJG41" s="7"/>
      <c r="HJH41" s="4"/>
      <c r="HJI41" s="4"/>
      <c r="HJJ41" s="4"/>
      <c r="HJK41" s="19"/>
      <c r="HJL41" s="9"/>
      <c r="HJM41" s="7"/>
      <c r="HJN41" s="6"/>
      <c r="HJO41" s="5"/>
      <c r="HJP41" s="6"/>
      <c r="HJQ41" s="8"/>
      <c r="HJR41" s="5"/>
      <c r="HJS41" s="4"/>
      <c r="HJT41" s="4"/>
      <c r="HJU41" s="18"/>
      <c r="HJV41" s="7"/>
      <c r="HJW41" s="7"/>
      <c r="HJX41" s="4"/>
      <c r="HJY41" s="4"/>
      <c r="HJZ41" s="4"/>
      <c r="HKA41" s="19"/>
      <c r="HKB41" s="9"/>
      <c r="HKC41" s="7"/>
      <c r="HKD41" s="6"/>
      <c r="HKE41" s="5"/>
      <c r="HKF41" s="6"/>
      <c r="HKG41" s="8"/>
      <c r="HKH41" s="5"/>
      <c r="HKI41" s="4"/>
      <c r="HKJ41" s="4"/>
      <c r="HKK41" s="18"/>
      <c r="HKL41" s="7"/>
      <c r="HKM41" s="7"/>
      <c r="HKN41" s="4"/>
      <c r="HKO41" s="4"/>
      <c r="HKP41" s="4"/>
      <c r="HKQ41" s="19"/>
      <c r="HKR41" s="9"/>
      <c r="HKS41" s="7"/>
      <c r="HKT41" s="6"/>
      <c r="HKU41" s="5"/>
      <c r="HKV41" s="6"/>
      <c r="HKW41" s="8"/>
      <c r="HKX41" s="5"/>
      <c r="HKY41" s="4"/>
      <c r="HKZ41" s="4"/>
      <c r="HLA41" s="18"/>
      <c r="HLB41" s="7"/>
      <c r="HLC41" s="7"/>
      <c r="HLD41" s="4"/>
      <c r="HLE41" s="4"/>
      <c r="HLF41" s="4"/>
      <c r="HLG41" s="19"/>
      <c r="HLH41" s="9"/>
      <c r="HLI41" s="7"/>
      <c r="HLJ41" s="6"/>
      <c r="HLK41" s="5"/>
      <c r="HLL41" s="6"/>
      <c r="HLM41" s="8"/>
      <c r="HLN41" s="5"/>
      <c r="HLO41" s="4"/>
      <c r="HLP41" s="4"/>
      <c r="HLQ41" s="18"/>
      <c r="HLR41" s="7"/>
      <c r="HLS41" s="7"/>
      <c r="HLT41" s="4"/>
      <c r="HLU41" s="4"/>
      <c r="HLV41" s="4"/>
      <c r="HLW41" s="19"/>
      <c r="HLX41" s="9"/>
      <c r="HLY41" s="7"/>
      <c r="HLZ41" s="6"/>
      <c r="HMA41" s="5"/>
      <c r="HMB41" s="6"/>
      <c r="HMC41" s="8"/>
      <c r="HMD41" s="5"/>
      <c r="HME41" s="4"/>
      <c r="HMF41" s="4"/>
      <c r="HMG41" s="18"/>
      <c r="HMH41" s="7"/>
      <c r="HMI41" s="7"/>
      <c r="HMJ41" s="4"/>
      <c r="HMK41" s="4"/>
      <c r="HML41" s="4"/>
      <c r="HMM41" s="19"/>
      <c r="HMN41" s="9"/>
      <c r="HMO41" s="7"/>
      <c r="HMP41" s="6"/>
      <c r="HMQ41" s="5"/>
      <c r="HMR41" s="6"/>
      <c r="HMS41" s="8"/>
      <c r="HMT41" s="5"/>
      <c r="HMU41" s="4"/>
      <c r="HMV41" s="4"/>
      <c r="HMW41" s="18"/>
      <c r="HMX41" s="7"/>
      <c r="HMY41" s="7"/>
      <c r="HMZ41" s="4"/>
      <c r="HNA41" s="4"/>
      <c r="HNB41" s="4"/>
      <c r="HNC41" s="19"/>
      <c r="HND41" s="9"/>
      <c r="HNE41" s="7"/>
      <c r="HNF41" s="6"/>
      <c r="HNG41" s="5"/>
      <c r="HNH41" s="6"/>
      <c r="HNI41" s="8"/>
      <c r="HNJ41" s="5"/>
      <c r="HNK41" s="4"/>
      <c r="HNL41" s="4"/>
      <c r="HNM41" s="18"/>
      <c r="HNN41" s="7"/>
      <c r="HNO41" s="7"/>
      <c r="HNP41" s="4"/>
      <c r="HNQ41" s="4"/>
      <c r="HNR41" s="4"/>
      <c r="HNS41" s="19"/>
      <c r="HNT41" s="9"/>
      <c r="HNU41" s="7"/>
      <c r="HNV41" s="6"/>
      <c r="HNW41" s="5"/>
      <c r="HNX41" s="6"/>
      <c r="HNY41" s="8"/>
      <c r="HNZ41" s="5"/>
      <c r="HOA41" s="4"/>
      <c r="HOB41" s="4"/>
      <c r="HOC41" s="18"/>
      <c r="HOD41" s="7"/>
      <c r="HOE41" s="7"/>
      <c r="HOF41" s="4"/>
      <c r="HOG41" s="4"/>
      <c r="HOH41" s="4"/>
      <c r="HOI41" s="19"/>
      <c r="HOJ41" s="9"/>
      <c r="HOK41" s="7"/>
      <c r="HOL41" s="6"/>
      <c r="HOM41" s="5"/>
      <c r="HON41" s="6"/>
      <c r="HOO41" s="8"/>
      <c r="HOP41" s="5"/>
      <c r="HOQ41" s="4"/>
      <c r="HOR41" s="4"/>
      <c r="HOS41" s="18"/>
      <c r="HOT41" s="7"/>
      <c r="HOU41" s="7"/>
      <c r="HOV41" s="4"/>
      <c r="HOW41" s="4"/>
      <c r="HOX41" s="4"/>
      <c r="HOY41" s="19"/>
      <c r="HOZ41" s="9"/>
      <c r="HPA41" s="7"/>
      <c r="HPB41" s="6"/>
      <c r="HPC41" s="5"/>
      <c r="HPD41" s="6"/>
      <c r="HPE41" s="8"/>
      <c r="HPF41" s="5"/>
      <c r="HPG41" s="4"/>
      <c r="HPH41" s="4"/>
      <c r="HPI41" s="18"/>
      <c r="HPJ41" s="7"/>
      <c r="HPK41" s="7"/>
      <c r="HPL41" s="4"/>
      <c r="HPM41" s="4"/>
      <c r="HPN41" s="4"/>
      <c r="HPO41" s="19"/>
      <c r="HPP41" s="9"/>
      <c r="HPQ41" s="7"/>
      <c r="HPR41" s="6"/>
      <c r="HPS41" s="5"/>
      <c r="HPT41" s="6"/>
      <c r="HPU41" s="8"/>
      <c r="HPV41" s="5"/>
      <c r="HPW41" s="4"/>
      <c r="HPX41" s="4"/>
      <c r="HPY41" s="18"/>
      <c r="HPZ41" s="7"/>
      <c r="HQA41" s="7"/>
      <c r="HQB41" s="4"/>
      <c r="HQC41" s="4"/>
      <c r="HQD41" s="4"/>
      <c r="HQE41" s="19"/>
      <c r="HQF41" s="9"/>
      <c r="HQG41" s="7"/>
      <c r="HQH41" s="6"/>
      <c r="HQI41" s="5"/>
      <c r="HQJ41" s="6"/>
      <c r="HQK41" s="8"/>
      <c r="HQL41" s="5"/>
      <c r="HQM41" s="4"/>
      <c r="HQN41" s="4"/>
      <c r="HQO41" s="18"/>
      <c r="HQP41" s="7"/>
      <c r="HQQ41" s="7"/>
      <c r="HQR41" s="4"/>
      <c r="HQS41" s="4"/>
      <c r="HQT41" s="4"/>
      <c r="HQU41" s="19"/>
      <c r="HQV41" s="9"/>
      <c r="HQW41" s="7"/>
      <c r="HQX41" s="6"/>
      <c r="HQY41" s="5"/>
      <c r="HQZ41" s="6"/>
      <c r="HRA41" s="8"/>
      <c r="HRB41" s="5"/>
      <c r="HRC41" s="4"/>
      <c r="HRD41" s="4"/>
      <c r="HRE41" s="18"/>
      <c r="HRF41" s="7"/>
      <c r="HRG41" s="7"/>
      <c r="HRH41" s="4"/>
      <c r="HRI41" s="4"/>
      <c r="HRJ41" s="4"/>
      <c r="HRK41" s="19"/>
      <c r="HRL41" s="9"/>
      <c r="HRM41" s="7"/>
      <c r="HRN41" s="6"/>
      <c r="HRO41" s="5"/>
      <c r="HRP41" s="6"/>
      <c r="HRQ41" s="8"/>
      <c r="HRR41" s="5"/>
      <c r="HRS41" s="4"/>
      <c r="HRT41" s="4"/>
      <c r="HRU41" s="18"/>
      <c r="HRV41" s="7"/>
      <c r="HRW41" s="7"/>
      <c r="HRX41" s="4"/>
      <c r="HRY41" s="4"/>
      <c r="HRZ41" s="4"/>
      <c r="HSA41" s="19"/>
      <c r="HSB41" s="9"/>
      <c r="HSC41" s="7"/>
      <c r="HSD41" s="6"/>
      <c r="HSE41" s="5"/>
      <c r="HSF41" s="6"/>
      <c r="HSG41" s="8"/>
      <c r="HSH41" s="5"/>
      <c r="HSI41" s="4"/>
      <c r="HSJ41" s="4"/>
      <c r="HSK41" s="18"/>
      <c r="HSL41" s="7"/>
      <c r="HSM41" s="7"/>
      <c r="HSN41" s="4"/>
      <c r="HSO41" s="4"/>
      <c r="HSP41" s="4"/>
      <c r="HSQ41" s="19"/>
      <c r="HSR41" s="9"/>
      <c r="HSS41" s="7"/>
      <c r="HST41" s="6"/>
      <c r="HSU41" s="5"/>
      <c r="HSV41" s="6"/>
      <c r="HSW41" s="8"/>
      <c r="HSX41" s="5"/>
      <c r="HSY41" s="4"/>
      <c r="HSZ41" s="4"/>
      <c r="HTA41" s="18"/>
      <c r="HTB41" s="7"/>
      <c r="HTC41" s="7"/>
      <c r="HTD41" s="4"/>
      <c r="HTE41" s="4"/>
      <c r="HTF41" s="4"/>
      <c r="HTG41" s="19"/>
      <c r="HTH41" s="9"/>
      <c r="HTI41" s="7"/>
      <c r="HTJ41" s="6"/>
      <c r="HTK41" s="5"/>
      <c r="HTL41" s="6"/>
      <c r="HTM41" s="8"/>
      <c r="HTN41" s="5"/>
      <c r="HTO41" s="4"/>
      <c r="HTP41" s="4"/>
      <c r="HTQ41" s="18"/>
      <c r="HTR41" s="7"/>
      <c r="HTS41" s="7"/>
      <c r="HTT41" s="4"/>
      <c r="HTU41" s="4"/>
      <c r="HTV41" s="4"/>
      <c r="HTW41" s="19"/>
      <c r="HTX41" s="9"/>
      <c r="HTY41" s="7"/>
      <c r="HTZ41" s="6"/>
      <c r="HUA41" s="5"/>
      <c r="HUB41" s="6"/>
      <c r="HUC41" s="8"/>
      <c r="HUD41" s="5"/>
      <c r="HUE41" s="4"/>
      <c r="HUF41" s="4"/>
      <c r="HUG41" s="18"/>
      <c r="HUH41" s="7"/>
      <c r="HUI41" s="7"/>
      <c r="HUJ41" s="4"/>
      <c r="HUK41" s="4"/>
      <c r="HUL41" s="4"/>
      <c r="HUM41" s="19"/>
      <c r="HUN41" s="9"/>
      <c r="HUO41" s="7"/>
      <c r="HUP41" s="6"/>
      <c r="HUQ41" s="5"/>
      <c r="HUR41" s="6"/>
      <c r="HUS41" s="8"/>
      <c r="HUT41" s="5"/>
      <c r="HUU41" s="4"/>
      <c r="HUV41" s="4"/>
      <c r="HUW41" s="18"/>
      <c r="HUX41" s="7"/>
      <c r="HUY41" s="7"/>
      <c r="HUZ41" s="4"/>
      <c r="HVA41" s="4"/>
      <c r="HVB41" s="4"/>
      <c r="HVC41" s="19"/>
      <c r="HVD41" s="9"/>
      <c r="HVE41" s="7"/>
      <c r="HVF41" s="6"/>
      <c r="HVG41" s="5"/>
      <c r="HVH41" s="6"/>
      <c r="HVI41" s="8"/>
      <c r="HVJ41" s="5"/>
      <c r="HVK41" s="4"/>
      <c r="HVL41" s="4"/>
      <c r="HVM41" s="18"/>
      <c r="HVN41" s="7"/>
      <c r="HVO41" s="7"/>
      <c r="HVP41" s="4"/>
      <c r="HVQ41" s="4"/>
      <c r="HVR41" s="4"/>
      <c r="HVS41" s="19"/>
      <c r="HVT41" s="9"/>
      <c r="HVU41" s="7"/>
      <c r="HVV41" s="6"/>
      <c r="HVW41" s="5"/>
      <c r="HVX41" s="6"/>
      <c r="HVY41" s="8"/>
      <c r="HVZ41" s="5"/>
      <c r="HWA41" s="4"/>
      <c r="HWB41" s="4"/>
      <c r="HWC41" s="18"/>
      <c r="HWD41" s="7"/>
      <c r="HWE41" s="7"/>
      <c r="HWF41" s="4"/>
      <c r="HWG41" s="4"/>
      <c r="HWH41" s="4"/>
      <c r="HWI41" s="19"/>
      <c r="HWJ41" s="9"/>
      <c r="HWK41" s="7"/>
      <c r="HWL41" s="6"/>
      <c r="HWM41" s="5"/>
      <c r="HWN41" s="6"/>
      <c r="HWO41" s="8"/>
      <c r="HWP41" s="5"/>
      <c r="HWQ41" s="4"/>
      <c r="HWR41" s="4"/>
      <c r="HWS41" s="18"/>
      <c r="HWT41" s="7"/>
      <c r="HWU41" s="7"/>
      <c r="HWV41" s="4"/>
      <c r="HWW41" s="4"/>
      <c r="HWX41" s="4"/>
      <c r="HWY41" s="19"/>
      <c r="HWZ41" s="9"/>
      <c r="HXA41" s="7"/>
      <c r="HXB41" s="6"/>
      <c r="HXC41" s="5"/>
      <c r="HXD41" s="6"/>
      <c r="HXE41" s="8"/>
      <c r="HXF41" s="5"/>
      <c r="HXG41" s="4"/>
      <c r="HXH41" s="4"/>
      <c r="HXI41" s="18"/>
      <c r="HXJ41" s="7"/>
      <c r="HXK41" s="7"/>
      <c r="HXL41" s="4"/>
      <c r="HXM41" s="4"/>
      <c r="HXN41" s="4"/>
      <c r="HXO41" s="19"/>
      <c r="HXP41" s="9"/>
      <c r="HXQ41" s="7"/>
      <c r="HXR41" s="6"/>
      <c r="HXS41" s="5"/>
      <c r="HXT41" s="6"/>
      <c r="HXU41" s="8"/>
      <c r="HXV41" s="5"/>
      <c r="HXW41" s="4"/>
      <c r="HXX41" s="4"/>
      <c r="HXY41" s="18"/>
      <c r="HXZ41" s="7"/>
      <c r="HYA41" s="7"/>
      <c r="HYB41" s="4"/>
      <c r="HYC41" s="4"/>
      <c r="HYD41" s="4"/>
      <c r="HYE41" s="19"/>
      <c r="HYF41" s="9"/>
      <c r="HYG41" s="7"/>
      <c r="HYH41" s="6"/>
      <c r="HYI41" s="5"/>
      <c r="HYJ41" s="6"/>
      <c r="HYK41" s="8"/>
      <c r="HYL41" s="5"/>
      <c r="HYM41" s="4"/>
      <c r="HYN41" s="4"/>
      <c r="HYO41" s="18"/>
      <c r="HYP41" s="7"/>
      <c r="HYQ41" s="7"/>
      <c r="HYR41" s="4"/>
      <c r="HYS41" s="4"/>
      <c r="HYT41" s="4"/>
      <c r="HYU41" s="19"/>
      <c r="HYV41" s="9"/>
      <c r="HYW41" s="7"/>
      <c r="HYX41" s="6"/>
      <c r="HYY41" s="5"/>
      <c r="HYZ41" s="6"/>
      <c r="HZA41" s="8"/>
      <c r="HZB41" s="5"/>
      <c r="HZC41" s="4"/>
      <c r="HZD41" s="4"/>
      <c r="HZE41" s="18"/>
      <c r="HZF41" s="7"/>
      <c r="HZG41" s="7"/>
      <c r="HZH41" s="4"/>
      <c r="HZI41" s="4"/>
      <c r="HZJ41" s="4"/>
      <c r="HZK41" s="19"/>
      <c r="HZL41" s="9"/>
      <c r="HZM41" s="7"/>
      <c r="HZN41" s="6"/>
      <c r="HZO41" s="5"/>
      <c r="HZP41" s="6"/>
      <c r="HZQ41" s="8"/>
      <c r="HZR41" s="5"/>
      <c r="HZS41" s="4"/>
      <c r="HZT41" s="4"/>
      <c r="HZU41" s="18"/>
      <c r="HZV41" s="7"/>
      <c r="HZW41" s="7"/>
      <c r="HZX41" s="4"/>
      <c r="HZY41" s="4"/>
      <c r="HZZ41" s="4"/>
      <c r="IAA41" s="19"/>
      <c r="IAB41" s="9"/>
      <c r="IAC41" s="7"/>
      <c r="IAD41" s="6"/>
      <c r="IAE41" s="5"/>
      <c r="IAF41" s="6"/>
      <c r="IAG41" s="8"/>
      <c r="IAH41" s="5"/>
      <c r="IAI41" s="4"/>
      <c r="IAJ41" s="4"/>
      <c r="IAK41" s="18"/>
      <c r="IAL41" s="7"/>
      <c r="IAM41" s="7"/>
      <c r="IAN41" s="4"/>
      <c r="IAO41" s="4"/>
      <c r="IAP41" s="4"/>
      <c r="IAQ41" s="19"/>
      <c r="IAR41" s="9"/>
      <c r="IAS41" s="7"/>
      <c r="IAT41" s="6"/>
      <c r="IAU41" s="5"/>
      <c r="IAV41" s="6"/>
      <c r="IAW41" s="8"/>
      <c r="IAX41" s="5"/>
      <c r="IAY41" s="4"/>
      <c r="IAZ41" s="4"/>
      <c r="IBA41" s="18"/>
      <c r="IBB41" s="7"/>
      <c r="IBC41" s="7"/>
      <c r="IBD41" s="4"/>
      <c r="IBE41" s="4"/>
      <c r="IBF41" s="4"/>
      <c r="IBG41" s="19"/>
      <c r="IBH41" s="9"/>
      <c r="IBI41" s="7"/>
      <c r="IBJ41" s="6"/>
      <c r="IBK41" s="5"/>
      <c r="IBL41" s="6"/>
      <c r="IBM41" s="8"/>
      <c r="IBN41" s="5"/>
      <c r="IBO41" s="4"/>
      <c r="IBP41" s="4"/>
      <c r="IBQ41" s="18"/>
      <c r="IBR41" s="7"/>
      <c r="IBS41" s="7"/>
      <c r="IBT41" s="4"/>
      <c r="IBU41" s="4"/>
      <c r="IBV41" s="4"/>
      <c r="IBW41" s="19"/>
      <c r="IBX41" s="9"/>
      <c r="IBY41" s="7"/>
      <c r="IBZ41" s="6"/>
      <c r="ICA41" s="5"/>
      <c r="ICB41" s="6"/>
      <c r="ICC41" s="8"/>
      <c r="ICD41" s="5"/>
      <c r="ICE41" s="4"/>
      <c r="ICF41" s="4"/>
      <c r="ICG41" s="18"/>
      <c r="ICH41" s="7"/>
      <c r="ICI41" s="7"/>
      <c r="ICJ41" s="4"/>
      <c r="ICK41" s="4"/>
      <c r="ICL41" s="4"/>
      <c r="ICM41" s="19"/>
      <c r="ICN41" s="9"/>
      <c r="ICO41" s="7"/>
      <c r="ICP41" s="6"/>
      <c r="ICQ41" s="5"/>
      <c r="ICR41" s="6"/>
      <c r="ICS41" s="8"/>
      <c r="ICT41" s="5"/>
      <c r="ICU41" s="4"/>
      <c r="ICV41" s="4"/>
      <c r="ICW41" s="18"/>
      <c r="ICX41" s="7"/>
      <c r="ICY41" s="7"/>
      <c r="ICZ41" s="4"/>
      <c r="IDA41" s="4"/>
      <c r="IDB41" s="4"/>
      <c r="IDC41" s="19"/>
      <c r="IDD41" s="9"/>
      <c r="IDE41" s="7"/>
      <c r="IDF41" s="6"/>
      <c r="IDG41" s="5"/>
      <c r="IDH41" s="6"/>
      <c r="IDI41" s="8"/>
      <c r="IDJ41" s="5"/>
      <c r="IDK41" s="4"/>
      <c r="IDL41" s="4"/>
      <c r="IDM41" s="18"/>
      <c r="IDN41" s="7"/>
      <c r="IDO41" s="7"/>
      <c r="IDP41" s="4"/>
      <c r="IDQ41" s="4"/>
      <c r="IDR41" s="4"/>
      <c r="IDS41" s="19"/>
      <c r="IDT41" s="9"/>
      <c r="IDU41" s="7"/>
      <c r="IDV41" s="6"/>
      <c r="IDW41" s="5"/>
      <c r="IDX41" s="6"/>
      <c r="IDY41" s="8"/>
      <c r="IDZ41" s="5"/>
      <c r="IEA41" s="4"/>
      <c r="IEB41" s="4"/>
      <c r="IEC41" s="18"/>
      <c r="IED41" s="7"/>
      <c r="IEE41" s="7"/>
      <c r="IEF41" s="4"/>
      <c r="IEG41" s="4"/>
      <c r="IEH41" s="4"/>
      <c r="IEI41" s="19"/>
      <c r="IEJ41" s="9"/>
      <c r="IEK41" s="7"/>
      <c r="IEL41" s="6"/>
      <c r="IEM41" s="5"/>
      <c r="IEN41" s="6"/>
      <c r="IEO41" s="8"/>
      <c r="IEP41" s="5"/>
      <c r="IEQ41" s="4"/>
      <c r="IER41" s="4"/>
      <c r="IES41" s="18"/>
      <c r="IET41" s="7"/>
      <c r="IEU41" s="7"/>
      <c r="IEV41" s="4"/>
      <c r="IEW41" s="4"/>
      <c r="IEX41" s="4"/>
      <c r="IEY41" s="19"/>
      <c r="IEZ41" s="9"/>
      <c r="IFA41" s="7"/>
      <c r="IFB41" s="6"/>
      <c r="IFC41" s="5"/>
      <c r="IFD41" s="6"/>
      <c r="IFE41" s="8"/>
      <c r="IFF41" s="5"/>
      <c r="IFG41" s="4"/>
      <c r="IFH41" s="4"/>
      <c r="IFI41" s="18"/>
      <c r="IFJ41" s="7"/>
      <c r="IFK41" s="7"/>
      <c r="IFL41" s="4"/>
      <c r="IFM41" s="4"/>
      <c r="IFN41" s="4"/>
      <c r="IFO41" s="19"/>
      <c r="IFP41" s="9"/>
      <c r="IFQ41" s="7"/>
      <c r="IFR41" s="6"/>
      <c r="IFS41" s="5"/>
      <c r="IFT41" s="6"/>
      <c r="IFU41" s="8"/>
      <c r="IFV41" s="5"/>
      <c r="IFW41" s="4"/>
      <c r="IFX41" s="4"/>
      <c r="IFY41" s="18"/>
      <c r="IFZ41" s="7"/>
      <c r="IGA41" s="7"/>
      <c r="IGB41" s="4"/>
      <c r="IGC41" s="4"/>
      <c r="IGD41" s="4"/>
      <c r="IGE41" s="19"/>
      <c r="IGF41" s="9"/>
      <c r="IGG41" s="7"/>
      <c r="IGH41" s="6"/>
      <c r="IGI41" s="5"/>
      <c r="IGJ41" s="6"/>
      <c r="IGK41" s="8"/>
      <c r="IGL41" s="5"/>
      <c r="IGM41" s="4"/>
      <c r="IGN41" s="4"/>
      <c r="IGO41" s="18"/>
      <c r="IGP41" s="7"/>
      <c r="IGQ41" s="7"/>
      <c r="IGR41" s="4"/>
      <c r="IGS41" s="4"/>
      <c r="IGT41" s="4"/>
      <c r="IGU41" s="19"/>
      <c r="IGV41" s="9"/>
      <c r="IGW41" s="7"/>
      <c r="IGX41" s="6"/>
      <c r="IGY41" s="5"/>
      <c r="IGZ41" s="6"/>
      <c r="IHA41" s="8"/>
      <c r="IHB41" s="5"/>
      <c r="IHC41" s="4"/>
      <c r="IHD41" s="4"/>
      <c r="IHE41" s="18"/>
      <c r="IHF41" s="7"/>
      <c r="IHG41" s="7"/>
      <c r="IHH41" s="4"/>
      <c r="IHI41" s="4"/>
      <c r="IHJ41" s="4"/>
      <c r="IHK41" s="19"/>
      <c r="IHL41" s="9"/>
      <c r="IHM41" s="7"/>
      <c r="IHN41" s="6"/>
      <c r="IHO41" s="5"/>
      <c r="IHP41" s="6"/>
      <c r="IHQ41" s="8"/>
      <c r="IHR41" s="5"/>
      <c r="IHS41" s="4"/>
      <c r="IHT41" s="4"/>
      <c r="IHU41" s="18"/>
      <c r="IHV41" s="7"/>
      <c r="IHW41" s="7"/>
      <c r="IHX41" s="4"/>
      <c r="IHY41" s="4"/>
      <c r="IHZ41" s="4"/>
      <c r="IIA41" s="19"/>
      <c r="IIB41" s="9"/>
      <c r="IIC41" s="7"/>
      <c r="IID41" s="6"/>
      <c r="IIE41" s="5"/>
      <c r="IIF41" s="6"/>
      <c r="IIG41" s="8"/>
      <c r="IIH41" s="5"/>
      <c r="III41" s="4"/>
      <c r="IIJ41" s="4"/>
      <c r="IIK41" s="18"/>
      <c r="IIL41" s="7"/>
      <c r="IIM41" s="7"/>
      <c r="IIN41" s="4"/>
      <c r="IIO41" s="4"/>
      <c r="IIP41" s="4"/>
      <c r="IIQ41" s="19"/>
      <c r="IIR41" s="9"/>
      <c r="IIS41" s="7"/>
      <c r="IIT41" s="6"/>
      <c r="IIU41" s="5"/>
      <c r="IIV41" s="6"/>
      <c r="IIW41" s="8"/>
      <c r="IIX41" s="5"/>
      <c r="IIY41" s="4"/>
      <c r="IIZ41" s="4"/>
      <c r="IJA41" s="18"/>
      <c r="IJB41" s="7"/>
      <c r="IJC41" s="7"/>
      <c r="IJD41" s="4"/>
      <c r="IJE41" s="4"/>
      <c r="IJF41" s="4"/>
      <c r="IJG41" s="19"/>
      <c r="IJH41" s="9"/>
      <c r="IJI41" s="7"/>
      <c r="IJJ41" s="6"/>
      <c r="IJK41" s="5"/>
      <c r="IJL41" s="6"/>
      <c r="IJM41" s="8"/>
      <c r="IJN41" s="5"/>
      <c r="IJO41" s="4"/>
      <c r="IJP41" s="4"/>
      <c r="IJQ41" s="18"/>
      <c r="IJR41" s="7"/>
      <c r="IJS41" s="7"/>
      <c r="IJT41" s="4"/>
      <c r="IJU41" s="4"/>
      <c r="IJV41" s="4"/>
      <c r="IJW41" s="19"/>
      <c r="IJX41" s="9"/>
      <c r="IJY41" s="7"/>
      <c r="IJZ41" s="6"/>
      <c r="IKA41" s="5"/>
      <c r="IKB41" s="6"/>
      <c r="IKC41" s="8"/>
      <c r="IKD41" s="5"/>
      <c r="IKE41" s="4"/>
      <c r="IKF41" s="4"/>
      <c r="IKG41" s="18"/>
      <c r="IKH41" s="7"/>
      <c r="IKI41" s="7"/>
      <c r="IKJ41" s="4"/>
      <c r="IKK41" s="4"/>
      <c r="IKL41" s="4"/>
      <c r="IKM41" s="19"/>
      <c r="IKN41" s="9"/>
      <c r="IKO41" s="7"/>
      <c r="IKP41" s="6"/>
      <c r="IKQ41" s="5"/>
      <c r="IKR41" s="6"/>
      <c r="IKS41" s="8"/>
      <c r="IKT41" s="5"/>
      <c r="IKU41" s="4"/>
      <c r="IKV41" s="4"/>
      <c r="IKW41" s="18"/>
      <c r="IKX41" s="7"/>
      <c r="IKY41" s="7"/>
      <c r="IKZ41" s="4"/>
      <c r="ILA41" s="4"/>
      <c r="ILB41" s="4"/>
      <c r="ILC41" s="19"/>
      <c r="ILD41" s="9"/>
      <c r="ILE41" s="7"/>
      <c r="ILF41" s="6"/>
      <c r="ILG41" s="5"/>
      <c r="ILH41" s="6"/>
      <c r="ILI41" s="8"/>
      <c r="ILJ41" s="5"/>
      <c r="ILK41" s="4"/>
      <c r="ILL41" s="4"/>
      <c r="ILM41" s="18"/>
      <c r="ILN41" s="7"/>
      <c r="ILO41" s="7"/>
      <c r="ILP41" s="4"/>
      <c r="ILQ41" s="4"/>
      <c r="ILR41" s="4"/>
      <c r="ILS41" s="19"/>
      <c r="ILT41" s="9"/>
      <c r="ILU41" s="7"/>
      <c r="ILV41" s="6"/>
      <c r="ILW41" s="5"/>
      <c r="ILX41" s="6"/>
      <c r="ILY41" s="8"/>
      <c r="ILZ41" s="5"/>
      <c r="IMA41" s="4"/>
      <c r="IMB41" s="4"/>
      <c r="IMC41" s="18"/>
      <c r="IMD41" s="7"/>
      <c r="IME41" s="7"/>
      <c r="IMF41" s="4"/>
      <c r="IMG41" s="4"/>
      <c r="IMH41" s="4"/>
      <c r="IMI41" s="19"/>
      <c r="IMJ41" s="9"/>
      <c r="IMK41" s="7"/>
      <c r="IML41" s="6"/>
      <c r="IMM41" s="5"/>
      <c r="IMN41" s="6"/>
      <c r="IMO41" s="8"/>
      <c r="IMP41" s="5"/>
      <c r="IMQ41" s="4"/>
      <c r="IMR41" s="4"/>
      <c r="IMS41" s="18"/>
      <c r="IMT41" s="7"/>
      <c r="IMU41" s="7"/>
      <c r="IMV41" s="4"/>
      <c r="IMW41" s="4"/>
      <c r="IMX41" s="4"/>
      <c r="IMY41" s="19"/>
      <c r="IMZ41" s="9"/>
      <c r="INA41" s="7"/>
      <c r="INB41" s="6"/>
      <c r="INC41" s="5"/>
      <c r="IND41" s="6"/>
      <c r="INE41" s="8"/>
      <c r="INF41" s="5"/>
      <c r="ING41" s="4"/>
      <c r="INH41" s="4"/>
      <c r="INI41" s="18"/>
      <c r="INJ41" s="7"/>
      <c r="INK41" s="7"/>
      <c r="INL41" s="4"/>
      <c r="INM41" s="4"/>
      <c r="INN41" s="4"/>
      <c r="INO41" s="19"/>
      <c r="INP41" s="9"/>
      <c r="INQ41" s="7"/>
      <c r="INR41" s="6"/>
      <c r="INS41" s="5"/>
      <c r="INT41" s="6"/>
      <c r="INU41" s="8"/>
      <c r="INV41" s="5"/>
      <c r="INW41" s="4"/>
      <c r="INX41" s="4"/>
      <c r="INY41" s="18"/>
      <c r="INZ41" s="7"/>
      <c r="IOA41" s="7"/>
      <c r="IOB41" s="4"/>
      <c r="IOC41" s="4"/>
      <c r="IOD41" s="4"/>
      <c r="IOE41" s="19"/>
      <c r="IOF41" s="9"/>
      <c r="IOG41" s="7"/>
      <c r="IOH41" s="6"/>
      <c r="IOI41" s="5"/>
      <c r="IOJ41" s="6"/>
      <c r="IOK41" s="8"/>
      <c r="IOL41" s="5"/>
      <c r="IOM41" s="4"/>
      <c r="ION41" s="4"/>
      <c r="IOO41" s="18"/>
      <c r="IOP41" s="7"/>
      <c r="IOQ41" s="7"/>
      <c r="IOR41" s="4"/>
      <c r="IOS41" s="4"/>
      <c r="IOT41" s="4"/>
      <c r="IOU41" s="19"/>
      <c r="IOV41" s="9"/>
      <c r="IOW41" s="7"/>
      <c r="IOX41" s="6"/>
      <c r="IOY41" s="5"/>
      <c r="IOZ41" s="6"/>
      <c r="IPA41" s="8"/>
      <c r="IPB41" s="5"/>
      <c r="IPC41" s="4"/>
      <c r="IPD41" s="4"/>
      <c r="IPE41" s="18"/>
      <c r="IPF41" s="7"/>
      <c r="IPG41" s="7"/>
      <c r="IPH41" s="4"/>
      <c r="IPI41" s="4"/>
      <c r="IPJ41" s="4"/>
      <c r="IPK41" s="19"/>
      <c r="IPL41" s="9"/>
      <c r="IPM41" s="7"/>
      <c r="IPN41" s="6"/>
      <c r="IPO41" s="5"/>
      <c r="IPP41" s="6"/>
      <c r="IPQ41" s="8"/>
      <c r="IPR41" s="5"/>
      <c r="IPS41" s="4"/>
      <c r="IPT41" s="4"/>
      <c r="IPU41" s="18"/>
      <c r="IPV41" s="7"/>
      <c r="IPW41" s="7"/>
      <c r="IPX41" s="4"/>
      <c r="IPY41" s="4"/>
      <c r="IPZ41" s="4"/>
      <c r="IQA41" s="19"/>
      <c r="IQB41" s="9"/>
      <c r="IQC41" s="7"/>
      <c r="IQD41" s="6"/>
      <c r="IQE41" s="5"/>
      <c r="IQF41" s="6"/>
      <c r="IQG41" s="8"/>
      <c r="IQH41" s="5"/>
      <c r="IQI41" s="4"/>
      <c r="IQJ41" s="4"/>
      <c r="IQK41" s="18"/>
      <c r="IQL41" s="7"/>
      <c r="IQM41" s="7"/>
      <c r="IQN41" s="4"/>
      <c r="IQO41" s="4"/>
      <c r="IQP41" s="4"/>
      <c r="IQQ41" s="19"/>
      <c r="IQR41" s="9"/>
      <c r="IQS41" s="7"/>
      <c r="IQT41" s="6"/>
      <c r="IQU41" s="5"/>
      <c r="IQV41" s="6"/>
      <c r="IQW41" s="8"/>
      <c r="IQX41" s="5"/>
      <c r="IQY41" s="4"/>
      <c r="IQZ41" s="4"/>
      <c r="IRA41" s="18"/>
      <c r="IRB41" s="7"/>
      <c r="IRC41" s="7"/>
      <c r="IRD41" s="4"/>
      <c r="IRE41" s="4"/>
      <c r="IRF41" s="4"/>
      <c r="IRG41" s="19"/>
      <c r="IRH41" s="9"/>
      <c r="IRI41" s="7"/>
      <c r="IRJ41" s="6"/>
      <c r="IRK41" s="5"/>
      <c r="IRL41" s="6"/>
      <c r="IRM41" s="8"/>
      <c r="IRN41" s="5"/>
      <c r="IRO41" s="4"/>
      <c r="IRP41" s="4"/>
      <c r="IRQ41" s="18"/>
      <c r="IRR41" s="7"/>
      <c r="IRS41" s="7"/>
      <c r="IRT41" s="4"/>
      <c r="IRU41" s="4"/>
      <c r="IRV41" s="4"/>
      <c r="IRW41" s="19"/>
      <c r="IRX41" s="9"/>
      <c r="IRY41" s="7"/>
      <c r="IRZ41" s="6"/>
      <c r="ISA41" s="5"/>
      <c r="ISB41" s="6"/>
      <c r="ISC41" s="8"/>
      <c r="ISD41" s="5"/>
      <c r="ISE41" s="4"/>
      <c r="ISF41" s="4"/>
      <c r="ISG41" s="18"/>
      <c r="ISH41" s="7"/>
      <c r="ISI41" s="7"/>
      <c r="ISJ41" s="4"/>
      <c r="ISK41" s="4"/>
      <c r="ISL41" s="4"/>
      <c r="ISM41" s="19"/>
      <c r="ISN41" s="9"/>
      <c r="ISO41" s="7"/>
      <c r="ISP41" s="6"/>
      <c r="ISQ41" s="5"/>
      <c r="ISR41" s="6"/>
      <c r="ISS41" s="8"/>
      <c r="IST41" s="5"/>
      <c r="ISU41" s="4"/>
      <c r="ISV41" s="4"/>
      <c r="ISW41" s="18"/>
      <c r="ISX41" s="7"/>
      <c r="ISY41" s="7"/>
      <c r="ISZ41" s="4"/>
      <c r="ITA41" s="4"/>
      <c r="ITB41" s="4"/>
      <c r="ITC41" s="19"/>
      <c r="ITD41" s="9"/>
      <c r="ITE41" s="7"/>
      <c r="ITF41" s="6"/>
      <c r="ITG41" s="5"/>
      <c r="ITH41" s="6"/>
      <c r="ITI41" s="8"/>
      <c r="ITJ41" s="5"/>
      <c r="ITK41" s="4"/>
      <c r="ITL41" s="4"/>
      <c r="ITM41" s="18"/>
      <c r="ITN41" s="7"/>
      <c r="ITO41" s="7"/>
      <c r="ITP41" s="4"/>
      <c r="ITQ41" s="4"/>
      <c r="ITR41" s="4"/>
      <c r="ITS41" s="19"/>
      <c r="ITT41" s="9"/>
      <c r="ITU41" s="7"/>
      <c r="ITV41" s="6"/>
      <c r="ITW41" s="5"/>
      <c r="ITX41" s="6"/>
      <c r="ITY41" s="8"/>
      <c r="ITZ41" s="5"/>
      <c r="IUA41" s="4"/>
      <c r="IUB41" s="4"/>
      <c r="IUC41" s="18"/>
      <c r="IUD41" s="7"/>
      <c r="IUE41" s="7"/>
      <c r="IUF41" s="4"/>
      <c r="IUG41" s="4"/>
      <c r="IUH41" s="4"/>
      <c r="IUI41" s="19"/>
      <c r="IUJ41" s="9"/>
      <c r="IUK41" s="7"/>
      <c r="IUL41" s="6"/>
      <c r="IUM41" s="5"/>
      <c r="IUN41" s="6"/>
      <c r="IUO41" s="8"/>
      <c r="IUP41" s="5"/>
      <c r="IUQ41" s="4"/>
      <c r="IUR41" s="4"/>
      <c r="IUS41" s="18"/>
      <c r="IUT41" s="7"/>
      <c r="IUU41" s="7"/>
      <c r="IUV41" s="4"/>
      <c r="IUW41" s="4"/>
      <c r="IUX41" s="4"/>
      <c r="IUY41" s="19"/>
      <c r="IUZ41" s="9"/>
      <c r="IVA41" s="7"/>
      <c r="IVB41" s="6"/>
      <c r="IVC41" s="5"/>
      <c r="IVD41" s="6"/>
      <c r="IVE41" s="8"/>
      <c r="IVF41" s="5"/>
      <c r="IVG41" s="4"/>
      <c r="IVH41" s="4"/>
      <c r="IVI41" s="18"/>
      <c r="IVJ41" s="7"/>
      <c r="IVK41" s="7"/>
      <c r="IVL41" s="4"/>
      <c r="IVM41" s="4"/>
      <c r="IVN41" s="4"/>
      <c r="IVO41" s="19"/>
      <c r="IVP41" s="9"/>
      <c r="IVQ41" s="7"/>
      <c r="IVR41" s="6"/>
      <c r="IVS41" s="5"/>
      <c r="IVT41" s="6"/>
      <c r="IVU41" s="8"/>
      <c r="IVV41" s="5"/>
      <c r="IVW41" s="4"/>
      <c r="IVX41" s="4"/>
      <c r="IVY41" s="18"/>
      <c r="IVZ41" s="7"/>
      <c r="IWA41" s="7"/>
      <c r="IWB41" s="4"/>
      <c r="IWC41" s="4"/>
      <c r="IWD41" s="4"/>
      <c r="IWE41" s="19"/>
      <c r="IWF41" s="9"/>
      <c r="IWG41" s="7"/>
      <c r="IWH41" s="6"/>
      <c r="IWI41" s="5"/>
      <c r="IWJ41" s="6"/>
      <c r="IWK41" s="8"/>
      <c r="IWL41" s="5"/>
      <c r="IWM41" s="4"/>
      <c r="IWN41" s="4"/>
      <c r="IWO41" s="18"/>
      <c r="IWP41" s="7"/>
      <c r="IWQ41" s="7"/>
      <c r="IWR41" s="4"/>
      <c r="IWS41" s="4"/>
      <c r="IWT41" s="4"/>
      <c r="IWU41" s="19"/>
      <c r="IWV41" s="9"/>
      <c r="IWW41" s="7"/>
      <c r="IWX41" s="6"/>
      <c r="IWY41" s="5"/>
      <c r="IWZ41" s="6"/>
      <c r="IXA41" s="8"/>
      <c r="IXB41" s="5"/>
      <c r="IXC41" s="4"/>
      <c r="IXD41" s="4"/>
      <c r="IXE41" s="18"/>
      <c r="IXF41" s="7"/>
      <c r="IXG41" s="7"/>
      <c r="IXH41" s="4"/>
      <c r="IXI41" s="4"/>
      <c r="IXJ41" s="4"/>
      <c r="IXK41" s="19"/>
      <c r="IXL41" s="9"/>
      <c r="IXM41" s="7"/>
      <c r="IXN41" s="6"/>
      <c r="IXO41" s="5"/>
      <c r="IXP41" s="6"/>
      <c r="IXQ41" s="8"/>
      <c r="IXR41" s="5"/>
      <c r="IXS41" s="4"/>
      <c r="IXT41" s="4"/>
      <c r="IXU41" s="18"/>
      <c r="IXV41" s="7"/>
      <c r="IXW41" s="7"/>
      <c r="IXX41" s="4"/>
      <c r="IXY41" s="4"/>
      <c r="IXZ41" s="4"/>
      <c r="IYA41" s="19"/>
      <c r="IYB41" s="9"/>
      <c r="IYC41" s="7"/>
      <c r="IYD41" s="6"/>
      <c r="IYE41" s="5"/>
      <c r="IYF41" s="6"/>
      <c r="IYG41" s="8"/>
      <c r="IYH41" s="5"/>
      <c r="IYI41" s="4"/>
      <c r="IYJ41" s="4"/>
      <c r="IYK41" s="18"/>
      <c r="IYL41" s="7"/>
      <c r="IYM41" s="7"/>
      <c r="IYN41" s="4"/>
      <c r="IYO41" s="4"/>
      <c r="IYP41" s="4"/>
      <c r="IYQ41" s="19"/>
      <c r="IYR41" s="9"/>
      <c r="IYS41" s="7"/>
      <c r="IYT41" s="6"/>
      <c r="IYU41" s="5"/>
      <c r="IYV41" s="6"/>
      <c r="IYW41" s="8"/>
      <c r="IYX41" s="5"/>
      <c r="IYY41" s="4"/>
      <c r="IYZ41" s="4"/>
      <c r="IZA41" s="18"/>
      <c r="IZB41" s="7"/>
      <c r="IZC41" s="7"/>
      <c r="IZD41" s="4"/>
      <c r="IZE41" s="4"/>
      <c r="IZF41" s="4"/>
      <c r="IZG41" s="19"/>
      <c r="IZH41" s="9"/>
      <c r="IZI41" s="7"/>
      <c r="IZJ41" s="6"/>
      <c r="IZK41" s="5"/>
      <c r="IZL41" s="6"/>
      <c r="IZM41" s="8"/>
      <c r="IZN41" s="5"/>
      <c r="IZO41" s="4"/>
      <c r="IZP41" s="4"/>
      <c r="IZQ41" s="18"/>
      <c r="IZR41" s="7"/>
      <c r="IZS41" s="7"/>
      <c r="IZT41" s="4"/>
      <c r="IZU41" s="4"/>
      <c r="IZV41" s="4"/>
      <c r="IZW41" s="19"/>
      <c r="IZX41" s="9"/>
      <c r="IZY41" s="7"/>
      <c r="IZZ41" s="6"/>
      <c r="JAA41" s="5"/>
      <c r="JAB41" s="6"/>
      <c r="JAC41" s="8"/>
      <c r="JAD41" s="5"/>
      <c r="JAE41" s="4"/>
      <c r="JAF41" s="4"/>
      <c r="JAG41" s="18"/>
      <c r="JAH41" s="7"/>
      <c r="JAI41" s="7"/>
      <c r="JAJ41" s="4"/>
      <c r="JAK41" s="4"/>
      <c r="JAL41" s="4"/>
      <c r="JAM41" s="19"/>
      <c r="JAN41" s="9"/>
      <c r="JAO41" s="7"/>
      <c r="JAP41" s="6"/>
      <c r="JAQ41" s="5"/>
      <c r="JAR41" s="6"/>
      <c r="JAS41" s="8"/>
      <c r="JAT41" s="5"/>
      <c r="JAU41" s="4"/>
      <c r="JAV41" s="4"/>
      <c r="JAW41" s="18"/>
      <c r="JAX41" s="7"/>
      <c r="JAY41" s="7"/>
      <c r="JAZ41" s="4"/>
      <c r="JBA41" s="4"/>
      <c r="JBB41" s="4"/>
      <c r="JBC41" s="19"/>
      <c r="JBD41" s="9"/>
      <c r="JBE41" s="7"/>
      <c r="JBF41" s="6"/>
      <c r="JBG41" s="5"/>
      <c r="JBH41" s="6"/>
      <c r="JBI41" s="8"/>
      <c r="JBJ41" s="5"/>
      <c r="JBK41" s="4"/>
      <c r="JBL41" s="4"/>
      <c r="JBM41" s="18"/>
      <c r="JBN41" s="7"/>
      <c r="JBO41" s="7"/>
      <c r="JBP41" s="4"/>
      <c r="JBQ41" s="4"/>
      <c r="JBR41" s="4"/>
      <c r="JBS41" s="19"/>
      <c r="JBT41" s="9"/>
      <c r="JBU41" s="7"/>
      <c r="JBV41" s="6"/>
      <c r="JBW41" s="5"/>
      <c r="JBX41" s="6"/>
      <c r="JBY41" s="8"/>
      <c r="JBZ41" s="5"/>
      <c r="JCA41" s="4"/>
      <c r="JCB41" s="4"/>
      <c r="JCC41" s="18"/>
      <c r="JCD41" s="7"/>
      <c r="JCE41" s="7"/>
      <c r="JCF41" s="4"/>
      <c r="JCG41" s="4"/>
      <c r="JCH41" s="4"/>
      <c r="JCI41" s="19"/>
      <c r="JCJ41" s="9"/>
      <c r="JCK41" s="7"/>
      <c r="JCL41" s="6"/>
      <c r="JCM41" s="5"/>
      <c r="JCN41" s="6"/>
      <c r="JCO41" s="8"/>
      <c r="JCP41" s="5"/>
      <c r="JCQ41" s="4"/>
      <c r="JCR41" s="4"/>
      <c r="JCS41" s="18"/>
      <c r="JCT41" s="7"/>
      <c r="JCU41" s="7"/>
      <c r="JCV41" s="4"/>
      <c r="JCW41" s="4"/>
      <c r="JCX41" s="4"/>
      <c r="JCY41" s="19"/>
      <c r="JCZ41" s="9"/>
      <c r="JDA41" s="7"/>
      <c r="JDB41" s="6"/>
      <c r="JDC41" s="5"/>
      <c r="JDD41" s="6"/>
      <c r="JDE41" s="8"/>
      <c r="JDF41" s="5"/>
      <c r="JDG41" s="4"/>
      <c r="JDH41" s="4"/>
      <c r="JDI41" s="18"/>
      <c r="JDJ41" s="7"/>
      <c r="JDK41" s="7"/>
      <c r="JDL41" s="4"/>
      <c r="JDM41" s="4"/>
      <c r="JDN41" s="4"/>
      <c r="JDO41" s="19"/>
      <c r="JDP41" s="9"/>
      <c r="JDQ41" s="7"/>
      <c r="JDR41" s="6"/>
      <c r="JDS41" s="5"/>
      <c r="JDT41" s="6"/>
      <c r="JDU41" s="8"/>
      <c r="JDV41" s="5"/>
      <c r="JDW41" s="4"/>
      <c r="JDX41" s="4"/>
      <c r="JDY41" s="18"/>
      <c r="JDZ41" s="7"/>
      <c r="JEA41" s="7"/>
      <c r="JEB41" s="4"/>
      <c r="JEC41" s="4"/>
      <c r="JED41" s="4"/>
      <c r="JEE41" s="19"/>
      <c r="JEF41" s="9"/>
      <c r="JEG41" s="7"/>
      <c r="JEH41" s="6"/>
      <c r="JEI41" s="5"/>
      <c r="JEJ41" s="6"/>
      <c r="JEK41" s="8"/>
      <c r="JEL41" s="5"/>
      <c r="JEM41" s="4"/>
      <c r="JEN41" s="4"/>
      <c r="JEO41" s="18"/>
      <c r="JEP41" s="7"/>
      <c r="JEQ41" s="7"/>
      <c r="JER41" s="4"/>
      <c r="JES41" s="4"/>
      <c r="JET41" s="4"/>
      <c r="JEU41" s="19"/>
      <c r="JEV41" s="9"/>
      <c r="JEW41" s="7"/>
      <c r="JEX41" s="6"/>
      <c r="JEY41" s="5"/>
      <c r="JEZ41" s="6"/>
      <c r="JFA41" s="8"/>
      <c r="JFB41" s="5"/>
      <c r="JFC41" s="4"/>
      <c r="JFD41" s="4"/>
      <c r="JFE41" s="18"/>
      <c r="JFF41" s="7"/>
      <c r="JFG41" s="7"/>
      <c r="JFH41" s="4"/>
      <c r="JFI41" s="4"/>
      <c r="JFJ41" s="4"/>
      <c r="JFK41" s="19"/>
      <c r="JFL41" s="9"/>
      <c r="JFM41" s="7"/>
      <c r="JFN41" s="6"/>
      <c r="JFO41" s="5"/>
      <c r="JFP41" s="6"/>
      <c r="JFQ41" s="8"/>
      <c r="JFR41" s="5"/>
      <c r="JFS41" s="4"/>
      <c r="JFT41" s="4"/>
      <c r="JFU41" s="18"/>
      <c r="JFV41" s="7"/>
      <c r="JFW41" s="7"/>
      <c r="JFX41" s="4"/>
      <c r="JFY41" s="4"/>
      <c r="JFZ41" s="4"/>
      <c r="JGA41" s="19"/>
      <c r="JGB41" s="9"/>
      <c r="JGC41" s="7"/>
      <c r="JGD41" s="6"/>
      <c r="JGE41" s="5"/>
      <c r="JGF41" s="6"/>
      <c r="JGG41" s="8"/>
      <c r="JGH41" s="5"/>
      <c r="JGI41" s="4"/>
      <c r="JGJ41" s="4"/>
      <c r="JGK41" s="18"/>
      <c r="JGL41" s="7"/>
      <c r="JGM41" s="7"/>
      <c r="JGN41" s="4"/>
      <c r="JGO41" s="4"/>
      <c r="JGP41" s="4"/>
      <c r="JGQ41" s="19"/>
      <c r="JGR41" s="9"/>
      <c r="JGS41" s="7"/>
      <c r="JGT41" s="6"/>
      <c r="JGU41" s="5"/>
      <c r="JGV41" s="6"/>
      <c r="JGW41" s="8"/>
      <c r="JGX41" s="5"/>
      <c r="JGY41" s="4"/>
      <c r="JGZ41" s="4"/>
      <c r="JHA41" s="18"/>
      <c r="JHB41" s="7"/>
      <c r="JHC41" s="7"/>
      <c r="JHD41" s="4"/>
      <c r="JHE41" s="4"/>
      <c r="JHF41" s="4"/>
      <c r="JHG41" s="19"/>
      <c r="JHH41" s="9"/>
      <c r="JHI41" s="7"/>
      <c r="JHJ41" s="6"/>
      <c r="JHK41" s="5"/>
      <c r="JHL41" s="6"/>
      <c r="JHM41" s="8"/>
      <c r="JHN41" s="5"/>
      <c r="JHO41" s="4"/>
      <c r="JHP41" s="4"/>
      <c r="JHQ41" s="18"/>
      <c r="JHR41" s="7"/>
      <c r="JHS41" s="7"/>
      <c r="JHT41" s="4"/>
      <c r="JHU41" s="4"/>
      <c r="JHV41" s="4"/>
      <c r="JHW41" s="19"/>
      <c r="JHX41" s="9"/>
      <c r="JHY41" s="7"/>
      <c r="JHZ41" s="6"/>
      <c r="JIA41" s="5"/>
      <c r="JIB41" s="6"/>
      <c r="JIC41" s="8"/>
      <c r="JID41" s="5"/>
      <c r="JIE41" s="4"/>
      <c r="JIF41" s="4"/>
      <c r="JIG41" s="18"/>
      <c r="JIH41" s="7"/>
      <c r="JII41" s="7"/>
      <c r="JIJ41" s="4"/>
      <c r="JIK41" s="4"/>
      <c r="JIL41" s="4"/>
      <c r="JIM41" s="19"/>
      <c r="JIN41" s="9"/>
      <c r="JIO41" s="7"/>
      <c r="JIP41" s="6"/>
      <c r="JIQ41" s="5"/>
      <c r="JIR41" s="6"/>
      <c r="JIS41" s="8"/>
      <c r="JIT41" s="5"/>
      <c r="JIU41" s="4"/>
      <c r="JIV41" s="4"/>
      <c r="JIW41" s="18"/>
      <c r="JIX41" s="7"/>
      <c r="JIY41" s="7"/>
      <c r="JIZ41" s="4"/>
      <c r="JJA41" s="4"/>
      <c r="JJB41" s="4"/>
      <c r="JJC41" s="19"/>
      <c r="JJD41" s="9"/>
      <c r="JJE41" s="7"/>
      <c r="JJF41" s="6"/>
      <c r="JJG41" s="5"/>
      <c r="JJH41" s="6"/>
      <c r="JJI41" s="8"/>
      <c r="JJJ41" s="5"/>
      <c r="JJK41" s="4"/>
      <c r="JJL41" s="4"/>
      <c r="JJM41" s="18"/>
      <c r="JJN41" s="7"/>
      <c r="JJO41" s="7"/>
      <c r="JJP41" s="4"/>
      <c r="JJQ41" s="4"/>
      <c r="JJR41" s="4"/>
      <c r="JJS41" s="19"/>
      <c r="JJT41" s="9"/>
      <c r="JJU41" s="7"/>
      <c r="JJV41" s="6"/>
      <c r="JJW41" s="5"/>
      <c r="JJX41" s="6"/>
      <c r="JJY41" s="8"/>
      <c r="JJZ41" s="5"/>
      <c r="JKA41" s="4"/>
      <c r="JKB41" s="4"/>
      <c r="JKC41" s="18"/>
      <c r="JKD41" s="7"/>
      <c r="JKE41" s="7"/>
      <c r="JKF41" s="4"/>
      <c r="JKG41" s="4"/>
      <c r="JKH41" s="4"/>
      <c r="JKI41" s="19"/>
      <c r="JKJ41" s="9"/>
      <c r="JKK41" s="7"/>
      <c r="JKL41" s="6"/>
      <c r="JKM41" s="5"/>
      <c r="JKN41" s="6"/>
      <c r="JKO41" s="8"/>
      <c r="JKP41" s="5"/>
      <c r="JKQ41" s="4"/>
      <c r="JKR41" s="4"/>
      <c r="JKS41" s="18"/>
      <c r="JKT41" s="7"/>
      <c r="JKU41" s="7"/>
      <c r="JKV41" s="4"/>
      <c r="JKW41" s="4"/>
      <c r="JKX41" s="4"/>
      <c r="JKY41" s="19"/>
      <c r="JKZ41" s="9"/>
      <c r="JLA41" s="7"/>
      <c r="JLB41" s="6"/>
      <c r="JLC41" s="5"/>
      <c r="JLD41" s="6"/>
      <c r="JLE41" s="8"/>
      <c r="JLF41" s="5"/>
      <c r="JLG41" s="4"/>
      <c r="JLH41" s="4"/>
      <c r="JLI41" s="18"/>
      <c r="JLJ41" s="7"/>
      <c r="JLK41" s="7"/>
      <c r="JLL41" s="4"/>
      <c r="JLM41" s="4"/>
      <c r="JLN41" s="4"/>
      <c r="JLO41" s="19"/>
      <c r="JLP41" s="9"/>
      <c r="JLQ41" s="7"/>
      <c r="JLR41" s="6"/>
      <c r="JLS41" s="5"/>
      <c r="JLT41" s="6"/>
      <c r="JLU41" s="8"/>
      <c r="JLV41" s="5"/>
      <c r="JLW41" s="4"/>
      <c r="JLX41" s="4"/>
      <c r="JLY41" s="18"/>
      <c r="JLZ41" s="7"/>
      <c r="JMA41" s="7"/>
      <c r="JMB41" s="4"/>
      <c r="JMC41" s="4"/>
      <c r="JMD41" s="4"/>
      <c r="JME41" s="19"/>
      <c r="JMF41" s="9"/>
      <c r="JMG41" s="7"/>
      <c r="JMH41" s="6"/>
      <c r="JMI41" s="5"/>
      <c r="JMJ41" s="6"/>
      <c r="JMK41" s="8"/>
      <c r="JML41" s="5"/>
      <c r="JMM41" s="4"/>
      <c r="JMN41" s="4"/>
      <c r="JMO41" s="18"/>
      <c r="JMP41" s="7"/>
      <c r="JMQ41" s="7"/>
      <c r="JMR41" s="4"/>
      <c r="JMS41" s="4"/>
      <c r="JMT41" s="4"/>
      <c r="JMU41" s="19"/>
      <c r="JMV41" s="9"/>
      <c r="JMW41" s="7"/>
      <c r="JMX41" s="6"/>
      <c r="JMY41" s="5"/>
      <c r="JMZ41" s="6"/>
      <c r="JNA41" s="8"/>
      <c r="JNB41" s="5"/>
      <c r="JNC41" s="4"/>
      <c r="JND41" s="4"/>
      <c r="JNE41" s="18"/>
      <c r="JNF41" s="7"/>
      <c r="JNG41" s="7"/>
      <c r="JNH41" s="4"/>
      <c r="JNI41" s="4"/>
      <c r="JNJ41" s="4"/>
      <c r="JNK41" s="19"/>
      <c r="JNL41" s="9"/>
      <c r="JNM41" s="7"/>
      <c r="JNN41" s="6"/>
      <c r="JNO41" s="5"/>
      <c r="JNP41" s="6"/>
      <c r="JNQ41" s="8"/>
      <c r="JNR41" s="5"/>
      <c r="JNS41" s="4"/>
      <c r="JNT41" s="4"/>
      <c r="JNU41" s="18"/>
      <c r="JNV41" s="7"/>
      <c r="JNW41" s="7"/>
      <c r="JNX41" s="4"/>
      <c r="JNY41" s="4"/>
      <c r="JNZ41" s="4"/>
      <c r="JOA41" s="19"/>
      <c r="JOB41" s="9"/>
      <c r="JOC41" s="7"/>
      <c r="JOD41" s="6"/>
      <c r="JOE41" s="5"/>
      <c r="JOF41" s="6"/>
      <c r="JOG41" s="8"/>
      <c r="JOH41" s="5"/>
      <c r="JOI41" s="4"/>
      <c r="JOJ41" s="4"/>
      <c r="JOK41" s="18"/>
      <c r="JOL41" s="7"/>
      <c r="JOM41" s="7"/>
      <c r="JON41" s="4"/>
      <c r="JOO41" s="4"/>
      <c r="JOP41" s="4"/>
      <c r="JOQ41" s="19"/>
      <c r="JOR41" s="9"/>
      <c r="JOS41" s="7"/>
      <c r="JOT41" s="6"/>
      <c r="JOU41" s="5"/>
      <c r="JOV41" s="6"/>
      <c r="JOW41" s="8"/>
      <c r="JOX41" s="5"/>
      <c r="JOY41" s="4"/>
      <c r="JOZ41" s="4"/>
      <c r="JPA41" s="18"/>
      <c r="JPB41" s="7"/>
      <c r="JPC41" s="7"/>
      <c r="JPD41" s="4"/>
      <c r="JPE41" s="4"/>
      <c r="JPF41" s="4"/>
      <c r="JPG41" s="19"/>
      <c r="JPH41" s="9"/>
      <c r="JPI41" s="7"/>
      <c r="JPJ41" s="6"/>
      <c r="JPK41" s="5"/>
      <c r="JPL41" s="6"/>
      <c r="JPM41" s="8"/>
      <c r="JPN41" s="5"/>
      <c r="JPO41" s="4"/>
      <c r="JPP41" s="4"/>
      <c r="JPQ41" s="18"/>
      <c r="JPR41" s="7"/>
      <c r="JPS41" s="7"/>
      <c r="JPT41" s="4"/>
      <c r="JPU41" s="4"/>
      <c r="JPV41" s="4"/>
      <c r="JPW41" s="19"/>
      <c r="JPX41" s="9"/>
      <c r="JPY41" s="7"/>
      <c r="JPZ41" s="6"/>
      <c r="JQA41" s="5"/>
      <c r="JQB41" s="6"/>
      <c r="JQC41" s="8"/>
      <c r="JQD41" s="5"/>
      <c r="JQE41" s="4"/>
      <c r="JQF41" s="4"/>
      <c r="JQG41" s="18"/>
      <c r="JQH41" s="7"/>
      <c r="JQI41" s="7"/>
      <c r="JQJ41" s="4"/>
      <c r="JQK41" s="4"/>
      <c r="JQL41" s="4"/>
      <c r="JQM41" s="19"/>
      <c r="JQN41" s="9"/>
      <c r="JQO41" s="7"/>
      <c r="JQP41" s="6"/>
      <c r="JQQ41" s="5"/>
      <c r="JQR41" s="6"/>
      <c r="JQS41" s="8"/>
      <c r="JQT41" s="5"/>
      <c r="JQU41" s="4"/>
      <c r="JQV41" s="4"/>
      <c r="JQW41" s="18"/>
      <c r="JQX41" s="7"/>
      <c r="JQY41" s="7"/>
      <c r="JQZ41" s="4"/>
      <c r="JRA41" s="4"/>
      <c r="JRB41" s="4"/>
      <c r="JRC41" s="19"/>
      <c r="JRD41" s="9"/>
      <c r="JRE41" s="7"/>
      <c r="JRF41" s="6"/>
      <c r="JRG41" s="5"/>
      <c r="JRH41" s="6"/>
      <c r="JRI41" s="8"/>
      <c r="JRJ41" s="5"/>
      <c r="JRK41" s="4"/>
      <c r="JRL41" s="4"/>
      <c r="JRM41" s="18"/>
      <c r="JRN41" s="7"/>
      <c r="JRO41" s="7"/>
      <c r="JRP41" s="4"/>
      <c r="JRQ41" s="4"/>
      <c r="JRR41" s="4"/>
      <c r="JRS41" s="19"/>
      <c r="JRT41" s="9"/>
      <c r="JRU41" s="7"/>
      <c r="JRV41" s="6"/>
      <c r="JRW41" s="5"/>
      <c r="JRX41" s="6"/>
      <c r="JRY41" s="8"/>
      <c r="JRZ41" s="5"/>
      <c r="JSA41" s="4"/>
      <c r="JSB41" s="4"/>
      <c r="JSC41" s="18"/>
      <c r="JSD41" s="7"/>
      <c r="JSE41" s="7"/>
      <c r="JSF41" s="4"/>
      <c r="JSG41" s="4"/>
      <c r="JSH41" s="4"/>
      <c r="JSI41" s="19"/>
      <c r="JSJ41" s="9"/>
      <c r="JSK41" s="7"/>
      <c r="JSL41" s="6"/>
      <c r="JSM41" s="5"/>
      <c r="JSN41" s="6"/>
      <c r="JSO41" s="8"/>
      <c r="JSP41" s="5"/>
      <c r="JSQ41" s="4"/>
      <c r="JSR41" s="4"/>
      <c r="JSS41" s="18"/>
      <c r="JST41" s="7"/>
      <c r="JSU41" s="7"/>
      <c r="JSV41" s="4"/>
      <c r="JSW41" s="4"/>
      <c r="JSX41" s="4"/>
      <c r="JSY41" s="19"/>
      <c r="JSZ41" s="9"/>
      <c r="JTA41" s="7"/>
      <c r="JTB41" s="6"/>
      <c r="JTC41" s="5"/>
      <c r="JTD41" s="6"/>
      <c r="JTE41" s="8"/>
      <c r="JTF41" s="5"/>
      <c r="JTG41" s="4"/>
      <c r="JTH41" s="4"/>
      <c r="JTI41" s="18"/>
      <c r="JTJ41" s="7"/>
      <c r="JTK41" s="7"/>
      <c r="JTL41" s="4"/>
      <c r="JTM41" s="4"/>
      <c r="JTN41" s="4"/>
      <c r="JTO41" s="19"/>
      <c r="JTP41" s="9"/>
      <c r="JTQ41" s="7"/>
      <c r="JTR41" s="6"/>
      <c r="JTS41" s="5"/>
      <c r="JTT41" s="6"/>
      <c r="JTU41" s="8"/>
      <c r="JTV41" s="5"/>
      <c r="JTW41" s="4"/>
      <c r="JTX41" s="4"/>
      <c r="JTY41" s="18"/>
      <c r="JTZ41" s="7"/>
      <c r="JUA41" s="7"/>
      <c r="JUB41" s="4"/>
      <c r="JUC41" s="4"/>
      <c r="JUD41" s="4"/>
      <c r="JUE41" s="19"/>
      <c r="JUF41" s="9"/>
      <c r="JUG41" s="7"/>
      <c r="JUH41" s="6"/>
      <c r="JUI41" s="5"/>
      <c r="JUJ41" s="6"/>
      <c r="JUK41" s="8"/>
      <c r="JUL41" s="5"/>
      <c r="JUM41" s="4"/>
      <c r="JUN41" s="4"/>
      <c r="JUO41" s="18"/>
      <c r="JUP41" s="7"/>
      <c r="JUQ41" s="7"/>
      <c r="JUR41" s="4"/>
      <c r="JUS41" s="4"/>
      <c r="JUT41" s="4"/>
      <c r="JUU41" s="19"/>
      <c r="JUV41" s="9"/>
      <c r="JUW41" s="7"/>
      <c r="JUX41" s="6"/>
      <c r="JUY41" s="5"/>
      <c r="JUZ41" s="6"/>
      <c r="JVA41" s="8"/>
      <c r="JVB41" s="5"/>
      <c r="JVC41" s="4"/>
      <c r="JVD41" s="4"/>
      <c r="JVE41" s="18"/>
      <c r="JVF41" s="7"/>
      <c r="JVG41" s="7"/>
      <c r="JVH41" s="4"/>
      <c r="JVI41" s="4"/>
      <c r="JVJ41" s="4"/>
      <c r="JVK41" s="19"/>
      <c r="JVL41" s="9"/>
      <c r="JVM41" s="7"/>
      <c r="JVN41" s="6"/>
      <c r="JVO41" s="5"/>
      <c r="JVP41" s="6"/>
      <c r="JVQ41" s="8"/>
      <c r="JVR41" s="5"/>
      <c r="JVS41" s="4"/>
      <c r="JVT41" s="4"/>
      <c r="JVU41" s="18"/>
      <c r="JVV41" s="7"/>
      <c r="JVW41" s="7"/>
      <c r="JVX41" s="4"/>
      <c r="JVY41" s="4"/>
      <c r="JVZ41" s="4"/>
      <c r="JWA41" s="19"/>
      <c r="JWB41" s="9"/>
      <c r="JWC41" s="7"/>
      <c r="JWD41" s="6"/>
      <c r="JWE41" s="5"/>
      <c r="JWF41" s="6"/>
      <c r="JWG41" s="8"/>
      <c r="JWH41" s="5"/>
      <c r="JWI41" s="4"/>
      <c r="JWJ41" s="4"/>
      <c r="JWK41" s="18"/>
      <c r="JWL41" s="7"/>
      <c r="JWM41" s="7"/>
      <c r="JWN41" s="4"/>
      <c r="JWO41" s="4"/>
      <c r="JWP41" s="4"/>
      <c r="JWQ41" s="19"/>
      <c r="JWR41" s="9"/>
      <c r="JWS41" s="7"/>
      <c r="JWT41" s="6"/>
      <c r="JWU41" s="5"/>
      <c r="JWV41" s="6"/>
      <c r="JWW41" s="8"/>
      <c r="JWX41" s="5"/>
      <c r="JWY41" s="4"/>
      <c r="JWZ41" s="4"/>
      <c r="JXA41" s="18"/>
      <c r="JXB41" s="7"/>
      <c r="JXC41" s="7"/>
      <c r="JXD41" s="4"/>
      <c r="JXE41" s="4"/>
      <c r="JXF41" s="4"/>
      <c r="JXG41" s="19"/>
      <c r="JXH41" s="9"/>
      <c r="JXI41" s="7"/>
      <c r="JXJ41" s="6"/>
      <c r="JXK41" s="5"/>
      <c r="JXL41" s="6"/>
      <c r="JXM41" s="8"/>
      <c r="JXN41" s="5"/>
      <c r="JXO41" s="4"/>
      <c r="JXP41" s="4"/>
      <c r="JXQ41" s="18"/>
      <c r="JXR41" s="7"/>
      <c r="JXS41" s="7"/>
      <c r="JXT41" s="4"/>
      <c r="JXU41" s="4"/>
      <c r="JXV41" s="4"/>
      <c r="JXW41" s="19"/>
      <c r="JXX41" s="9"/>
      <c r="JXY41" s="7"/>
      <c r="JXZ41" s="6"/>
      <c r="JYA41" s="5"/>
      <c r="JYB41" s="6"/>
      <c r="JYC41" s="8"/>
      <c r="JYD41" s="5"/>
      <c r="JYE41" s="4"/>
      <c r="JYF41" s="4"/>
      <c r="JYG41" s="18"/>
      <c r="JYH41" s="7"/>
      <c r="JYI41" s="7"/>
      <c r="JYJ41" s="4"/>
      <c r="JYK41" s="4"/>
      <c r="JYL41" s="4"/>
      <c r="JYM41" s="19"/>
      <c r="JYN41" s="9"/>
      <c r="JYO41" s="7"/>
      <c r="JYP41" s="6"/>
      <c r="JYQ41" s="5"/>
      <c r="JYR41" s="6"/>
      <c r="JYS41" s="8"/>
      <c r="JYT41" s="5"/>
      <c r="JYU41" s="4"/>
      <c r="JYV41" s="4"/>
      <c r="JYW41" s="18"/>
      <c r="JYX41" s="7"/>
      <c r="JYY41" s="7"/>
      <c r="JYZ41" s="4"/>
      <c r="JZA41" s="4"/>
      <c r="JZB41" s="4"/>
      <c r="JZC41" s="19"/>
      <c r="JZD41" s="9"/>
      <c r="JZE41" s="7"/>
      <c r="JZF41" s="6"/>
      <c r="JZG41" s="5"/>
      <c r="JZH41" s="6"/>
      <c r="JZI41" s="8"/>
      <c r="JZJ41" s="5"/>
      <c r="JZK41" s="4"/>
      <c r="JZL41" s="4"/>
      <c r="JZM41" s="18"/>
      <c r="JZN41" s="7"/>
      <c r="JZO41" s="7"/>
      <c r="JZP41" s="4"/>
      <c r="JZQ41" s="4"/>
      <c r="JZR41" s="4"/>
      <c r="JZS41" s="19"/>
      <c r="JZT41" s="9"/>
      <c r="JZU41" s="7"/>
      <c r="JZV41" s="6"/>
      <c r="JZW41" s="5"/>
      <c r="JZX41" s="6"/>
      <c r="JZY41" s="8"/>
      <c r="JZZ41" s="5"/>
      <c r="KAA41" s="4"/>
      <c r="KAB41" s="4"/>
      <c r="KAC41" s="18"/>
      <c r="KAD41" s="7"/>
      <c r="KAE41" s="7"/>
      <c r="KAF41" s="4"/>
      <c r="KAG41" s="4"/>
      <c r="KAH41" s="4"/>
      <c r="KAI41" s="19"/>
      <c r="KAJ41" s="9"/>
      <c r="KAK41" s="7"/>
      <c r="KAL41" s="6"/>
      <c r="KAM41" s="5"/>
      <c r="KAN41" s="6"/>
      <c r="KAO41" s="8"/>
      <c r="KAP41" s="5"/>
      <c r="KAQ41" s="4"/>
      <c r="KAR41" s="4"/>
      <c r="KAS41" s="18"/>
      <c r="KAT41" s="7"/>
      <c r="KAU41" s="7"/>
      <c r="KAV41" s="4"/>
      <c r="KAW41" s="4"/>
      <c r="KAX41" s="4"/>
      <c r="KAY41" s="19"/>
      <c r="KAZ41" s="9"/>
      <c r="KBA41" s="7"/>
      <c r="KBB41" s="6"/>
      <c r="KBC41" s="5"/>
      <c r="KBD41" s="6"/>
      <c r="KBE41" s="8"/>
      <c r="KBF41" s="5"/>
      <c r="KBG41" s="4"/>
      <c r="KBH41" s="4"/>
      <c r="KBI41" s="18"/>
      <c r="KBJ41" s="7"/>
      <c r="KBK41" s="7"/>
      <c r="KBL41" s="4"/>
      <c r="KBM41" s="4"/>
      <c r="KBN41" s="4"/>
      <c r="KBO41" s="19"/>
      <c r="KBP41" s="9"/>
      <c r="KBQ41" s="7"/>
      <c r="KBR41" s="6"/>
      <c r="KBS41" s="5"/>
      <c r="KBT41" s="6"/>
      <c r="KBU41" s="8"/>
      <c r="KBV41" s="5"/>
      <c r="KBW41" s="4"/>
      <c r="KBX41" s="4"/>
      <c r="KBY41" s="18"/>
      <c r="KBZ41" s="7"/>
      <c r="KCA41" s="7"/>
      <c r="KCB41" s="4"/>
      <c r="KCC41" s="4"/>
      <c r="KCD41" s="4"/>
      <c r="KCE41" s="19"/>
      <c r="KCF41" s="9"/>
      <c r="KCG41" s="7"/>
      <c r="KCH41" s="6"/>
      <c r="KCI41" s="5"/>
      <c r="KCJ41" s="6"/>
      <c r="KCK41" s="8"/>
      <c r="KCL41" s="5"/>
      <c r="KCM41" s="4"/>
      <c r="KCN41" s="4"/>
      <c r="KCO41" s="18"/>
      <c r="KCP41" s="7"/>
      <c r="KCQ41" s="7"/>
      <c r="KCR41" s="4"/>
      <c r="KCS41" s="4"/>
      <c r="KCT41" s="4"/>
      <c r="KCU41" s="19"/>
      <c r="KCV41" s="9"/>
      <c r="KCW41" s="7"/>
      <c r="KCX41" s="6"/>
      <c r="KCY41" s="5"/>
      <c r="KCZ41" s="6"/>
      <c r="KDA41" s="8"/>
      <c r="KDB41" s="5"/>
      <c r="KDC41" s="4"/>
      <c r="KDD41" s="4"/>
      <c r="KDE41" s="18"/>
      <c r="KDF41" s="7"/>
      <c r="KDG41" s="7"/>
      <c r="KDH41" s="4"/>
      <c r="KDI41" s="4"/>
      <c r="KDJ41" s="4"/>
      <c r="KDK41" s="19"/>
      <c r="KDL41" s="9"/>
      <c r="KDM41" s="7"/>
      <c r="KDN41" s="6"/>
      <c r="KDO41" s="5"/>
      <c r="KDP41" s="6"/>
      <c r="KDQ41" s="8"/>
      <c r="KDR41" s="5"/>
      <c r="KDS41" s="4"/>
      <c r="KDT41" s="4"/>
      <c r="KDU41" s="18"/>
      <c r="KDV41" s="7"/>
      <c r="KDW41" s="7"/>
      <c r="KDX41" s="4"/>
      <c r="KDY41" s="4"/>
      <c r="KDZ41" s="4"/>
      <c r="KEA41" s="19"/>
      <c r="KEB41" s="9"/>
      <c r="KEC41" s="7"/>
      <c r="KED41" s="6"/>
      <c r="KEE41" s="5"/>
      <c r="KEF41" s="6"/>
      <c r="KEG41" s="8"/>
      <c r="KEH41" s="5"/>
      <c r="KEI41" s="4"/>
      <c r="KEJ41" s="4"/>
      <c r="KEK41" s="18"/>
      <c r="KEL41" s="7"/>
      <c r="KEM41" s="7"/>
      <c r="KEN41" s="4"/>
      <c r="KEO41" s="4"/>
      <c r="KEP41" s="4"/>
      <c r="KEQ41" s="19"/>
      <c r="KER41" s="9"/>
      <c r="KES41" s="7"/>
      <c r="KET41" s="6"/>
      <c r="KEU41" s="5"/>
      <c r="KEV41" s="6"/>
      <c r="KEW41" s="8"/>
      <c r="KEX41" s="5"/>
      <c r="KEY41" s="4"/>
      <c r="KEZ41" s="4"/>
      <c r="KFA41" s="18"/>
      <c r="KFB41" s="7"/>
      <c r="KFC41" s="7"/>
      <c r="KFD41" s="4"/>
      <c r="KFE41" s="4"/>
      <c r="KFF41" s="4"/>
      <c r="KFG41" s="19"/>
      <c r="KFH41" s="9"/>
      <c r="KFI41" s="7"/>
      <c r="KFJ41" s="6"/>
      <c r="KFK41" s="5"/>
      <c r="KFL41" s="6"/>
      <c r="KFM41" s="8"/>
      <c r="KFN41" s="5"/>
      <c r="KFO41" s="4"/>
      <c r="KFP41" s="4"/>
      <c r="KFQ41" s="18"/>
      <c r="KFR41" s="7"/>
      <c r="KFS41" s="7"/>
      <c r="KFT41" s="4"/>
      <c r="KFU41" s="4"/>
      <c r="KFV41" s="4"/>
      <c r="KFW41" s="19"/>
      <c r="KFX41" s="9"/>
      <c r="KFY41" s="7"/>
      <c r="KFZ41" s="6"/>
      <c r="KGA41" s="5"/>
      <c r="KGB41" s="6"/>
      <c r="KGC41" s="8"/>
      <c r="KGD41" s="5"/>
      <c r="KGE41" s="4"/>
      <c r="KGF41" s="4"/>
      <c r="KGG41" s="18"/>
      <c r="KGH41" s="7"/>
      <c r="KGI41" s="7"/>
      <c r="KGJ41" s="4"/>
      <c r="KGK41" s="4"/>
      <c r="KGL41" s="4"/>
      <c r="KGM41" s="19"/>
      <c r="KGN41" s="9"/>
      <c r="KGO41" s="7"/>
      <c r="KGP41" s="6"/>
      <c r="KGQ41" s="5"/>
      <c r="KGR41" s="6"/>
      <c r="KGS41" s="8"/>
      <c r="KGT41" s="5"/>
      <c r="KGU41" s="4"/>
      <c r="KGV41" s="4"/>
      <c r="KGW41" s="18"/>
      <c r="KGX41" s="7"/>
      <c r="KGY41" s="7"/>
      <c r="KGZ41" s="4"/>
      <c r="KHA41" s="4"/>
      <c r="KHB41" s="4"/>
      <c r="KHC41" s="19"/>
      <c r="KHD41" s="9"/>
      <c r="KHE41" s="7"/>
      <c r="KHF41" s="6"/>
      <c r="KHG41" s="5"/>
      <c r="KHH41" s="6"/>
      <c r="KHI41" s="8"/>
      <c r="KHJ41" s="5"/>
      <c r="KHK41" s="4"/>
      <c r="KHL41" s="4"/>
      <c r="KHM41" s="18"/>
      <c r="KHN41" s="7"/>
      <c r="KHO41" s="7"/>
      <c r="KHP41" s="4"/>
      <c r="KHQ41" s="4"/>
      <c r="KHR41" s="4"/>
      <c r="KHS41" s="19"/>
      <c r="KHT41" s="9"/>
      <c r="KHU41" s="7"/>
      <c r="KHV41" s="6"/>
      <c r="KHW41" s="5"/>
      <c r="KHX41" s="6"/>
      <c r="KHY41" s="8"/>
      <c r="KHZ41" s="5"/>
      <c r="KIA41" s="4"/>
      <c r="KIB41" s="4"/>
      <c r="KIC41" s="18"/>
      <c r="KID41" s="7"/>
      <c r="KIE41" s="7"/>
      <c r="KIF41" s="4"/>
      <c r="KIG41" s="4"/>
      <c r="KIH41" s="4"/>
      <c r="KII41" s="19"/>
      <c r="KIJ41" s="9"/>
      <c r="KIK41" s="7"/>
      <c r="KIL41" s="6"/>
      <c r="KIM41" s="5"/>
      <c r="KIN41" s="6"/>
      <c r="KIO41" s="8"/>
      <c r="KIP41" s="5"/>
      <c r="KIQ41" s="4"/>
      <c r="KIR41" s="4"/>
      <c r="KIS41" s="18"/>
      <c r="KIT41" s="7"/>
      <c r="KIU41" s="7"/>
      <c r="KIV41" s="4"/>
      <c r="KIW41" s="4"/>
      <c r="KIX41" s="4"/>
      <c r="KIY41" s="19"/>
      <c r="KIZ41" s="9"/>
      <c r="KJA41" s="7"/>
      <c r="KJB41" s="6"/>
      <c r="KJC41" s="5"/>
      <c r="KJD41" s="6"/>
      <c r="KJE41" s="8"/>
      <c r="KJF41" s="5"/>
      <c r="KJG41" s="4"/>
      <c r="KJH41" s="4"/>
      <c r="KJI41" s="18"/>
      <c r="KJJ41" s="7"/>
      <c r="KJK41" s="7"/>
      <c r="KJL41" s="4"/>
      <c r="KJM41" s="4"/>
      <c r="KJN41" s="4"/>
      <c r="KJO41" s="19"/>
      <c r="KJP41" s="9"/>
      <c r="KJQ41" s="7"/>
      <c r="KJR41" s="6"/>
      <c r="KJS41" s="5"/>
      <c r="KJT41" s="6"/>
      <c r="KJU41" s="8"/>
      <c r="KJV41" s="5"/>
      <c r="KJW41" s="4"/>
      <c r="KJX41" s="4"/>
      <c r="KJY41" s="18"/>
      <c r="KJZ41" s="7"/>
      <c r="KKA41" s="7"/>
      <c r="KKB41" s="4"/>
      <c r="KKC41" s="4"/>
      <c r="KKD41" s="4"/>
      <c r="KKE41" s="19"/>
      <c r="KKF41" s="9"/>
      <c r="KKG41" s="7"/>
      <c r="KKH41" s="6"/>
      <c r="KKI41" s="5"/>
      <c r="KKJ41" s="6"/>
      <c r="KKK41" s="8"/>
      <c r="KKL41" s="5"/>
      <c r="KKM41" s="4"/>
      <c r="KKN41" s="4"/>
      <c r="KKO41" s="18"/>
      <c r="KKP41" s="7"/>
      <c r="KKQ41" s="7"/>
      <c r="KKR41" s="4"/>
      <c r="KKS41" s="4"/>
      <c r="KKT41" s="4"/>
      <c r="KKU41" s="19"/>
      <c r="KKV41" s="9"/>
      <c r="KKW41" s="7"/>
      <c r="KKX41" s="6"/>
      <c r="KKY41" s="5"/>
      <c r="KKZ41" s="6"/>
      <c r="KLA41" s="8"/>
      <c r="KLB41" s="5"/>
      <c r="KLC41" s="4"/>
      <c r="KLD41" s="4"/>
      <c r="KLE41" s="18"/>
      <c r="KLF41" s="7"/>
      <c r="KLG41" s="7"/>
      <c r="KLH41" s="4"/>
      <c r="KLI41" s="4"/>
      <c r="KLJ41" s="4"/>
      <c r="KLK41" s="19"/>
      <c r="KLL41" s="9"/>
      <c r="KLM41" s="7"/>
      <c r="KLN41" s="6"/>
      <c r="KLO41" s="5"/>
      <c r="KLP41" s="6"/>
      <c r="KLQ41" s="8"/>
      <c r="KLR41" s="5"/>
      <c r="KLS41" s="4"/>
      <c r="KLT41" s="4"/>
      <c r="KLU41" s="18"/>
      <c r="KLV41" s="7"/>
      <c r="KLW41" s="7"/>
      <c r="KLX41" s="4"/>
      <c r="KLY41" s="4"/>
      <c r="KLZ41" s="4"/>
      <c r="KMA41" s="19"/>
      <c r="KMB41" s="9"/>
      <c r="KMC41" s="7"/>
      <c r="KMD41" s="6"/>
      <c r="KME41" s="5"/>
      <c r="KMF41" s="6"/>
      <c r="KMG41" s="8"/>
      <c r="KMH41" s="5"/>
      <c r="KMI41" s="4"/>
      <c r="KMJ41" s="4"/>
      <c r="KMK41" s="18"/>
      <c r="KML41" s="7"/>
      <c r="KMM41" s="7"/>
      <c r="KMN41" s="4"/>
      <c r="KMO41" s="4"/>
      <c r="KMP41" s="4"/>
      <c r="KMQ41" s="19"/>
      <c r="KMR41" s="9"/>
      <c r="KMS41" s="7"/>
      <c r="KMT41" s="6"/>
      <c r="KMU41" s="5"/>
      <c r="KMV41" s="6"/>
      <c r="KMW41" s="8"/>
      <c r="KMX41" s="5"/>
      <c r="KMY41" s="4"/>
      <c r="KMZ41" s="4"/>
      <c r="KNA41" s="18"/>
      <c r="KNB41" s="7"/>
      <c r="KNC41" s="7"/>
      <c r="KND41" s="4"/>
      <c r="KNE41" s="4"/>
      <c r="KNF41" s="4"/>
      <c r="KNG41" s="19"/>
      <c r="KNH41" s="9"/>
      <c r="KNI41" s="7"/>
      <c r="KNJ41" s="6"/>
      <c r="KNK41" s="5"/>
      <c r="KNL41" s="6"/>
      <c r="KNM41" s="8"/>
      <c r="KNN41" s="5"/>
      <c r="KNO41" s="4"/>
      <c r="KNP41" s="4"/>
      <c r="KNQ41" s="18"/>
      <c r="KNR41" s="7"/>
      <c r="KNS41" s="7"/>
      <c r="KNT41" s="4"/>
      <c r="KNU41" s="4"/>
      <c r="KNV41" s="4"/>
      <c r="KNW41" s="19"/>
      <c r="KNX41" s="9"/>
      <c r="KNY41" s="7"/>
      <c r="KNZ41" s="6"/>
      <c r="KOA41" s="5"/>
      <c r="KOB41" s="6"/>
      <c r="KOC41" s="8"/>
      <c r="KOD41" s="5"/>
      <c r="KOE41" s="4"/>
      <c r="KOF41" s="4"/>
      <c r="KOG41" s="18"/>
      <c r="KOH41" s="7"/>
      <c r="KOI41" s="7"/>
      <c r="KOJ41" s="4"/>
      <c r="KOK41" s="4"/>
      <c r="KOL41" s="4"/>
      <c r="KOM41" s="19"/>
      <c r="KON41" s="9"/>
      <c r="KOO41" s="7"/>
      <c r="KOP41" s="6"/>
      <c r="KOQ41" s="5"/>
      <c r="KOR41" s="6"/>
      <c r="KOS41" s="8"/>
      <c r="KOT41" s="5"/>
      <c r="KOU41" s="4"/>
      <c r="KOV41" s="4"/>
      <c r="KOW41" s="18"/>
      <c r="KOX41" s="7"/>
      <c r="KOY41" s="7"/>
      <c r="KOZ41" s="4"/>
      <c r="KPA41" s="4"/>
      <c r="KPB41" s="4"/>
      <c r="KPC41" s="19"/>
      <c r="KPD41" s="9"/>
      <c r="KPE41" s="7"/>
      <c r="KPF41" s="6"/>
      <c r="KPG41" s="5"/>
      <c r="KPH41" s="6"/>
      <c r="KPI41" s="8"/>
      <c r="KPJ41" s="5"/>
      <c r="KPK41" s="4"/>
      <c r="KPL41" s="4"/>
      <c r="KPM41" s="18"/>
      <c r="KPN41" s="7"/>
      <c r="KPO41" s="7"/>
      <c r="KPP41" s="4"/>
      <c r="KPQ41" s="4"/>
      <c r="KPR41" s="4"/>
      <c r="KPS41" s="19"/>
      <c r="KPT41" s="9"/>
      <c r="KPU41" s="7"/>
      <c r="KPV41" s="6"/>
      <c r="KPW41" s="5"/>
      <c r="KPX41" s="6"/>
      <c r="KPY41" s="8"/>
      <c r="KPZ41" s="5"/>
      <c r="KQA41" s="4"/>
      <c r="KQB41" s="4"/>
      <c r="KQC41" s="18"/>
      <c r="KQD41" s="7"/>
      <c r="KQE41" s="7"/>
      <c r="KQF41" s="4"/>
      <c r="KQG41" s="4"/>
      <c r="KQH41" s="4"/>
      <c r="KQI41" s="19"/>
      <c r="KQJ41" s="9"/>
      <c r="KQK41" s="7"/>
      <c r="KQL41" s="6"/>
      <c r="KQM41" s="5"/>
      <c r="KQN41" s="6"/>
      <c r="KQO41" s="8"/>
      <c r="KQP41" s="5"/>
      <c r="KQQ41" s="4"/>
      <c r="KQR41" s="4"/>
      <c r="KQS41" s="18"/>
      <c r="KQT41" s="7"/>
      <c r="KQU41" s="7"/>
      <c r="KQV41" s="4"/>
      <c r="KQW41" s="4"/>
      <c r="KQX41" s="4"/>
      <c r="KQY41" s="19"/>
      <c r="KQZ41" s="9"/>
      <c r="KRA41" s="7"/>
      <c r="KRB41" s="6"/>
      <c r="KRC41" s="5"/>
      <c r="KRD41" s="6"/>
      <c r="KRE41" s="8"/>
      <c r="KRF41" s="5"/>
      <c r="KRG41" s="4"/>
      <c r="KRH41" s="4"/>
      <c r="KRI41" s="18"/>
      <c r="KRJ41" s="7"/>
      <c r="KRK41" s="7"/>
      <c r="KRL41" s="4"/>
      <c r="KRM41" s="4"/>
      <c r="KRN41" s="4"/>
      <c r="KRO41" s="19"/>
      <c r="KRP41" s="9"/>
      <c r="KRQ41" s="7"/>
      <c r="KRR41" s="6"/>
      <c r="KRS41" s="5"/>
      <c r="KRT41" s="6"/>
      <c r="KRU41" s="8"/>
      <c r="KRV41" s="5"/>
      <c r="KRW41" s="4"/>
      <c r="KRX41" s="4"/>
      <c r="KRY41" s="18"/>
      <c r="KRZ41" s="7"/>
      <c r="KSA41" s="7"/>
      <c r="KSB41" s="4"/>
      <c r="KSC41" s="4"/>
      <c r="KSD41" s="4"/>
      <c r="KSE41" s="19"/>
      <c r="KSF41" s="9"/>
      <c r="KSG41" s="7"/>
      <c r="KSH41" s="6"/>
      <c r="KSI41" s="5"/>
      <c r="KSJ41" s="6"/>
      <c r="KSK41" s="8"/>
      <c r="KSL41" s="5"/>
      <c r="KSM41" s="4"/>
      <c r="KSN41" s="4"/>
      <c r="KSO41" s="18"/>
      <c r="KSP41" s="7"/>
      <c r="KSQ41" s="7"/>
      <c r="KSR41" s="4"/>
      <c r="KSS41" s="4"/>
      <c r="KST41" s="4"/>
      <c r="KSU41" s="19"/>
      <c r="KSV41" s="9"/>
      <c r="KSW41" s="7"/>
      <c r="KSX41" s="6"/>
      <c r="KSY41" s="5"/>
      <c r="KSZ41" s="6"/>
      <c r="KTA41" s="8"/>
      <c r="KTB41" s="5"/>
      <c r="KTC41" s="4"/>
      <c r="KTD41" s="4"/>
      <c r="KTE41" s="18"/>
      <c r="KTF41" s="7"/>
      <c r="KTG41" s="7"/>
      <c r="KTH41" s="4"/>
      <c r="KTI41" s="4"/>
      <c r="KTJ41" s="4"/>
      <c r="KTK41" s="19"/>
      <c r="KTL41" s="9"/>
      <c r="KTM41" s="7"/>
      <c r="KTN41" s="6"/>
      <c r="KTO41" s="5"/>
      <c r="KTP41" s="6"/>
      <c r="KTQ41" s="8"/>
      <c r="KTR41" s="5"/>
      <c r="KTS41" s="4"/>
      <c r="KTT41" s="4"/>
      <c r="KTU41" s="18"/>
      <c r="KTV41" s="7"/>
      <c r="KTW41" s="7"/>
      <c r="KTX41" s="4"/>
      <c r="KTY41" s="4"/>
      <c r="KTZ41" s="4"/>
      <c r="KUA41" s="19"/>
      <c r="KUB41" s="9"/>
      <c r="KUC41" s="7"/>
      <c r="KUD41" s="6"/>
      <c r="KUE41" s="5"/>
      <c r="KUF41" s="6"/>
      <c r="KUG41" s="8"/>
      <c r="KUH41" s="5"/>
      <c r="KUI41" s="4"/>
      <c r="KUJ41" s="4"/>
      <c r="KUK41" s="18"/>
      <c r="KUL41" s="7"/>
      <c r="KUM41" s="7"/>
      <c r="KUN41" s="4"/>
      <c r="KUO41" s="4"/>
      <c r="KUP41" s="4"/>
      <c r="KUQ41" s="19"/>
      <c r="KUR41" s="9"/>
      <c r="KUS41" s="7"/>
      <c r="KUT41" s="6"/>
      <c r="KUU41" s="5"/>
      <c r="KUV41" s="6"/>
      <c r="KUW41" s="8"/>
      <c r="KUX41" s="5"/>
      <c r="KUY41" s="4"/>
      <c r="KUZ41" s="4"/>
      <c r="KVA41" s="18"/>
      <c r="KVB41" s="7"/>
      <c r="KVC41" s="7"/>
      <c r="KVD41" s="4"/>
      <c r="KVE41" s="4"/>
      <c r="KVF41" s="4"/>
      <c r="KVG41" s="19"/>
      <c r="KVH41" s="9"/>
      <c r="KVI41" s="7"/>
      <c r="KVJ41" s="6"/>
      <c r="KVK41" s="5"/>
      <c r="KVL41" s="6"/>
      <c r="KVM41" s="8"/>
      <c r="KVN41" s="5"/>
      <c r="KVO41" s="4"/>
      <c r="KVP41" s="4"/>
      <c r="KVQ41" s="18"/>
      <c r="KVR41" s="7"/>
      <c r="KVS41" s="7"/>
      <c r="KVT41" s="4"/>
      <c r="KVU41" s="4"/>
      <c r="KVV41" s="4"/>
      <c r="KVW41" s="19"/>
      <c r="KVX41" s="9"/>
      <c r="KVY41" s="7"/>
      <c r="KVZ41" s="6"/>
      <c r="KWA41" s="5"/>
      <c r="KWB41" s="6"/>
      <c r="KWC41" s="8"/>
      <c r="KWD41" s="5"/>
      <c r="KWE41" s="4"/>
      <c r="KWF41" s="4"/>
      <c r="KWG41" s="18"/>
      <c r="KWH41" s="7"/>
      <c r="KWI41" s="7"/>
      <c r="KWJ41" s="4"/>
      <c r="KWK41" s="4"/>
      <c r="KWL41" s="4"/>
      <c r="KWM41" s="19"/>
      <c r="KWN41" s="9"/>
      <c r="KWO41" s="7"/>
      <c r="KWP41" s="6"/>
      <c r="KWQ41" s="5"/>
      <c r="KWR41" s="6"/>
      <c r="KWS41" s="8"/>
      <c r="KWT41" s="5"/>
      <c r="KWU41" s="4"/>
      <c r="KWV41" s="4"/>
      <c r="KWW41" s="18"/>
      <c r="KWX41" s="7"/>
      <c r="KWY41" s="7"/>
      <c r="KWZ41" s="4"/>
      <c r="KXA41" s="4"/>
      <c r="KXB41" s="4"/>
      <c r="KXC41" s="19"/>
      <c r="KXD41" s="9"/>
      <c r="KXE41" s="7"/>
      <c r="KXF41" s="6"/>
      <c r="KXG41" s="5"/>
      <c r="KXH41" s="6"/>
      <c r="KXI41" s="8"/>
      <c r="KXJ41" s="5"/>
      <c r="KXK41" s="4"/>
      <c r="KXL41" s="4"/>
      <c r="KXM41" s="18"/>
      <c r="KXN41" s="7"/>
      <c r="KXO41" s="7"/>
      <c r="KXP41" s="4"/>
      <c r="KXQ41" s="4"/>
      <c r="KXR41" s="4"/>
      <c r="KXS41" s="19"/>
      <c r="KXT41" s="9"/>
      <c r="KXU41" s="7"/>
      <c r="KXV41" s="6"/>
      <c r="KXW41" s="5"/>
      <c r="KXX41" s="6"/>
      <c r="KXY41" s="8"/>
      <c r="KXZ41" s="5"/>
      <c r="KYA41" s="4"/>
      <c r="KYB41" s="4"/>
      <c r="KYC41" s="18"/>
      <c r="KYD41" s="7"/>
      <c r="KYE41" s="7"/>
      <c r="KYF41" s="4"/>
      <c r="KYG41" s="4"/>
      <c r="KYH41" s="4"/>
      <c r="KYI41" s="19"/>
      <c r="KYJ41" s="9"/>
      <c r="KYK41" s="7"/>
      <c r="KYL41" s="6"/>
      <c r="KYM41" s="5"/>
      <c r="KYN41" s="6"/>
      <c r="KYO41" s="8"/>
      <c r="KYP41" s="5"/>
      <c r="KYQ41" s="4"/>
      <c r="KYR41" s="4"/>
      <c r="KYS41" s="18"/>
      <c r="KYT41" s="7"/>
      <c r="KYU41" s="7"/>
      <c r="KYV41" s="4"/>
      <c r="KYW41" s="4"/>
      <c r="KYX41" s="4"/>
      <c r="KYY41" s="19"/>
      <c r="KYZ41" s="9"/>
      <c r="KZA41" s="7"/>
      <c r="KZB41" s="6"/>
      <c r="KZC41" s="5"/>
      <c r="KZD41" s="6"/>
      <c r="KZE41" s="8"/>
      <c r="KZF41" s="5"/>
      <c r="KZG41" s="4"/>
      <c r="KZH41" s="4"/>
      <c r="KZI41" s="18"/>
      <c r="KZJ41" s="7"/>
      <c r="KZK41" s="7"/>
      <c r="KZL41" s="4"/>
      <c r="KZM41" s="4"/>
      <c r="KZN41" s="4"/>
      <c r="KZO41" s="19"/>
      <c r="KZP41" s="9"/>
      <c r="KZQ41" s="7"/>
      <c r="KZR41" s="6"/>
      <c r="KZS41" s="5"/>
      <c r="KZT41" s="6"/>
      <c r="KZU41" s="8"/>
      <c r="KZV41" s="5"/>
      <c r="KZW41" s="4"/>
      <c r="KZX41" s="4"/>
      <c r="KZY41" s="18"/>
      <c r="KZZ41" s="7"/>
      <c r="LAA41" s="7"/>
      <c r="LAB41" s="4"/>
      <c r="LAC41" s="4"/>
      <c r="LAD41" s="4"/>
      <c r="LAE41" s="19"/>
      <c r="LAF41" s="9"/>
      <c r="LAG41" s="7"/>
      <c r="LAH41" s="6"/>
      <c r="LAI41" s="5"/>
      <c r="LAJ41" s="6"/>
      <c r="LAK41" s="8"/>
      <c r="LAL41" s="5"/>
      <c r="LAM41" s="4"/>
      <c r="LAN41" s="4"/>
      <c r="LAO41" s="18"/>
      <c r="LAP41" s="7"/>
      <c r="LAQ41" s="7"/>
      <c r="LAR41" s="4"/>
      <c r="LAS41" s="4"/>
      <c r="LAT41" s="4"/>
      <c r="LAU41" s="19"/>
      <c r="LAV41" s="9"/>
      <c r="LAW41" s="7"/>
      <c r="LAX41" s="6"/>
      <c r="LAY41" s="5"/>
      <c r="LAZ41" s="6"/>
      <c r="LBA41" s="8"/>
      <c r="LBB41" s="5"/>
      <c r="LBC41" s="4"/>
      <c r="LBD41" s="4"/>
      <c r="LBE41" s="18"/>
      <c r="LBF41" s="7"/>
      <c r="LBG41" s="7"/>
      <c r="LBH41" s="4"/>
      <c r="LBI41" s="4"/>
      <c r="LBJ41" s="4"/>
      <c r="LBK41" s="19"/>
      <c r="LBL41" s="9"/>
      <c r="LBM41" s="7"/>
      <c r="LBN41" s="6"/>
      <c r="LBO41" s="5"/>
      <c r="LBP41" s="6"/>
      <c r="LBQ41" s="8"/>
      <c r="LBR41" s="5"/>
      <c r="LBS41" s="4"/>
      <c r="LBT41" s="4"/>
      <c r="LBU41" s="18"/>
      <c r="LBV41" s="7"/>
      <c r="LBW41" s="7"/>
      <c r="LBX41" s="4"/>
      <c r="LBY41" s="4"/>
      <c r="LBZ41" s="4"/>
      <c r="LCA41" s="19"/>
      <c r="LCB41" s="9"/>
      <c r="LCC41" s="7"/>
      <c r="LCD41" s="6"/>
      <c r="LCE41" s="5"/>
      <c r="LCF41" s="6"/>
      <c r="LCG41" s="8"/>
      <c r="LCH41" s="5"/>
      <c r="LCI41" s="4"/>
      <c r="LCJ41" s="4"/>
      <c r="LCK41" s="18"/>
      <c r="LCL41" s="7"/>
      <c r="LCM41" s="7"/>
      <c r="LCN41" s="4"/>
      <c r="LCO41" s="4"/>
      <c r="LCP41" s="4"/>
      <c r="LCQ41" s="19"/>
      <c r="LCR41" s="9"/>
      <c r="LCS41" s="7"/>
      <c r="LCT41" s="6"/>
      <c r="LCU41" s="5"/>
      <c r="LCV41" s="6"/>
      <c r="LCW41" s="8"/>
      <c r="LCX41" s="5"/>
      <c r="LCY41" s="4"/>
      <c r="LCZ41" s="4"/>
      <c r="LDA41" s="18"/>
      <c r="LDB41" s="7"/>
      <c r="LDC41" s="7"/>
      <c r="LDD41" s="4"/>
      <c r="LDE41" s="4"/>
      <c r="LDF41" s="4"/>
      <c r="LDG41" s="19"/>
      <c r="LDH41" s="9"/>
      <c r="LDI41" s="7"/>
      <c r="LDJ41" s="6"/>
      <c r="LDK41" s="5"/>
      <c r="LDL41" s="6"/>
      <c r="LDM41" s="8"/>
      <c r="LDN41" s="5"/>
      <c r="LDO41" s="4"/>
      <c r="LDP41" s="4"/>
      <c r="LDQ41" s="18"/>
      <c r="LDR41" s="7"/>
      <c r="LDS41" s="7"/>
      <c r="LDT41" s="4"/>
      <c r="LDU41" s="4"/>
      <c r="LDV41" s="4"/>
      <c r="LDW41" s="19"/>
      <c r="LDX41" s="9"/>
      <c r="LDY41" s="7"/>
      <c r="LDZ41" s="6"/>
      <c r="LEA41" s="5"/>
      <c r="LEB41" s="6"/>
      <c r="LEC41" s="8"/>
      <c r="LED41" s="5"/>
      <c r="LEE41" s="4"/>
      <c r="LEF41" s="4"/>
      <c r="LEG41" s="18"/>
      <c r="LEH41" s="7"/>
      <c r="LEI41" s="7"/>
      <c r="LEJ41" s="4"/>
      <c r="LEK41" s="4"/>
      <c r="LEL41" s="4"/>
      <c r="LEM41" s="19"/>
      <c r="LEN41" s="9"/>
      <c r="LEO41" s="7"/>
      <c r="LEP41" s="6"/>
      <c r="LEQ41" s="5"/>
      <c r="LER41" s="6"/>
      <c r="LES41" s="8"/>
      <c r="LET41" s="5"/>
      <c r="LEU41" s="4"/>
      <c r="LEV41" s="4"/>
      <c r="LEW41" s="18"/>
      <c r="LEX41" s="7"/>
      <c r="LEY41" s="7"/>
      <c r="LEZ41" s="4"/>
      <c r="LFA41" s="4"/>
      <c r="LFB41" s="4"/>
      <c r="LFC41" s="19"/>
      <c r="LFD41" s="9"/>
      <c r="LFE41" s="7"/>
      <c r="LFF41" s="6"/>
      <c r="LFG41" s="5"/>
      <c r="LFH41" s="6"/>
      <c r="LFI41" s="8"/>
      <c r="LFJ41" s="5"/>
      <c r="LFK41" s="4"/>
      <c r="LFL41" s="4"/>
      <c r="LFM41" s="18"/>
      <c r="LFN41" s="7"/>
      <c r="LFO41" s="7"/>
      <c r="LFP41" s="4"/>
      <c r="LFQ41" s="4"/>
      <c r="LFR41" s="4"/>
      <c r="LFS41" s="19"/>
      <c r="LFT41" s="9"/>
      <c r="LFU41" s="7"/>
      <c r="LFV41" s="6"/>
      <c r="LFW41" s="5"/>
      <c r="LFX41" s="6"/>
      <c r="LFY41" s="8"/>
      <c r="LFZ41" s="5"/>
      <c r="LGA41" s="4"/>
      <c r="LGB41" s="4"/>
      <c r="LGC41" s="18"/>
      <c r="LGD41" s="7"/>
      <c r="LGE41" s="7"/>
      <c r="LGF41" s="4"/>
      <c r="LGG41" s="4"/>
      <c r="LGH41" s="4"/>
      <c r="LGI41" s="19"/>
      <c r="LGJ41" s="9"/>
      <c r="LGK41" s="7"/>
      <c r="LGL41" s="6"/>
      <c r="LGM41" s="5"/>
      <c r="LGN41" s="6"/>
      <c r="LGO41" s="8"/>
      <c r="LGP41" s="5"/>
      <c r="LGQ41" s="4"/>
      <c r="LGR41" s="4"/>
      <c r="LGS41" s="18"/>
      <c r="LGT41" s="7"/>
      <c r="LGU41" s="7"/>
      <c r="LGV41" s="4"/>
      <c r="LGW41" s="4"/>
      <c r="LGX41" s="4"/>
      <c r="LGY41" s="19"/>
      <c r="LGZ41" s="9"/>
      <c r="LHA41" s="7"/>
      <c r="LHB41" s="6"/>
      <c r="LHC41" s="5"/>
      <c r="LHD41" s="6"/>
      <c r="LHE41" s="8"/>
      <c r="LHF41" s="5"/>
      <c r="LHG41" s="4"/>
      <c r="LHH41" s="4"/>
      <c r="LHI41" s="18"/>
      <c r="LHJ41" s="7"/>
      <c r="LHK41" s="7"/>
      <c r="LHL41" s="4"/>
      <c r="LHM41" s="4"/>
      <c r="LHN41" s="4"/>
      <c r="LHO41" s="19"/>
      <c r="LHP41" s="9"/>
      <c r="LHQ41" s="7"/>
      <c r="LHR41" s="6"/>
      <c r="LHS41" s="5"/>
      <c r="LHT41" s="6"/>
      <c r="LHU41" s="8"/>
      <c r="LHV41" s="5"/>
      <c r="LHW41" s="4"/>
      <c r="LHX41" s="4"/>
      <c r="LHY41" s="18"/>
      <c r="LHZ41" s="7"/>
      <c r="LIA41" s="7"/>
      <c r="LIB41" s="4"/>
      <c r="LIC41" s="4"/>
      <c r="LID41" s="4"/>
      <c r="LIE41" s="19"/>
      <c r="LIF41" s="9"/>
      <c r="LIG41" s="7"/>
      <c r="LIH41" s="6"/>
      <c r="LII41" s="5"/>
      <c r="LIJ41" s="6"/>
      <c r="LIK41" s="8"/>
      <c r="LIL41" s="5"/>
      <c r="LIM41" s="4"/>
      <c r="LIN41" s="4"/>
      <c r="LIO41" s="18"/>
      <c r="LIP41" s="7"/>
      <c r="LIQ41" s="7"/>
      <c r="LIR41" s="4"/>
      <c r="LIS41" s="4"/>
      <c r="LIT41" s="4"/>
      <c r="LIU41" s="19"/>
      <c r="LIV41" s="9"/>
      <c r="LIW41" s="7"/>
      <c r="LIX41" s="6"/>
      <c r="LIY41" s="5"/>
      <c r="LIZ41" s="6"/>
      <c r="LJA41" s="8"/>
      <c r="LJB41" s="5"/>
      <c r="LJC41" s="4"/>
      <c r="LJD41" s="4"/>
      <c r="LJE41" s="18"/>
      <c r="LJF41" s="7"/>
      <c r="LJG41" s="7"/>
      <c r="LJH41" s="4"/>
      <c r="LJI41" s="4"/>
      <c r="LJJ41" s="4"/>
      <c r="LJK41" s="19"/>
      <c r="LJL41" s="9"/>
      <c r="LJM41" s="7"/>
      <c r="LJN41" s="6"/>
      <c r="LJO41" s="5"/>
      <c r="LJP41" s="6"/>
      <c r="LJQ41" s="8"/>
      <c r="LJR41" s="5"/>
      <c r="LJS41" s="4"/>
      <c r="LJT41" s="4"/>
      <c r="LJU41" s="18"/>
      <c r="LJV41" s="7"/>
      <c r="LJW41" s="7"/>
      <c r="LJX41" s="4"/>
      <c r="LJY41" s="4"/>
      <c r="LJZ41" s="4"/>
      <c r="LKA41" s="19"/>
      <c r="LKB41" s="9"/>
      <c r="LKC41" s="7"/>
      <c r="LKD41" s="6"/>
      <c r="LKE41" s="5"/>
      <c r="LKF41" s="6"/>
      <c r="LKG41" s="8"/>
      <c r="LKH41" s="5"/>
      <c r="LKI41" s="4"/>
      <c r="LKJ41" s="4"/>
      <c r="LKK41" s="18"/>
      <c r="LKL41" s="7"/>
      <c r="LKM41" s="7"/>
      <c r="LKN41" s="4"/>
      <c r="LKO41" s="4"/>
      <c r="LKP41" s="4"/>
      <c r="LKQ41" s="19"/>
      <c r="LKR41" s="9"/>
      <c r="LKS41" s="7"/>
      <c r="LKT41" s="6"/>
      <c r="LKU41" s="5"/>
      <c r="LKV41" s="6"/>
      <c r="LKW41" s="8"/>
      <c r="LKX41" s="5"/>
      <c r="LKY41" s="4"/>
      <c r="LKZ41" s="4"/>
      <c r="LLA41" s="18"/>
      <c r="LLB41" s="7"/>
      <c r="LLC41" s="7"/>
      <c r="LLD41" s="4"/>
      <c r="LLE41" s="4"/>
      <c r="LLF41" s="4"/>
      <c r="LLG41" s="19"/>
      <c r="LLH41" s="9"/>
      <c r="LLI41" s="7"/>
      <c r="LLJ41" s="6"/>
      <c r="LLK41" s="5"/>
      <c r="LLL41" s="6"/>
      <c r="LLM41" s="8"/>
      <c r="LLN41" s="5"/>
      <c r="LLO41" s="4"/>
      <c r="LLP41" s="4"/>
      <c r="LLQ41" s="18"/>
      <c r="LLR41" s="7"/>
      <c r="LLS41" s="7"/>
      <c r="LLT41" s="4"/>
      <c r="LLU41" s="4"/>
      <c r="LLV41" s="4"/>
      <c r="LLW41" s="19"/>
      <c r="LLX41" s="9"/>
      <c r="LLY41" s="7"/>
      <c r="LLZ41" s="6"/>
      <c r="LMA41" s="5"/>
      <c r="LMB41" s="6"/>
      <c r="LMC41" s="8"/>
      <c r="LMD41" s="5"/>
      <c r="LME41" s="4"/>
      <c r="LMF41" s="4"/>
      <c r="LMG41" s="18"/>
      <c r="LMH41" s="7"/>
      <c r="LMI41" s="7"/>
      <c r="LMJ41" s="4"/>
      <c r="LMK41" s="4"/>
      <c r="LML41" s="4"/>
      <c r="LMM41" s="19"/>
      <c r="LMN41" s="9"/>
      <c r="LMO41" s="7"/>
      <c r="LMP41" s="6"/>
      <c r="LMQ41" s="5"/>
      <c r="LMR41" s="6"/>
      <c r="LMS41" s="8"/>
      <c r="LMT41" s="5"/>
      <c r="LMU41" s="4"/>
      <c r="LMV41" s="4"/>
      <c r="LMW41" s="18"/>
      <c r="LMX41" s="7"/>
      <c r="LMY41" s="7"/>
      <c r="LMZ41" s="4"/>
      <c r="LNA41" s="4"/>
      <c r="LNB41" s="4"/>
      <c r="LNC41" s="19"/>
      <c r="LND41" s="9"/>
      <c r="LNE41" s="7"/>
      <c r="LNF41" s="6"/>
      <c r="LNG41" s="5"/>
      <c r="LNH41" s="6"/>
      <c r="LNI41" s="8"/>
      <c r="LNJ41" s="5"/>
      <c r="LNK41" s="4"/>
      <c r="LNL41" s="4"/>
      <c r="LNM41" s="18"/>
      <c r="LNN41" s="7"/>
      <c r="LNO41" s="7"/>
      <c r="LNP41" s="4"/>
      <c r="LNQ41" s="4"/>
      <c r="LNR41" s="4"/>
      <c r="LNS41" s="19"/>
      <c r="LNT41" s="9"/>
      <c r="LNU41" s="7"/>
      <c r="LNV41" s="6"/>
      <c r="LNW41" s="5"/>
      <c r="LNX41" s="6"/>
      <c r="LNY41" s="8"/>
      <c r="LNZ41" s="5"/>
      <c r="LOA41" s="4"/>
      <c r="LOB41" s="4"/>
      <c r="LOC41" s="18"/>
      <c r="LOD41" s="7"/>
      <c r="LOE41" s="7"/>
      <c r="LOF41" s="4"/>
      <c r="LOG41" s="4"/>
      <c r="LOH41" s="4"/>
      <c r="LOI41" s="19"/>
      <c r="LOJ41" s="9"/>
      <c r="LOK41" s="7"/>
      <c r="LOL41" s="6"/>
      <c r="LOM41" s="5"/>
      <c r="LON41" s="6"/>
      <c r="LOO41" s="8"/>
      <c r="LOP41" s="5"/>
      <c r="LOQ41" s="4"/>
      <c r="LOR41" s="4"/>
      <c r="LOS41" s="18"/>
      <c r="LOT41" s="7"/>
      <c r="LOU41" s="7"/>
      <c r="LOV41" s="4"/>
      <c r="LOW41" s="4"/>
      <c r="LOX41" s="4"/>
      <c r="LOY41" s="19"/>
      <c r="LOZ41" s="9"/>
      <c r="LPA41" s="7"/>
      <c r="LPB41" s="6"/>
      <c r="LPC41" s="5"/>
      <c r="LPD41" s="6"/>
      <c r="LPE41" s="8"/>
      <c r="LPF41" s="5"/>
      <c r="LPG41" s="4"/>
      <c r="LPH41" s="4"/>
      <c r="LPI41" s="18"/>
      <c r="LPJ41" s="7"/>
      <c r="LPK41" s="7"/>
      <c r="LPL41" s="4"/>
      <c r="LPM41" s="4"/>
      <c r="LPN41" s="4"/>
      <c r="LPO41" s="19"/>
      <c r="LPP41" s="9"/>
      <c r="LPQ41" s="7"/>
      <c r="LPR41" s="6"/>
      <c r="LPS41" s="5"/>
      <c r="LPT41" s="6"/>
      <c r="LPU41" s="8"/>
      <c r="LPV41" s="5"/>
      <c r="LPW41" s="4"/>
      <c r="LPX41" s="4"/>
      <c r="LPY41" s="18"/>
      <c r="LPZ41" s="7"/>
      <c r="LQA41" s="7"/>
      <c r="LQB41" s="4"/>
      <c r="LQC41" s="4"/>
      <c r="LQD41" s="4"/>
      <c r="LQE41" s="19"/>
      <c r="LQF41" s="9"/>
      <c r="LQG41" s="7"/>
      <c r="LQH41" s="6"/>
      <c r="LQI41" s="5"/>
      <c r="LQJ41" s="6"/>
      <c r="LQK41" s="8"/>
      <c r="LQL41" s="5"/>
      <c r="LQM41" s="4"/>
      <c r="LQN41" s="4"/>
      <c r="LQO41" s="18"/>
      <c r="LQP41" s="7"/>
      <c r="LQQ41" s="7"/>
      <c r="LQR41" s="4"/>
      <c r="LQS41" s="4"/>
      <c r="LQT41" s="4"/>
      <c r="LQU41" s="19"/>
      <c r="LQV41" s="9"/>
      <c r="LQW41" s="7"/>
      <c r="LQX41" s="6"/>
      <c r="LQY41" s="5"/>
      <c r="LQZ41" s="6"/>
      <c r="LRA41" s="8"/>
      <c r="LRB41" s="5"/>
      <c r="LRC41" s="4"/>
      <c r="LRD41" s="4"/>
      <c r="LRE41" s="18"/>
      <c r="LRF41" s="7"/>
      <c r="LRG41" s="7"/>
      <c r="LRH41" s="4"/>
      <c r="LRI41" s="4"/>
      <c r="LRJ41" s="4"/>
      <c r="LRK41" s="19"/>
      <c r="LRL41" s="9"/>
      <c r="LRM41" s="7"/>
      <c r="LRN41" s="6"/>
      <c r="LRO41" s="5"/>
      <c r="LRP41" s="6"/>
      <c r="LRQ41" s="8"/>
      <c r="LRR41" s="5"/>
      <c r="LRS41" s="4"/>
      <c r="LRT41" s="4"/>
      <c r="LRU41" s="18"/>
      <c r="LRV41" s="7"/>
      <c r="LRW41" s="7"/>
      <c r="LRX41" s="4"/>
      <c r="LRY41" s="4"/>
      <c r="LRZ41" s="4"/>
      <c r="LSA41" s="19"/>
      <c r="LSB41" s="9"/>
      <c r="LSC41" s="7"/>
      <c r="LSD41" s="6"/>
      <c r="LSE41" s="5"/>
      <c r="LSF41" s="6"/>
      <c r="LSG41" s="8"/>
      <c r="LSH41" s="5"/>
      <c r="LSI41" s="4"/>
      <c r="LSJ41" s="4"/>
      <c r="LSK41" s="18"/>
      <c r="LSL41" s="7"/>
      <c r="LSM41" s="7"/>
      <c r="LSN41" s="4"/>
      <c r="LSO41" s="4"/>
      <c r="LSP41" s="4"/>
      <c r="LSQ41" s="19"/>
      <c r="LSR41" s="9"/>
      <c r="LSS41" s="7"/>
      <c r="LST41" s="6"/>
      <c r="LSU41" s="5"/>
      <c r="LSV41" s="6"/>
      <c r="LSW41" s="8"/>
      <c r="LSX41" s="5"/>
      <c r="LSY41" s="4"/>
      <c r="LSZ41" s="4"/>
      <c r="LTA41" s="18"/>
      <c r="LTB41" s="7"/>
      <c r="LTC41" s="7"/>
      <c r="LTD41" s="4"/>
      <c r="LTE41" s="4"/>
      <c r="LTF41" s="4"/>
      <c r="LTG41" s="19"/>
      <c r="LTH41" s="9"/>
      <c r="LTI41" s="7"/>
      <c r="LTJ41" s="6"/>
      <c r="LTK41" s="5"/>
      <c r="LTL41" s="6"/>
      <c r="LTM41" s="8"/>
      <c r="LTN41" s="5"/>
      <c r="LTO41" s="4"/>
      <c r="LTP41" s="4"/>
      <c r="LTQ41" s="18"/>
      <c r="LTR41" s="7"/>
      <c r="LTS41" s="7"/>
      <c r="LTT41" s="4"/>
      <c r="LTU41" s="4"/>
      <c r="LTV41" s="4"/>
      <c r="LTW41" s="19"/>
      <c r="LTX41" s="9"/>
      <c r="LTY41" s="7"/>
      <c r="LTZ41" s="6"/>
      <c r="LUA41" s="5"/>
      <c r="LUB41" s="6"/>
      <c r="LUC41" s="8"/>
      <c r="LUD41" s="5"/>
      <c r="LUE41" s="4"/>
      <c r="LUF41" s="4"/>
      <c r="LUG41" s="18"/>
      <c r="LUH41" s="7"/>
      <c r="LUI41" s="7"/>
      <c r="LUJ41" s="4"/>
      <c r="LUK41" s="4"/>
      <c r="LUL41" s="4"/>
      <c r="LUM41" s="19"/>
      <c r="LUN41" s="9"/>
      <c r="LUO41" s="7"/>
      <c r="LUP41" s="6"/>
      <c r="LUQ41" s="5"/>
      <c r="LUR41" s="6"/>
      <c r="LUS41" s="8"/>
      <c r="LUT41" s="5"/>
      <c r="LUU41" s="4"/>
      <c r="LUV41" s="4"/>
      <c r="LUW41" s="18"/>
      <c r="LUX41" s="7"/>
      <c r="LUY41" s="7"/>
      <c r="LUZ41" s="4"/>
      <c r="LVA41" s="4"/>
      <c r="LVB41" s="4"/>
      <c r="LVC41" s="19"/>
      <c r="LVD41" s="9"/>
      <c r="LVE41" s="7"/>
      <c r="LVF41" s="6"/>
      <c r="LVG41" s="5"/>
      <c r="LVH41" s="6"/>
      <c r="LVI41" s="8"/>
      <c r="LVJ41" s="5"/>
      <c r="LVK41" s="4"/>
      <c r="LVL41" s="4"/>
      <c r="LVM41" s="18"/>
      <c r="LVN41" s="7"/>
      <c r="LVO41" s="7"/>
      <c r="LVP41" s="4"/>
      <c r="LVQ41" s="4"/>
      <c r="LVR41" s="4"/>
      <c r="LVS41" s="19"/>
      <c r="LVT41" s="9"/>
      <c r="LVU41" s="7"/>
      <c r="LVV41" s="6"/>
      <c r="LVW41" s="5"/>
      <c r="LVX41" s="6"/>
      <c r="LVY41" s="8"/>
      <c r="LVZ41" s="5"/>
      <c r="LWA41" s="4"/>
      <c r="LWB41" s="4"/>
      <c r="LWC41" s="18"/>
      <c r="LWD41" s="7"/>
      <c r="LWE41" s="7"/>
      <c r="LWF41" s="4"/>
      <c r="LWG41" s="4"/>
      <c r="LWH41" s="4"/>
      <c r="LWI41" s="19"/>
      <c r="LWJ41" s="9"/>
      <c r="LWK41" s="7"/>
      <c r="LWL41" s="6"/>
      <c r="LWM41" s="5"/>
      <c r="LWN41" s="6"/>
      <c r="LWO41" s="8"/>
      <c r="LWP41" s="5"/>
      <c r="LWQ41" s="4"/>
      <c r="LWR41" s="4"/>
      <c r="LWS41" s="18"/>
      <c r="LWT41" s="7"/>
      <c r="LWU41" s="7"/>
      <c r="LWV41" s="4"/>
      <c r="LWW41" s="4"/>
      <c r="LWX41" s="4"/>
      <c r="LWY41" s="19"/>
      <c r="LWZ41" s="9"/>
      <c r="LXA41" s="7"/>
      <c r="LXB41" s="6"/>
      <c r="LXC41" s="5"/>
      <c r="LXD41" s="6"/>
      <c r="LXE41" s="8"/>
      <c r="LXF41" s="5"/>
      <c r="LXG41" s="4"/>
      <c r="LXH41" s="4"/>
      <c r="LXI41" s="18"/>
      <c r="LXJ41" s="7"/>
      <c r="LXK41" s="7"/>
      <c r="LXL41" s="4"/>
      <c r="LXM41" s="4"/>
      <c r="LXN41" s="4"/>
      <c r="LXO41" s="19"/>
      <c r="LXP41" s="9"/>
      <c r="LXQ41" s="7"/>
      <c r="LXR41" s="6"/>
      <c r="LXS41" s="5"/>
      <c r="LXT41" s="6"/>
      <c r="LXU41" s="8"/>
      <c r="LXV41" s="5"/>
      <c r="LXW41" s="4"/>
      <c r="LXX41" s="4"/>
      <c r="LXY41" s="18"/>
      <c r="LXZ41" s="7"/>
      <c r="LYA41" s="7"/>
      <c r="LYB41" s="4"/>
      <c r="LYC41" s="4"/>
      <c r="LYD41" s="4"/>
      <c r="LYE41" s="19"/>
      <c r="LYF41" s="9"/>
      <c r="LYG41" s="7"/>
      <c r="LYH41" s="6"/>
      <c r="LYI41" s="5"/>
      <c r="LYJ41" s="6"/>
      <c r="LYK41" s="8"/>
      <c r="LYL41" s="5"/>
      <c r="LYM41" s="4"/>
      <c r="LYN41" s="4"/>
      <c r="LYO41" s="18"/>
      <c r="LYP41" s="7"/>
      <c r="LYQ41" s="7"/>
      <c r="LYR41" s="4"/>
      <c r="LYS41" s="4"/>
      <c r="LYT41" s="4"/>
      <c r="LYU41" s="19"/>
      <c r="LYV41" s="9"/>
      <c r="LYW41" s="7"/>
      <c r="LYX41" s="6"/>
      <c r="LYY41" s="5"/>
      <c r="LYZ41" s="6"/>
      <c r="LZA41" s="8"/>
      <c r="LZB41" s="5"/>
      <c r="LZC41" s="4"/>
      <c r="LZD41" s="4"/>
      <c r="LZE41" s="18"/>
      <c r="LZF41" s="7"/>
      <c r="LZG41" s="7"/>
      <c r="LZH41" s="4"/>
      <c r="LZI41" s="4"/>
      <c r="LZJ41" s="4"/>
      <c r="LZK41" s="19"/>
      <c r="LZL41" s="9"/>
      <c r="LZM41" s="7"/>
      <c r="LZN41" s="6"/>
      <c r="LZO41" s="5"/>
      <c r="LZP41" s="6"/>
      <c r="LZQ41" s="8"/>
      <c r="LZR41" s="5"/>
      <c r="LZS41" s="4"/>
      <c r="LZT41" s="4"/>
      <c r="LZU41" s="18"/>
      <c r="LZV41" s="7"/>
      <c r="LZW41" s="7"/>
      <c r="LZX41" s="4"/>
      <c r="LZY41" s="4"/>
      <c r="LZZ41" s="4"/>
      <c r="MAA41" s="19"/>
      <c r="MAB41" s="9"/>
      <c r="MAC41" s="7"/>
      <c r="MAD41" s="6"/>
      <c r="MAE41" s="5"/>
      <c r="MAF41" s="6"/>
      <c r="MAG41" s="8"/>
      <c r="MAH41" s="5"/>
      <c r="MAI41" s="4"/>
      <c r="MAJ41" s="4"/>
      <c r="MAK41" s="18"/>
      <c r="MAL41" s="7"/>
      <c r="MAM41" s="7"/>
      <c r="MAN41" s="4"/>
      <c r="MAO41" s="4"/>
      <c r="MAP41" s="4"/>
      <c r="MAQ41" s="19"/>
      <c r="MAR41" s="9"/>
      <c r="MAS41" s="7"/>
      <c r="MAT41" s="6"/>
      <c r="MAU41" s="5"/>
      <c r="MAV41" s="6"/>
      <c r="MAW41" s="8"/>
      <c r="MAX41" s="5"/>
      <c r="MAY41" s="4"/>
      <c r="MAZ41" s="4"/>
      <c r="MBA41" s="18"/>
      <c r="MBB41" s="7"/>
      <c r="MBC41" s="7"/>
      <c r="MBD41" s="4"/>
      <c r="MBE41" s="4"/>
      <c r="MBF41" s="4"/>
      <c r="MBG41" s="19"/>
      <c r="MBH41" s="9"/>
      <c r="MBI41" s="7"/>
      <c r="MBJ41" s="6"/>
      <c r="MBK41" s="5"/>
      <c r="MBL41" s="6"/>
      <c r="MBM41" s="8"/>
      <c r="MBN41" s="5"/>
      <c r="MBO41" s="4"/>
      <c r="MBP41" s="4"/>
      <c r="MBQ41" s="18"/>
      <c r="MBR41" s="7"/>
      <c r="MBS41" s="7"/>
      <c r="MBT41" s="4"/>
      <c r="MBU41" s="4"/>
      <c r="MBV41" s="4"/>
      <c r="MBW41" s="19"/>
      <c r="MBX41" s="9"/>
      <c r="MBY41" s="7"/>
      <c r="MBZ41" s="6"/>
      <c r="MCA41" s="5"/>
      <c r="MCB41" s="6"/>
      <c r="MCC41" s="8"/>
      <c r="MCD41" s="5"/>
      <c r="MCE41" s="4"/>
      <c r="MCF41" s="4"/>
      <c r="MCG41" s="18"/>
      <c r="MCH41" s="7"/>
      <c r="MCI41" s="7"/>
      <c r="MCJ41" s="4"/>
      <c r="MCK41" s="4"/>
      <c r="MCL41" s="4"/>
      <c r="MCM41" s="19"/>
      <c r="MCN41" s="9"/>
      <c r="MCO41" s="7"/>
      <c r="MCP41" s="6"/>
      <c r="MCQ41" s="5"/>
      <c r="MCR41" s="6"/>
      <c r="MCS41" s="8"/>
      <c r="MCT41" s="5"/>
      <c r="MCU41" s="4"/>
      <c r="MCV41" s="4"/>
      <c r="MCW41" s="18"/>
      <c r="MCX41" s="7"/>
      <c r="MCY41" s="7"/>
      <c r="MCZ41" s="4"/>
      <c r="MDA41" s="4"/>
      <c r="MDB41" s="4"/>
      <c r="MDC41" s="19"/>
      <c r="MDD41" s="9"/>
      <c r="MDE41" s="7"/>
      <c r="MDF41" s="6"/>
      <c r="MDG41" s="5"/>
      <c r="MDH41" s="6"/>
      <c r="MDI41" s="8"/>
      <c r="MDJ41" s="5"/>
      <c r="MDK41" s="4"/>
      <c r="MDL41" s="4"/>
      <c r="MDM41" s="18"/>
      <c r="MDN41" s="7"/>
      <c r="MDO41" s="7"/>
      <c r="MDP41" s="4"/>
      <c r="MDQ41" s="4"/>
      <c r="MDR41" s="4"/>
      <c r="MDS41" s="19"/>
      <c r="MDT41" s="9"/>
      <c r="MDU41" s="7"/>
      <c r="MDV41" s="6"/>
      <c r="MDW41" s="5"/>
      <c r="MDX41" s="6"/>
      <c r="MDY41" s="8"/>
      <c r="MDZ41" s="5"/>
      <c r="MEA41" s="4"/>
      <c r="MEB41" s="4"/>
      <c r="MEC41" s="18"/>
      <c r="MED41" s="7"/>
      <c r="MEE41" s="7"/>
      <c r="MEF41" s="4"/>
      <c r="MEG41" s="4"/>
      <c r="MEH41" s="4"/>
      <c r="MEI41" s="19"/>
      <c r="MEJ41" s="9"/>
      <c r="MEK41" s="7"/>
      <c r="MEL41" s="6"/>
      <c r="MEM41" s="5"/>
      <c r="MEN41" s="6"/>
      <c r="MEO41" s="8"/>
      <c r="MEP41" s="5"/>
      <c r="MEQ41" s="4"/>
      <c r="MER41" s="4"/>
      <c r="MES41" s="18"/>
      <c r="MET41" s="7"/>
      <c r="MEU41" s="7"/>
      <c r="MEV41" s="4"/>
      <c r="MEW41" s="4"/>
      <c r="MEX41" s="4"/>
      <c r="MEY41" s="19"/>
      <c r="MEZ41" s="9"/>
      <c r="MFA41" s="7"/>
      <c r="MFB41" s="6"/>
      <c r="MFC41" s="5"/>
      <c r="MFD41" s="6"/>
      <c r="MFE41" s="8"/>
      <c r="MFF41" s="5"/>
      <c r="MFG41" s="4"/>
      <c r="MFH41" s="4"/>
      <c r="MFI41" s="18"/>
      <c r="MFJ41" s="7"/>
      <c r="MFK41" s="7"/>
      <c r="MFL41" s="4"/>
      <c r="MFM41" s="4"/>
      <c r="MFN41" s="4"/>
      <c r="MFO41" s="19"/>
      <c r="MFP41" s="9"/>
      <c r="MFQ41" s="7"/>
      <c r="MFR41" s="6"/>
      <c r="MFS41" s="5"/>
      <c r="MFT41" s="6"/>
      <c r="MFU41" s="8"/>
      <c r="MFV41" s="5"/>
      <c r="MFW41" s="4"/>
      <c r="MFX41" s="4"/>
      <c r="MFY41" s="18"/>
      <c r="MFZ41" s="7"/>
      <c r="MGA41" s="7"/>
      <c r="MGB41" s="4"/>
      <c r="MGC41" s="4"/>
      <c r="MGD41" s="4"/>
      <c r="MGE41" s="19"/>
      <c r="MGF41" s="9"/>
      <c r="MGG41" s="7"/>
      <c r="MGH41" s="6"/>
      <c r="MGI41" s="5"/>
      <c r="MGJ41" s="6"/>
      <c r="MGK41" s="8"/>
      <c r="MGL41" s="5"/>
      <c r="MGM41" s="4"/>
      <c r="MGN41" s="4"/>
      <c r="MGO41" s="18"/>
      <c r="MGP41" s="7"/>
      <c r="MGQ41" s="7"/>
      <c r="MGR41" s="4"/>
      <c r="MGS41" s="4"/>
      <c r="MGT41" s="4"/>
      <c r="MGU41" s="19"/>
      <c r="MGV41" s="9"/>
      <c r="MGW41" s="7"/>
      <c r="MGX41" s="6"/>
      <c r="MGY41" s="5"/>
      <c r="MGZ41" s="6"/>
      <c r="MHA41" s="8"/>
      <c r="MHB41" s="5"/>
      <c r="MHC41" s="4"/>
      <c r="MHD41" s="4"/>
      <c r="MHE41" s="18"/>
      <c r="MHF41" s="7"/>
      <c r="MHG41" s="7"/>
      <c r="MHH41" s="4"/>
      <c r="MHI41" s="4"/>
      <c r="MHJ41" s="4"/>
      <c r="MHK41" s="19"/>
      <c r="MHL41" s="9"/>
      <c r="MHM41" s="7"/>
      <c r="MHN41" s="6"/>
      <c r="MHO41" s="5"/>
      <c r="MHP41" s="6"/>
      <c r="MHQ41" s="8"/>
      <c r="MHR41" s="5"/>
      <c r="MHS41" s="4"/>
      <c r="MHT41" s="4"/>
      <c r="MHU41" s="18"/>
      <c r="MHV41" s="7"/>
      <c r="MHW41" s="7"/>
      <c r="MHX41" s="4"/>
      <c r="MHY41" s="4"/>
      <c r="MHZ41" s="4"/>
      <c r="MIA41" s="19"/>
      <c r="MIB41" s="9"/>
      <c r="MIC41" s="7"/>
      <c r="MID41" s="6"/>
      <c r="MIE41" s="5"/>
      <c r="MIF41" s="6"/>
      <c r="MIG41" s="8"/>
      <c r="MIH41" s="5"/>
      <c r="MII41" s="4"/>
      <c r="MIJ41" s="4"/>
      <c r="MIK41" s="18"/>
      <c r="MIL41" s="7"/>
      <c r="MIM41" s="7"/>
      <c r="MIN41" s="4"/>
      <c r="MIO41" s="4"/>
      <c r="MIP41" s="4"/>
      <c r="MIQ41" s="19"/>
      <c r="MIR41" s="9"/>
      <c r="MIS41" s="7"/>
      <c r="MIT41" s="6"/>
      <c r="MIU41" s="5"/>
      <c r="MIV41" s="6"/>
      <c r="MIW41" s="8"/>
      <c r="MIX41" s="5"/>
      <c r="MIY41" s="4"/>
      <c r="MIZ41" s="4"/>
      <c r="MJA41" s="18"/>
      <c r="MJB41" s="7"/>
      <c r="MJC41" s="7"/>
      <c r="MJD41" s="4"/>
      <c r="MJE41" s="4"/>
      <c r="MJF41" s="4"/>
      <c r="MJG41" s="19"/>
      <c r="MJH41" s="9"/>
      <c r="MJI41" s="7"/>
      <c r="MJJ41" s="6"/>
      <c r="MJK41" s="5"/>
      <c r="MJL41" s="6"/>
      <c r="MJM41" s="8"/>
      <c r="MJN41" s="5"/>
      <c r="MJO41" s="4"/>
      <c r="MJP41" s="4"/>
      <c r="MJQ41" s="18"/>
      <c r="MJR41" s="7"/>
      <c r="MJS41" s="7"/>
      <c r="MJT41" s="4"/>
      <c r="MJU41" s="4"/>
      <c r="MJV41" s="4"/>
      <c r="MJW41" s="19"/>
      <c r="MJX41" s="9"/>
      <c r="MJY41" s="7"/>
      <c r="MJZ41" s="6"/>
      <c r="MKA41" s="5"/>
      <c r="MKB41" s="6"/>
      <c r="MKC41" s="8"/>
      <c r="MKD41" s="5"/>
      <c r="MKE41" s="4"/>
      <c r="MKF41" s="4"/>
      <c r="MKG41" s="18"/>
      <c r="MKH41" s="7"/>
      <c r="MKI41" s="7"/>
      <c r="MKJ41" s="4"/>
      <c r="MKK41" s="4"/>
      <c r="MKL41" s="4"/>
      <c r="MKM41" s="19"/>
      <c r="MKN41" s="9"/>
      <c r="MKO41" s="7"/>
      <c r="MKP41" s="6"/>
      <c r="MKQ41" s="5"/>
      <c r="MKR41" s="6"/>
      <c r="MKS41" s="8"/>
      <c r="MKT41" s="5"/>
      <c r="MKU41" s="4"/>
      <c r="MKV41" s="4"/>
      <c r="MKW41" s="18"/>
      <c r="MKX41" s="7"/>
      <c r="MKY41" s="7"/>
      <c r="MKZ41" s="4"/>
      <c r="MLA41" s="4"/>
      <c r="MLB41" s="4"/>
      <c r="MLC41" s="19"/>
      <c r="MLD41" s="9"/>
      <c r="MLE41" s="7"/>
      <c r="MLF41" s="6"/>
      <c r="MLG41" s="5"/>
      <c r="MLH41" s="6"/>
      <c r="MLI41" s="8"/>
      <c r="MLJ41" s="5"/>
      <c r="MLK41" s="4"/>
      <c r="MLL41" s="4"/>
      <c r="MLM41" s="18"/>
      <c r="MLN41" s="7"/>
      <c r="MLO41" s="7"/>
      <c r="MLP41" s="4"/>
      <c r="MLQ41" s="4"/>
      <c r="MLR41" s="4"/>
      <c r="MLS41" s="19"/>
      <c r="MLT41" s="9"/>
      <c r="MLU41" s="7"/>
      <c r="MLV41" s="6"/>
      <c r="MLW41" s="5"/>
      <c r="MLX41" s="6"/>
      <c r="MLY41" s="8"/>
      <c r="MLZ41" s="5"/>
      <c r="MMA41" s="4"/>
      <c r="MMB41" s="4"/>
      <c r="MMC41" s="18"/>
      <c r="MMD41" s="7"/>
      <c r="MME41" s="7"/>
      <c r="MMF41" s="4"/>
      <c r="MMG41" s="4"/>
      <c r="MMH41" s="4"/>
      <c r="MMI41" s="19"/>
      <c r="MMJ41" s="9"/>
      <c r="MMK41" s="7"/>
      <c r="MML41" s="6"/>
      <c r="MMM41" s="5"/>
      <c r="MMN41" s="6"/>
      <c r="MMO41" s="8"/>
      <c r="MMP41" s="5"/>
      <c r="MMQ41" s="4"/>
      <c r="MMR41" s="4"/>
      <c r="MMS41" s="18"/>
      <c r="MMT41" s="7"/>
      <c r="MMU41" s="7"/>
      <c r="MMV41" s="4"/>
      <c r="MMW41" s="4"/>
      <c r="MMX41" s="4"/>
      <c r="MMY41" s="19"/>
      <c r="MMZ41" s="9"/>
      <c r="MNA41" s="7"/>
      <c r="MNB41" s="6"/>
      <c r="MNC41" s="5"/>
      <c r="MND41" s="6"/>
      <c r="MNE41" s="8"/>
      <c r="MNF41" s="5"/>
      <c r="MNG41" s="4"/>
      <c r="MNH41" s="4"/>
      <c r="MNI41" s="18"/>
      <c r="MNJ41" s="7"/>
      <c r="MNK41" s="7"/>
      <c r="MNL41" s="4"/>
      <c r="MNM41" s="4"/>
      <c r="MNN41" s="4"/>
      <c r="MNO41" s="19"/>
      <c r="MNP41" s="9"/>
      <c r="MNQ41" s="7"/>
      <c r="MNR41" s="6"/>
      <c r="MNS41" s="5"/>
      <c r="MNT41" s="6"/>
      <c r="MNU41" s="8"/>
      <c r="MNV41" s="5"/>
      <c r="MNW41" s="4"/>
      <c r="MNX41" s="4"/>
      <c r="MNY41" s="18"/>
      <c r="MNZ41" s="7"/>
      <c r="MOA41" s="7"/>
      <c r="MOB41" s="4"/>
      <c r="MOC41" s="4"/>
      <c r="MOD41" s="4"/>
      <c r="MOE41" s="19"/>
      <c r="MOF41" s="9"/>
      <c r="MOG41" s="7"/>
      <c r="MOH41" s="6"/>
      <c r="MOI41" s="5"/>
      <c r="MOJ41" s="6"/>
      <c r="MOK41" s="8"/>
      <c r="MOL41" s="5"/>
      <c r="MOM41" s="4"/>
      <c r="MON41" s="4"/>
      <c r="MOO41" s="18"/>
      <c r="MOP41" s="7"/>
      <c r="MOQ41" s="7"/>
      <c r="MOR41" s="4"/>
      <c r="MOS41" s="4"/>
      <c r="MOT41" s="4"/>
      <c r="MOU41" s="19"/>
      <c r="MOV41" s="9"/>
      <c r="MOW41" s="7"/>
      <c r="MOX41" s="6"/>
      <c r="MOY41" s="5"/>
      <c r="MOZ41" s="6"/>
      <c r="MPA41" s="8"/>
      <c r="MPB41" s="5"/>
      <c r="MPC41" s="4"/>
      <c r="MPD41" s="4"/>
      <c r="MPE41" s="18"/>
      <c r="MPF41" s="7"/>
      <c r="MPG41" s="7"/>
      <c r="MPH41" s="4"/>
      <c r="MPI41" s="4"/>
      <c r="MPJ41" s="4"/>
      <c r="MPK41" s="19"/>
      <c r="MPL41" s="9"/>
      <c r="MPM41" s="7"/>
      <c r="MPN41" s="6"/>
      <c r="MPO41" s="5"/>
      <c r="MPP41" s="6"/>
      <c r="MPQ41" s="8"/>
      <c r="MPR41" s="5"/>
      <c r="MPS41" s="4"/>
      <c r="MPT41" s="4"/>
      <c r="MPU41" s="18"/>
      <c r="MPV41" s="7"/>
      <c r="MPW41" s="7"/>
      <c r="MPX41" s="4"/>
      <c r="MPY41" s="4"/>
      <c r="MPZ41" s="4"/>
      <c r="MQA41" s="19"/>
      <c r="MQB41" s="9"/>
      <c r="MQC41" s="7"/>
      <c r="MQD41" s="6"/>
      <c r="MQE41" s="5"/>
      <c r="MQF41" s="6"/>
      <c r="MQG41" s="8"/>
      <c r="MQH41" s="5"/>
      <c r="MQI41" s="4"/>
      <c r="MQJ41" s="4"/>
      <c r="MQK41" s="18"/>
      <c r="MQL41" s="7"/>
      <c r="MQM41" s="7"/>
      <c r="MQN41" s="4"/>
      <c r="MQO41" s="4"/>
      <c r="MQP41" s="4"/>
      <c r="MQQ41" s="19"/>
      <c r="MQR41" s="9"/>
      <c r="MQS41" s="7"/>
      <c r="MQT41" s="6"/>
      <c r="MQU41" s="5"/>
      <c r="MQV41" s="6"/>
      <c r="MQW41" s="8"/>
      <c r="MQX41" s="5"/>
      <c r="MQY41" s="4"/>
      <c r="MQZ41" s="4"/>
      <c r="MRA41" s="18"/>
      <c r="MRB41" s="7"/>
      <c r="MRC41" s="7"/>
      <c r="MRD41" s="4"/>
      <c r="MRE41" s="4"/>
      <c r="MRF41" s="4"/>
      <c r="MRG41" s="19"/>
      <c r="MRH41" s="9"/>
      <c r="MRI41" s="7"/>
      <c r="MRJ41" s="6"/>
      <c r="MRK41" s="5"/>
      <c r="MRL41" s="6"/>
      <c r="MRM41" s="8"/>
      <c r="MRN41" s="5"/>
      <c r="MRO41" s="4"/>
      <c r="MRP41" s="4"/>
      <c r="MRQ41" s="18"/>
      <c r="MRR41" s="7"/>
      <c r="MRS41" s="7"/>
      <c r="MRT41" s="4"/>
      <c r="MRU41" s="4"/>
      <c r="MRV41" s="4"/>
      <c r="MRW41" s="19"/>
      <c r="MRX41" s="9"/>
      <c r="MRY41" s="7"/>
      <c r="MRZ41" s="6"/>
      <c r="MSA41" s="5"/>
      <c r="MSB41" s="6"/>
      <c r="MSC41" s="8"/>
      <c r="MSD41" s="5"/>
      <c r="MSE41" s="4"/>
      <c r="MSF41" s="4"/>
      <c r="MSG41" s="18"/>
      <c r="MSH41" s="7"/>
      <c r="MSI41" s="7"/>
      <c r="MSJ41" s="4"/>
      <c r="MSK41" s="4"/>
      <c r="MSL41" s="4"/>
      <c r="MSM41" s="19"/>
      <c r="MSN41" s="9"/>
      <c r="MSO41" s="7"/>
      <c r="MSP41" s="6"/>
      <c r="MSQ41" s="5"/>
      <c r="MSR41" s="6"/>
      <c r="MSS41" s="8"/>
      <c r="MST41" s="5"/>
      <c r="MSU41" s="4"/>
      <c r="MSV41" s="4"/>
      <c r="MSW41" s="18"/>
      <c r="MSX41" s="7"/>
      <c r="MSY41" s="7"/>
      <c r="MSZ41" s="4"/>
      <c r="MTA41" s="4"/>
      <c r="MTB41" s="4"/>
      <c r="MTC41" s="19"/>
      <c r="MTD41" s="9"/>
      <c r="MTE41" s="7"/>
      <c r="MTF41" s="6"/>
      <c r="MTG41" s="5"/>
      <c r="MTH41" s="6"/>
      <c r="MTI41" s="8"/>
      <c r="MTJ41" s="5"/>
      <c r="MTK41" s="4"/>
      <c r="MTL41" s="4"/>
      <c r="MTM41" s="18"/>
      <c r="MTN41" s="7"/>
      <c r="MTO41" s="7"/>
      <c r="MTP41" s="4"/>
      <c r="MTQ41" s="4"/>
      <c r="MTR41" s="4"/>
      <c r="MTS41" s="19"/>
      <c r="MTT41" s="9"/>
      <c r="MTU41" s="7"/>
      <c r="MTV41" s="6"/>
      <c r="MTW41" s="5"/>
      <c r="MTX41" s="6"/>
      <c r="MTY41" s="8"/>
      <c r="MTZ41" s="5"/>
      <c r="MUA41" s="4"/>
      <c r="MUB41" s="4"/>
      <c r="MUC41" s="18"/>
      <c r="MUD41" s="7"/>
      <c r="MUE41" s="7"/>
      <c r="MUF41" s="4"/>
      <c r="MUG41" s="4"/>
      <c r="MUH41" s="4"/>
      <c r="MUI41" s="19"/>
      <c r="MUJ41" s="9"/>
      <c r="MUK41" s="7"/>
      <c r="MUL41" s="6"/>
      <c r="MUM41" s="5"/>
      <c r="MUN41" s="6"/>
      <c r="MUO41" s="8"/>
      <c r="MUP41" s="5"/>
      <c r="MUQ41" s="4"/>
      <c r="MUR41" s="4"/>
      <c r="MUS41" s="18"/>
      <c r="MUT41" s="7"/>
      <c r="MUU41" s="7"/>
      <c r="MUV41" s="4"/>
      <c r="MUW41" s="4"/>
      <c r="MUX41" s="4"/>
      <c r="MUY41" s="19"/>
      <c r="MUZ41" s="9"/>
      <c r="MVA41" s="7"/>
      <c r="MVB41" s="6"/>
      <c r="MVC41" s="5"/>
      <c r="MVD41" s="6"/>
      <c r="MVE41" s="8"/>
      <c r="MVF41" s="5"/>
      <c r="MVG41" s="4"/>
      <c r="MVH41" s="4"/>
      <c r="MVI41" s="18"/>
      <c r="MVJ41" s="7"/>
      <c r="MVK41" s="7"/>
      <c r="MVL41" s="4"/>
      <c r="MVM41" s="4"/>
      <c r="MVN41" s="4"/>
      <c r="MVO41" s="19"/>
      <c r="MVP41" s="9"/>
      <c r="MVQ41" s="7"/>
      <c r="MVR41" s="6"/>
      <c r="MVS41" s="5"/>
      <c r="MVT41" s="6"/>
      <c r="MVU41" s="8"/>
      <c r="MVV41" s="5"/>
      <c r="MVW41" s="4"/>
      <c r="MVX41" s="4"/>
      <c r="MVY41" s="18"/>
      <c r="MVZ41" s="7"/>
      <c r="MWA41" s="7"/>
      <c r="MWB41" s="4"/>
      <c r="MWC41" s="4"/>
      <c r="MWD41" s="4"/>
      <c r="MWE41" s="19"/>
      <c r="MWF41" s="9"/>
      <c r="MWG41" s="7"/>
      <c r="MWH41" s="6"/>
      <c r="MWI41" s="5"/>
      <c r="MWJ41" s="6"/>
      <c r="MWK41" s="8"/>
      <c r="MWL41" s="5"/>
      <c r="MWM41" s="4"/>
      <c r="MWN41" s="4"/>
      <c r="MWO41" s="18"/>
      <c r="MWP41" s="7"/>
      <c r="MWQ41" s="7"/>
      <c r="MWR41" s="4"/>
      <c r="MWS41" s="4"/>
      <c r="MWT41" s="4"/>
      <c r="MWU41" s="19"/>
      <c r="MWV41" s="9"/>
      <c r="MWW41" s="7"/>
      <c r="MWX41" s="6"/>
      <c r="MWY41" s="5"/>
      <c r="MWZ41" s="6"/>
      <c r="MXA41" s="8"/>
      <c r="MXB41" s="5"/>
      <c r="MXC41" s="4"/>
      <c r="MXD41" s="4"/>
      <c r="MXE41" s="18"/>
      <c r="MXF41" s="7"/>
      <c r="MXG41" s="7"/>
      <c r="MXH41" s="4"/>
      <c r="MXI41" s="4"/>
      <c r="MXJ41" s="4"/>
      <c r="MXK41" s="19"/>
      <c r="MXL41" s="9"/>
      <c r="MXM41" s="7"/>
      <c r="MXN41" s="6"/>
      <c r="MXO41" s="5"/>
      <c r="MXP41" s="6"/>
      <c r="MXQ41" s="8"/>
      <c r="MXR41" s="5"/>
      <c r="MXS41" s="4"/>
      <c r="MXT41" s="4"/>
      <c r="MXU41" s="18"/>
      <c r="MXV41" s="7"/>
      <c r="MXW41" s="7"/>
      <c r="MXX41" s="4"/>
      <c r="MXY41" s="4"/>
      <c r="MXZ41" s="4"/>
      <c r="MYA41" s="19"/>
      <c r="MYB41" s="9"/>
      <c r="MYC41" s="7"/>
      <c r="MYD41" s="6"/>
      <c r="MYE41" s="5"/>
      <c r="MYF41" s="6"/>
      <c r="MYG41" s="8"/>
      <c r="MYH41" s="5"/>
      <c r="MYI41" s="4"/>
      <c r="MYJ41" s="4"/>
      <c r="MYK41" s="18"/>
      <c r="MYL41" s="7"/>
      <c r="MYM41" s="7"/>
      <c r="MYN41" s="4"/>
      <c r="MYO41" s="4"/>
      <c r="MYP41" s="4"/>
      <c r="MYQ41" s="19"/>
      <c r="MYR41" s="9"/>
      <c r="MYS41" s="7"/>
      <c r="MYT41" s="6"/>
      <c r="MYU41" s="5"/>
      <c r="MYV41" s="6"/>
      <c r="MYW41" s="8"/>
      <c r="MYX41" s="5"/>
      <c r="MYY41" s="4"/>
      <c r="MYZ41" s="4"/>
      <c r="MZA41" s="18"/>
      <c r="MZB41" s="7"/>
      <c r="MZC41" s="7"/>
      <c r="MZD41" s="4"/>
      <c r="MZE41" s="4"/>
      <c r="MZF41" s="4"/>
      <c r="MZG41" s="19"/>
      <c r="MZH41" s="9"/>
      <c r="MZI41" s="7"/>
      <c r="MZJ41" s="6"/>
      <c r="MZK41" s="5"/>
      <c r="MZL41" s="6"/>
      <c r="MZM41" s="8"/>
      <c r="MZN41" s="5"/>
      <c r="MZO41" s="4"/>
      <c r="MZP41" s="4"/>
      <c r="MZQ41" s="18"/>
      <c r="MZR41" s="7"/>
      <c r="MZS41" s="7"/>
      <c r="MZT41" s="4"/>
      <c r="MZU41" s="4"/>
      <c r="MZV41" s="4"/>
      <c r="MZW41" s="19"/>
      <c r="MZX41" s="9"/>
      <c r="MZY41" s="7"/>
      <c r="MZZ41" s="6"/>
      <c r="NAA41" s="5"/>
      <c r="NAB41" s="6"/>
      <c r="NAC41" s="8"/>
      <c r="NAD41" s="5"/>
      <c r="NAE41" s="4"/>
      <c r="NAF41" s="4"/>
      <c r="NAG41" s="18"/>
      <c r="NAH41" s="7"/>
      <c r="NAI41" s="7"/>
      <c r="NAJ41" s="4"/>
      <c r="NAK41" s="4"/>
      <c r="NAL41" s="4"/>
      <c r="NAM41" s="19"/>
      <c r="NAN41" s="9"/>
      <c r="NAO41" s="7"/>
      <c r="NAP41" s="6"/>
      <c r="NAQ41" s="5"/>
      <c r="NAR41" s="6"/>
      <c r="NAS41" s="8"/>
      <c r="NAT41" s="5"/>
      <c r="NAU41" s="4"/>
      <c r="NAV41" s="4"/>
      <c r="NAW41" s="18"/>
      <c r="NAX41" s="7"/>
      <c r="NAY41" s="7"/>
      <c r="NAZ41" s="4"/>
      <c r="NBA41" s="4"/>
      <c r="NBB41" s="4"/>
      <c r="NBC41" s="19"/>
      <c r="NBD41" s="9"/>
      <c r="NBE41" s="7"/>
      <c r="NBF41" s="6"/>
      <c r="NBG41" s="5"/>
      <c r="NBH41" s="6"/>
      <c r="NBI41" s="8"/>
      <c r="NBJ41" s="5"/>
      <c r="NBK41" s="4"/>
      <c r="NBL41" s="4"/>
      <c r="NBM41" s="18"/>
      <c r="NBN41" s="7"/>
      <c r="NBO41" s="7"/>
      <c r="NBP41" s="4"/>
      <c r="NBQ41" s="4"/>
      <c r="NBR41" s="4"/>
      <c r="NBS41" s="19"/>
      <c r="NBT41" s="9"/>
      <c r="NBU41" s="7"/>
      <c r="NBV41" s="6"/>
      <c r="NBW41" s="5"/>
      <c r="NBX41" s="6"/>
      <c r="NBY41" s="8"/>
      <c r="NBZ41" s="5"/>
      <c r="NCA41" s="4"/>
      <c r="NCB41" s="4"/>
      <c r="NCC41" s="18"/>
      <c r="NCD41" s="7"/>
      <c r="NCE41" s="7"/>
      <c r="NCF41" s="4"/>
      <c r="NCG41" s="4"/>
      <c r="NCH41" s="4"/>
      <c r="NCI41" s="19"/>
      <c r="NCJ41" s="9"/>
      <c r="NCK41" s="7"/>
      <c r="NCL41" s="6"/>
      <c r="NCM41" s="5"/>
      <c r="NCN41" s="6"/>
      <c r="NCO41" s="8"/>
      <c r="NCP41" s="5"/>
      <c r="NCQ41" s="4"/>
      <c r="NCR41" s="4"/>
      <c r="NCS41" s="18"/>
      <c r="NCT41" s="7"/>
      <c r="NCU41" s="7"/>
      <c r="NCV41" s="4"/>
      <c r="NCW41" s="4"/>
      <c r="NCX41" s="4"/>
      <c r="NCY41" s="19"/>
      <c r="NCZ41" s="9"/>
      <c r="NDA41" s="7"/>
      <c r="NDB41" s="6"/>
      <c r="NDC41" s="5"/>
      <c r="NDD41" s="6"/>
      <c r="NDE41" s="8"/>
      <c r="NDF41" s="5"/>
      <c r="NDG41" s="4"/>
      <c r="NDH41" s="4"/>
      <c r="NDI41" s="18"/>
      <c r="NDJ41" s="7"/>
      <c r="NDK41" s="7"/>
      <c r="NDL41" s="4"/>
      <c r="NDM41" s="4"/>
      <c r="NDN41" s="4"/>
      <c r="NDO41" s="19"/>
      <c r="NDP41" s="9"/>
      <c r="NDQ41" s="7"/>
      <c r="NDR41" s="6"/>
      <c r="NDS41" s="5"/>
      <c r="NDT41" s="6"/>
      <c r="NDU41" s="8"/>
      <c r="NDV41" s="5"/>
      <c r="NDW41" s="4"/>
      <c r="NDX41" s="4"/>
      <c r="NDY41" s="18"/>
      <c r="NDZ41" s="7"/>
      <c r="NEA41" s="7"/>
      <c r="NEB41" s="4"/>
      <c r="NEC41" s="4"/>
      <c r="NED41" s="4"/>
      <c r="NEE41" s="19"/>
      <c r="NEF41" s="9"/>
      <c r="NEG41" s="7"/>
      <c r="NEH41" s="6"/>
      <c r="NEI41" s="5"/>
      <c r="NEJ41" s="6"/>
      <c r="NEK41" s="8"/>
      <c r="NEL41" s="5"/>
      <c r="NEM41" s="4"/>
      <c r="NEN41" s="4"/>
      <c r="NEO41" s="18"/>
      <c r="NEP41" s="7"/>
      <c r="NEQ41" s="7"/>
      <c r="NER41" s="4"/>
      <c r="NES41" s="4"/>
      <c r="NET41" s="4"/>
      <c r="NEU41" s="19"/>
      <c r="NEV41" s="9"/>
      <c r="NEW41" s="7"/>
      <c r="NEX41" s="6"/>
      <c r="NEY41" s="5"/>
      <c r="NEZ41" s="6"/>
      <c r="NFA41" s="8"/>
      <c r="NFB41" s="5"/>
      <c r="NFC41" s="4"/>
      <c r="NFD41" s="4"/>
      <c r="NFE41" s="18"/>
      <c r="NFF41" s="7"/>
      <c r="NFG41" s="7"/>
      <c r="NFH41" s="4"/>
      <c r="NFI41" s="4"/>
      <c r="NFJ41" s="4"/>
      <c r="NFK41" s="19"/>
      <c r="NFL41" s="9"/>
      <c r="NFM41" s="7"/>
      <c r="NFN41" s="6"/>
      <c r="NFO41" s="5"/>
      <c r="NFP41" s="6"/>
      <c r="NFQ41" s="8"/>
      <c r="NFR41" s="5"/>
      <c r="NFS41" s="4"/>
      <c r="NFT41" s="4"/>
      <c r="NFU41" s="18"/>
      <c r="NFV41" s="7"/>
      <c r="NFW41" s="7"/>
      <c r="NFX41" s="4"/>
      <c r="NFY41" s="4"/>
      <c r="NFZ41" s="4"/>
      <c r="NGA41" s="19"/>
      <c r="NGB41" s="9"/>
      <c r="NGC41" s="7"/>
      <c r="NGD41" s="6"/>
      <c r="NGE41" s="5"/>
      <c r="NGF41" s="6"/>
      <c r="NGG41" s="8"/>
      <c r="NGH41" s="5"/>
      <c r="NGI41" s="4"/>
      <c r="NGJ41" s="4"/>
      <c r="NGK41" s="18"/>
      <c r="NGL41" s="7"/>
      <c r="NGM41" s="7"/>
      <c r="NGN41" s="4"/>
      <c r="NGO41" s="4"/>
      <c r="NGP41" s="4"/>
      <c r="NGQ41" s="19"/>
      <c r="NGR41" s="9"/>
      <c r="NGS41" s="7"/>
      <c r="NGT41" s="6"/>
      <c r="NGU41" s="5"/>
      <c r="NGV41" s="6"/>
      <c r="NGW41" s="8"/>
      <c r="NGX41" s="5"/>
      <c r="NGY41" s="4"/>
      <c r="NGZ41" s="4"/>
      <c r="NHA41" s="18"/>
      <c r="NHB41" s="7"/>
      <c r="NHC41" s="7"/>
      <c r="NHD41" s="4"/>
      <c r="NHE41" s="4"/>
      <c r="NHF41" s="4"/>
      <c r="NHG41" s="19"/>
      <c r="NHH41" s="9"/>
      <c r="NHI41" s="7"/>
      <c r="NHJ41" s="6"/>
      <c r="NHK41" s="5"/>
      <c r="NHL41" s="6"/>
      <c r="NHM41" s="8"/>
      <c r="NHN41" s="5"/>
      <c r="NHO41" s="4"/>
      <c r="NHP41" s="4"/>
      <c r="NHQ41" s="18"/>
      <c r="NHR41" s="7"/>
      <c r="NHS41" s="7"/>
      <c r="NHT41" s="4"/>
      <c r="NHU41" s="4"/>
      <c r="NHV41" s="4"/>
      <c r="NHW41" s="19"/>
      <c r="NHX41" s="9"/>
      <c r="NHY41" s="7"/>
      <c r="NHZ41" s="6"/>
      <c r="NIA41" s="5"/>
      <c r="NIB41" s="6"/>
      <c r="NIC41" s="8"/>
      <c r="NID41" s="5"/>
      <c r="NIE41" s="4"/>
      <c r="NIF41" s="4"/>
      <c r="NIG41" s="18"/>
      <c r="NIH41" s="7"/>
      <c r="NII41" s="7"/>
      <c r="NIJ41" s="4"/>
      <c r="NIK41" s="4"/>
      <c r="NIL41" s="4"/>
      <c r="NIM41" s="19"/>
      <c r="NIN41" s="9"/>
      <c r="NIO41" s="7"/>
      <c r="NIP41" s="6"/>
      <c r="NIQ41" s="5"/>
      <c r="NIR41" s="6"/>
      <c r="NIS41" s="8"/>
      <c r="NIT41" s="5"/>
      <c r="NIU41" s="4"/>
      <c r="NIV41" s="4"/>
      <c r="NIW41" s="18"/>
      <c r="NIX41" s="7"/>
      <c r="NIY41" s="7"/>
      <c r="NIZ41" s="4"/>
      <c r="NJA41" s="4"/>
      <c r="NJB41" s="4"/>
      <c r="NJC41" s="19"/>
      <c r="NJD41" s="9"/>
      <c r="NJE41" s="7"/>
      <c r="NJF41" s="6"/>
      <c r="NJG41" s="5"/>
      <c r="NJH41" s="6"/>
      <c r="NJI41" s="8"/>
      <c r="NJJ41" s="5"/>
      <c r="NJK41" s="4"/>
      <c r="NJL41" s="4"/>
      <c r="NJM41" s="18"/>
      <c r="NJN41" s="7"/>
      <c r="NJO41" s="7"/>
      <c r="NJP41" s="4"/>
      <c r="NJQ41" s="4"/>
      <c r="NJR41" s="4"/>
      <c r="NJS41" s="19"/>
      <c r="NJT41" s="9"/>
      <c r="NJU41" s="7"/>
      <c r="NJV41" s="6"/>
      <c r="NJW41" s="5"/>
      <c r="NJX41" s="6"/>
      <c r="NJY41" s="8"/>
      <c r="NJZ41" s="5"/>
      <c r="NKA41" s="4"/>
      <c r="NKB41" s="4"/>
      <c r="NKC41" s="18"/>
      <c r="NKD41" s="7"/>
      <c r="NKE41" s="7"/>
      <c r="NKF41" s="4"/>
      <c r="NKG41" s="4"/>
      <c r="NKH41" s="4"/>
      <c r="NKI41" s="19"/>
      <c r="NKJ41" s="9"/>
      <c r="NKK41" s="7"/>
      <c r="NKL41" s="6"/>
      <c r="NKM41" s="5"/>
      <c r="NKN41" s="6"/>
      <c r="NKO41" s="8"/>
      <c r="NKP41" s="5"/>
      <c r="NKQ41" s="4"/>
      <c r="NKR41" s="4"/>
      <c r="NKS41" s="18"/>
      <c r="NKT41" s="7"/>
      <c r="NKU41" s="7"/>
      <c r="NKV41" s="4"/>
      <c r="NKW41" s="4"/>
      <c r="NKX41" s="4"/>
      <c r="NKY41" s="19"/>
      <c r="NKZ41" s="9"/>
      <c r="NLA41" s="7"/>
      <c r="NLB41" s="6"/>
      <c r="NLC41" s="5"/>
      <c r="NLD41" s="6"/>
      <c r="NLE41" s="8"/>
      <c r="NLF41" s="5"/>
      <c r="NLG41" s="4"/>
      <c r="NLH41" s="4"/>
      <c r="NLI41" s="18"/>
      <c r="NLJ41" s="7"/>
      <c r="NLK41" s="7"/>
      <c r="NLL41" s="4"/>
      <c r="NLM41" s="4"/>
      <c r="NLN41" s="4"/>
      <c r="NLO41" s="19"/>
      <c r="NLP41" s="9"/>
      <c r="NLQ41" s="7"/>
      <c r="NLR41" s="6"/>
      <c r="NLS41" s="5"/>
      <c r="NLT41" s="6"/>
      <c r="NLU41" s="8"/>
      <c r="NLV41" s="5"/>
      <c r="NLW41" s="4"/>
      <c r="NLX41" s="4"/>
      <c r="NLY41" s="18"/>
      <c r="NLZ41" s="7"/>
      <c r="NMA41" s="7"/>
      <c r="NMB41" s="4"/>
      <c r="NMC41" s="4"/>
      <c r="NMD41" s="4"/>
      <c r="NME41" s="19"/>
      <c r="NMF41" s="9"/>
      <c r="NMG41" s="7"/>
      <c r="NMH41" s="6"/>
      <c r="NMI41" s="5"/>
      <c r="NMJ41" s="6"/>
      <c r="NMK41" s="8"/>
      <c r="NML41" s="5"/>
      <c r="NMM41" s="4"/>
      <c r="NMN41" s="4"/>
      <c r="NMO41" s="18"/>
      <c r="NMP41" s="7"/>
      <c r="NMQ41" s="7"/>
      <c r="NMR41" s="4"/>
      <c r="NMS41" s="4"/>
      <c r="NMT41" s="4"/>
      <c r="NMU41" s="19"/>
      <c r="NMV41" s="9"/>
      <c r="NMW41" s="7"/>
      <c r="NMX41" s="6"/>
      <c r="NMY41" s="5"/>
      <c r="NMZ41" s="6"/>
      <c r="NNA41" s="8"/>
      <c r="NNB41" s="5"/>
      <c r="NNC41" s="4"/>
      <c r="NND41" s="4"/>
      <c r="NNE41" s="18"/>
      <c r="NNF41" s="7"/>
      <c r="NNG41" s="7"/>
      <c r="NNH41" s="4"/>
      <c r="NNI41" s="4"/>
      <c r="NNJ41" s="4"/>
      <c r="NNK41" s="19"/>
      <c r="NNL41" s="9"/>
      <c r="NNM41" s="7"/>
      <c r="NNN41" s="6"/>
      <c r="NNO41" s="5"/>
      <c r="NNP41" s="6"/>
      <c r="NNQ41" s="8"/>
      <c r="NNR41" s="5"/>
      <c r="NNS41" s="4"/>
      <c r="NNT41" s="4"/>
      <c r="NNU41" s="18"/>
      <c r="NNV41" s="7"/>
      <c r="NNW41" s="7"/>
      <c r="NNX41" s="4"/>
      <c r="NNY41" s="4"/>
      <c r="NNZ41" s="4"/>
      <c r="NOA41" s="19"/>
      <c r="NOB41" s="9"/>
      <c r="NOC41" s="7"/>
      <c r="NOD41" s="6"/>
      <c r="NOE41" s="5"/>
      <c r="NOF41" s="6"/>
      <c r="NOG41" s="8"/>
      <c r="NOH41" s="5"/>
      <c r="NOI41" s="4"/>
      <c r="NOJ41" s="4"/>
      <c r="NOK41" s="18"/>
      <c r="NOL41" s="7"/>
      <c r="NOM41" s="7"/>
      <c r="NON41" s="4"/>
      <c r="NOO41" s="4"/>
      <c r="NOP41" s="4"/>
      <c r="NOQ41" s="19"/>
      <c r="NOR41" s="9"/>
      <c r="NOS41" s="7"/>
      <c r="NOT41" s="6"/>
      <c r="NOU41" s="5"/>
      <c r="NOV41" s="6"/>
      <c r="NOW41" s="8"/>
      <c r="NOX41" s="5"/>
      <c r="NOY41" s="4"/>
      <c r="NOZ41" s="4"/>
      <c r="NPA41" s="18"/>
      <c r="NPB41" s="7"/>
      <c r="NPC41" s="7"/>
      <c r="NPD41" s="4"/>
      <c r="NPE41" s="4"/>
      <c r="NPF41" s="4"/>
      <c r="NPG41" s="19"/>
      <c r="NPH41" s="9"/>
      <c r="NPI41" s="7"/>
      <c r="NPJ41" s="6"/>
      <c r="NPK41" s="5"/>
      <c r="NPL41" s="6"/>
      <c r="NPM41" s="8"/>
      <c r="NPN41" s="5"/>
      <c r="NPO41" s="4"/>
      <c r="NPP41" s="4"/>
      <c r="NPQ41" s="18"/>
      <c r="NPR41" s="7"/>
      <c r="NPS41" s="7"/>
      <c r="NPT41" s="4"/>
      <c r="NPU41" s="4"/>
      <c r="NPV41" s="4"/>
      <c r="NPW41" s="19"/>
      <c r="NPX41" s="9"/>
      <c r="NPY41" s="7"/>
      <c r="NPZ41" s="6"/>
      <c r="NQA41" s="5"/>
      <c r="NQB41" s="6"/>
      <c r="NQC41" s="8"/>
      <c r="NQD41" s="5"/>
      <c r="NQE41" s="4"/>
      <c r="NQF41" s="4"/>
      <c r="NQG41" s="18"/>
      <c r="NQH41" s="7"/>
      <c r="NQI41" s="7"/>
      <c r="NQJ41" s="4"/>
      <c r="NQK41" s="4"/>
      <c r="NQL41" s="4"/>
      <c r="NQM41" s="19"/>
      <c r="NQN41" s="9"/>
      <c r="NQO41" s="7"/>
      <c r="NQP41" s="6"/>
      <c r="NQQ41" s="5"/>
      <c r="NQR41" s="6"/>
      <c r="NQS41" s="8"/>
      <c r="NQT41" s="5"/>
      <c r="NQU41" s="4"/>
      <c r="NQV41" s="4"/>
      <c r="NQW41" s="18"/>
      <c r="NQX41" s="7"/>
      <c r="NQY41" s="7"/>
      <c r="NQZ41" s="4"/>
      <c r="NRA41" s="4"/>
      <c r="NRB41" s="4"/>
      <c r="NRC41" s="19"/>
      <c r="NRD41" s="9"/>
      <c r="NRE41" s="7"/>
      <c r="NRF41" s="6"/>
      <c r="NRG41" s="5"/>
      <c r="NRH41" s="6"/>
      <c r="NRI41" s="8"/>
      <c r="NRJ41" s="5"/>
      <c r="NRK41" s="4"/>
      <c r="NRL41" s="4"/>
      <c r="NRM41" s="18"/>
      <c r="NRN41" s="7"/>
      <c r="NRO41" s="7"/>
      <c r="NRP41" s="4"/>
      <c r="NRQ41" s="4"/>
      <c r="NRR41" s="4"/>
      <c r="NRS41" s="19"/>
      <c r="NRT41" s="9"/>
      <c r="NRU41" s="7"/>
      <c r="NRV41" s="6"/>
      <c r="NRW41" s="5"/>
      <c r="NRX41" s="6"/>
      <c r="NRY41" s="8"/>
      <c r="NRZ41" s="5"/>
      <c r="NSA41" s="4"/>
      <c r="NSB41" s="4"/>
      <c r="NSC41" s="18"/>
      <c r="NSD41" s="7"/>
      <c r="NSE41" s="7"/>
      <c r="NSF41" s="4"/>
      <c r="NSG41" s="4"/>
      <c r="NSH41" s="4"/>
      <c r="NSI41" s="19"/>
      <c r="NSJ41" s="9"/>
      <c r="NSK41" s="7"/>
      <c r="NSL41" s="6"/>
      <c r="NSM41" s="5"/>
      <c r="NSN41" s="6"/>
      <c r="NSO41" s="8"/>
      <c r="NSP41" s="5"/>
      <c r="NSQ41" s="4"/>
      <c r="NSR41" s="4"/>
      <c r="NSS41" s="18"/>
      <c r="NST41" s="7"/>
      <c r="NSU41" s="7"/>
      <c r="NSV41" s="4"/>
      <c r="NSW41" s="4"/>
      <c r="NSX41" s="4"/>
      <c r="NSY41" s="19"/>
      <c r="NSZ41" s="9"/>
      <c r="NTA41" s="7"/>
      <c r="NTB41" s="6"/>
      <c r="NTC41" s="5"/>
      <c r="NTD41" s="6"/>
      <c r="NTE41" s="8"/>
      <c r="NTF41" s="5"/>
      <c r="NTG41" s="4"/>
      <c r="NTH41" s="4"/>
      <c r="NTI41" s="18"/>
      <c r="NTJ41" s="7"/>
      <c r="NTK41" s="7"/>
      <c r="NTL41" s="4"/>
      <c r="NTM41" s="4"/>
      <c r="NTN41" s="4"/>
      <c r="NTO41" s="19"/>
      <c r="NTP41" s="9"/>
      <c r="NTQ41" s="7"/>
      <c r="NTR41" s="6"/>
      <c r="NTS41" s="5"/>
      <c r="NTT41" s="6"/>
      <c r="NTU41" s="8"/>
      <c r="NTV41" s="5"/>
      <c r="NTW41" s="4"/>
      <c r="NTX41" s="4"/>
      <c r="NTY41" s="18"/>
      <c r="NTZ41" s="7"/>
      <c r="NUA41" s="7"/>
      <c r="NUB41" s="4"/>
      <c r="NUC41" s="4"/>
      <c r="NUD41" s="4"/>
      <c r="NUE41" s="19"/>
      <c r="NUF41" s="9"/>
      <c r="NUG41" s="7"/>
      <c r="NUH41" s="6"/>
      <c r="NUI41" s="5"/>
      <c r="NUJ41" s="6"/>
      <c r="NUK41" s="8"/>
      <c r="NUL41" s="5"/>
      <c r="NUM41" s="4"/>
      <c r="NUN41" s="4"/>
      <c r="NUO41" s="18"/>
      <c r="NUP41" s="7"/>
      <c r="NUQ41" s="7"/>
      <c r="NUR41" s="4"/>
      <c r="NUS41" s="4"/>
      <c r="NUT41" s="4"/>
      <c r="NUU41" s="19"/>
      <c r="NUV41" s="9"/>
      <c r="NUW41" s="7"/>
      <c r="NUX41" s="6"/>
      <c r="NUY41" s="5"/>
      <c r="NUZ41" s="6"/>
      <c r="NVA41" s="8"/>
      <c r="NVB41" s="5"/>
      <c r="NVC41" s="4"/>
      <c r="NVD41" s="4"/>
      <c r="NVE41" s="18"/>
      <c r="NVF41" s="7"/>
      <c r="NVG41" s="7"/>
      <c r="NVH41" s="4"/>
      <c r="NVI41" s="4"/>
      <c r="NVJ41" s="4"/>
      <c r="NVK41" s="19"/>
      <c r="NVL41" s="9"/>
      <c r="NVM41" s="7"/>
      <c r="NVN41" s="6"/>
      <c r="NVO41" s="5"/>
      <c r="NVP41" s="6"/>
      <c r="NVQ41" s="8"/>
      <c r="NVR41" s="5"/>
      <c r="NVS41" s="4"/>
      <c r="NVT41" s="4"/>
      <c r="NVU41" s="18"/>
      <c r="NVV41" s="7"/>
      <c r="NVW41" s="7"/>
      <c r="NVX41" s="4"/>
      <c r="NVY41" s="4"/>
      <c r="NVZ41" s="4"/>
      <c r="NWA41" s="19"/>
      <c r="NWB41" s="9"/>
      <c r="NWC41" s="7"/>
      <c r="NWD41" s="6"/>
      <c r="NWE41" s="5"/>
      <c r="NWF41" s="6"/>
      <c r="NWG41" s="8"/>
      <c r="NWH41" s="5"/>
      <c r="NWI41" s="4"/>
      <c r="NWJ41" s="4"/>
      <c r="NWK41" s="18"/>
      <c r="NWL41" s="7"/>
      <c r="NWM41" s="7"/>
      <c r="NWN41" s="4"/>
      <c r="NWO41" s="4"/>
      <c r="NWP41" s="4"/>
      <c r="NWQ41" s="19"/>
      <c r="NWR41" s="9"/>
      <c r="NWS41" s="7"/>
      <c r="NWT41" s="6"/>
      <c r="NWU41" s="5"/>
      <c r="NWV41" s="6"/>
      <c r="NWW41" s="8"/>
      <c r="NWX41" s="5"/>
      <c r="NWY41" s="4"/>
      <c r="NWZ41" s="4"/>
      <c r="NXA41" s="18"/>
      <c r="NXB41" s="7"/>
      <c r="NXC41" s="7"/>
      <c r="NXD41" s="4"/>
      <c r="NXE41" s="4"/>
      <c r="NXF41" s="4"/>
      <c r="NXG41" s="19"/>
      <c r="NXH41" s="9"/>
      <c r="NXI41" s="7"/>
      <c r="NXJ41" s="6"/>
      <c r="NXK41" s="5"/>
      <c r="NXL41" s="6"/>
      <c r="NXM41" s="8"/>
      <c r="NXN41" s="5"/>
      <c r="NXO41" s="4"/>
      <c r="NXP41" s="4"/>
      <c r="NXQ41" s="18"/>
      <c r="NXR41" s="7"/>
      <c r="NXS41" s="7"/>
      <c r="NXT41" s="4"/>
      <c r="NXU41" s="4"/>
      <c r="NXV41" s="4"/>
      <c r="NXW41" s="19"/>
      <c r="NXX41" s="9"/>
      <c r="NXY41" s="7"/>
      <c r="NXZ41" s="6"/>
      <c r="NYA41" s="5"/>
      <c r="NYB41" s="6"/>
      <c r="NYC41" s="8"/>
      <c r="NYD41" s="5"/>
      <c r="NYE41" s="4"/>
      <c r="NYF41" s="4"/>
      <c r="NYG41" s="18"/>
      <c r="NYH41" s="7"/>
      <c r="NYI41" s="7"/>
      <c r="NYJ41" s="4"/>
      <c r="NYK41" s="4"/>
      <c r="NYL41" s="4"/>
      <c r="NYM41" s="19"/>
      <c r="NYN41" s="9"/>
      <c r="NYO41" s="7"/>
      <c r="NYP41" s="6"/>
      <c r="NYQ41" s="5"/>
      <c r="NYR41" s="6"/>
      <c r="NYS41" s="8"/>
      <c r="NYT41" s="5"/>
      <c r="NYU41" s="4"/>
      <c r="NYV41" s="4"/>
      <c r="NYW41" s="18"/>
      <c r="NYX41" s="7"/>
      <c r="NYY41" s="7"/>
      <c r="NYZ41" s="4"/>
      <c r="NZA41" s="4"/>
      <c r="NZB41" s="4"/>
      <c r="NZC41" s="19"/>
      <c r="NZD41" s="9"/>
      <c r="NZE41" s="7"/>
      <c r="NZF41" s="6"/>
      <c r="NZG41" s="5"/>
      <c r="NZH41" s="6"/>
      <c r="NZI41" s="8"/>
      <c r="NZJ41" s="5"/>
      <c r="NZK41" s="4"/>
      <c r="NZL41" s="4"/>
      <c r="NZM41" s="18"/>
      <c r="NZN41" s="7"/>
      <c r="NZO41" s="7"/>
      <c r="NZP41" s="4"/>
      <c r="NZQ41" s="4"/>
      <c r="NZR41" s="4"/>
      <c r="NZS41" s="19"/>
      <c r="NZT41" s="9"/>
      <c r="NZU41" s="7"/>
      <c r="NZV41" s="6"/>
      <c r="NZW41" s="5"/>
      <c r="NZX41" s="6"/>
      <c r="NZY41" s="8"/>
      <c r="NZZ41" s="5"/>
      <c r="OAA41" s="4"/>
      <c r="OAB41" s="4"/>
      <c r="OAC41" s="18"/>
      <c r="OAD41" s="7"/>
      <c r="OAE41" s="7"/>
      <c r="OAF41" s="4"/>
      <c r="OAG41" s="4"/>
      <c r="OAH41" s="4"/>
      <c r="OAI41" s="19"/>
      <c r="OAJ41" s="9"/>
      <c r="OAK41" s="7"/>
      <c r="OAL41" s="6"/>
      <c r="OAM41" s="5"/>
      <c r="OAN41" s="6"/>
      <c r="OAO41" s="8"/>
      <c r="OAP41" s="5"/>
      <c r="OAQ41" s="4"/>
      <c r="OAR41" s="4"/>
      <c r="OAS41" s="18"/>
      <c r="OAT41" s="7"/>
      <c r="OAU41" s="7"/>
      <c r="OAV41" s="4"/>
      <c r="OAW41" s="4"/>
      <c r="OAX41" s="4"/>
      <c r="OAY41" s="19"/>
      <c r="OAZ41" s="9"/>
      <c r="OBA41" s="7"/>
      <c r="OBB41" s="6"/>
      <c r="OBC41" s="5"/>
      <c r="OBD41" s="6"/>
      <c r="OBE41" s="8"/>
      <c r="OBF41" s="5"/>
      <c r="OBG41" s="4"/>
      <c r="OBH41" s="4"/>
      <c r="OBI41" s="18"/>
      <c r="OBJ41" s="7"/>
      <c r="OBK41" s="7"/>
      <c r="OBL41" s="4"/>
      <c r="OBM41" s="4"/>
      <c r="OBN41" s="4"/>
      <c r="OBO41" s="19"/>
      <c r="OBP41" s="9"/>
      <c r="OBQ41" s="7"/>
      <c r="OBR41" s="6"/>
      <c r="OBS41" s="5"/>
      <c r="OBT41" s="6"/>
      <c r="OBU41" s="8"/>
      <c r="OBV41" s="5"/>
      <c r="OBW41" s="4"/>
      <c r="OBX41" s="4"/>
      <c r="OBY41" s="18"/>
      <c r="OBZ41" s="7"/>
      <c r="OCA41" s="7"/>
      <c r="OCB41" s="4"/>
      <c r="OCC41" s="4"/>
      <c r="OCD41" s="4"/>
      <c r="OCE41" s="19"/>
      <c r="OCF41" s="9"/>
      <c r="OCG41" s="7"/>
      <c r="OCH41" s="6"/>
      <c r="OCI41" s="5"/>
      <c r="OCJ41" s="6"/>
      <c r="OCK41" s="8"/>
      <c r="OCL41" s="5"/>
      <c r="OCM41" s="4"/>
      <c r="OCN41" s="4"/>
      <c r="OCO41" s="18"/>
      <c r="OCP41" s="7"/>
      <c r="OCQ41" s="7"/>
      <c r="OCR41" s="4"/>
      <c r="OCS41" s="4"/>
      <c r="OCT41" s="4"/>
      <c r="OCU41" s="19"/>
      <c r="OCV41" s="9"/>
      <c r="OCW41" s="7"/>
      <c r="OCX41" s="6"/>
      <c r="OCY41" s="5"/>
      <c r="OCZ41" s="6"/>
      <c r="ODA41" s="8"/>
      <c r="ODB41" s="5"/>
      <c r="ODC41" s="4"/>
      <c r="ODD41" s="4"/>
      <c r="ODE41" s="18"/>
      <c r="ODF41" s="7"/>
      <c r="ODG41" s="7"/>
      <c r="ODH41" s="4"/>
      <c r="ODI41" s="4"/>
      <c r="ODJ41" s="4"/>
      <c r="ODK41" s="19"/>
      <c r="ODL41" s="9"/>
      <c r="ODM41" s="7"/>
      <c r="ODN41" s="6"/>
      <c r="ODO41" s="5"/>
      <c r="ODP41" s="6"/>
      <c r="ODQ41" s="8"/>
      <c r="ODR41" s="5"/>
      <c r="ODS41" s="4"/>
      <c r="ODT41" s="4"/>
      <c r="ODU41" s="18"/>
      <c r="ODV41" s="7"/>
      <c r="ODW41" s="7"/>
      <c r="ODX41" s="4"/>
      <c r="ODY41" s="4"/>
      <c r="ODZ41" s="4"/>
      <c r="OEA41" s="19"/>
      <c r="OEB41" s="9"/>
      <c r="OEC41" s="7"/>
      <c r="OED41" s="6"/>
      <c r="OEE41" s="5"/>
      <c r="OEF41" s="6"/>
      <c r="OEG41" s="8"/>
      <c r="OEH41" s="5"/>
      <c r="OEI41" s="4"/>
      <c r="OEJ41" s="4"/>
      <c r="OEK41" s="18"/>
      <c r="OEL41" s="7"/>
      <c r="OEM41" s="7"/>
      <c r="OEN41" s="4"/>
      <c r="OEO41" s="4"/>
      <c r="OEP41" s="4"/>
      <c r="OEQ41" s="19"/>
      <c r="OER41" s="9"/>
      <c r="OES41" s="7"/>
      <c r="OET41" s="6"/>
      <c r="OEU41" s="5"/>
      <c r="OEV41" s="6"/>
      <c r="OEW41" s="8"/>
      <c r="OEX41" s="5"/>
      <c r="OEY41" s="4"/>
      <c r="OEZ41" s="4"/>
      <c r="OFA41" s="18"/>
      <c r="OFB41" s="7"/>
      <c r="OFC41" s="7"/>
      <c r="OFD41" s="4"/>
      <c r="OFE41" s="4"/>
      <c r="OFF41" s="4"/>
      <c r="OFG41" s="19"/>
      <c r="OFH41" s="9"/>
      <c r="OFI41" s="7"/>
      <c r="OFJ41" s="6"/>
      <c r="OFK41" s="5"/>
      <c r="OFL41" s="6"/>
      <c r="OFM41" s="8"/>
      <c r="OFN41" s="5"/>
      <c r="OFO41" s="4"/>
      <c r="OFP41" s="4"/>
      <c r="OFQ41" s="18"/>
      <c r="OFR41" s="7"/>
      <c r="OFS41" s="7"/>
      <c r="OFT41" s="4"/>
      <c r="OFU41" s="4"/>
      <c r="OFV41" s="4"/>
      <c r="OFW41" s="19"/>
      <c r="OFX41" s="9"/>
      <c r="OFY41" s="7"/>
      <c r="OFZ41" s="6"/>
      <c r="OGA41" s="5"/>
      <c r="OGB41" s="6"/>
      <c r="OGC41" s="8"/>
      <c r="OGD41" s="5"/>
      <c r="OGE41" s="4"/>
      <c r="OGF41" s="4"/>
      <c r="OGG41" s="18"/>
      <c r="OGH41" s="7"/>
      <c r="OGI41" s="7"/>
      <c r="OGJ41" s="4"/>
      <c r="OGK41" s="4"/>
      <c r="OGL41" s="4"/>
      <c r="OGM41" s="19"/>
      <c r="OGN41" s="9"/>
      <c r="OGO41" s="7"/>
      <c r="OGP41" s="6"/>
      <c r="OGQ41" s="5"/>
      <c r="OGR41" s="6"/>
      <c r="OGS41" s="8"/>
      <c r="OGT41" s="5"/>
      <c r="OGU41" s="4"/>
      <c r="OGV41" s="4"/>
      <c r="OGW41" s="18"/>
      <c r="OGX41" s="7"/>
      <c r="OGY41" s="7"/>
      <c r="OGZ41" s="4"/>
      <c r="OHA41" s="4"/>
      <c r="OHB41" s="4"/>
      <c r="OHC41" s="19"/>
      <c r="OHD41" s="9"/>
      <c r="OHE41" s="7"/>
      <c r="OHF41" s="6"/>
      <c r="OHG41" s="5"/>
      <c r="OHH41" s="6"/>
      <c r="OHI41" s="8"/>
      <c r="OHJ41" s="5"/>
      <c r="OHK41" s="4"/>
      <c r="OHL41" s="4"/>
      <c r="OHM41" s="18"/>
      <c r="OHN41" s="7"/>
      <c r="OHO41" s="7"/>
      <c r="OHP41" s="4"/>
      <c r="OHQ41" s="4"/>
      <c r="OHR41" s="4"/>
      <c r="OHS41" s="19"/>
      <c r="OHT41" s="9"/>
      <c r="OHU41" s="7"/>
      <c r="OHV41" s="6"/>
      <c r="OHW41" s="5"/>
      <c r="OHX41" s="6"/>
      <c r="OHY41" s="8"/>
      <c r="OHZ41" s="5"/>
      <c r="OIA41" s="4"/>
      <c r="OIB41" s="4"/>
      <c r="OIC41" s="18"/>
      <c r="OID41" s="7"/>
      <c r="OIE41" s="7"/>
      <c r="OIF41" s="4"/>
      <c r="OIG41" s="4"/>
      <c r="OIH41" s="4"/>
      <c r="OII41" s="19"/>
      <c r="OIJ41" s="9"/>
      <c r="OIK41" s="7"/>
      <c r="OIL41" s="6"/>
      <c r="OIM41" s="5"/>
      <c r="OIN41" s="6"/>
      <c r="OIO41" s="8"/>
      <c r="OIP41" s="5"/>
      <c r="OIQ41" s="4"/>
      <c r="OIR41" s="4"/>
      <c r="OIS41" s="18"/>
      <c r="OIT41" s="7"/>
      <c r="OIU41" s="7"/>
      <c r="OIV41" s="4"/>
      <c r="OIW41" s="4"/>
      <c r="OIX41" s="4"/>
      <c r="OIY41" s="19"/>
      <c r="OIZ41" s="9"/>
      <c r="OJA41" s="7"/>
      <c r="OJB41" s="6"/>
      <c r="OJC41" s="5"/>
      <c r="OJD41" s="6"/>
      <c r="OJE41" s="8"/>
      <c r="OJF41" s="5"/>
      <c r="OJG41" s="4"/>
      <c r="OJH41" s="4"/>
      <c r="OJI41" s="18"/>
      <c r="OJJ41" s="7"/>
      <c r="OJK41" s="7"/>
      <c r="OJL41" s="4"/>
      <c r="OJM41" s="4"/>
      <c r="OJN41" s="4"/>
      <c r="OJO41" s="19"/>
      <c r="OJP41" s="9"/>
      <c r="OJQ41" s="7"/>
      <c r="OJR41" s="6"/>
      <c r="OJS41" s="5"/>
      <c r="OJT41" s="6"/>
      <c r="OJU41" s="8"/>
      <c r="OJV41" s="5"/>
      <c r="OJW41" s="4"/>
      <c r="OJX41" s="4"/>
      <c r="OJY41" s="18"/>
      <c r="OJZ41" s="7"/>
      <c r="OKA41" s="7"/>
      <c r="OKB41" s="4"/>
      <c r="OKC41" s="4"/>
      <c r="OKD41" s="4"/>
      <c r="OKE41" s="19"/>
      <c r="OKF41" s="9"/>
      <c r="OKG41" s="7"/>
      <c r="OKH41" s="6"/>
      <c r="OKI41" s="5"/>
      <c r="OKJ41" s="6"/>
      <c r="OKK41" s="8"/>
      <c r="OKL41" s="5"/>
      <c r="OKM41" s="4"/>
      <c r="OKN41" s="4"/>
      <c r="OKO41" s="18"/>
      <c r="OKP41" s="7"/>
      <c r="OKQ41" s="7"/>
      <c r="OKR41" s="4"/>
      <c r="OKS41" s="4"/>
      <c r="OKT41" s="4"/>
      <c r="OKU41" s="19"/>
      <c r="OKV41" s="9"/>
      <c r="OKW41" s="7"/>
      <c r="OKX41" s="6"/>
      <c r="OKY41" s="5"/>
      <c r="OKZ41" s="6"/>
      <c r="OLA41" s="8"/>
      <c r="OLB41" s="5"/>
      <c r="OLC41" s="4"/>
      <c r="OLD41" s="4"/>
      <c r="OLE41" s="18"/>
      <c r="OLF41" s="7"/>
      <c r="OLG41" s="7"/>
      <c r="OLH41" s="4"/>
      <c r="OLI41" s="4"/>
      <c r="OLJ41" s="4"/>
      <c r="OLK41" s="19"/>
      <c r="OLL41" s="9"/>
      <c r="OLM41" s="7"/>
      <c r="OLN41" s="6"/>
      <c r="OLO41" s="5"/>
      <c r="OLP41" s="6"/>
      <c r="OLQ41" s="8"/>
      <c r="OLR41" s="5"/>
      <c r="OLS41" s="4"/>
      <c r="OLT41" s="4"/>
      <c r="OLU41" s="18"/>
      <c r="OLV41" s="7"/>
      <c r="OLW41" s="7"/>
      <c r="OLX41" s="4"/>
      <c r="OLY41" s="4"/>
      <c r="OLZ41" s="4"/>
      <c r="OMA41" s="19"/>
      <c r="OMB41" s="9"/>
      <c r="OMC41" s="7"/>
      <c r="OMD41" s="6"/>
      <c r="OME41" s="5"/>
      <c r="OMF41" s="6"/>
      <c r="OMG41" s="8"/>
      <c r="OMH41" s="5"/>
      <c r="OMI41" s="4"/>
      <c r="OMJ41" s="4"/>
      <c r="OMK41" s="18"/>
      <c r="OML41" s="7"/>
      <c r="OMM41" s="7"/>
      <c r="OMN41" s="4"/>
      <c r="OMO41" s="4"/>
      <c r="OMP41" s="4"/>
      <c r="OMQ41" s="19"/>
      <c r="OMR41" s="9"/>
      <c r="OMS41" s="7"/>
      <c r="OMT41" s="6"/>
      <c r="OMU41" s="5"/>
      <c r="OMV41" s="6"/>
      <c r="OMW41" s="8"/>
      <c r="OMX41" s="5"/>
      <c r="OMY41" s="4"/>
      <c r="OMZ41" s="4"/>
      <c r="ONA41" s="18"/>
      <c r="ONB41" s="7"/>
      <c r="ONC41" s="7"/>
      <c r="OND41" s="4"/>
      <c r="ONE41" s="4"/>
      <c r="ONF41" s="4"/>
      <c r="ONG41" s="19"/>
      <c r="ONH41" s="9"/>
      <c r="ONI41" s="7"/>
      <c r="ONJ41" s="6"/>
      <c r="ONK41" s="5"/>
      <c r="ONL41" s="6"/>
      <c r="ONM41" s="8"/>
      <c r="ONN41" s="5"/>
      <c r="ONO41" s="4"/>
      <c r="ONP41" s="4"/>
      <c r="ONQ41" s="18"/>
      <c r="ONR41" s="7"/>
      <c r="ONS41" s="7"/>
      <c r="ONT41" s="4"/>
      <c r="ONU41" s="4"/>
      <c r="ONV41" s="4"/>
      <c r="ONW41" s="19"/>
      <c r="ONX41" s="9"/>
      <c r="ONY41" s="7"/>
      <c r="ONZ41" s="6"/>
      <c r="OOA41" s="5"/>
      <c r="OOB41" s="6"/>
      <c r="OOC41" s="8"/>
      <c r="OOD41" s="5"/>
      <c r="OOE41" s="4"/>
      <c r="OOF41" s="4"/>
      <c r="OOG41" s="18"/>
      <c r="OOH41" s="7"/>
      <c r="OOI41" s="7"/>
      <c r="OOJ41" s="4"/>
      <c r="OOK41" s="4"/>
      <c r="OOL41" s="4"/>
      <c r="OOM41" s="19"/>
      <c r="OON41" s="9"/>
      <c r="OOO41" s="7"/>
      <c r="OOP41" s="6"/>
      <c r="OOQ41" s="5"/>
      <c r="OOR41" s="6"/>
      <c r="OOS41" s="8"/>
      <c r="OOT41" s="5"/>
      <c r="OOU41" s="4"/>
      <c r="OOV41" s="4"/>
      <c r="OOW41" s="18"/>
      <c r="OOX41" s="7"/>
      <c r="OOY41" s="7"/>
      <c r="OOZ41" s="4"/>
      <c r="OPA41" s="4"/>
      <c r="OPB41" s="4"/>
      <c r="OPC41" s="19"/>
      <c r="OPD41" s="9"/>
      <c r="OPE41" s="7"/>
      <c r="OPF41" s="6"/>
      <c r="OPG41" s="5"/>
      <c r="OPH41" s="6"/>
      <c r="OPI41" s="8"/>
      <c r="OPJ41" s="5"/>
      <c r="OPK41" s="4"/>
      <c r="OPL41" s="4"/>
      <c r="OPM41" s="18"/>
      <c r="OPN41" s="7"/>
      <c r="OPO41" s="7"/>
      <c r="OPP41" s="4"/>
      <c r="OPQ41" s="4"/>
      <c r="OPR41" s="4"/>
      <c r="OPS41" s="19"/>
      <c r="OPT41" s="9"/>
      <c r="OPU41" s="7"/>
      <c r="OPV41" s="6"/>
      <c r="OPW41" s="5"/>
      <c r="OPX41" s="6"/>
      <c r="OPY41" s="8"/>
      <c r="OPZ41" s="5"/>
      <c r="OQA41" s="4"/>
      <c r="OQB41" s="4"/>
      <c r="OQC41" s="18"/>
      <c r="OQD41" s="7"/>
      <c r="OQE41" s="7"/>
      <c r="OQF41" s="4"/>
      <c r="OQG41" s="4"/>
      <c r="OQH41" s="4"/>
      <c r="OQI41" s="19"/>
      <c r="OQJ41" s="9"/>
      <c r="OQK41" s="7"/>
      <c r="OQL41" s="6"/>
      <c r="OQM41" s="5"/>
      <c r="OQN41" s="6"/>
      <c r="OQO41" s="8"/>
      <c r="OQP41" s="5"/>
      <c r="OQQ41" s="4"/>
      <c r="OQR41" s="4"/>
      <c r="OQS41" s="18"/>
      <c r="OQT41" s="7"/>
      <c r="OQU41" s="7"/>
      <c r="OQV41" s="4"/>
      <c r="OQW41" s="4"/>
      <c r="OQX41" s="4"/>
      <c r="OQY41" s="19"/>
      <c r="OQZ41" s="9"/>
      <c r="ORA41" s="7"/>
      <c r="ORB41" s="6"/>
      <c r="ORC41" s="5"/>
      <c r="ORD41" s="6"/>
      <c r="ORE41" s="8"/>
      <c r="ORF41" s="5"/>
      <c r="ORG41" s="4"/>
      <c r="ORH41" s="4"/>
      <c r="ORI41" s="18"/>
      <c r="ORJ41" s="7"/>
      <c r="ORK41" s="7"/>
      <c r="ORL41" s="4"/>
      <c r="ORM41" s="4"/>
      <c r="ORN41" s="4"/>
      <c r="ORO41" s="19"/>
      <c r="ORP41" s="9"/>
      <c r="ORQ41" s="7"/>
      <c r="ORR41" s="6"/>
      <c r="ORS41" s="5"/>
      <c r="ORT41" s="6"/>
      <c r="ORU41" s="8"/>
      <c r="ORV41" s="5"/>
      <c r="ORW41" s="4"/>
      <c r="ORX41" s="4"/>
      <c r="ORY41" s="18"/>
      <c r="ORZ41" s="7"/>
      <c r="OSA41" s="7"/>
      <c r="OSB41" s="4"/>
      <c r="OSC41" s="4"/>
      <c r="OSD41" s="4"/>
      <c r="OSE41" s="19"/>
      <c r="OSF41" s="9"/>
      <c r="OSG41" s="7"/>
      <c r="OSH41" s="6"/>
      <c r="OSI41" s="5"/>
      <c r="OSJ41" s="6"/>
      <c r="OSK41" s="8"/>
      <c r="OSL41" s="5"/>
      <c r="OSM41" s="4"/>
      <c r="OSN41" s="4"/>
      <c r="OSO41" s="18"/>
      <c r="OSP41" s="7"/>
      <c r="OSQ41" s="7"/>
      <c r="OSR41" s="4"/>
      <c r="OSS41" s="4"/>
      <c r="OST41" s="4"/>
      <c r="OSU41" s="19"/>
      <c r="OSV41" s="9"/>
      <c r="OSW41" s="7"/>
      <c r="OSX41" s="6"/>
      <c r="OSY41" s="5"/>
      <c r="OSZ41" s="6"/>
      <c r="OTA41" s="8"/>
      <c r="OTB41" s="5"/>
      <c r="OTC41" s="4"/>
      <c r="OTD41" s="4"/>
      <c r="OTE41" s="18"/>
      <c r="OTF41" s="7"/>
      <c r="OTG41" s="7"/>
      <c r="OTH41" s="4"/>
      <c r="OTI41" s="4"/>
      <c r="OTJ41" s="4"/>
      <c r="OTK41" s="19"/>
      <c r="OTL41" s="9"/>
      <c r="OTM41" s="7"/>
      <c r="OTN41" s="6"/>
      <c r="OTO41" s="5"/>
      <c r="OTP41" s="6"/>
      <c r="OTQ41" s="8"/>
      <c r="OTR41" s="5"/>
      <c r="OTS41" s="4"/>
      <c r="OTT41" s="4"/>
      <c r="OTU41" s="18"/>
      <c r="OTV41" s="7"/>
      <c r="OTW41" s="7"/>
      <c r="OTX41" s="4"/>
      <c r="OTY41" s="4"/>
      <c r="OTZ41" s="4"/>
      <c r="OUA41" s="19"/>
      <c r="OUB41" s="9"/>
      <c r="OUC41" s="7"/>
      <c r="OUD41" s="6"/>
      <c r="OUE41" s="5"/>
      <c r="OUF41" s="6"/>
      <c r="OUG41" s="8"/>
      <c r="OUH41" s="5"/>
      <c r="OUI41" s="4"/>
      <c r="OUJ41" s="4"/>
      <c r="OUK41" s="18"/>
      <c r="OUL41" s="7"/>
      <c r="OUM41" s="7"/>
      <c r="OUN41" s="4"/>
      <c r="OUO41" s="4"/>
      <c r="OUP41" s="4"/>
      <c r="OUQ41" s="19"/>
      <c r="OUR41" s="9"/>
      <c r="OUS41" s="7"/>
      <c r="OUT41" s="6"/>
      <c r="OUU41" s="5"/>
      <c r="OUV41" s="6"/>
      <c r="OUW41" s="8"/>
      <c r="OUX41" s="5"/>
      <c r="OUY41" s="4"/>
      <c r="OUZ41" s="4"/>
      <c r="OVA41" s="18"/>
      <c r="OVB41" s="7"/>
      <c r="OVC41" s="7"/>
      <c r="OVD41" s="4"/>
      <c r="OVE41" s="4"/>
      <c r="OVF41" s="4"/>
      <c r="OVG41" s="19"/>
      <c r="OVH41" s="9"/>
      <c r="OVI41" s="7"/>
      <c r="OVJ41" s="6"/>
      <c r="OVK41" s="5"/>
      <c r="OVL41" s="6"/>
      <c r="OVM41" s="8"/>
      <c r="OVN41" s="5"/>
      <c r="OVO41" s="4"/>
      <c r="OVP41" s="4"/>
      <c r="OVQ41" s="18"/>
      <c r="OVR41" s="7"/>
      <c r="OVS41" s="7"/>
      <c r="OVT41" s="4"/>
      <c r="OVU41" s="4"/>
      <c r="OVV41" s="4"/>
      <c r="OVW41" s="19"/>
      <c r="OVX41" s="9"/>
      <c r="OVY41" s="7"/>
      <c r="OVZ41" s="6"/>
      <c r="OWA41" s="5"/>
      <c r="OWB41" s="6"/>
      <c r="OWC41" s="8"/>
      <c r="OWD41" s="5"/>
      <c r="OWE41" s="4"/>
      <c r="OWF41" s="4"/>
      <c r="OWG41" s="18"/>
      <c r="OWH41" s="7"/>
      <c r="OWI41" s="7"/>
      <c r="OWJ41" s="4"/>
      <c r="OWK41" s="4"/>
      <c r="OWL41" s="4"/>
      <c r="OWM41" s="19"/>
      <c r="OWN41" s="9"/>
      <c r="OWO41" s="7"/>
      <c r="OWP41" s="6"/>
      <c r="OWQ41" s="5"/>
      <c r="OWR41" s="6"/>
      <c r="OWS41" s="8"/>
      <c r="OWT41" s="5"/>
      <c r="OWU41" s="4"/>
      <c r="OWV41" s="4"/>
      <c r="OWW41" s="18"/>
      <c r="OWX41" s="7"/>
      <c r="OWY41" s="7"/>
      <c r="OWZ41" s="4"/>
      <c r="OXA41" s="4"/>
      <c r="OXB41" s="4"/>
      <c r="OXC41" s="19"/>
      <c r="OXD41" s="9"/>
      <c r="OXE41" s="7"/>
      <c r="OXF41" s="6"/>
      <c r="OXG41" s="5"/>
      <c r="OXH41" s="6"/>
      <c r="OXI41" s="8"/>
      <c r="OXJ41" s="5"/>
      <c r="OXK41" s="4"/>
      <c r="OXL41" s="4"/>
      <c r="OXM41" s="18"/>
      <c r="OXN41" s="7"/>
      <c r="OXO41" s="7"/>
      <c r="OXP41" s="4"/>
      <c r="OXQ41" s="4"/>
      <c r="OXR41" s="4"/>
      <c r="OXS41" s="19"/>
      <c r="OXT41" s="9"/>
      <c r="OXU41" s="7"/>
      <c r="OXV41" s="6"/>
      <c r="OXW41" s="5"/>
      <c r="OXX41" s="6"/>
      <c r="OXY41" s="8"/>
      <c r="OXZ41" s="5"/>
      <c r="OYA41" s="4"/>
      <c r="OYB41" s="4"/>
      <c r="OYC41" s="18"/>
      <c r="OYD41" s="7"/>
      <c r="OYE41" s="7"/>
      <c r="OYF41" s="4"/>
      <c r="OYG41" s="4"/>
      <c r="OYH41" s="4"/>
      <c r="OYI41" s="19"/>
      <c r="OYJ41" s="9"/>
      <c r="OYK41" s="7"/>
      <c r="OYL41" s="6"/>
      <c r="OYM41" s="5"/>
      <c r="OYN41" s="6"/>
      <c r="OYO41" s="8"/>
      <c r="OYP41" s="5"/>
      <c r="OYQ41" s="4"/>
      <c r="OYR41" s="4"/>
      <c r="OYS41" s="18"/>
      <c r="OYT41" s="7"/>
      <c r="OYU41" s="7"/>
      <c r="OYV41" s="4"/>
      <c r="OYW41" s="4"/>
      <c r="OYX41" s="4"/>
      <c r="OYY41" s="19"/>
      <c r="OYZ41" s="9"/>
      <c r="OZA41" s="7"/>
      <c r="OZB41" s="6"/>
      <c r="OZC41" s="5"/>
      <c r="OZD41" s="6"/>
      <c r="OZE41" s="8"/>
      <c r="OZF41" s="5"/>
      <c r="OZG41" s="4"/>
      <c r="OZH41" s="4"/>
      <c r="OZI41" s="18"/>
      <c r="OZJ41" s="7"/>
      <c r="OZK41" s="7"/>
      <c r="OZL41" s="4"/>
      <c r="OZM41" s="4"/>
      <c r="OZN41" s="4"/>
      <c r="OZO41" s="19"/>
      <c r="OZP41" s="9"/>
      <c r="OZQ41" s="7"/>
      <c r="OZR41" s="6"/>
      <c r="OZS41" s="5"/>
      <c r="OZT41" s="6"/>
      <c r="OZU41" s="8"/>
      <c r="OZV41" s="5"/>
      <c r="OZW41" s="4"/>
      <c r="OZX41" s="4"/>
      <c r="OZY41" s="18"/>
      <c r="OZZ41" s="7"/>
      <c r="PAA41" s="7"/>
      <c r="PAB41" s="4"/>
      <c r="PAC41" s="4"/>
      <c r="PAD41" s="4"/>
      <c r="PAE41" s="19"/>
      <c r="PAF41" s="9"/>
      <c r="PAG41" s="7"/>
      <c r="PAH41" s="6"/>
      <c r="PAI41" s="5"/>
      <c r="PAJ41" s="6"/>
      <c r="PAK41" s="8"/>
      <c r="PAL41" s="5"/>
      <c r="PAM41" s="4"/>
      <c r="PAN41" s="4"/>
      <c r="PAO41" s="18"/>
      <c r="PAP41" s="7"/>
      <c r="PAQ41" s="7"/>
      <c r="PAR41" s="4"/>
      <c r="PAS41" s="4"/>
      <c r="PAT41" s="4"/>
      <c r="PAU41" s="19"/>
      <c r="PAV41" s="9"/>
      <c r="PAW41" s="7"/>
      <c r="PAX41" s="6"/>
      <c r="PAY41" s="5"/>
      <c r="PAZ41" s="6"/>
      <c r="PBA41" s="8"/>
      <c r="PBB41" s="5"/>
      <c r="PBC41" s="4"/>
      <c r="PBD41" s="4"/>
      <c r="PBE41" s="18"/>
      <c r="PBF41" s="7"/>
      <c r="PBG41" s="7"/>
      <c r="PBH41" s="4"/>
      <c r="PBI41" s="4"/>
      <c r="PBJ41" s="4"/>
      <c r="PBK41" s="19"/>
      <c r="PBL41" s="9"/>
      <c r="PBM41" s="7"/>
      <c r="PBN41" s="6"/>
      <c r="PBO41" s="5"/>
      <c r="PBP41" s="6"/>
      <c r="PBQ41" s="8"/>
      <c r="PBR41" s="5"/>
      <c r="PBS41" s="4"/>
      <c r="PBT41" s="4"/>
      <c r="PBU41" s="18"/>
      <c r="PBV41" s="7"/>
      <c r="PBW41" s="7"/>
      <c r="PBX41" s="4"/>
      <c r="PBY41" s="4"/>
      <c r="PBZ41" s="4"/>
      <c r="PCA41" s="19"/>
      <c r="PCB41" s="9"/>
      <c r="PCC41" s="7"/>
      <c r="PCD41" s="6"/>
      <c r="PCE41" s="5"/>
      <c r="PCF41" s="6"/>
      <c r="PCG41" s="8"/>
      <c r="PCH41" s="5"/>
      <c r="PCI41" s="4"/>
      <c r="PCJ41" s="4"/>
      <c r="PCK41" s="18"/>
      <c r="PCL41" s="7"/>
      <c r="PCM41" s="7"/>
      <c r="PCN41" s="4"/>
      <c r="PCO41" s="4"/>
      <c r="PCP41" s="4"/>
      <c r="PCQ41" s="19"/>
      <c r="PCR41" s="9"/>
      <c r="PCS41" s="7"/>
      <c r="PCT41" s="6"/>
      <c r="PCU41" s="5"/>
      <c r="PCV41" s="6"/>
      <c r="PCW41" s="8"/>
      <c r="PCX41" s="5"/>
      <c r="PCY41" s="4"/>
      <c r="PCZ41" s="4"/>
      <c r="PDA41" s="18"/>
      <c r="PDB41" s="7"/>
      <c r="PDC41" s="7"/>
      <c r="PDD41" s="4"/>
      <c r="PDE41" s="4"/>
      <c r="PDF41" s="4"/>
      <c r="PDG41" s="19"/>
      <c r="PDH41" s="9"/>
      <c r="PDI41" s="7"/>
      <c r="PDJ41" s="6"/>
      <c r="PDK41" s="5"/>
      <c r="PDL41" s="6"/>
      <c r="PDM41" s="8"/>
      <c r="PDN41" s="5"/>
      <c r="PDO41" s="4"/>
      <c r="PDP41" s="4"/>
      <c r="PDQ41" s="18"/>
      <c r="PDR41" s="7"/>
      <c r="PDS41" s="7"/>
      <c r="PDT41" s="4"/>
      <c r="PDU41" s="4"/>
      <c r="PDV41" s="4"/>
      <c r="PDW41" s="19"/>
      <c r="PDX41" s="9"/>
      <c r="PDY41" s="7"/>
      <c r="PDZ41" s="6"/>
      <c r="PEA41" s="5"/>
      <c r="PEB41" s="6"/>
      <c r="PEC41" s="8"/>
      <c r="PED41" s="5"/>
      <c r="PEE41" s="4"/>
      <c r="PEF41" s="4"/>
      <c r="PEG41" s="18"/>
      <c r="PEH41" s="7"/>
      <c r="PEI41" s="7"/>
      <c r="PEJ41" s="4"/>
      <c r="PEK41" s="4"/>
      <c r="PEL41" s="4"/>
      <c r="PEM41" s="19"/>
      <c r="PEN41" s="9"/>
      <c r="PEO41" s="7"/>
      <c r="PEP41" s="6"/>
      <c r="PEQ41" s="5"/>
      <c r="PER41" s="6"/>
      <c r="PES41" s="8"/>
      <c r="PET41" s="5"/>
      <c r="PEU41" s="4"/>
      <c r="PEV41" s="4"/>
      <c r="PEW41" s="18"/>
      <c r="PEX41" s="7"/>
      <c r="PEY41" s="7"/>
      <c r="PEZ41" s="4"/>
      <c r="PFA41" s="4"/>
      <c r="PFB41" s="4"/>
      <c r="PFC41" s="19"/>
      <c r="PFD41" s="9"/>
      <c r="PFE41" s="7"/>
      <c r="PFF41" s="6"/>
      <c r="PFG41" s="5"/>
      <c r="PFH41" s="6"/>
      <c r="PFI41" s="8"/>
      <c r="PFJ41" s="5"/>
      <c r="PFK41" s="4"/>
      <c r="PFL41" s="4"/>
      <c r="PFM41" s="18"/>
      <c r="PFN41" s="7"/>
      <c r="PFO41" s="7"/>
      <c r="PFP41" s="4"/>
      <c r="PFQ41" s="4"/>
      <c r="PFR41" s="4"/>
      <c r="PFS41" s="19"/>
      <c r="PFT41" s="9"/>
      <c r="PFU41" s="7"/>
      <c r="PFV41" s="6"/>
      <c r="PFW41" s="5"/>
      <c r="PFX41" s="6"/>
      <c r="PFY41" s="8"/>
      <c r="PFZ41" s="5"/>
      <c r="PGA41" s="4"/>
      <c r="PGB41" s="4"/>
      <c r="PGC41" s="18"/>
      <c r="PGD41" s="7"/>
      <c r="PGE41" s="7"/>
      <c r="PGF41" s="4"/>
      <c r="PGG41" s="4"/>
      <c r="PGH41" s="4"/>
      <c r="PGI41" s="19"/>
      <c r="PGJ41" s="9"/>
      <c r="PGK41" s="7"/>
      <c r="PGL41" s="6"/>
      <c r="PGM41" s="5"/>
      <c r="PGN41" s="6"/>
      <c r="PGO41" s="8"/>
      <c r="PGP41" s="5"/>
      <c r="PGQ41" s="4"/>
      <c r="PGR41" s="4"/>
      <c r="PGS41" s="18"/>
      <c r="PGT41" s="7"/>
      <c r="PGU41" s="7"/>
      <c r="PGV41" s="4"/>
      <c r="PGW41" s="4"/>
      <c r="PGX41" s="4"/>
      <c r="PGY41" s="19"/>
      <c r="PGZ41" s="9"/>
      <c r="PHA41" s="7"/>
      <c r="PHB41" s="6"/>
      <c r="PHC41" s="5"/>
      <c r="PHD41" s="6"/>
      <c r="PHE41" s="8"/>
      <c r="PHF41" s="5"/>
      <c r="PHG41" s="4"/>
      <c r="PHH41" s="4"/>
      <c r="PHI41" s="18"/>
      <c r="PHJ41" s="7"/>
      <c r="PHK41" s="7"/>
      <c r="PHL41" s="4"/>
      <c r="PHM41" s="4"/>
      <c r="PHN41" s="4"/>
      <c r="PHO41" s="19"/>
      <c r="PHP41" s="9"/>
      <c r="PHQ41" s="7"/>
      <c r="PHR41" s="6"/>
      <c r="PHS41" s="5"/>
      <c r="PHT41" s="6"/>
      <c r="PHU41" s="8"/>
      <c r="PHV41" s="5"/>
      <c r="PHW41" s="4"/>
      <c r="PHX41" s="4"/>
      <c r="PHY41" s="18"/>
      <c r="PHZ41" s="7"/>
      <c r="PIA41" s="7"/>
      <c r="PIB41" s="4"/>
      <c r="PIC41" s="4"/>
      <c r="PID41" s="4"/>
      <c r="PIE41" s="19"/>
      <c r="PIF41" s="9"/>
      <c r="PIG41" s="7"/>
      <c r="PIH41" s="6"/>
      <c r="PII41" s="5"/>
      <c r="PIJ41" s="6"/>
      <c r="PIK41" s="8"/>
      <c r="PIL41" s="5"/>
      <c r="PIM41" s="4"/>
      <c r="PIN41" s="4"/>
      <c r="PIO41" s="18"/>
      <c r="PIP41" s="7"/>
      <c r="PIQ41" s="7"/>
      <c r="PIR41" s="4"/>
      <c r="PIS41" s="4"/>
      <c r="PIT41" s="4"/>
      <c r="PIU41" s="19"/>
      <c r="PIV41" s="9"/>
      <c r="PIW41" s="7"/>
      <c r="PIX41" s="6"/>
      <c r="PIY41" s="5"/>
      <c r="PIZ41" s="6"/>
      <c r="PJA41" s="8"/>
      <c r="PJB41" s="5"/>
      <c r="PJC41" s="4"/>
      <c r="PJD41" s="4"/>
      <c r="PJE41" s="18"/>
      <c r="PJF41" s="7"/>
      <c r="PJG41" s="7"/>
      <c r="PJH41" s="4"/>
      <c r="PJI41" s="4"/>
      <c r="PJJ41" s="4"/>
      <c r="PJK41" s="19"/>
      <c r="PJL41" s="9"/>
      <c r="PJM41" s="7"/>
      <c r="PJN41" s="6"/>
      <c r="PJO41" s="5"/>
      <c r="PJP41" s="6"/>
      <c r="PJQ41" s="8"/>
      <c r="PJR41" s="5"/>
      <c r="PJS41" s="4"/>
      <c r="PJT41" s="4"/>
      <c r="PJU41" s="18"/>
      <c r="PJV41" s="7"/>
      <c r="PJW41" s="7"/>
      <c r="PJX41" s="4"/>
      <c r="PJY41" s="4"/>
      <c r="PJZ41" s="4"/>
      <c r="PKA41" s="19"/>
      <c r="PKB41" s="9"/>
      <c r="PKC41" s="7"/>
      <c r="PKD41" s="6"/>
      <c r="PKE41" s="5"/>
      <c r="PKF41" s="6"/>
      <c r="PKG41" s="8"/>
      <c r="PKH41" s="5"/>
      <c r="PKI41" s="4"/>
      <c r="PKJ41" s="4"/>
      <c r="PKK41" s="18"/>
      <c r="PKL41" s="7"/>
      <c r="PKM41" s="7"/>
      <c r="PKN41" s="4"/>
      <c r="PKO41" s="4"/>
      <c r="PKP41" s="4"/>
      <c r="PKQ41" s="19"/>
      <c r="PKR41" s="9"/>
      <c r="PKS41" s="7"/>
      <c r="PKT41" s="6"/>
      <c r="PKU41" s="5"/>
      <c r="PKV41" s="6"/>
      <c r="PKW41" s="8"/>
      <c r="PKX41" s="5"/>
      <c r="PKY41" s="4"/>
      <c r="PKZ41" s="4"/>
      <c r="PLA41" s="18"/>
      <c r="PLB41" s="7"/>
      <c r="PLC41" s="7"/>
      <c r="PLD41" s="4"/>
      <c r="PLE41" s="4"/>
      <c r="PLF41" s="4"/>
      <c r="PLG41" s="19"/>
      <c r="PLH41" s="9"/>
      <c r="PLI41" s="7"/>
      <c r="PLJ41" s="6"/>
      <c r="PLK41" s="5"/>
      <c r="PLL41" s="6"/>
      <c r="PLM41" s="8"/>
      <c r="PLN41" s="5"/>
      <c r="PLO41" s="4"/>
      <c r="PLP41" s="4"/>
      <c r="PLQ41" s="18"/>
      <c r="PLR41" s="7"/>
      <c r="PLS41" s="7"/>
      <c r="PLT41" s="4"/>
      <c r="PLU41" s="4"/>
      <c r="PLV41" s="4"/>
      <c r="PLW41" s="19"/>
      <c r="PLX41" s="9"/>
      <c r="PLY41" s="7"/>
      <c r="PLZ41" s="6"/>
      <c r="PMA41" s="5"/>
      <c r="PMB41" s="6"/>
      <c r="PMC41" s="8"/>
      <c r="PMD41" s="5"/>
      <c r="PME41" s="4"/>
      <c r="PMF41" s="4"/>
      <c r="PMG41" s="18"/>
      <c r="PMH41" s="7"/>
      <c r="PMI41" s="7"/>
      <c r="PMJ41" s="4"/>
      <c r="PMK41" s="4"/>
      <c r="PML41" s="4"/>
      <c r="PMM41" s="19"/>
      <c r="PMN41" s="9"/>
      <c r="PMO41" s="7"/>
      <c r="PMP41" s="6"/>
      <c r="PMQ41" s="5"/>
      <c r="PMR41" s="6"/>
      <c r="PMS41" s="8"/>
      <c r="PMT41" s="5"/>
      <c r="PMU41" s="4"/>
      <c r="PMV41" s="4"/>
      <c r="PMW41" s="18"/>
      <c r="PMX41" s="7"/>
      <c r="PMY41" s="7"/>
      <c r="PMZ41" s="4"/>
      <c r="PNA41" s="4"/>
      <c r="PNB41" s="4"/>
      <c r="PNC41" s="19"/>
      <c r="PND41" s="9"/>
      <c r="PNE41" s="7"/>
      <c r="PNF41" s="6"/>
      <c r="PNG41" s="5"/>
      <c r="PNH41" s="6"/>
      <c r="PNI41" s="8"/>
      <c r="PNJ41" s="5"/>
      <c r="PNK41" s="4"/>
      <c r="PNL41" s="4"/>
      <c r="PNM41" s="18"/>
      <c r="PNN41" s="7"/>
      <c r="PNO41" s="7"/>
      <c r="PNP41" s="4"/>
      <c r="PNQ41" s="4"/>
      <c r="PNR41" s="4"/>
      <c r="PNS41" s="19"/>
      <c r="PNT41" s="9"/>
      <c r="PNU41" s="7"/>
      <c r="PNV41" s="6"/>
      <c r="PNW41" s="5"/>
      <c r="PNX41" s="6"/>
      <c r="PNY41" s="8"/>
      <c r="PNZ41" s="5"/>
      <c r="POA41" s="4"/>
      <c r="POB41" s="4"/>
      <c r="POC41" s="18"/>
      <c r="POD41" s="7"/>
      <c r="POE41" s="7"/>
      <c r="POF41" s="4"/>
      <c r="POG41" s="4"/>
      <c r="POH41" s="4"/>
      <c r="POI41" s="19"/>
      <c r="POJ41" s="9"/>
      <c r="POK41" s="7"/>
      <c r="POL41" s="6"/>
      <c r="POM41" s="5"/>
      <c r="PON41" s="6"/>
      <c r="POO41" s="8"/>
      <c r="POP41" s="5"/>
      <c r="POQ41" s="4"/>
      <c r="POR41" s="4"/>
      <c r="POS41" s="18"/>
      <c r="POT41" s="7"/>
      <c r="POU41" s="7"/>
      <c r="POV41" s="4"/>
      <c r="POW41" s="4"/>
      <c r="POX41" s="4"/>
      <c r="POY41" s="19"/>
      <c r="POZ41" s="9"/>
      <c r="PPA41" s="7"/>
      <c r="PPB41" s="6"/>
      <c r="PPC41" s="5"/>
      <c r="PPD41" s="6"/>
      <c r="PPE41" s="8"/>
      <c r="PPF41" s="5"/>
      <c r="PPG41" s="4"/>
      <c r="PPH41" s="4"/>
      <c r="PPI41" s="18"/>
      <c r="PPJ41" s="7"/>
      <c r="PPK41" s="7"/>
      <c r="PPL41" s="4"/>
      <c r="PPM41" s="4"/>
      <c r="PPN41" s="4"/>
      <c r="PPO41" s="19"/>
      <c r="PPP41" s="9"/>
      <c r="PPQ41" s="7"/>
      <c r="PPR41" s="6"/>
      <c r="PPS41" s="5"/>
      <c r="PPT41" s="6"/>
      <c r="PPU41" s="8"/>
      <c r="PPV41" s="5"/>
      <c r="PPW41" s="4"/>
      <c r="PPX41" s="4"/>
      <c r="PPY41" s="18"/>
      <c r="PPZ41" s="7"/>
      <c r="PQA41" s="7"/>
      <c r="PQB41" s="4"/>
      <c r="PQC41" s="4"/>
      <c r="PQD41" s="4"/>
      <c r="PQE41" s="19"/>
      <c r="PQF41" s="9"/>
      <c r="PQG41" s="7"/>
      <c r="PQH41" s="6"/>
      <c r="PQI41" s="5"/>
      <c r="PQJ41" s="6"/>
      <c r="PQK41" s="8"/>
      <c r="PQL41" s="5"/>
      <c r="PQM41" s="4"/>
      <c r="PQN41" s="4"/>
      <c r="PQO41" s="18"/>
      <c r="PQP41" s="7"/>
      <c r="PQQ41" s="7"/>
      <c r="PQR41" s="4"/>
      <c r="PQS41" s="4"/>
      <c r="PQT41" s="4"/>
      <c r="PQU41" s="19"/>
      <c r="PQV41" s="9"/>
      <c r="PQW41" s="7"/>
      <c r="PQX41" s="6"/>
      <c r="PQY41" s="5"/>
      <c r="PQZ41" s="6"/>
      <c r="PRA41" s="8"/>
      <c r="PRB41" s="5"/>
      <c r="PRC41" s="4"/>
      <c r="PRD41" s="4"/>
      <c r="PRE41" s="18"/>
      <c r="PRF41" s="7"/>
      <c r="PRG41" s="7"/>
      <c r="PRH41" s="4"/>
      <c r="PRI41" s="4"/>
      <c r="PRJ41" s="4"/>
      <c r="PRK41" s="19"/>
      <c r="PRL41" s="9"/>
      <c r="PRM41" s="7"/>
      <c r="PRN41" s="6"/>
      <c r="PRO41" s="5"/>
      <c r="PRP41" s="6"/>
      <c r="PRQ41" s="8"/>
      <c r="PRR41" s="5"/>
      <c r="PRS41" s="4"/>
      <c r="PRT41" s="4"/>
      <c r="PRU41" s="18"/>
      <c r="PRV41" s="7"/>
      <c r="PRW41" s="7"/>
      <c r="PRX41" s="4"/>
      <c r="PRY41" s="4"/>
      <c r="PRZ41" s="4"/>
      <c r="PSA41" s="19"/>
      <c r="PSB41" s="9"/>
      <c r="PSC41" s="7"/>
      <c r="PSD41" s="6"/>
      <c r="PSE41" s="5"/>
      <c r="PSF41" s="6"/>
      <c r="PSG41" s="8"/>
      <c r="PSH41" s="5"/>
      <c r="PSI41" s="4"/>
      <c r="PSJ41" s="4"/>
      <c r="PSK41" s="18"/>
      <c r="PSL41" s="7"/>
      <c r="PSM41" s="7"/>
      <c r="PSN41" s="4"/>
      <c r="PSO41" s="4"/>
      <c r="PSP41" s="4"/>
      <c r="PSQ41" s="19"/>
      <c r="PSR41" s="9"/>
      <c r="PSS41" s="7"/>
      <c r="PST41" s="6"/>
      <c r="PSU41" s="5"/>
      <c r="PSV41" s="6"/>
      <c r="PSW41" s="8"/>
      <c r="PSX41" s="5"/>
      <c r="PSY41" s="4"/>
      <c r="PSZ41" s="4"/>
      <c r="PTA41" s="18"/>
      <c r="PTB41" s="7"/>
      <c r="PTC41" s="7"/>
      <c r="PTD41" s="4"/>
      <c r="PTE41" s="4"/>
      <c r="PTF41" s="4"/>
      <c r="PTG41" s="19"/>
      <c r="PTH41" s="9"/>
      <c r="PTI41" s="7"/>
      <c r="PTJ41" s="6"/>
      <c r="PTK41" s="5"/>
      <c r="PTL41" s="6"/>
      <c r="PTM41" s="8"/>
      <c r="PTN41" s="5"/>
      <c r="PTO41" s="4"/>
      <c r="PTP41" s="4"/>
      <c r="PTQ41" s="18"/>
      <c r="PTR41" s="7"/>
      <c r="PTS41" s="7"/>
      <c r="PTT41" s="4"/>
      <c r="PTU41" s="4"/>
      <c r="PTV41" s="4"/>
      <c r="PTW41" s="19"/>
      <c r="PTX41" s="9"/>
      <c r="PTY41" s="7"/>
      <c r="PTZ41" s="6"/>
      <c r="PUA41" s="5"/>
      <c r="PUB41" s="6"/>
      <c r="PUC41" s="8"/>
      <c r="PUD41" s="5"/>
      <c r="PUE41" s="4"/>
      <c r="PUF41" s="4"/>
      <c r="PUG41" s="18"/>
      <c r="PUH41" s="7"/>
      <c r="PUI41" s="7"/>
      <c r="PUJ41" s="4"/>
      <c r="PUK41" s="4"/>
      <c r="PUL41" s="4"/>
      <c r="PUM41" s="19"/>
      <c r="PUN41" s="9"/>
      <c r="PUO41" s="7"/>
      <c r="PUP41" s="6"/>
      <c r="PUQ41" s="5"/>
      <c r="PUR41" s="6"/>
      <c r="PUS41" s="8"/>
      <c r="PUT41" s="5"/>
      <c r="PUU41" s="4"/>
      <c r="PUV41" s="4"/>
      <c r="PUW41" s="18"/>
      <c r="PUX41" s="7"/>
      <c r="PUY41" s="7"/>
      <c r="PUZ41" s="4"/>
      <c r="PVA41" s="4"/>
      <c r="PVB41" s="4"/>
      <c r="PVC41" s="19"/>
      <c r="PVD41" s="9"/>
      <c r="PVE41" s="7"/>
      <c r="PVF41" s="6"/>
      <c r="PVG41" s="5"/>
      <c r="PVH41" s="6"/>
      <c r="PVI41" s="8"/>
      <c r="PVJ41" s="5"/>
      <c r="PVK41" s="4"/>
      <c r="PVL41" s="4"/>
      <c r="PVM41" s="18"/>
      <c r="PVN41" s="7"/>
      <c r="PVO41" s="7"/>
      <c r="PVP41" s="4"/>
      <c r="PVQ41" s="4"/>
      <c r="PVR41" s="4"/>
      <c r="PVS41" s="19"/>
      <c r="PVT41" s="9"/>
      <c r="PVU41" s="7"/>
      <c r="PVV41" s="6"/>
      <c r="PVW41" s="5"/>
      <c r="PVX41" s="6"/>
      <c r="PVY41" s="8"/>
      <c r="PVZ41" s="5"/>
      <c r="PWA41" s="4"/>
      <c r="PWB41" s="4"/>
      <c r="PWC41" s="18"/>
      <c r="PWD41" s="7"/>
      <c r="PWE41" s="7"/>
      <c r="PWF41" s="4"/>
      <c r="PWG41" s="4"/>
      <c r="PWH41" s="4"/>
      <c r="PWI41" s="19"/>
      <c r="PWJ41" s="9"/>
      <c r="PWK41" s="7"/>
      <c r="PWL41" s="6"/>
      <c r="PWM41" s="5"/>
      <c r="PWN41" s="6"/>
      <c r="PWO41" s="8"/>
      <c r="PWP41" s="5"/>
      <c r="PWQ41" s="4"/>
      <c r="PWR41" s="4"/>
      <c r="PWS41" s="18"/>
      <c r="PWT41" s="7"/>
      <c r="PWU41" s="7"/>
      <c r="PWV41" s="4"/>
      <c r="PWW41" s="4"/>
      <c r="PWX41" s="4"/>
      <c r="PWY41" s="19"/>
      <c r="PWZ41" s="9"/>
      <c r="PXA41" s="7"/>
      <c r="PXB41" s="6"/>
      <c r="PXC41" s="5"/>
      <c r="PXD41" s="6"/>
      <c r="PXE41" s="8"/>
      <c r="PXF41" s="5"/>
      <c r="PXG41" s="4"/>
      <c r="PXH41" s="4"/>
      <c r="PXI41" s="18"/>
      <c r="PXJ41" s="7"/>
      <c r="PXK41" s="7"/>
      <c r="PXL41" s="4"/>
      <c r="PXM41" s="4"/>
      <c r="PXN41" s="4"/>
      <c r="PXO41" s="19"/>
      <c r="PXP41" s="9"/>
      <c r="PXQ41" s="7"/>
      <c r="PXR41" s="6"/>
      <c r="PXS41" s="5"/>
      <c r="PXT41" s="6"/>
      <c r="PXU41" s="8"/>
      <c r="PXV41" s="5"/>
      <c r="PXW41" s="4"/>
      <c r="PXX41" s="4"/>
      <c r="PXY41" s="18"/>
      <c r="PXZ41" s="7"/>
      <c r="PYA41" s="7"/>
      <c r="PYB41" s="4"/>
      <c r="PYC41" s="4"/>
      <c r="PYD41" s="4"/>
      <c r="PYE41" s="19"/>
      <c r="PYF41" s="9"/>
      <c r="PYG41" s="7"/>
      <c r="PYH41" s="6"/>
      <c r="PYI41" s="5"/>
      <c r="PYJ41" s="6"/>
      <c r="PYK41" s="8"/>
      <c r="PYL41" s="5"/>
      <c r="PYM41" s="4"/>
      <c r="PYN41" s="4"/>
      <c r="PYO41" s="18"/>
      <c r="PYP41" s="7"/>
      <c r="PYQ41" s="7"/>
      <c r="PYR41" s="4"/>
      <c r="PYS41" s="4"/>
      <c r="PYT41" s="4"/>
      <c r="PYU41" s="19"/>
      <c r="PYV41" s="9"/>
      <c r="PYW41" s="7"/>
      <c r="PYX41" s="6"/>
      <c r="PYY41" s="5"/>
      <c r="PYZ41" s="6"/>
      <c r="PZA41" s="8"/>
      <c r="PZB41" s="5"/>
      <c r="PZC41" s="4"/>
      <c r="PZD41" s="4"/>
      <c r="PZE41" s="18"/>
      <c r="PZF41" s="7"/>
      <c r="PZG41" s="7"/>
      <c r="PZH41" s="4"/>
      <c r="PZI41" s="4"/>
      <c r="PZJ41" s="4"/>
      <c r="PZK41" s="19"/>
      <c r="PZL41" s="9"/>
      <c r="PZM41" s="7"/>
      <c r="PZN41" s="6"/>
      <c r="PZO41" s="5"/>
      <c r="PZP41" s="6"/>
      <c r="PZQ41" s="8"/>
      <c r="PZR41" s="5"/>
      <c r="PZS41" s="4"/>
      <c r="PZT41" s="4"/>
      <c r="PZU41" s="18"/>
      <c r="PZV41" s="7"/>
      <c r="PZW41" s="7"/>
      <c r="PZX41" s="4"/>
      <c r="PZY41" s="4"/>
      <c r="PZZ41" s="4"/>
      <c r="QAA41" s="19"/>
      <c r="QAB41" s="9"/>
      <c r="QAC41" s="7"/>
      <c r="QAD41" s="6"/>
      <c r="QAE41" s="5"/>
      <c r="QAF41" s="6"/>
      <c r="QAG41" s="8"/>
      <c r="QAH41" s="5"/>
      <c r="QAI41" s="4"/>
      <c r="QAJ41" s="4"/>
      <c r="QAK41" s="18"/>
      <c r="QAL41" s="7"/>
      <c r="QAM41" s="7"/>
      <c r="QAN41" s="4"/>
      <c r="QAO41" s="4"/>
      <c r="QAP41" s="4"/>
      <c r="QAQ41" s="19"/>
      <c r="QAR41" s="9"/>
      <c r="QAS41" s="7"/>
      <c r="QAT41" s="6"/>
      <c r="QAU41" s="5"/>
      <c r="QAV41" s="6"/>
      <c r="QAW41" s="8"/>
      <c r="QAX41" s="5"/>
      <c r="QAY41" s="4"/>
      <c r="QAZ41" s="4"/>
      <c r="QBA41" s="18"/>
      <c r="QBB41" s="7"/>
      <c r="QBC41" s="7"/>
      <c r="QBD41" s="4"/>
      <c r="QBE41" s="4"/>
      <c r="QBF41" s="4"/>
      <c r="QBG41" s="19"/>
      <c r="QBH41" s="9"/>
      <c r="QBI41" s="7"/>
      <c r="QBJ41" s="6"/>
      <c r="QBK41" s="5"/>
      <c r="QBL41" s="6"/>
      <c r="QBM41" s="8"/>
      <c r="QBN41" s="5"/>
      <c r="QBO41" s="4"/>
      <c r="QBP41" s="4"/>
      <c r="QBQ41" s="18"/>
      <c r="QBR41" s="7"/>
      <c r="QBS41" s="7"/>
      <c r="QBT41" s="4"/>
      <c r="QBU41" s="4"/>
      <c r="QBV41" s="4"/>
      <c r="QBW41" s="19"/>
      <c r="QBX41" s="9"/>
      <c r="QBY41" s="7"/>
      <c r="QBZ41" s="6"/>
      <c r="QCA41" s="5"/>
      <c r="QCB41" s="6"/>
      <c r="QCC41" s="8"/>
      <c r="QCD41" s="5"/>
      <c r="QCE41" s="4"/>
      <c r="QCF41" s="4"/>
      <c r="QCG41" s="18"/>
      <c r="QCH41" s="7"/>
      <c r="QCI41" s="7"/>
      <c r="QCJ41" s="4"/>
      <c r="QCK41" s="4"/>
      <c r="QCL41" s="4"/>
      <c r="QCM41" s="19"/>
      <c r="QCN41" s="9"/>
      <c r="QCO41" s="7"/>
      <c r="QCP41" s="6"/>
      <c r="QCQ41" s="5"/>
      <c r="QCR41" s="6"/>
      <c r="QCS41" s="8"/>
      <c r="QCT41" s="5"/>
      <c r="QCU41" s="4"/>
      <c r="QCV41" s="4"/>
      <c r="QCW41" s="18"/>
      <c r="QCX41" s="7"/>
      <c r="QCY41" s="7"/>
      <c r="QCZ41" s="4"/>
      <c r="QDA41" s="4"/>
      <c r="QDB41" s="4"/>
      <c r="QDC41" s="19"/>
      <c r="QDD41" s="9"/>
      <c r="QDE41" s="7"/>
      <c r="QDF41" s="6"/>
      <c r="QDG41" s="5"/>
      <c r="QDH41" s="6"/>
      <c r="QDI41" s="8"/>
      <c r="QDJ41" s="5"/>
      <c r="QDK41" s="4"/>
      <c r="QDL41" s="4"/>
      <c r="QDM41" s="18"/>
      <c r="QDN41" s="7"/>
      <c r="QDO41" s="7"/>
      <c r="QDP41" s="4"/>
      <c r="QDQ41" s="4"/>
      <c r="QDR41" s="4"/>
      <c r="QDS41" s="19"/>
      <c r="QDT41" s="9"/>
      <c r="QDU41" s="7"/>
      <c r="QDV41" s="6"/>
      <c r="QDW41" s="5"/>
      <c r="QDX41" s="6"/>
      <c r="QDY41" s="8"/>
      <c r="QDZ41" s="5"/>
      <c r="QEA41" s="4"/>
      <c r="QEB41" s="4"/>
      <c r="QEC41" s="18"/>
      <c r="QED41" s="7"/>
      <c r="QEE41" s="7"/>
      <c r="QEF41" s="4"/>
      <c r="QEG41" s="4"/>
      <c r="QEH41" s="4"/>
      <c r="QEI41" s="19"/>
      <c r="QEJ41" s="9"/>
      <c r="QEK41" s="7"/>
      <c r="QEL41" s="6"/>
      <c r="QEM41" s="5"/>
      <c r="QEN41" s="6"/>
      <c r="QEO41" s="8"/>
      <c r="QEP41" s="5"/>
      <c r="QEQ41" s="4"/>
      <c r="QER41" s="4"/>
      <c r="QES41" s="18"/>
      <c r="QET41" s="7"/>
      <c r="QEU41" s="7"/>
      <c r="QEV41" s="4"/>
      <c r="QEW41" s="4"/>
      <c r="QEX41" s="4"/>
      <c r="QEY41" s="19"/>
      <c r="QEZ41" s="9"/>
      <c r="QFA41" s="7"/>
      <c r="QFB41" s="6"/>
      <c r="QFC41" s="5"/>
      <c r="QFD41" s="6"/>
      <c r="QFE41" s="8"/>
      <c r="QFF41" s="5"/>
      <c r="QFG41" s="4"/>
      <c r="QFH41" s="4"/>
      <c r="QFI41" s="18"/>
      <c r="QFJ41" s="7"/>
      <c r="QFK41" s="7"/>
      <c r="QFL41" s="4"/>
      <c r="QFM41" s="4"/>
      <c r="QFN41" s="4"/>
      <c r="QFO41" s="19"/>
      <c r="QFP41" s="9"/>
      <c r="QFQ41" s="7"/>
      <c r="QFR41" s="6"/>
      <c r="QFS41" s="5"/>
      <c r="QFT41" s="6"/>
      <c r="QFU41" s="8"/>
      <c r="QFV41" s="5"/>
      <c r="QFW41" s="4"/>
      <c r="QFX41" s="4"/>
      <c r="QFY41" s="18"/>
      <c r="QFZ41" s="7"/>
      <c r="QGA41" s="7"/>
      <c r="QGB41" s="4"/>
      <c r="QGC41" s="4"/>
      <c r="QGD41" s="4"/>
      <c r="QGE41" s="19"/>
      <c r="QGF41" s="9"/>
      <c r="QGG41" s="7"/>
      <c r="QGH41" s="6"/>
      <c r="QGI41" s="5"/>
      <c r="QGJ41" s="6"/>
      <c r="QGK41" s="8"/>
      <c r="QGL41" s="5"/>
      <c r="QGM41" s="4"/>
      <c r="QGN41" s="4"/>
      <c r="QGO41" s="18"/>
      <c r="QGP41" s="7"/>
      <c r="QGQ41" s="7"/>
      <c r="QGR41" s="4"/>
      <c r="QGS41" s="4"/>
      <c r="QGT41" s="4"/>
      <c r="QGU41" s="19"/>
      <c r="QGV41" s="9"/>
      <c r="QGW41" s="7"/>
      <c r="QGX41" s="6"/>
      <c r="QGY41" s="5"/>
      <c r="QGZ41" s="6"/>
      <c r="QHA41" s="8"/>
      <c r="QHB41" s="5"/>
      <c r="QHC41" s="4"/>
      <c r="QHD41" s="4"/>
      <c r="QHE41" s="18"/>
      <c r="QHF41" s="7"/>
      <c r="QHG41" s="7"/>
      <c r="QHH41" s="4"/>
      <c r="QHI41" s="4"/>
      <c r="QHJ41" s="4"/>
      <c r="QHK41" s="19"/>
      <c r="QHL41" s="9"/>
      <c r="QHM41" s="7"/>
      <c r="QHN41" s="6"/>
      <c r="QHO41" s="5"/>
      <c r="QHP41" s="6"/>
      <c r="QHQ41" s="8"/>
      <c r="QHR41" s="5"/>
      <c r="QHS41" s="4"/>
      <c r="QHT41" s="4"/>
      <c r="QHU41" s="18"/>
      <c r="QHV41" s="7"/>
      <c r="QHW41" s="7"/>
      <c r="QHX41" s="4"/>
      <c r="QHY41" s="4"/>
      <c r="QHZ41" s="4"/>
      <c r="QIA41" s="19"/>
      <c r="QIB41" s="9"/>
      <c r="QIC41" s="7"/>
      <c r="QID41" s="6"/>
      <c r="QIE41" s="5"/>
      <c r="QIF41" s="6"/>
      <c r="QIG41" s="8"/>
      <c r="QIH41" s="5"/>
      <c r="QII41" s="4"/>
      <c r="QIJ41" s="4"/>
      <c r="QIK41" s="18"/>
      <c r="QIL41" s="7"/>
      <c r="QIM41" s="7"/>
      <c r="QIN41" s="4"/>
      <c r="QIO41" s="4"/>
      <c r="QIP41" s="4"/>
      <c r="QIQ41" s="19"/>
      <c r="QIR41" s="9"/>
      <c r="QIS41" s="7"/>
      <c r="QIT41" s="6"/>
      <c r="QIU41" s="5"/>
      <c r="QIV41" s="6"/>
      <c r="QIW41" s="8"/>
      <c r="QIX41" s="5"/>
      <c r="QIY41" s="4"/>
      <c r="QIZ41" s="4"/>
      <c r="QJA41" s="18"/>
      <c r="QJB41" s="7"/>
      <c r="QJC41" s="7"/>
      <c r="QJD41" s="4"/>
      <c r="QJE41" s="4"/>
      <c r="QJF41" s="4"/>
      <c r="QJG41" s="19"/>
      <c r="QJH41" s="9"/>
      <c r="QJI41" s="7"/>
      <c r="QJJ41" s="6"/>
      <c r="QJK41" s="5"/>
      <c r="QJL41" s="6"/>
      <c r="QJM41" s="8"/>
      <c r="QJN41" s="5"/>
      <c r="QJO41" s="4"/>
      <c r="QJP41" s="4"/>
      <c r="QJQ41" s="18"/>
      <c r="QJR41" s="7"/>
      <c r="QJS41" s="7"/>
      <c r="QJT41" s="4"/>
      <c r="QJU41" s="4"/>
      <c r="QJV41" s="4"/>
      <c r="QJW41" s="19"/>
      <c r="QJX41" s="9"/>
      <c r="QJY41" s="7"/>
      <c r="QJZ41" s="6"/>
      <c r="QKA41" s="5"/>
      <c r="QKB41" s="6"/>
      <c r="QKC41" s="8"/>
      <c r="QKD41" s="5"/>
      <c r="QKE41" s="4"/>
      <c r="QKF41" s="4"/>
      <c r="QKG41" s="18"/>
      <c r="QKH41" s="7"/>
      <c r="QKI41" s="7"/>
      <c r="QKJ41" s="4"/>
      <c r="QKK41" s="4"/>
      <c r="QKL41" s="4"/>
      <c r="QKM41" s="19"/>
      <c r="QKN41" s="9"/>
      <c r="QKO41" s="7"/>
      <c r="QKP41" s="6"/>
      <c r="QKQ41" s="5"/>
      <c r="QKR41" s="6"/>
      <c r="QKS41" s="8"/>
      <c r="QKT41" s="5"/>
      <c r="QKU41" s="4"/>
      <c r="QKV41" s="4"/>
      <c r="QKW41" s="18"/>
      <c r="QKX41" s="7"/>
      <c r="QKY41" s="7"/>
      <c r="QKZ41" s="4"/>
      <c r="QLA41" s="4"/>
      <c r="QLB41" s="4"/>
      <c r="QLC41" s="19"/>
      <c r="QLD41" s="9"/>
      <c r="QLE41" s="7"/>
      <c r="QLF41" s="6"/>
      <c r="QLG41" s="5"/>
      <c r="QLH41" s="6"/>
      <c r="QLI41" s="8"/>
      <c r="QLJ41" s="5"/>
      <c r="QLK41" s="4"/>
      <c r="QLL41" s="4"/>
      <c r="QLM41" s="18"/>
      <c r="QLN41" s="7"/>
      <c r="QLO41" s="7"/>
      <c r="QLP41" s="4"/>
      <c r="QLQ41" s="4"/>
      <c r="QLR41" s="4"/>
      <c r="QLS41" s="19"/>
      <c r="QLT41" s="9"/>
      <c r="QLU41" s="7"/>
      <c r="QLV41" s="6"/>
      <c r="QLW41" s="5"/>
      <c r="QLX41" s="6"/>
      <c r="QLY41" s="8"/>
      <c r="QLZ41" s="5"/>
      <c r="QMA41" s="4"/>
      <c r="QMB41" s="4"/>
      <c r="QMC41" s="18"/>
      <c r="QMD41" s="7"/>
      <c r="QME41" s="7"/>
      <c r="QMF41" s="4"/>
      <c r="QMG41" s="4"/>
      <c r="QMH41" s="4"/>
      <c r="QMI41" s="19"/>
      <c r="QMJ41" s="9"/>
      <c r="QMK41" s="7"/>
      <c r="QML41" s="6"/>
      <c r="QMM41" s="5"/>
      <c r="QMN41" s="6"/>
      <c r="QMO41" s="8"/>
      <c r="QMP41" s="5"/>
      <c r="QMQ41" s="4"/>
      <c r="QMR41" s="4"/>
      <c r="QMS41" s="18"/>
      <c r="QMT41" s="7"/>
      <c r="QMU41" s="7"/>
      <c r="QMV41" s="4"/>
      <c r="QMW41" s="4"/>
      <c r="QMX41" s="4"/>
      <c r="QMY41" s="19"/>
      <c r="QMZ41" s="9"/>
      <c r="QNA41" s="7"/>
      <c r="QNB41" s="6"/>
      <c r="QNC41" s="5"/>
      <c r="QND41" s="6"/>
      <c r="QNE41" s="8"/>
      <c r="QNF41" s="5"/>
      <c r="QNG41" s="4"/>
      <c r="QNH41" s="4"/>
      <c r="QNI41" s="18"/>
      <c r="QNJ41" s="7"/>
      <c r="QNK41" s="7"/>
      <c r="QNL41" s="4"/>
      <c r="QNM41" s="4"/>
      <c r="QNN41" s="4"/>
      <c r="QNO41" s="19"/>
      <c r="QNP41" s="9"/>
      <c r="QNQ41" s="7"/>
      <c r="QNR41" s="6"/>
      <c r="QNS41" s="5"/>
      <c r="QNT41" s="6"/>
      <c r="QNU41" s="8"/>
      <c r="QNV41" s="5"/>
      <c r="QNW41" s="4"/>
      <c r="QNX41" s="4"/>
      <c r="QNY41" s="18"/>
      <c r="QNZ41" s="7"/>
      <c r="QOA41" s="7"/>
      <c r="QOB41" s="4"/>
      <c r="QOC41" s="4"/>
      <c r="QOD41" s="4"/>
      <c r="QOE41" s="19"/>
      <c r="QOF41" s="9"/>
      <c r="QOG41" s="7"/>
      <c r="QOH41" s="6"/>
      <c r="QOI41" s="5"/>
      <c r="QOJ41" s="6"/>
      <c r="QOK41" s="8"/>
      <c r="QOL41" s="5"/>
      <c r="QOM41" s="4"/>
      <c r="QON41" s="4"/>
      <c r="QOO41" s="18"/>
      <c r="QOP41" s="7"/>
      <c r="QOQ41" s="7"/>
      <c r="QOR41" s="4"/>
      <c r="QOS41" s="4"/>
      <c r="QOT41" s="4"/>
      <c r="QOU41" s="19"/>
      <c r="QOV41" s="9"/>
      <c r="QOW41" s="7"/>
      <c r="QOX41" s="6"/>
      <c r="QOY41" s="5"/>
      <c r="QOZ41" s="6"/>
      <c r="QPA41" s="8"/>
      <c r="QPB41" s="5"/>
      <c r="QPC41" s="4"/>
      <c r="QPD41" s="4"/>
      <c r="QPE41" s="18"/>
      <c r="QPF41" s="7"/>
      <c r="QPG41" s="7"/>
      <c r="QPH41" s="4"/>
      <c r="QPI41" s="4"/>
      <c r="QPJ41" s="4"/>
      <c r="QPK41" s="19"/>
      <c r="QPL41" s="9"/>
      <c r="QPM41" s="7"/>
      <c r="QPN41" s="6"/>
      <c r="QPO41" s="5"/>
      <c r="QPP41" s="6"/>
      <c r="QPQ41" s="8"/>
      <c r="QPR41" s="5"/>
      <c r="QPS41" s="4"/>
      <c r="QPT41" s="4"/>
      <c r="QPU41" s="18"/>
      <c r="QPV41" s="7"/>
      <c r="QPW41" s="7"/>
      <c r="QPX41" s="4"/>
      <c r="QPY41" s="4"/>
      <c r="QPZ41" s="4"/>
      <c r="QQA41" s="19"/>
      <c r="QQB41" s="9"/>
      <c r="QQC41" s="7"/>
      <c r="QQD41" s="6"/>
      <c r="QQE41" s="5"/>
      <c r="QQF41" s="6"/>
      <c r="QQG41" s="8"/>
      <c r="QQH41" s="5"/>
      <c r="QQI41" s="4"/>
      <c r="QQJ41" s="4"/>
      <c r="QQK41" s="18"/>
      <c r="QQL41" s="7"/>
      <c r="QQM41" s="7"/>
      <c r="QQN41" s="4"/>
      <c r="QQO41" s="4"/>
      <c r="QQP41" s="4"/>
      <c r="QQQ41" s="19"/>
      <c r="QQR41" s="9"/>
      <c r="QQS41" s="7"/>
      <c r="QQT41" s="6"/>
      <c r="QQU41" s="5"/>
      <c r="QQV41" s="6"/>
      <c r="QQW41" s="8"/>
      <c r="QQX41" s="5"/>
      <c r="QQY41" s="4"/>
      <c r="QQZ41" s="4"/>
      <c r="QRA41" s="18"/>
      <c r="QRB41" s="7"/>
      <c r="QRC41" s="7"/>
      <c r="QRD41" s="4"/>
      <c r="QRE41" s="4"/>
      <c r="QRF41" s="4"/>
      <c r="QRG41" s="19"/>
      <c r="QRH41" s="9"/>
      <c r="QRI41" s="7"/>
      <c r="QRJ41" s="6"/>
      <c r="QRK41" s="5"/>
      <c r="QRL41" s="6"/>
      <c r="QRM41" s="8"/>
      <c r="QRN41" s="5"/>
      <c r="QRO41" s="4"/>
      <c r="QRP41" s="4"/>
      <c r="QRQ41" s="18"/>
      <c r="QRR41" s="7"/>
      <c r="QRS41" s="7"/>
      <c r="QRT41" s="4"/>
      <c r="QRU41" s="4"/>
      <c r="QRV41" s="4"/>
      <c r="QRW41" s="19"/>
      <c r="QRX41" s="9"/>
      <c r="QRY41" s="7"/>
      <c r="QRZ41" s="6"/>
      <c r="QSA41" s="5"/>
      <c r="QSB41" s="6"/>
      <c r="QSC41" s="8"/>
      <c r="QSD41" s="5"/>
      <c r="QSE41" s="4"/>
      <c r="QSF41" s="4"/>
      <c r="QSG41" s="18"/>
      <c r="QSH41" s="7"/>
      <c r="QSI41" s="7"/>
      <c r="QSJ41" s="4"/>
      <c r="QSK41" s="4"/>
      <c r="QSL41" s="4"/>
      <c r="QSM41" s="19"/>
      <c r="QSN41" s="9"/>
      <c r="QSO41" s="7"/>
      <c r="QSP41" s="6"/>
      <c r="QSQ41" s="5"/>
      <c r="QSR41" s="6"/>
      <c r="QSS41" s="8"/>
      <c r="QST41" s="5"/>
      <c r="QSU41" s="4"/>
      <c r="QSV41" s="4"/>
      <c r="QSW41" s="18"/>
      <c r="QSX41" s="7"/>
      <c r="QSY41" s="7"/>
      <c r="QSZ41" s="4"/>
      <c r="QTA41" s="4"/>
      <c r="QTB41" s="4"/>
      <c r="QTC41" s="19"/>
      <c r="QTD41" s="9"/>
      <c r="QTE41" s="7"/>
      <c r="QTF41" s="6"/>
      <c r="QTG41" s="5"/>
      <c r="QTH41" s="6"/>
      <c r="QTI41" s="8"/>
      <c r="QTJ41" s="5"/>
      <c r="QTK41" s="4"/>
      <c r="QTL41" s="4"/>
      <c r="QTM41" s="18"/>
      <c r="QTN41" s="7"/>
      <c r="QTO41" s="7"/>
      <c r="QTP41" s="4"/>
      <c r="QTQ41" s="4"/>
      <c r="QTR41" s="4"/>
      <c r="QTS41" s="19"/>
      <c r="QTT41" s="9"/>
      <c r="QTU41" s="7"/>
      <c r="QTV41" s="6"/>
      <c r="QTW41" s="5"/>
      <c r="QTX41" s="6"/>
      <c r="QTY41" s="8"/>
      <c r="QTZ41" s="5"/>
      <c r="QUA41" s="4"/>
      <c r="QUB41" s="4"/>
      <c r="QUC41" s="18"/>
      <c r="QUD41" s="7"/>
      <c r="QUE41" s="7"/>
      <c r="QUF41" s="4"/>
      <c r="QUG41" s="4"/>
      <c r="QUH41" s="4"/>
      <c r="QUI41" s="19"/>
      <c r="QUJ41" s="9"/>
      <c r="QUK41" s="7"/>
      <c r="QUL41" s="6"/>
      <c r="QUM41" s="5"/>
      <c r="QUN41" s="6"/>
      <c r="QUO41" s="8"/>
      <c r="QUP41" s="5"/>
      <c r="QUQ41" s="4"/>
      <c r="QUR41" s="4"/>
      <c r="QUS41" s="18"/>
      <c r="QUT41" s="7"/>
      <c r="QUU41" s="7"/>
      <c r="QUV41" s="4"/>
      <c r="QUW41" s="4"/>
      <c r="QUX41" s="4"/>
      <c r="QUY41" s="19"/>
      <c r="QUZ41" s="9"/>
      <c r="QVA41" s="7"/>
      <c r="QVB41" s="6"/>
      <c r="QVC41" s="5"/>
      <c r="QVD41" s="6"/>
      <c r="QVE41" s="8"/>
      <c r="QVF41" s="5"/>
      <c r="QVG41" s="4"/>
      <c r="QVH41" s="4"/>
      <c r="QVI41" s="18"/>
      <c r="QVJ41" s="7"/>
      <c r="QVK41" s="7"/>
      <c r="QVL41" s="4"/>
      <c r="QVM41" s="4"/>
      <c r="QVN41" s="4"/>
      <c r="QVO41" s="19"/>
      <c r="QVP41" s="9"/>
      <c r="QVQ41" s="7"/>
      <c r="QVR41" s="6"/>
      <c r="QVS41" s="5"/>
      <c r="QVT41" s="6"/>
      <c r="QVU41" s="8"/>
      <c r="QVV41" s="5"/>
      <c r="QVW41" s="4"/>
      <c r="QVX41" s="4"/>
      <c r="QVY41" s="18"/>
      <c r="QVZ41" s="7"/>
      <c r="QWA41" s="7"/>
      <c r="QWB41" s="4"/>
      <c r="QWC41" s="4"/>
      <c r="QWD41" s="4"/>
      <c r="QWE41" s="19"/>
      <c r="QWF41" s="9"/>
      <c r="QWG41" s="7"/>
      <c r="QWH41" s="6"/>
      <c r="QWI41" s="5"/>
      <c r="QWJ41" s="6"/>
      <c r="QWK41" s="8"/>
      <c r="QWL41" s="5"/>
      <c r="QWM41" s="4"/>
      <c r="QWN41" s="4"/>
      <c r="QWO41" s="18"/>
      <c r="QWP41" s="7"/>
      <c r="QWQ41" s="7"/>
      <c r="QWR41" s="4"/>
      <c r="QWS41" s="4"/>
      <c r="QWT41" s="4"/>
      <c r="QWU41" s="19"/>
      <c r="QWV41" s="9"/>
      <c r="QWW41" s="7"/>
      <c r="QWX41" s="6"/>
      <c r="QWY41" s="5"/>
      <c r="QWZ41" s="6"/>
      <c r="QXA41" s="8"/>
      <c r="QXB41" s="5"/>
      <c r="QXC41" s="4"/>
      <c r="QXD41" s="4"/>
      <c r="QXE41" s="18"/>
      <c r="QXF41" s="7"/>
      <c r="QXG41" s="7"/>
      <c r="QXH41" s="4"/>
      <c r="QXI41" s="4"/>
      <c r="QXJ41" s="4"/>
      <c r="QXK41" s="19"/>
      <c r="QXL41" s="9"/>
      <c r="QXM41" s="7"/>
      <c r="QXN41" s="6"/>
      <c r="QXO41" s="5"/>
      <c r="QXP41" s="6"/>
      <c r="QXQ41" s="8"/>
      <c r="QXR41" s="5"/>
      <c r="QXS41" s="4"/>
      <c r="QXT41" s="4"/>
      <c r="QXU41" s="18"/>
      <c r="QXV41" s="7"/>
      <c r="QXW41" s="7"/>
      <c r="QXX41" s="4"/>
      <c r="QXY41" s="4"/>
      <c r="QXZ41" s="4"/>
      <c r="QYA41" s="19"/>
      <c r="QYB41" s="9"/>
      <c r="QYC41" s="7"/>
      <c r="QYD41" s="6"/>
      <c r="QYE41" s="5"/>
      <c r="QYF41" s="6"/>
      <c r="QYG41" s="8"/>
      <c r="QYH41" s="5"/>
      <c r="QYI41" s="4"/>
      <c r="QYJ41" s="4"/>
      <c r="QYK41" s="18"/>
      <c r="QYL41" s="7"/>
      <c r="QYM41" s="7"/>
      <c r="QYN41" s="4"/>
      <c r="QYO41" s="4"/>
      <c r="QYP41" s="4"/>
      <c r="QYQ41" s="19"/>
      <c r="QYR41" s="9"/>
      <c r="QYS41" s="7"/>
      <c r="QYT41" s="6"/>
      <c r="QYU41" s="5"/>
      <c r="QYV41" s="6"/>
      <c r="QYW41" s="8"/>
      <c r="QYX41" s="5"/>
      <c r="QYY41" s="4"/>
      <c r="QYZ41" s="4"/>
      <c r="QZA41" s="18"/>
      <c r="QZB41" s="7"/>
      <c r="QZC41" s="7"/>
      <c r="QZD41" s="4"/>
      <c r="QZE41" s="4"/>
      <c r="QZF41" s="4"/>
      <c r="QZG41" s="19"/>
      <c r="QZH41" s="9"/>
      <c r="QZI41" s="7"/>
      <c r="QZJ41" s="6"/>
      <c r="QZK41" s="5"/>
      <c r="QZL41" s="6"/>
      <c r="QZM41" s="8"/>
      <c r="QZN41" s="5"/>
      <c r="QZO41" s="4"/>
      <c r="QZP41" s="4"/>
      <c r="QZQ41" s="18"/>
      <c r="QZR41" s="7"/>
      <c r="QZS41" s="7"/>
      <c r="QZT41" s="4"/>
      <c r="QZU41" s="4"/>
      <c r="QZV41" s="4"/>
      <c r="QZW41" s="19"/>
      <c r="QZX41" s="9"/>
      <c r="QZY41" s="7"/>
      <c r="QZZ41" s="6"/>
      <c r="RAA41" s="5"/>
      <c r="RAB41" s="6"/>
      <c r="RAC41" s="8"/>
      <c r="RAD41" s="5"/>
      <c r="RAE41" s="4"/>
      <c r="RAF41" s="4"/>
      <c r="RAG41" s="18"/>
      <c r="RAH41" s="7"/>
      <c r="RAI41" s="7"/>
      <c r="RAJ41" s="4"/>
      <c r="RAK41" s="4"/>
      <c r="RAL41" s="4"/>
      <c r="RAM41" s="19"/>
      <c r="RAN41" s="9"/>
      <c r="RAO41" s="7"/>
      <c r="RAP41" s="6"/>
      <c r="RAQ41" s="5"/>
      <c r="RAR41" s="6"/>
      <c r="RAS41" s="8"/>
      <c r="RAT41" s="5"/>
      <c r="RAU41" s="4"/>
      <c r="RAV41" s="4"/>
      <c r="RAW41" s="18"/>
      <c r="RAX41" s="7"/>
      <c r="RAY41" s="7"/>
      <c r="RAZ41" s="4"/>
      <c r="RBA41" s="4"/>
      <c r="RBB41" s="4"/>
      <c r="RBC41" s="19"/>
      <c r="RBD41" s="9"/>
      <c r="RBE41" s="7"/>
      <c r="RBF41" s="6"/>
      <c r="RBG41" s="5"/>
      <c r="RBH41" s="6"/>
      <c r="RBI41" s="8"/>
      <c r="RBJ41" s="5"/>
      <c r="RBK41" s="4"/>
      <c r="RBL41" s="4"/>
      <c r="RBM41" s="18"/>
      <c r="RBN41" s="7"/>
      <c r="RBO41" s="7"/>
      <c r="RBP41" s="4"/>
      <c r="RBQ41" s="4"/>
      <c r="RBR41" s="4"/>
      <c r="RBS41" s="19"/>
      <c r="RBT41" s="9"/>
      <c r="RBU41" s="7"/>
      <c r="RBV41" s="6"/>
      <c r="RBW41" s="5"/>
      <c r="RBX41" s="6"/>
      <c r="RBY41" s="8"/>
      <c r="RBZ41" s="5"/>
      <c r="RCA41" s="4"/>
      <c r="RCB41" s="4"/>
      <c r="RCC41" s="18"/>
      <c r="RCD41" s="7"/>
      <c r="RCE41" s="7"/>
      <c r="RCF41" s="4"/>
      <c r="RCG41" s="4"/>
      <c r="RCH41" s="4"/>
      <c r="RCI41" s="19"/>
      <c r="RCJ41" s="9"/>
      <c r="RCK41" s="7"/>
      <c r="RCL41" s="6"/>
      <c r="RCM41" s="5"/>
      <c r="RCN41" s="6"/>
      <c r="RCO41" s="8"/>
      <c r="RCP41" s="5"/>
      <c r="RCQ41" s="4"/>
      <c r="RCR41" s="4"/>
      <c r="RCS41" s="18"/>
      <c r="RCT41" s="7"/>
      <c r="RCU41" s="7"/>
      <c r="RCV41" s="4"/>
      <c r="RCW41" s="4"/>
      <c r="RCX41" s="4"/>
      <c r="RCY41" s="19"/>
      <c r="RCZ41" s="9"/>
      <c r="RDA41" s="7"/>
      <c r="RDB41" s="6"/>
      <c r="RDC41" s="5"/>
      <c r="RDD41" s="6"/>
      <c r="RDE41" s="8"/>
      <c r="RDF41" s="5"/>
      <c r="RDG41" s="4"/>
      <c r="RDH41" s="4"/>
      <c r="RDI41" s="18"/>
      <c r="RDJ41" s="7"/>
      <c r="RDK41" s="7"/>
      <c r="RDL41" s="4"/>
      <c r="RDM41" s="4"/>
      <c r="RDN41" s="4"/>
      <c r="RDO41" s="19"/>
      <c r="RDP41" s="9"/>
      <c r="RDQ41" s="7"/>
      <c r="RDR41" s="6"/>
      <c r="RDS41" s="5"/>
      <c r="RDT41" s="6"/>
      <c r="RDU41" s="8"/>
      <c r="RDV41" s="5"/>
      <c r="RDW41" s="4"/>
      <c r="RDX41" s="4"/>
      <c r="RDY41" s="18"/>
      <c r="RDZ41" s="7"/>
      <c r="REA41" s="7"/>
      <c r="REB41" s="4"/>
      <c r="REC41" s="4"/>
      <c r="RED41" s="4"/>
      <c r="REE41" s="19"/>
      <c r="REF41" s="9"/>
      <c r="REG41" s="7"/>
      <c r="REH41" s="6"/>
      <c r="REI41" s="5"/>
      <c r="REJ41" s="6"/>
      <c r="REK41" s="8"/>
      <c r="REL41" s="5"/>
      <c r="REM41" s="4"/>
      <c r="REN41" s="4"/>
      <c r="REO41" s="18"/>
      <c r="REP41" s="7"/>
      <c r="REQ41" s="7"/>
      <c r="RER41" s="4"/>
      <c r="RES41" s="4"/>
      <c r="RET41" s="4"/>
      <c r="REU41" s="19"/>
      <c r="REV41" s="9"/>
      <c r="REW41" s="7"/>
      <c r="REX41" s="6"/>
      <c r="REY41" s="5"/>
      <c r="REZ41" s="6"/>
      <c r="RFA41" s="8"/>
      <c r="RFB41" s="5"/>
      <c r="RFC41" s="4"/>
      <c r="RFD41" s="4"/>
      <c r="RFE41" s="18"/>
      <c r="RFF41" s="7"/>
      <c r="RFG41" s="7"/>
      <c r="RFH41" s="4"/>
      <c r="RFI41" s="4"/>
      <c r="RFJ41" s="4"/>
      <c r="RFK41" s="19"/>
      <c r="RFL41" s="9"/>
      <c r="RFM41" s="7"/>
      <c r="RFN41" s="6"/>
      <c r="RFO41" s="5"/>
      <c r="RFP41" s="6"/>
      <c r="RFQ41" s="8"/>
      <c r="RFR41" s="5"/>
      <c r="RFS41" s="4"/>
      <c r="RFT41" s="4"/>
      <c r="RFU41" s="18"/>
      <c r="RFV41" s="7"/>
      <c r="RFW41" s="7"/>
      <c r="RFX41" s="4"/>
      <c r="RFY41" s="4"/>
      <c r="RFZ41" s="4"/>
      <c r="RGA41" s="19"/>
      <c r="RGB41" s="9"/>
      <c r="RGC41" s="7"/>
      <c r="RGD41" s="6"/>
      <c r="RGE41" s="5"/>
      <c r="RGF41" s="6"/>
      <c r="RGG41" s="8"/>
      <c r="RGH41" s="5"/>
      <c r="RGI41" s="4"/>
      <c r="RGJ41" s="4"/>
      <c r="RGK41" s="18"/>
      <c r="RGL41" s="7"/>
      <c r="RGM41" s="7"/>
      <c r="RGN41" s="4"/>
      <c r="RGO41" s="4"/>
      <c r="RGP41" s="4"/>
      <c r="RGQ41" s="19"/>
      <c r="RGR41" s="9"/>
      <c r="RGS41" s="7"/>
      <c r="RGT41" s="6"/>
      <c r="RGU41" s="5"/>
      <c r="RGV41" s="6"/>
      <c r="RGW41" s="8"/>
      <c r="RGX41" s="5"/>
      <c r="RGY41" s="4"/>
      <c r="RGZ41" s="4"/>
      <c r="RHA41" s="18"/>
      <c r="RHB41" s="7"/>
      <c r="RHC41" s="7"/>
      <c r="RHD41" s="4"/>
      <c r="RHE41" s="4"/>
      <c r="RHF41" s="4"/>
      <c r="RHG41" s="19"/>
      <c r="RHH41" s="9"/>
      <c r="RHI41" s="7"/>
      <c r="RHJ41" s="6"/>
      <c r="RHK41" s="5"/>
      <c r="RHL41" s="6"/>
      <c r="RHM41" s="8"/>
      <c r="RHN41" s="5"/>
      <c r="RHO41" s="4"/>
      <c r="RHP41" s="4"/>
      <c r="RHQ41" s="18"/>
      <c r="RHR41" s="7"/>
      <c r="RHS41" s="7"/>
      <c r="RHT41" s="4"/>
      <c r="RHU41" s="4"/>
      <c r="RHV41" s="4"/>
      <c r="RHW41" s="19"/>
      <c r="RHX41" s="9"/>
      <c r="RHY41" s="7"/>
      <c r="RHZ41" s="6"/>
      <c r="RIA41" s="5"/>
      <c r="RIB41" s="6"/>
      <c r="RIC41" s="8"/>
      <c r="RID41" s="5"/>
      <c r="RIE41" s="4"/>
      <c r="RIF41" s="4"/>
      <c r="RIG41" s="18"/>
      <c r="RIH41" s="7"/>
      <c r="RII41" s="7"/>
      <c r="RIJ41" s="4"/>
      <c r="RIK41" s="4"/>
      <c r="RIL41" s="4"/>
      <c r="RIM41" s="19"/>
      <c r="RIN41" s="9"/>
      <c r="RIO41" s="7"/>
      <c r="RIP41" s="6"/>
      <c r="RIQ41" s="5"/>
      <c r="RIR41" s="6"/>
      <c r="RIS41" s="8"/>
      <c r="RIT41" s="5"/>
      <c r="RIU41" s="4"/>
      <c r="RIV41" s="4"/>
      <c r="RIW41" s="18"/>
      <c r="RIX41" s="7"/>
      <c r="RIY41" s="7"/>
      <c r="RIZ41" s="4"/>
      <c r="RJA41" s="4"/>
      <c r="RJB41" s="4"/>
      <c r="RJC41" s="19"/>
      <c r="RJD41" s="9"/>
      <c r="RJE41" s="7"/>
      <c r="RJF41" s="6"/>
      <c r="RJG41" s="5"/>
      <c r="RJH41" s="6"/>
      <c r="RJI41" s="8"/>
      <c r="RJJ41" s="5"/>
      <c r="RJK41" s="4"/>
      <c r="RJL41" s="4"/>
      <c r="RJM41" s="18"/>
      <c r="RJN41" s="7"/>
      <c r="RJO41" s="7"/>
      <c r="RJP41" s="4"/>
      <c r="RJQ41" s="4"/>
      <c r="RJR41" s="4"/>
      <c r="RJS41" s="19"/>
      <c r="RJT41" s="9"/>
      <c r="RJU41" s="7"/>
      <c r="RJV41" s="6"/>
      <c r="RJW41" s="5"/>
      <c r="RJX41" s="6"/>
      <c r="RJY41" s="8"/>
      <c r="RJZ41" s="5"/>
      <c r="RKA41" s="4"/>
      <c r="RKB41" s="4"/>
      <c r="RKC41" s="18"/>
      <c r="RKD41" s="7"/>
      <c r="RKE41" s="7"/>
      <c r="RKF41" s="4"/>
      <c r="RKG41" s="4"/>
      <c r="RKH41" s="4"/>
      <c r="RKI41" s="19"/>
      <c r="RKJ41" s="9"/>
      <c r="RKK41" s="7"/>
      <c r="RKL41" s="6"/>
      <c r="RKM41" s="5"/>
      <c r="RKN41" s="6"/>
      <c r="RKO41" s="8"/>
      <c r="RKP41" s="5"/>
      <c r="RKQ41" s="4"/>
      <c r="RKR41" s="4"/>
      <c r="RKS41" s="18"/>
      <c r="RKT41" s="7"/>
      <c r="RKU41" s="7"/>
      <c r="RKV41" s="4"/>
      <c r="RKW41" s="4"/>
      <c r="RKX41" s="4"/>
      <c r="RKY41" s="19"/>
      <c r="RKZ41" s="9"/>
      <c r="RLA41" s="7"/>
      <c r="RLB41" s="6"/>
      <c r="RLC41" s="5"/>
      <c r="RLD41" s="6"/>
      <c r="RLE41" s="8"/>
      <c r="RLF41" s="5"/>
      <c r="RLG41" s="4"/>
      <c r="RLH41" s="4"/>
      <c r="RLI41" s="18"/>
      <c r="RLJ41" s="7"/>
      <c r="RLK41" s="7"/>
      <c r="RLL41" s="4"/>
      <c r="RLM41" s="4"/>
      <c r="RLN41" s="4"/>
      <c r="RLO41" s="19"/>
      <c r="RLP41" s="9"/>
      <c r="RLQ41" s="7"/>
      <c r="RLR41" s="6"/>
      <c r="RLS41" s="5"/>
      <c r="RLT41" s="6"/>
      <c r="RLU41" s="8"/>
      <c r="RLV41" s="5"/>
      <c r="RLW41" s="4"/>
      <c r="RLX41" s="4"/>
      <c r="RLY41" s="18"/>
      <c r="RLZ41" s="7"/>
      <c r="RMA41" s="7"/>
      <c r="RMB41" s="4"/>
      <c r="RMC41" s="4"/>
      <c r="RMD41" s="4"/>
      <c r="RME41" s="19"/>
      <c r="RMF41" s="9"/>
      <c r="RMG41" s="7"/>
      <c r="RMH41" s="6"/>
      <c r="RMI41" s="5"/>
      <c r="RMJ41" s="6"/>
      <c r="RMK41" s="8"/>
      <c r="RML41" s="5"/>
      <c r="RMM41" s="4"/>
      <c r="RMN41" s="4"/>
      <c r="RMO41" s="18"/>
      <c r="RMP41" s="7"/>
      <c r="RMQ41" s="7"/>
      <c r="RMR41" s="4"/>
      <c r="RMS41" s="4"/>
      <c r="RMT41" s="4"/>
      <c r="RMU41" s="19"/>
      <c r="RMV41" s="9"/>
      <c r="RMW41" s="7"/>
      <c r="RMX41" s="6"/>
      <c r="RMY41" s="5"/>
      <c r="RMZ41" s="6"/>
      <c r="RNA41" s="8"/>
      <c r="RNB41" s="5"/>
      <c r="RNC41" s="4"/>
      <c r="RND41" s="4"/>
      <c r="RNE41" s="18"/>
      <c r="RNF41" s="7"/>
      <c r="RNG41" s="7"/>
      <c r="RNH41" s="4"/>
      <c r="RNI41" s="4"/>
      <c r="RNJ41" s="4"/>
      <c r="RNK41" s="19"/>
      <c r="RNL41" s="9"/>
      <c r="RNM41" s="7"/>
      <c r="RNN41" s="6"/>
      <c r="RNO41" s="5"/>
      <c r="RNP41" s="6"/>
      <c r="RNQ41" s="8"/>
      <c r="RNR41" s="5"/>
      <c r="RNS41" s="4"/>
      <c r="RNT41" s="4"/>
      <c r="RNU41" s="18"/>
      <c r="RNV41" s="7"/>
      <c r="RNW41" s="7"/>
      <c r="RNX41" s="4"/>
      <c r="RNY41" s="4"/>
      <c r="RNZ41" s="4"/>
      <c r="ROA41" s="19"/>
      <c r="ROB41" s="9"/>
      <c r="ROC41" s="7"/>
      <c r="ROD41" s="6"/>
      <c r="ROE41" s="5"/>
      <c r="ROF41" s="6"/>
      <c r="ROG41" s="8"/>
      <c r="ROH41" s="5"/>
      <c r="ROI41" s="4"/>
      <c r="ROJ41" s="4"/>
      <c r="ROK41" s="18"/>
      <c r="ROL41" s="7"/>
      <c r="ROM41" s="7"/>
      <c r="RON41" s="4"/>
      <c r="ROO41" s="4"/>
      <c r="ROP41" s="4"/>
      <c r="ROQ41" s="19"/>
      <c r="ROR41" s="9"/>
      <c r="ROS41" s="7"/>
      <c r="ROT41" s="6"/>
      <c r="ROU41" s="5"/>
      <c r="ROV41" s="6"/>
      <c r="ROW41" s="8"/>
      <c r="ROX41" s="5"/>
      <c r="ROY41" s="4"/>
      <c r="ROZ41" s="4"/>
      <c r="RPA41" s="18"/>
      <c r="RPB41" s="7"/>
      <c r="RPC41" s="7"/>
      <c r="RPD41" s="4"/>
      <c r="RPE41" s="4"/>
      <c r="RPF41" s="4"/>
      <c r="RPG41" s="19"/>
      <c r="RPH41" s="9"/>
      <c r="RPI41" s="7"/>
      <c r="RPJ41" s="6"/>
      <c r="RPK41" s="5"/>
      <c r="RPL41" s="6"/>
      <c r="RPM41" s="8"/>
      <c r="RPN41" s="5"/>
      <c r="RPO41" s="4"/>
      <c r="RPP41" s="4"/>
      <c r="RPQ41" s="18"/>
      <c r="RPR41" s="7"/>
      <c r="RPS41" s="7"/>
      <c r="RPT41" s="4"/>
      <c r="RPU41" s="4"/>
      <c r="RPV41" s="4"/>
      <c r="RPW41" s="19"/>
      <c r="RPX41" s="9"/>
      <c r="RPY41" s="7"/>
      <c r="RPZ41" s="6"/>
      <c r="RQA41" s="5"/>
      <c r="RQB41" s="6"/>
      <c r="RQC41" s="8"/>
      <c r="RQD41" s="5"/>
      <c r="RQE41" s="4"/>
      <c r="RQF41" s="4"/>
      <c r="RQG41" s="18"/>
      <c r="RQH41" s="7"/>
      <c r="RQI41" s="7"/>
      <c r="RQJ41" s="4"/>
      <c r="RQK41" s="4"/>
      <c r="RQL41" s="4"/>
      <c r="RQM41" s="19"/>
      <c r="RQN41" s="9"/>
      <c r="RQO41" s="7"/>
      <c r="RQP41" s="6"/>
      <c r="RQQ41" s="5"/>
      <c r="RQR41" s="6"/>
      <c r="RQS41" s="8"/>
      <c r="RQT41" s="5"/>
      <c r="RQU41" s="4"/>
      <c r="RQV41" s="4"/>
      <c r="RQW41" s="18"/>
      <c r="RQX41" s="7"/>
      <c r="RQY41" s="7"/>
      <c r="RQZ41" s="4"/>
      <c r="RRA41" s="4"/>
      <c r="RRB41" s="4"/>
      <c r="RRC41" s="19"/>
      <c r="RRD41" s="9"/>
      <c r="RRE41" s="7"/>
      <c r="RRF41" s="6"/>
      <c r="RRG41" s="5"/>
      <c r="RRH41" s="6"/>
      <c r="RRI41" s="8"/>
      <c r="RRJ41" s="5"/>
      <c r="RRK41" s="4"/>
      <c r="RRL41" s="4"/>
      <c r="RRM41" s="18"/>
      <c r="RRN41" s="7"/>
      <c r="RRO41" s="7"/>
      <c r="RRP41" s="4"/>
      <c r="RRQ41" s="4"/>
      <c r="RRR41" s="4"/>
      <c r="RRS41" s="19"/>
      <c r="RRT41" s="9"/>
      <c r="RRU41" s="7"/>
      <c r="RRV41" s="6"/>
      <c r="RRW41" s="5"/>
      <c r="RRX41" s="6"/>
      <c r="RRY41" s="8"/>
      <c r="RRZ41" s="5"/>
      <c r="RSA41" s="4"/>
      <c r="RSB41" s="4"/>
      <c r="RSC41" s="18"/>
      <c r="RSD41" s="7"/>
      <c r="RSE41" s="7"/>
      <c r="RSF41" s="4"/>
      <c r="RSG41" s="4"/>
      <c r="RSH41" s="4"/>
      <c r="RSI41" s="19"/>
      <c r="RSJ41" s="9"/>
      <c r="RSK41" s="7"/>
      <c r="RSL41" s="6"/>
      <c r="RSM41" s="5"/>
      <c r="RSN41" s="6"/>
      <c r="RSO41" s="8"/>
      <c r="RSP41" s="5"/>
      <c r="RSQ41" s="4"/>
      <c r="RSR41" s="4"/>
      <c r="RSS41" s="18"/>
      <c r="RST41" s="7"/>
      <c r="RSU41" s="7"/>
      <c r="RSV41" s="4"/>
      <c r="RSW41" s="4"/>
      <c r="RSX41" s="4"/>
      <c r="RSY41" s="19"/>
      <c r="RSZ41" s="9"/>
      <c r="RTA41" s="7"/>
      <c r="RTB41" s="6"/>
      <c r="RTC41" s="5"/>
      <c r="RTD41" s="6"/>
      <c r="RTE41" s="8"/>
      <c r="RTF41" s="5"/>
      <c r="RTG41" s="4"/>
      <c r="RTH41" s="4"/>
      <c r="RTI41" s="18"/>
      <c r="RTJ41" s="7"/>
      <c r="RTK41" s="7"/>
      <c r="RTL41" s="4"/>
      <c r="RTM41" s="4"/>
      <c r="RTN41" s="4"/>
      <c r="RTO41" s="19"/>
      <c r="RTP41" s="9"/>
      <c r="RTQ41" s="7"/>
      <c r="RTR41" s="6"/>
      <c r="RTS41" s="5"/>
      <c r="RTT41" s="6"/>
      <c r="RTU41" s="8"/>
      <c r="RTV41" s="5"/>
      <c r="RTW41" s="4"/>
      <c r="RTX41" s="4"/>
      <c r="RTY41" s="18"/>
      <c r="RTZ41" s="7"/>
      <c r="RUA41" s="7"/>
      <c r="RUB41" s="4"/>
      <c r="RUC41" s="4"/>
      <c r="RUD41" s="4"/>
      <c r="RUE41" s="19"/>
      <c r="RUF41" s="9"/>
      <c r="RUG41" s="7"/>
      <c r="RUH41" s="6"/>
      <c r="RUI41" s="5"/>
      <c r="RUJ41" s="6"/>
      <c r="RUK41" s="8"/>
      <c r="RUL41" s="5"/>
      <c r="RUM41" s="4"/>
      <c r="RUN41" s="4"/>
      <c r="RUO41" s="18"/>
      <c r="RUP41" s="7"/>
      <c r="RUQ41" s="7"/>
      <c r="RUR41" s="4"/>
      <c r="RUS41" s="4"/>
      <c r="RUT41" s="4"/>
      <c r="RUU41" s="19"/>
      <c r="RUV41" s="9"/>
      <c r="RUW41" s="7"/>
      <c r="RUX41" s="6"/>
      <c r="RUY41" s="5"/>
      <c r="RUZ41" s="6"/>
      <c r="RVA41" s="8"/>
      <c r="RVB41" s="5"/>
      <c r="RVC41" s="4"/>
      <c r="RVD41" s="4"/>
      <c r="RVE41" s="18"/>
      <c r="RVF41" s="7"/>
      <c r="RVG41" s="7"/>
      <c r="RVH41" s="4"/>
      <c r="RVI41" s="4"/>
      <c r="RVJ41" s="4"/>
      <c r="RVK41" s="19"/>
      <c r="RVL41" s="9"/>
      <c r="RVM41" s="7"/>
      <c r="RVN41" s="6"/>
      <c r="RVO41" s="5"/>
      <c r="RVP41" s="6"/>
      <c r="RVQ41" s="8"/>
      <c r="RVR41" s="5"/>
      <c r="RVS41" s="4"/>
      <c r="RVT41" s="4"/>
      <c r="RVU41" s="18"/>
      <c r="RVV41" s="7"/>
      <c r="RVW41" s="7"/>
      <c r="RVX41" s="4"/>
      <c r="RVY41" s="4"/>
      <c r="RVZ41" s="4"/>
      <c r="RWA41" s="19"/>
      <c r="RWB41" s="9"/>
      <c r="RWC41" s="7"/>
      <c r="RWD41" s="6"/>
      <c r="RWE41" s="5"/>
      <c r="RWF41" s="6"/>
      <c r="RWG41" s="8"/>
      <c r="RWH41" s="5"/>
      <c r="RWI41" s="4"/>
      <c r="RWJ41" s="4"/>
      <c r="RWK41" s="18"/>
      <c r="RWL41" s="7"/>
      <c r="RWM41" s="7"/>
      <c r="RWN41" s="4"/>
      <c r="RWO41" s="4"/>
      <c r="RWP41" s="4"/>
      <c r="RWQ41" s="19"/>
      <c r="RWR41" s="9"/>
      <c r="RWS41" s="7"/>
      <c r="RWT41" s="6"/>
      <c r="RWU41" s="5"/>
      <c r="RWV41" s="6"/>
      <c r="RWW41" s="8"/>
      <c r="RWX41" s="5"/>
      <c r="RWY41" s="4"/>
      <c r="RWZ41" s="4"/>
      <c r="RXA41" s="18"/>
      <c r="RXB41" s="7"/>
      <c r="RXC41" s="7"/>
      <c r="RXD41" s="4"/>
      <c r="RXE41" s="4"/>
      <c r="RXF41" s="4"/>
      <c r="RXG41" s="19"/>
      <c r="RXH41" s="9"/>
      <c r="RXI41" s="7"/>
      <c r="RXJ41" s="6"/>
      <c r="RXK41" s="5"/>
      <c r="RXL41" s="6"/>
      <c r="RXM41" s="8"/>
      <c r="RXN41" s="5"/>
      <c r="RXO41" s="4"/>
      <c r="RXP41" s="4"/>
      <c r="RXQ41" s="18"/>
      <c r="RXR41" s="7"/>
      <c r="RXS41" s="7"/>
      <c r="RXT41" s="4"/>
      <c r="RXU41" s="4"/>
      <c r="RXV41" s="4"/>
      <c r="RXW41" s="19"/>
      <c r="RXX41" s="9"/>
      <c r="RXY41" s="7"/>
      <c r="RXZ41" s="6"/>
      <c r="RYA41" s="5"/>
      <c r="RYB41" s="6"/>
      <c r="RYC41" s="8"/>
      <c r="RYD41" s="5"/>
      <c r="RYE41" s="4"/>
      <c r="RYF41" s="4"/>
      <c r="RYG41" s="18"/>
      <c r="RYH41" s="7"/>
      <c r="RYI41" s="7"/>
      <c r="RYJ41" s="4"/>
      <c r="RYK41" s="4"/>
      <c r="RYL41" s="4"/>
      <c r="RYM41" s="19"/>
      <c r="RYN41" s="9"/>
      <c r="RYO41" s="7"/>
      <c r="RYP41" s="6"/>
      <c r="RYQ41" s="5"/>
      <c r="RYR41" s="6"/>
      <c r="RYS41" s="8"/>
      <c r="RYT41" s="5"/>
      <c r="RYU41" s="4"/>
      <c r="RYV41" s="4"/>
      <c r="RYW41" s="18"/>
      <c r="RYX41" s="7"/>
      <c r="RYY41" s="7"/>
      <c r="RYZ41" s="4"/>
      <c r="RZA41" s="4"/>
      <c r="RZB41" s="4"/>
      <c r="RZC41" s="19"/>
      <c r="RZD41" s="9"/>
      <c r="RZE41" s="7"/>
      <c r="RZF41" s="6"/>
      <c r="RZG41" s="5"/>
      <c r="RZH41" s="6"/>
      <c r="RZI41" s="8"/>
      <c r="RZJ41" s="5"/>
      <c r="RZK41" s="4"/>
      <c r="RZL41" s="4"/>
      <c r="RZM41" s="18"/>
      <c r="RZN41" s="7"/>
      <c r="RZO41" s="7"/>
      <c r="RZP41" s="4"/>
      <c r="RZQ41" s="4"/>
      <c r="RZR41" s="4"/>
      <c r="RZS41" s="19"/>
      <c r="RZT41" s="9"/>
      <c r="RZU41" s="7"/>
      <c r="RZV41" s="6"/>
      <c r="RZW41" s="5"/>
      <c r="RZX41" s="6"/>
      <c r="RZY41" s="8"/>
      <c r="RZZ41" s="5"/>
      <c r="SAA41" s="4"/>
      <c r="SAB41" s="4"/>
      <c r="SAC41" s="18"/>
      <c r="SAD41" s="7"/>
      <c r="SAE41" s="7"/>
      <c r="SAF41" s="4"/>
      <c r="SAG41" s="4"/>
      <c r="SAH41" s="4"/>
      <c r="SAI41" s="19"/>
      <c r="SAJ41" s="9"/>
      <c r="SAK41" s="7"/>
      <c r="SAL41" s="6"/>
      <c r="SAM41" s="5"/>
      <c r="SAN41" s="6"/>
      <c r="SAO41" s="8"/>
      <c r="SAP41" s="5"/>
      <c r="SAQ41" s="4"/>
      <c r="SAR41" s="4"/>
      <c r="SAS41" s="18"/>
      <c r="SAT41" s="7"/>
      <c r="SAU41" s="7"/>
      <c r="SAV41" s="4"/>
      <c r="SAW41" s="4"/>
      <c r="SAX41" s="4"/>
      <c r="SAY41" s="19"/>
      <c r="SAZ41" s="9"/>
      <c r="SBA41" s="7"/>
      <c r="SBB41" s="6"/>
      <c r="SBC41" s="5"/>
      <c r="SBD41" s="6"/>
      <c r="SBE41" s="8"/>
      <c r="SBF41" s="5"/>
      <c r="SBG41" s="4"/>
      <c r="SBH41" s="4"/>
      <c r="SBI41" s="18"/>
      <c r="SBJ41" s="7"/>
      <c r="SBK41" s="7"/>
      <c r="SBL41" s="4"/>
      <c r="SBM41" s="4"/>
      <c r="SBN41" s="4"/>
      <c r="SBO41" s="19"/>
      <c r="SBP41" s="9"/>
      <c r="SBQ41" s="7"/>
      <c r="SBR41" s="6"/>
      <c r="SBS41" s="5"/>
      <c r="SBT41" s="6"/>
      <c r="SBU41" s="8"/>
      <c r="SBV41" s="5"/>
      <c r="SBW41" s="4"/>
      <c r="SBX41" s="4"/>
      <c r="SBY41" s="18"/>
      <c r="SBZ41" s="7"/>
      <c r="SCA41" s="7"/>
      <c r="SCB41" s="4"/>
      <c r="SCC41" s="4"/>
      <c r="SCD41" s="4"/>
      <c r="SCE41" s="19"/>
      <c r="SCF41" s="9"/>
      <c r="SCG41" s="7"/>
      <c r="SCH41" s="6"/>
      <c r="SCI41" s="5"/>
      <c r="SCJ41" s="6"/>
      <c r="SCK41" s="8"/>
      <c r="SCL41" s="5"/>
      <c r="SCM41" s="4"/>
      <c r="SCN41" s="4"/>
      <c r="SCO41" s="18"/>
      <c r="SCP41" s="7"/>
      <c r="SCQ41" s="7"/>
      <c r="SCR41" s="4"/>
      <c r="SCS41" s="4"/>
      <c r="SCT41" s="4"/>
      <c r="SCU41" s="19"/>
      <c r="SCV41" s="9"/>
      <c r="SCW41" s="7"/>
      <c r="SCX41" s="6"/>
      <c r="SCY41" s="5"/>
      <c r="SCZ41" s="6"/>
      <c r="SDA41" s="8"/>
      <c r="SDB41" s="5"/>
      <c r="SDC41" s="4"/>
      <c r="SDD41" s="4"/>
      <c r="SDE41" s="18"/>
      <c r="SDF41" s="7"/>
      <c r="SDG41" s="7"/>
      <c r="SDH41" s="4"/>
      <c r="SDI41" s="4"/>
      <c r="SDJ41" s="4"/>
      <c r="SDK41" s="19"/>
      <c r="SDL41" s="9"/>
      <c r="SDM41" s="7"/>
      <c r="SDN41" s="6"/>
      <c r="SDO41" s="5"/>
      <c r="SDP41" s="6"/>
      <c r="SDQ41" s="8"/>
      <c r="SDR41" s="5"/>
      <c r="SDS41" s="4"/>
      <c r="SDT41" s="4"/>
      <c r="SDU41" s="18"/>
      <c r="SDV41" s="7"/>
      <c r="SDW41" s="7"/>
      <c r="SDX41" s="4"/>
      <c r="SDY41" s="4"/>
      <c r="SDZ41" s="4"/>
      <c r="SEA41" s="19"/>
      <c r="SEB41" s="9"/>
      <c r="SEC41" s="7"/>
      <c r="SED41" s="6"/>
      <c r="SEE41" s="5"/>
      <c r="SEF41" s="6"/>
      <c r="SEG41" s="8"/>
      <c r="SEH41" s="5"/>
      <c r="SEI41" s="4"/>
      <c r="SEJ41" s="4"/>
      <c r="SEK41" s="18"/>
      <c r="SEL41" s="7"/>
      <c r="SEM41" s="7"/>
      <c r="SEN41" s="4"/>
      <c r="SEO41" s="4"/>
      <c r="SEP41" s="4"/>
      <c r="SEQ41" s="19"/>
      <c r="SER41" s="9"/>
      <c r="SES41" s="7"/>
      <c r="SET41" s="6"/>
      <c r="SEU41" s="5"/>
      <c r="SEV41" s="6"/>
      <c r="SEW41" s="8"/>
      <c r="SEX41" s="5"/>
      <c r="SEY41" s="4"/>
      <c r="SEZ41" s="4"/>
      <c r="SFA41" s="18"/>
      <c r="SFB41" s="7"/>
      <c r="SFC41" s="7"/>
      <c r="SFD41" s="4"/>
      <c r="SFE41" s="4"/>
      <c r="SFF41" s="4"/>
      <c r="SFG41" s="19"/>
      <c r="SFH41" s="9"/>
      <c r="SFI41" s="7"/>
      <c r="SFJ41" s="6"/>
      <c r="SFK41" s="5"/>
      <c r="SFL41" s="6"/>
      <c r="SFM41" s="8"/>
      <c r="SFN41" s="5"/>
      <c r="SFO41" s="4"/>
      <c r="SFP41" s="4"/>
      <c r="SFQ41" s="18"/>
      <c r="SFR41" s="7"/>
      <c r="SFS41" s="7"/>
      <c r="SFT41" s="4"/>
      <c r="SFU41" s="4"/>
      <c r="SFV41" s="4"/>
      <c r="SFW41" s="19"/>
      <c r="SFX41" s="9"/>
      <c r="SFY41" s="7"/>
      <c r="SFZ41" s="6"/>
      <c r="SGA41" s="5"/>
      <c r="SGB41" s="6"/>
      <c r="SGC41" s="8"/>
      <c r="SGD41" s="5"/>
      <c r="SGE41" s="4"/>
      <c r="SGF41" s="4"/>
      <c r="SGG41" s="18"/>
      <c r="SGH41" s="7"/>
      <c r="SGI41" s="7"/>
      <c r="SGJ41" s="4"/>
      <c r="SGK41" s="4"/>
      <c r="SGL41" s="4"/>
      <c r="SGM41" s="19"/>
      <c r="SGN41" s="9"/>
      <c r="SGO41" s="7"/>
      <c r="SGP41" s="6"/>
      <c r="SGQ41" s="5"/>
      <c r="SGR41" s="6"/>
      <c r="SGS41" s="8"/>
      <c r="SGT41" s="5"/>
      <c r="SGU41" s="4"/>
      <c r="SGV41" s="4"/>
      <c r="SGW41" s="18"/>
      <c r="SGX41" s="7"/>
      <c r="SGY41" s="7"/>
      <c r="SGZ41" s="4"/>
      <c r="SHA41" s="4"/>
      <c r="SHB41" s="4"/>
      <c r="SHC41" s="19"/>
      <c r="SHD41" s="9"/>
      <c r="SHE41" s="7"/>
      <c r="SHF41" s="6"/>
      <c r="SHG41" s="5"/>
      <c r="SHH41" s="6"/>
      <c r="SHI41" s="8"/>
      <c r="SHJ41" s="5"/>
      <c r="SHK41" s="4"/>
      <c r="SHL41" s="4"/>
      <c r="SHM41" s="18"/>
      <c r="SHN41" s="7"/>
      <c r="SHO41" s="7"/>
      <c r="SHP41" s="4"/>
      <c r="SHQ41" s="4"/>
      <c r="SHR41" s="4"/>
      <c r="SHS41" s="19"/>
      <c r="SHT41" s="9"/>
      <c r="SHU41" s="7"/>
      <c r="SHV41" s="6"/>
      <c r="SHW41" s="5"/>
      <c r="SHX41" s="6"/>
      <c r="SHY41" s="8"/>
      <c r="SHZ41" s="5"/>
      <c r="SIA41" s="4"/>
      <c r="SIB41" s="4"/>
      <c r="SIC41" s="18"/>
      <c r="SID41" s="7"/>
      <c r="SIE41" s="7"/>
      <c r="SIF41" s="4"/>
      <c r="SIG41" s="4"/>
      <c r="SIH41" s="4"/>
      <c r="SII41" s="19"/>
      <c r="SIJ41" s="9"/>
      <c r="SIK41" s="7"/>
      <c r="SIL41" s="6"/>
      <c r="SIM41" s="5"/>
      <c r="SIN41" s="6"/>
      <c r="SIO41" s="8"/>
      <c r="SIP41" s="5"/>
      <c r="SIQ41" s="4"/>
      <c r="SIR41" s="4"/>
      <c r="SIS41" s="18"/>
      <c r="SIT41" s="7"/>
      <c r="SIU41" s="7"/>
      <c r="SIV41" s="4"/>
      <c r="SIW41" s="4"/>
      <c r="SIX41" s="4"/>
      <c r="SIY41" s="19"/>
      <c r="SIZ41" s="9"/>
      <c r="SJA41" s="7"/>
      <c r="SJB41" s="6"/>
      <c r="SJC41" s="5"/>
      <c r="SJD41" s="6"/>
      <c r="SJE41" s="8"/>
      <c r="SJF41" s="5"/>
      <c r="SJG41" s="4"/>
      <c r="SJH41" s="4"/>
      <c r="SJI41" s="18"/>
      <c r="SJJ41" s="7"/>
      <c r="SJK41" s="7"/>
      <c r="SJL41" s="4"/>
      <c r="SJM41" s="4"/>
      <c r="SJN41" s="4"/>
      <c r="SJO41" s="19"/>
      <c r="SJP41" s="9"/>
      <c r="SJQ41" s="7"/>
      <c r="SJR41" s="6"/>
      <c r="SJS41" s="5"/>
      <c r="SJT41" s="6"/>
      <c r="SJU41" s="8"/>
      <c r="SJV41" s="5"/>
      <c r="SJW41" s="4"/>
      <c r="SJX41" s="4"/>
      <c r="SJY41" s="18"/>
      <c r="SJZ41" s="7"/>
      <c r="SKA41" s="7"/>
      <c r="SKB41" s="4"/>
      <c r="SKC41" s="4"/>
      <c r="SKD41" s="4"/>
      <c r="SKE41" s="19"/>
      <c r="SKF41" s="9"/>
      <c r="SKG41" s="7"/>
      <c r="SKH41" s="6"/>
      <c r="SKI41" s="5"/>
      <c r="SKJ41" s="6"/>
      <c r="SKK41" s="8"/>
      <c r="SKL41" s="5"/>
      <c r="SKM41" s="4"/>
      <c r="SKN41" s="4"/>
      <c r="SKO41" s="18"/>
      <c r="SKP41" s="7"/>
      <c r="SKQ41" s="7"/>
      <c r="SKR41" s="4"/>
      <c r="SKS41" s="4"/>
      <c r="SKT41" s="4"/>
      <c r="SKU41" s="19"/>
      <c r="SKV41" s="9"/>
      <c r="SKW41" s="7"/>
      <c r="SKX41" s="6"/>
      <c r="SKY41" s="5"/>
      <c r="SKZ41" s="6"/>
      <c r="SLA41" s="8"/>
      <c r="SLB41" s="5"/>
      <c r="SLC41" s="4"/>
      <c r="SLD41" s="4"/>
      <c r="SLE41" s="18"/>
      <c r="SLF41" s="7"/>
      <c r="SLG41" s="7"/>
      <c r="SLH41" s="4"/>
      <c r="SLI41" s="4"/>
      <c r="SLJ41" s="4"/>
      <c r="SLK41" s="19"/>
      <c r="SLL41" s="9"/>
      <c r="SLM41" s="7"/>
      <c r="SLN41" s="6"/>
      <c r="SLO41" s="5"/>
      <c r="SLP41" s="6"/>
      <c r="SLQ41" s="8"/>
      <c r="SLR41" s="5"/>
      <c r="SLS41" s="4"/>
      <c r="SLT41" s="4"/>
      <c r="SLU41" s="18"/>
      <c r="SLV41" s="7"/>
      <c r="SLW41" s="7"/>
      <c r="SLX41" s="4"/>
      <c r="SLY41" s="4"/>
      <c r="SLZ41" s="4"/>
      <c r="SMA41" s="19"/>
      <c r="SMB41" s="9"/>
      <c r="SMC41" s="7"/>
      <c r="SMD41" s="6"/>
      <c r="SME41" s="5"/>
      <c r="SMF41" s="6"/>
      <c r="SMG41" s="8"/>
      <c r="SMH41" s="5"/>
      <c r="SMI41" s="4"/>
      <c r="SMJ41" s="4"/>
      <c r="SMK41" s="18"/>
      <c r="SML41" s="7"/>
      <c r="SMM41" s="7"/>
      <c r="SMN41" s="4"/>
      <c r="SMO41" s="4"/>
      <c r="SMP41" s="4"/>
      <c r="SMQ41" s="19"/>
      <c r="SMR41" s="9"/>
      <c r="SMS41" s="7"/>
      <c r="SMT41" s="6"/>
      <c r="SMU41" s="5"/>
      <c r="SMV41" s="6"/>
      <c r="SMW41" s="8"/>
      <c r="SMX41" s="5"/>
      <c r="SMY41" s="4"/>
      <c r="SMZ41" s="4"/>
      <c r="SNA41" s="18"/>
      <c r="SNB41" s="7"/>
      <c r="SNC41" s="7"/>
      <c r="SND41" s="4"/>
      <c r="SNE41" s="4"/>
      <c r="SNF41" s="4"/>
      <c r="SNG41" s="19"/>
      <c r="SNH41" s="9"/>
      <c r="SNI41" s="7"/>
      <c r="SNJ41" s="6"/>
      <c r="SNK41" s="5"/>
      <c r="SNL41" s="6"/>
      <c r="SNM41" s="8"/>
      <c r="SNN41" s="5"/>
      <c r="SNO41" s="4"/>
      <c r="SNP41" s="4"/>
      <c r="SNQ41" s="18"/>
      <c r="SNR41" s="7"/>
      <c r="SNS41" s="7"/>
      <c r="SNT41" s="4"/>
      <c r="SNU41" s="4"/>
      <c r="SNV41" s="4"/>
      <c r="SNW41" s="19"/>
      <c r="SNX41" s="9"/>
      <c r="SNY41" s="7"/>
      <c r="SNZ41" s="6"/>
      <c r="SOA41" s="5"/>
      <c r="SOB41" s="6"/>
      <c r="SOC41" s="8"/>
      <c r="SOD41" s="5"/>
      <c r="SOE41" s="4"/>
      <c r="SOF41" s="4"/>
      <c r="SOG41" s="18"/>
      <c r="SOH41" s="7"/>
      <c r="SOI41" s="7"/>
      <c r="SOJ41" s="4"/>
      <c r="SOK41" s="4"/>
      <c r="SOL41" s="4"/>
      <c r="SOM41" s="19"/>
      <c r="SON41" s="9"/>
      <c r="SOO41" s="7"/>
      <c r="SOP41" s="6"/>
      <c r="SOQ41" s="5"/>
      <c r="SOR41" s="6"/>
      <c r="SOS41" s="8"/>
      <c r="SOT41" s="5"/>
      <c r="SOU41" s="4"/>
      <c r="SOV41" s="4"/>
      <c r="SOW41" s="18"/>
      <c r="SOX41" s="7"/>
      <c r="SOY41" s="7"/>
      <c r="SOZ41" s="4"/>
      <c r="SPA41" s="4"/>
      <c r="SPB41" s="4"/>
      <c r="SPC41" s="19"/>
      <c r="SPD41" s="9"/>
      <c r="SPE41" s="7"/>
      <c r="SPF41" s="6"/>
      <c r="SPG41" s="5"/>
      <c r="SPH41" s="6"/>
      <c r="SPI41" s="8"/>
      <c r="SPJ41" s="5"/>
      <c r="SPK41" s="4"/>
      <c r="SPL41" s="4"/>
      <c r="SPM41" s="18"/>
      <c r="SPN41" s="7"/>
      <c r="SPO41" s="7"/>
      <c r="SPP41" s="4"/>
      <c r="SPQ41" s="4"/>
      <c r="SPR41" s="4"/>
      <c r="SPS41" s="19"/>
      <c r="SPT41" s="9"/>
      <c r="SPU41" s="7"/>
      <c r="SPV41" s="6"/>
      <c r="SPW41" s="5"/>
      <c r="SPX41" s="6"/>
      <c r="SPY41" s="8"/>
      <c r="SPZ41" s="5"/>
      <c r="SQA41" s="4"/>
      <c r="SQB41" s="4"/>
      <c r="SQC41" s="18"/>
      <c r="SQD41" s="7"/>
      <c r="SQE41" s="7"/>
      <c r="SQF41" s="4"/>
      <c r="SQG41" s="4"/>
      <c r="SQH41" s="4"/>
      <c r="SQI41" s="19"/>
      <c r="SQJ41" s="9"/>
      <c r="SQK41" s="7"/>
      <c r="SQL41" s="6"/>
      <c r="SQM41" s="5"/>
      <c r="SQN41" s="6"/>
      <c r="SQO41" s="8"/>
      <c r="SQP41" s="5"/>
      <c r="SQQ41" s="4"/>
      <c r="SQR41" s="4"/>
      <c r="SQS41" s="18"/>
      <c r="SQT41" s="7"/>
      <c r="SQU41" s="7"/>
      <c r="SQV41" s="4"/>
      <c r="SQW41" s="4"/>
      <c r="SQX41" s="4"/>
      <c r="SQY41" s="19"/>
      <c r="SQZ41" s="9"/>
      <c r="SRA41" s="7"/>
      <c r="SRB41" s="6"/>
      <c r="SRC41" s="5"/>
      <c r="SRD41" s="6"/>
      <c r="SRE41" s="8"/>
      <c r="SRF41" s="5"/>
      <c r="SRG41" s="4"/>
      <c r="SRH41" s="4"/>
      <c r="SRI41" s="18"/>
      <c r="SRJ41" s="7"/>
      <c r="SRK41" s="7"/>
      <c r="SRL41" s="4"/>
      <c r="SRM41" s="4"/>
      <c r="SRN41" s="4"/>
      <c r="SRO41" s="19"/>
      <c r="SRP41" s="9"/>
      <c r="SRQ41" s="7"/>
      <c r="SRR41" s="6"/>
      <c r="SRS41" s="5"/>
      <c r="SRT41" s="6"/>
      <c r="SRU41" s="8"/>
      <c r="SRV41" s="5"/>
      <c r="SRW41" s="4"/>
      <c r="SRX41" s="4"/>
      <c r="SRY41" s="18"/>
      <c r="SRZ41" s="7"/>
      <c r="SSA41" s="7"/>
      <c r="SSB41" s="4"/>
      <c r="SSC41" s="4"/>
      <c r="SSD41" s="4"/>
      <c r="SSE41" s="19"/>
      <c r="SSF41" s="9"/>
      <c r="SSG41" s="7"/>
      <c r="SSH41" s="6"/>
      <c r="SSI41" s="5"/>
      <c r="SSJ41" s="6"/>
      <c r="SSK41" s="8"/>
      <c r="SSL41" s="5"/>
      <c r="SSM41" s="4"/>
      <c r="SSN41" s="4"/>
      <c r="SSO41" s="18"/>
      <c r="SSP41" s="7"/>
      <c r="SSQ41" s="7"/>
      <c r="SSR41" s="4"/>
      <c r="SSS41" s="4"/>
      <c r="SST41" s="4"/>
      <c r="SSU41" s="19"/>
      <c r="SSV41" s="9"/>
      <c r="SSW41" s="7"/>
      <c r="SSX41" s="6"/>
      <c r="SSY41" s="5"/>
      <c r="SSZ41" s="6"/>
      <c r="STA41" s="8"/>
      <c r="STB41" s="5"/>
      <c r="STC41" s="4"/>
      <c r="STD41" s="4"/>
      <c r="STE41" s="18"/>
      <c r="STF41" s="7"/>
      <c r="STG41" s="7"/>
      <c r="STH41" s="4"/>
      <c r="STI41" s="4"/>
      <c r="STJ41" s="4"/>
      <c r="STK41" s="19"/>
      <c r="STL41" s="9"/>
      <c r="STM41" s="7"/>
      <c r="STN41" s="6"/>
      <c r="STO41" s="5"/>
      <c r="STP41" s="6"/>
      <c r="STQ41" s="8"/>
      <c r="STR41" s="5"/>
      <c r="STS41" s="4"/>
      <c r="STT41" s="4"/>
      <c r="STU41" s="18"/>
      <c r="STV41" s="7"/>
      <c r="STW41" s="7"/>
      <c r="STX41" s="4"/>
      <c r="STY41" s="4"/>
      <c r="STZ41" s="4"/>
      <c r="SUA41" s="19"/>
      <c r="SUB41" s="9"/>
      <c r="SUC41" s="7"/>
      <c r="SUD41" s="6"/>
      <c r="SUE41" s="5"/>
      <c r="SUF41" s="6"/>
      <c r="SUG41" s="8"/>
      <c r="SUH41" s="5"/>
      <c r="SUI41" s="4"/>
      <c r="SUJ41" s="4"/>
      <c r="SUK41" s="18"/>
      <c r="SUL41" s="7"/>
      <c r="SUM41" s="7"/>
      <c r="SUN41" s="4"/>
      <c r="SUO41" s="4"/>
      <c r="SUP41" s="4"/>
      <c r="SUQ41" s="19"/>
      <c r="SUR41" s="9"/>
      <c r="SUS41" s="7"/>
      <c r="SUT41" s="6"/>
      <c r="SUU41" s="5"/>
      <c r="SUV41" s="6"/>
      <c r="SUW41" s="8"/>
      <c r="SUX41" s="5"/>
      <c r="SUY41" s="4"/>
      <c r="SUZ41" s="4"/>
      <c r="SVA41" s="18"/>
      <c r="SVB41" s="7"/>
      <c r="SVC41" s="7"/>
      <c r="SVD41" s="4"/>
      <c r="SVE41" s="4"/>
      <c r="SVF41" s="4"/>
      <c r="SVG41" s="19"/>
      <c r="SVH41" s="9"/>
      <c r="SVI41" s="7"/>
      <c r="SVJ41" s="6"/>
      <c r="SVK41" s="5"/>
      <c r="SVL41" s="6"/>
      <c r="SVM41" s="8"/>
      <c r="SVN41" s="5"/>
      <c r="SVO41" s="4"/>
      <c r="SVP41" s="4"/>
      <c r="SVQ41" s="18"/>
      <c r="SVR41" s="7"/>
      <c r="SVS41" s="7"/>
      <c r="SVT41" s="4"/>
      <c r="SVU41" s="4"/>
      <c r="SVV41" s="4"/>
      <c r="SVW41" s="19"/>
      <c r="SVX41" s="9"/>
      <c r="SVY41" s="7"/>
      <c r="SVZ41" s="6"/>
      <c r="SWA41" s="5"/>
      <c r="SWB41" s="6"/>
      <c r="SWC41" s="8"/>
      <c r="SWD41" s="5"/>
      <c r="SWE41" s="4"/>
      <c r="SWF41" s="4"/>
      <c r="SWG41" s="18"/>
      <c r="SWH41" s="7"/>
      <c r="SWI41" s="7"/>
      <c r="SWJ41" s="4"/>
      <c r="SWK41" s="4"/>
      <c r="SWL41" s="4"/>
      <c r="SWM41" s="19"/>
      <c r="SWN41" s="9"/>
      <c r="SWO41" s="7"/>
      <c r="SWP41" s="6"/>
      <c r="SWQ41" s="5"/>
      <c r="SWR41" s="6"/>
      <c r="SWS41" s="8"/>
      <c r="SWT41" s="5"/>
      <c r="SWU41" s="4"/>
      <c r="SWV41" s="4"/>
      <c r="SWW41" s="18"/>
      <c r="SWX41" s="7"/>
      <c r="SWY41" s="7"/>
      <c r="SWZ41" s="4"/>
      <c r="SXA41" s="4"/>
      <c r="SXB41" s="4"/>
      <c r="SXC41" s="19"/>
      <c r="SXD41" s="9"/>
      <c r="SXE41" s="7"/>
      <c r="SXF41" s="6"/>
      <c r="SXG41" s="5"/>
      <c r="SXH41" s="6"/>
      <c r="SXI41" s="8"/>
      <c r="SXJ41" s="5"/>
      <c r="SXK41" s="4"/>
      <c r="SXL41" s="4"/>
      <c r="SXM41" s="18"/>
      <c r="SXN41" s="7"/>
      <c r="SXO41" s="7"/>
      <c r="SXP41" s="4"/>
      <c r="SXQ41" s="4"/>
      <c r="SXR41" s="4"/>
      <c r="SXS41" s="19"/>
      <c r="SXT41" s="9"/>
      <c r="SXU41" s="7"/>
      <c r="SXV41" s="6"/>
      <c r="SXW41" s="5"/>
      <c r="SXX41" s="6"/>
      <c r="SXY41" s="8"/>
      <c r="SXZ41" s="5"/>
      <c r="SYA41" s="4"/>
      <c r="SYB41" s="4"/>
      <c r="SYC41" s="18"/>
      <c r="SYD41" s="7"/>
      <c r="SYE41" s="7"/>
      <c r="SYF41" s="4"/>
      <c r="SYG41" s="4"/>
      <c r="SYH41" s="4"/>
      <c r="SYI41" s="19"/>
      <c r="SYJ41" s="9"/>
      <c r="SYK41" s="7"/>
      <c r="SYL41" s="6"/>
      <c r="SYM41" s="5"/>
      <c r="SYN41" s="6"/>
      <c r="SYO41" s="8"/>
      <c r="SYP41" s="5"/>
      <c r="SYQ41" s="4"/>
      <c r="SYR41" s="4"/>
      <c r="SYS41" s="18"/>
      <c r="SYT41" s="7"/>
      <c r="SYU41" s="7"/>
      <c r="SYV41" s="4"/>
      <c r="SYW41" s="4"/>
      <c r="SYX41" s="4"/>
      <c r="SYY41" s="19"/>
      <c r="SYZ41" s="9"/>
      <c r="SZA41" s="7"/>
      <c r="SZB41" s="6"/>
      <c r="SZC41" s="5"/>
      <c r="SZD41" s="6"/>
      <c r="SZE41" s="8"/>
      <c r="SZF41" s="5"/>
      <c r="SZG41" s="4"/>
      <c r="SZH41" s="4"/>
      <c r="SZI41" s="18"/>
      <c r="SZJ41" s="7"/>
      <c r="SZK41" s="7"/>
      <c r="SZL41" s="4"/>
      <c r="SZM41" s="4"/>
      <c r="SZN41" s="4"/>
      <c r="SZO41" s="19"/>
      <c r="SZP41" s="9"/>
      <c r="SZQ41" s="7"/>
      <c r="SZR41" s="6"/>
      <c r="SZS41" s="5"/>
      <c r="SZT41" s="6"/>
      <c r="SZU41" s="8"/>
      <c r="SZV41" s="5"/>
      <c r="SZW41" s="4"/>
      <c r="SZX41" s="4"/>
      <c r="SZY41" s="18"/>
      <c r="SZZ41" s="7"/>
      <c r="TAA41" s="7"/>
      <c r="TAB41" s="4"/>
      <c r="TAC41" s="4"/>
      <c r="TAD41" s="4"/>
      <c r="TAE41" s="19"/>
      <c r="TAF41" s="9"/>
      <c r="TAG41" s="7"/>
      <c r="TAH41" s="6"/>
      <c r="TAI41" s="5"/>
      <c r="TAJ41" s="6"/>
      <c r="TAK41" s="8"/>
      <c r="TAL41" s="5"/>
      <c r="TAM41" s="4"/>
      <c r="TAN41" s="4"/>
      <c r="TAO41" s="18"/>
      <c r="TAP41" s="7"/>
      <c r="TAQ41" s="7"/>
      <c r="TAR41" s="4"/>
      <c r="TAS41" s="4"/>
      <c r="TAT41" s="4"/>
      <c r="TAU41" s="19"/>
      <c r="TAV41" s="9"/>
      <c r="TAW41" s="7"/>
      <c r="TAX41" s="6"/>
      <c r="TAY41" s="5"/>
      <c r="TAZ41" s="6"/>
      <c r="TBA41" s="8"/>
      <c r="TBB41" s="5"/>
      <c r="TBC41" s="4"/>
      <c r="TBD41" s="4"/>
      <c r="TBE41" s="18"/>
      <c r="TBF41" s="7"/>
      <c r="TBG41" s="7"/>
      <c r="TBH41" s="4"/>
      <c r="TBI41" s="4"/>
      <c r="TBJ41" s="4"/>
      <c r="TBK41" s="19"/>
      <c r="TBL41" s="9"/>
      <c r="TBM41" s="7"/>
      <c r="TBN41" s="6"/>
      <c r="TBO41" s="5"/>
      <c r="TBP41" s="6"/>
      <c r="TBQ41" s="8"/>
      <c r="TBR41" s="5"/>
      <c r="TBS41" s="4"/>
      <c r="TBT41" s="4"/>
      <c r="TBU41" s="18"/>
      <c r="TBV41" s="7"/>
      <c r="TBW41" s="7"/>
      <c r="TBX41" s="4"/>
      <c r="TBY41" s="4"/>
      <c r="TBZ41" s="4"/>
      <c r="TCA41" s="19"/>
      <c r="TCB41" s="9"/>
      <c r="TCC41" s="7"/>
      <c r="TCD41" s="6"/>
      <c r="TCE41" s="5"/>
      <c r="TCF41" s="6"/>
      <c r="TCG41" s="8"/>
      <c r="TCH41" s="5"/>
      <c r="TCI41" s="4"/>
      <c r="TCJ41" s="4"/>
      <c r="TCK41" s="18"/>
      <c r="TCL41" s="7"/>
      <c r="TCM41" s="7"/>
      <c r="TCN41" s="4"/>
      <c r="TCO41" s="4"/>
      <c r="TCP41" s="4"/>
      <c r="TCQ41" s="19"/>
      <c r="TCR41" s="9"/>
      <c r="TCS41" s="7"/>
      <c r="TCT41" s="6"/>
      <c r="TCU41" s="5"/>
      <c r="TCV41" s="6"/>
      <c r="TCW41" s="8"/>
      <c r="TCX41" s="5"/>
      <c r="TCY41" s="4"/>
      <c r="TCZ41" s="4"/>
      <c r="TDA41" s="18"/>
      <c r="TDB41" s="7"/>
      <c r="TDC41" s="7"/>
      <c r="TDD41" s="4"/>
      <c r="TDE41" s="4"/>
      <c r="TDF41" s="4"/>
      <c r="TDG41" s="19"/>
      <c r="TDH41" s="9"/>
      <c r="TDI41" s="7"/>
      <c r="TDJ41" s="6"/>
      <c r="TDK41" s="5"/>
      <c r="TDL41" s="6"/>
      <c r="TDM41" s="8"/>
      <c r="TDN41" s="5"/>
      <c r="TDO41" s="4"/>
      <c r="TDP41" s="4"/>
      <c r="TDQ41" s="18"/>
      <c r="TDR41" s="7"/>
      <c r="TDS41" s="7"/>
      <c r="TDT41" s="4"/>
      <c r="TDU41" s="4"/>
      <c r="TDV41" s="4"/>
      <c r="TDW41" s="19"/>
      <c r="TDX41" s="9"/>
      <c r="TDY41" s="7"/>
      <c r="TDZ41" s="6"/>
      <c r="TEA41" s="5"/>
      <c r="TEB41" s="6"/>
      <c r="TEC41" s="8"/>
      <c r="TED41" s="5"/>
      <c r="TEE41" s="4"/>
      <c r="TEF41" s="4"/>
      <c r="TEG41" s="18"/>
      <c r="TEH41" s="7"/>
      <c r="TEI41" s="7"/>
      <c r="TEJ41" s="4"/>
      <c r="TEK41" s="4"/>
      <c r="TEL41" s="4"/>
      <c r="TEM41" s="19"/>
      <c r="TEN41" s="9"/>
      <c r="TEO41" s="7"/>
      <c r="TEP41" s="6"/>
      <c r="TEQ41" s="5"/>
      <c r="TER41" s="6"/>
      <c r="TES41" s="8"/>
      <c r="TET41" s="5"/>
      <c r="TEU41" s="4"/>
      <c r="TEV41" s="4"/>
      <c r="TEW41" s="18"/>
      <c r="TEX41" s="7"/>
      <c r="TEY41" s="7"/>
      <c r="TEZ41" s="4"/>
      <c r="TFA41" s="4"/>
      <c r="TFB41" s="4"/>
      <c r="TFC41" s="19"/>
      <c r="TFD41" s="9"/>
      <c r="TFE41" s="7"/>
      <c r="TFF41" s="6"/>
      <c r="TFG41" s="5"/>
      <c r="TFH41" s="6"/>
      <c r="TFI41" s="8"/>
      <c r="TFJ41" s="5"/>
      <c r="TFK41" s="4"/>
      <c r="TFL41" s="4"/>
      <c r="TFM41" s="18"/>
      <c r="TFN41" s="7"/>
      <c r="TFO41" s="7"/>
      <c r="TFP41" s="4"/>
      <c r="TFQ41" s="4"/>
      <c r="TFR41" s="4"/>
      <c r="TFS41" s="19"/>
      <c r="TFT41" s="9"/>
      <c r="TFU41" s="7"/>
      <c r="TFV41" s="6"/>
      <c r="TFW41" s="5"/>
      <c r="TFX41" s="6"/>
      <c r="TFY41" s="8"/>
      <c r="TFZ41" s="5"/>
      <c r="TGA41" s="4"/>
      <c r="TGB41" s="4"/>
      <c r="TGC41" s="18"/>
      <c r="TGD41" s="7"/>
      <c r="TGE41" s="7"/>
      <c r="TGF41" s="4"/>
      <c r="TGG41" s="4"/>
      <c r="TGH41" s="4"/>
      <c r="TGI41" s="19"/>
      <c r="TGJ41" s="9"/>
      <c r="TGK41" s="7"/>
      <c r="TGL41" s="6"/>
      <c r="TGM41" s="5"/>
      <c r="TGN41" s="6"/>
      <c r="TGO41" s="8"/>
      <c r="TGP41" s="5"/>
      <c r="TGQ41" s="4"/>
      <c r="TGR41" s="4"/>
      <c r="TGS41" s="18"/>
      <c r="TGT41" s="7"/>
      <c r="TGU41" s="7"/>
      <c r="TGV41" s="4"/>
      <c r="TGW41" s="4"/>
      <c r="TGX41" s="4"/>
      <c r="TGY41" s="19"/>
      <c r="TGZ41" s="9"/>
      <c r="THA41" s="7"/>
      <c r="THB41" s="6"/>
      <c r="THC41" s="5"/>
      <c r="THD41" s="6"/>
      <c r="THE41" s="8"/>
      <c r="THF41" s="5"/>
      <c r="THG41" s="4"/>
      <c r="THH41" s="4"/>
      <c r="THI41" s="18"/>
      <c r="THJ41" s="7"/>
      <c r="THK41" s="7"/>
      <c r="THL41" s="4"/>
      <c r="THM41" s="4"/>
      <c r="THN41" s="4"/>
      <c r="THO41" s="19"/>
      <c r="THP41" s="9"/>
      <c r="THQ41" s="7"/>
      <c r="THR41" s="6"/>
      <c r="THS41" s="5"/>
      <c r="THT41" s="6"/>
      <c r="THU41" s="8"/>
      <c r="THV41" s="5"/>
      <c r="THW41" s="4"/>
      <c r="THX41" s="4"/>
      <c r="THY41" s="18"/>
      <c r="THZ41" s="7"/>
      <c r="TIA41" s="7"/>
      <c r="TIB41" s="4"/>
      <c r="TIC41" s="4"/>
      <c r="TID41" s="4"/>
      <c r="TIE41" s="19"/>
      <c r="TIF41" s="9"/>
      <c r="TIG41" s="7"/>
      <c r="TIH41" s="6"/>
      <c r="TII41" s="5"/>
      <c r="TIJ41" s="6"/>
      <c r="TIK41" s="8"/>
      <c r="TIL41" s="5"/>
      <c r="TIM41" s="4"/>
      <c r="TIN41" s="4"/>
      <c r="TIO41" s="18"/>
      <c r="TIP41" s="7"/>
      <c r="TIQ41" s="7"/>
      <c r="TIR41" s="4"/>
      <c r="TIS41" s="4"/>
      <c r="TIT41" s="4"/>
      <c r="TIU41" s="19"/>
      <c r="TIV41" s="9"/>
      <c r="TIW41" s="7"/>
      <c r="TIX41" s="6"/>
      <c r="TIY41" s="5"/>
      <c r="TIZ41" s="6"/>
      <c r="TJA41" s="8"/>
      <c r="TJB41" s="5"/>
      <c r="TJC41" s="4"/>
      <c r="TJD41" s="4"/>
      <c r="TJE41" s="18"/>
      <c r="TJF41" s="7"/>
      <c r="TJG41" s="7"/>
      <c r="TJH41" s="4"/>
      <c r="TJI41" s="4"/>
      <c r="TJJ41" s="4"/>
      <c r="TJK41" s="19"/>
      <c r="TJL41" s="9"/>
      <c r="TJM41" s="7"/>
      <c r="TJN41" s="6"/>
      <c r="TJO41" s="5"/>
      <c r="TJP41" s="6"/>
      <c r="TJQ41" s="8"/>
      <c r="TJR41" s="5"/>
      <c r="TJS41" s="4"/>
      <c r="TJT41" s="4"/>
      <c r="TJU41" s="18"/>
      <c r="TJV41" s="7"/>
      <c r="TJW41" s="7"/>
      <c r="TJX41" s="4"/>
      <c r="TJY41" s="4"/>
      <c r="TJZ41" s="4"/>
      <c r="TKA41" s="19"/>
      <c r="TKB41" s="9"/>
      <c r="TKC41" s="7"/>
      <c r="TKD41" s="6"/>
      <c r="TKE41" s="5"/>
      <c r="TKF41" s="6"/>
      <c r="TKG41" s="8"/>
      <c r="TKH41" s="5"/>
      <c r="TKI41" s="4"/>
      <c r="TKJ41" s="4"/>
      <c r="TKK41" s="18"/>
      <c r="TKL41" s="7"/>
      <c r="TKM41" s="7"/>
      <c r="TKN41" s="4"/>
      <c r="TKO41" s="4"/>
      <c r="TKP41" s="4"/>
      <c r="TKQ41" s="19"/>
      <c r="TKR41" s="9"/>
      <c r="TKS41" s="7"/>
      <c r="TKT41" s="6"/>
      <c r="TKU41" s="5"/>
      <c r="TKV41" s="6"/>
      <c r="TKW41" s="8"/>
      <c r="TKX41" s="5"/>
      <c r="TKY41" s="4"/>
      <c r="TKZ41" s="4"/>
      <c r="TLA41" s="18"/>
      <c r="TLB41" s="7"/>
      <c r="TLC41" s="7"/>
      <c r="TLD41" s="4"/>
      <c r="TLE41" s="4"/>
      <c r="TLF41" s="4"/>
      <c r="TLG41" s="19"/>
      <c r="TLH41" s="9"/>
      <c r="TLI41" s="7"/>
      <c r="TLJ41" s="6"/>
      <c r="TLK41" s="5"/>
      <c r="TLL41" s="6"/>
      <c r="TLM41" s="8"/>
      <c r="TLN41" s="5"/>
      <c r="TLO41" s="4"/>
      <c r="TLP41" s="4"/>
      <c r="TLQ41" s="18"/>
      <c r="TLR41" s="7"/>
      <c r="TLS41" s="7"/>
      <c r="TLT41" s="4"/>
      <c r="TLU41" s="4"/>
      <c r="TLV41" s="4"/>
      <c r="TLW41" s="19"/>
      <c r="TLX41" s="9"/>
      <c r="TLY41" s="7"/>
      <c r="TLZ41" s="6"/>
      <c r="TMA41" s="5"/>
      <c r="TMB41" s="6"/>
      <c r="TMC41" s="8"/>
      <c r="TMD41" s="5"/>
      <c r="TME41" s="4"/>
      <c r="TMF41" s="4"/>
      <c r="TMG41" s="18"/>
      <c r="TMH41" s="7"/>
      <c r="TMI41" s="7"/>
      <c r="TMJ41" s="4"/>
      <c r="TMK41" s="4"/>
      <c r="TML41" s="4"/>
      <c r="TMM41" s="19"/>
      <c r="TMN41" s="9"/>
      <c r="TMO41" s="7"/>
      <c r="TMP41" s="6"/>
      <c r="TMQ41" s="5"/>
      <c r="TMR41" s="6"/>
      <c r="TMS41" s="8"/>
      <c r="TMT41" s="5"/>
      <c r="TMU41" s="4"/>
      <c r="TMV41" s="4"/>
      <c r="TMW41" s="18"/>
      <c r="TMX41" s="7"/>
      <c r="TMY41" s="7"/>
      <c r="TMZ41" s="4"/>
      <c r="TNA41" s="4"/>
      <c r="TNB41" s="4"/>
      <c r="TNC41" s="19"/>
      <c r="TND41" s="9"/>
      <c r="TNE41" s="7"/>
      <c r="TNF41" s="6"/>
      <c r="TNG41" s="5"/>
      <c r="TNH41" s="6"/>
      <c r="TNI41" s="8"/>
      <c r="TNJ41" s="5"/>
      <c r="TNK41" s="4"/>
      <c r="TNL41" s="4"/>
      <c r="TNM41" s="18"/>
      <c r="TNN41" s="7"/>
      <c r="TNO41" s="7"/>
      <c r="TNP41" s="4"/>
      <c r="TNQ41" s="4"/>
      <c r="TNR41" s="4"/>
      <c r="TNS41" s="19"/>
      <c r="TNT41" s="9"/>
      <c r="TNU41" s="7"/>
      <c r="TNV41" s="6"/>
      <c r="TNW41" s="5"/>
      <c r="TNX41" s="6"/>
      <c r="TNY41" s="8"/>
      <c r="TNZ41" s="5"/>
      <c r="TOA41" s="4"/>
      <c r="TOB41" s="4"/>
      <c r="TOC41" s="18"/>
      <c r="TOD41" s="7"/>
      <c r="TOE41" s="7"/>
      <c r="TOF41" s="4"/>
      <c r="TOG41" s="4"/>
      <c r="TOH41" s="4"/>
      <c r="TOI41" s="19"/>
      <c r="TOJ41" s="9"/>
      <c r="TOK41" s="7"/>
      <c r="TOL41" s="6"/>
      <c r="TOM41" s="5"/>
      <c r="TON41" s="6"/>
      <c r="TOO41" s="8"/>
      <c r="TOP41" s="5"/>
      <c r="TOQ41" s="4"/>
      <c r="TOR41" s="4"/>
      <c r="TOS41" s="18"/>
      <c r="TOT41" s="7"/>
      <c r="TOU41" s="7"/>
      <c r="TOV41" s="4"/>
      <c r="TOW41" s="4"/>
      <c r="TOX41" s="4"/>
      <c r="TOY41" s="19"/>
      <c r="TOZ41" s="9"/>
      <c r="TPA41" s="7"/>
      <c r="TPB41" s="6"/>
      <c r="TPC41" s="5"/>
      <c r="TPD41" s="6"/>
      <c r="TPE41" s="8"/>
      <c r="TPF41" s="5"/>
      <c r="TPG41" s="4"/>
      <c r="TPH41" s="4"/>
      <c r="TPI41" s="18"/>
      <c r="TPJ41" s="7"/>
      <c r="TPK41" s="7"/>
      <c r="TPL41" s="4"/>
      <c r="TPM41" s="4"/>
      <c r="TPN41" s="4"/>
      <c r="TPO41" s="19"/>
      <c r="TPP41" s="9"/>
      <c r="TPQ41" s="7"/>
      <c r="TPR41" s="6"/>
      <c r="TPS41" s="5"/>
      <c r="TPT41" s="6"/>
      <c r="TPU41" s="8"/>
      <c r="TPV41" s="5"/>
      <c r="TPW41" s="4"/>
      <c r="TPX41" s="4"/>
      <c r="TPY41" s="18"/>
      <c r="TPZ41" s="7"/>
      <c r="TQA41" s="7"/>
      <c r="TQB41" s="4"/>
      <c r="TQC41" s="4"/>
      <c r="TQD41" s="4"/>
      <c r="TQE41" s="19"/>
      <c r="TQF41" s="9"/>
      <c r="TQG41" s="7"/>
      <c r="TQH41" s="6"/>
      <c r="TQI41" s="5"/>
      <c r="TQJ41" s="6"/>
      <c r="TQK41" s="8"/>
      <c r="TQL41" s="5"/>
      <c r="TQM41" s="4"/>
      <c r="TQN41" s="4"/>
      <c r="TQO41" s="18"/>
      <c r="TQP41" s="7"/>
      <c r="TQQ41" s="7"/>
      <c r="TQR41" s="4"/>
      <c r="TQS41" s="4"/>
      <c r="TQT41" s="4"/>
      <c r="TQU41" s="19"/>
      <c r="TQV41" s="9"/>
      <c r="TQW41" s="7"/>
      <c r="TQX41" s="6"/>
      <c r="TQY41" s="5"/>
      <c r="TQZ41" s="6"/>
      <c r="TRA41" s="8"/>
      <c r="TRB41" s="5"/>
      <c r="TRC41" s="4"/>
      <c r="TRD41" s="4"/>
      <c r="TRE41" s="18"/>
      <c r="TRF41" s="7"/>
      <c r="TRG41" s="7"/>
      <c r="TRH41" s="4"/>
      <c r="TRI41" s="4"/>
      <c r="TRJ41" s="4"/>
      <c r="TRK41" s="19"/>
      <c r="TRL41" s="9"/>
      <c r="TRM41" s="7"/>
      <c r="TRN41" s="6"/>
      <c r="TRO41" s="5"/>
      <c r="TRP41" s="6"/>
      <c r="TRQ41" s="8"/>
      <c r="TRR41" s="5"/>
      <c r="TRS41" s="4"/>
      <c r="TRT41" s="4"/>
      <c r="TRU41" s="18"/>
      <c r="TRV41" s="7"/>
      <c r="TRW41" s="7"/>
      <c r="TRX41" s="4"/>
      <c r="TRY41" s="4"/>
      <c r="TRZ41" s="4"/>
      <c r="TSA41" s="19"/>
      <c r="TSB41" s="9"/>
      <c r="TSC41" s="7"/>
      <c r="TSD41" s="6"/>
      <c r="TSE41" s="5"/>
      <c r="TSF41" s="6"/>
      <c r="TSG41" s="8"/>
      <c r="TSH41" s="5"/>
      <c r="TSI41" s="4"/>
      <c r="TSJ41" s="4"/>
      <c r="TSK41" s="18"/>
      <c r="TSL41" s="7"/>
      <c r="TSM41" s="7"/>
      <c r="TSN41" s="4"/>
      <c r="TSO41" s="4"/>
      <c r="TSP41" s="4"/>
      <c r="TSQ41" s="19"/>
      <c r="TSR41" s="9"/>
      <c r="TSS41" s="7"/>
      <c r="TST41" s="6"/>
      <c r="TSU41" s="5"/>
      <c r="TSV41" s="6"/>
      <c r="TSW41" s="8"/>
      <c r="TSX41" s="5"/>
      <c r="TSY41" s="4"/>
      <c r="TSZ41" s="4"/>
      <c r="TTA41" s="18"/>
      <c r="TTB41" s="7"/>
      <c r="TTC41" s="7"/>
      <c r="TTD41" s="4"/>
      <c r="TTE41" s="4"/>
      <c r="TTF41" s="4"/>
      <c r="TTG41" s="19"/>
      <c r="TTH41" s="9"/>
      <c r="TTI41" s="7"/>
      <c r="TTJ41" s="6"/>
      <c r="TTK41" s="5"/>
      <c r="TTL41" s="6"/>
      <c r="TTM41" s="8"/>
      <c r="TTN41" s="5"/>
      <c r="TTO41" s="4"/>
      <c r="TTP41" s="4"/>
      <c r="TTQ41" s="18"/>
      <c r="TTR41" s="7"/>
      <c r="TTS41" s="7"/>
      <c r="TTT41" s="4"/>
      <c r="TTU41" s="4"/>
      <c r="TTV41" s="4"/>
      <c r="TTW41" s="19"/>
      <c r="TTX41" s="9"/>
      <c r="TTY41" s="7"/>
      <c r="TTZ41" s="6"/>
      <c r="TUA41" s="5"/>
      <c r="TUB41" s="6"/>
      <c r="TUC41" s="8"/>
      <c r="TUD41" s="5"/>
      <c r="TUE41" s="4"/>
      <c r="TUF41" s="4"/>
      <c r="TUG41" s="18"/>
      <c r="TUH41" s="7"/>
      <c r="TUI41" s="7"/>
      <c r="TUJ41" s="4"/>
      <c r="TUK41" s="4"/>
      <c r="TUL41" s="4"/>
      <c r="TUM41" s="19"/>
      <c r="TUN41" s="9"/>
      <c r="TUO41" s="7"/>
      <c r="TUP41" s="6"/>
      <c r="TUQ41" s="5"/>
      <c r="TUR41" s="6"/>
      <c r="TUS41" s="8"/>
      <c r="TUT41" s="5"/>
      <c r="TUU41" s="4"/>
      <c r="TUV41" s="4"/>
      <c r="TUW41" s="18"/>
      <c r="TUX41" s="7"/>
      <c r="TUY41" s="7"/>
      <c r="TUZ41" s="4"/>
      <c r="TVA41" s="4"/>
      <c r="TVB41" s="4"/>
      <c r="TVC41" s="19"/>
      <c r="TVD41" s="9"/>
      <c r="TVE41" s="7"/>
      <c r="TVF41" s="6"/>
      <c r="TVG41" s="5"/>
      <c r="TVH41" s="6"/>
      <c r="TVI41" s="8"/>
      <c r="TVJ41" s="5"/>
      <c r="TVK41" s="4"/>
      <c r="TVL41" s="4"/>
      <c r="TVM41" s="18"/>
      <c r="TVN41" s="7"/>
      <c r="TVO41" s="7"/>
      <c r="TVP41" s="4"/>
      <c r="TVQ41" s="4"/>
      <c r="TVR41" s="4"/>
      <c r="TVS41" s="19"/>
      <c r="TVT41" s="9"/>
      <c r="TVU41" s="7"/>
      <c r="TVV41" s="6"/>
      <c r="TVW41" s="5"/>
      <c r="TVX41" s="6"/>
      <c r="TVY41" s="8"/>
      <c r="TVZ41" s="5"/>
      <c r="TWA41" s="4"/>
      <c r="TWB41" s="4"/>
      <c r="TWC41" s="18"/>
      <c r="TWD41" s="7"/>
      <c r="TWE41" s="7"/>
      <c r="TWF41" s="4"/>
      <c r="TWG41" s="4"/>
      <c r="TWH41" s="4"/>
      <c r="TWI41" s="19"/>
      <c r="TWJ41" s="9"/>
      <c r="TWK41" s="7"/>
      <c r="TWL41" s="6"/>
      <c r="TWM41" s="5"/>
      <c r="TWN41" s="6"/>
      <c r="TWO41" s="8"/>
      <c r="TWP41" s="5"/>
      <c r="TWQ41" s="4"/>
      <c r="TWR41" s="4"/>
      <c r="TWS41" s="18"/>
      <c r="TWT41" s="7"/>
      <c r="TWU41" s="7"/>
      <c r="TWV41" s="4"/>
      <c r="TWW41" s="4"/>
      <c r="TWX41" s="4"/>
      <c r="TWY41" s="19"/>
      <c r="TWZ41" s="9"/>
      <c r="TXA41" s="7"/>
      <c r="TXB41" s="6"/>
      <c r="TXC41" s="5"/>
      <c r="TXD41" s="6"/>
      <c r="TXE41" s="8"/>
      <c r="TXF41" s="5"/>
      <c r="TXG41" s="4"/>
      <c r="TXH41" s="4"/>
      <c r="TXI41" s="18"/>
      <c r="TXJ41" s="7"/>
      <c r="TXK41" s="7"/>
      <c r="TXL41" s="4"/>
      <c r="TXM41" s="4"/>
      <c r="TXN41" s="4"/>
      <c r="TXO41" s="19"/>
      <c r="TXP41" s="9"/>
      <c r="TXQ41" s="7"/>
      <c r="TXR41" s="6"/>
      <c r="TXS41" s="5"/>
      <c r="TXT41" s="6"/>
      <c r="TXU41" s="8"/>
      <c r="TXV41" s="5"/>
      <c r="TXW41" s="4"/>
      <c r="TXX41" s="4"/>
      <c r="TXY41" s="18"/>
      <c r="TXZ41" s="7"/>
      <c r="TYA41" s="7"/>
      <c r="TYB41" s="4"/>
      <c r="TYC41" s="4"/>
      <c r="TYD41" s="4"/>
      <c r="TYE41" s="19"/>
      <c r="TYF41" s="9"/>
      <c r="TYG41" s="7"/>
      <c r="TYH41" s="6"/>
      <c r="TYI41" s="5"/>
      <c r="TYJ41" s="6"/>
      <c r="TYK41" s="8"/>
      <c r="TYL41" s="5"/>
      <c r="TYM41" s="4"/>
      <c r="TYN41" s="4"/>
      <c r="TYO41" s="18"/>
      <c r="TYP41" s="7"/>
      <c r="TYQ41" s="7"/>
      <c r="TYR41" s="4"/>
      <c r="TYS41" s="4"/>
      <c r="TYT41" s="4"/>
      <c r="TYU41" s="19"/>
      <c r="TYV41" s="9"/>
      <c r="TYW41" s="7"/>
      <c r="TYX41" s="6"/>
      <c r="TYY41" s="5"/>
      <c r="TYZ41" s="6"/>
      <c r="TZA41" s="8"/>
      <c r="TZB41" s="5"/>
      <c r="TZC41" s="4"/>
      <c r="TZD41" s="4"/>
      <c r="TZE41" s="18"/>
      <c r="TZF41" s="7"/>
      <c r="TZG41" s="7"/>
      <c r="TZH41" s="4"/>
      <c r="TZI41" s="4"/>
      <c r="TZJ41" s="4"/>
      <c r="TZK41" s="19"/>
      <c r="TZL41" s="9"/>
      <c r="TZM41" s="7"/>
      <c r="TZN41" s="6"/>
      <c r="TZO41" s="5"/>
      <c r="TZP41" s="6"/>
      <c r="TZQ41" s="8"/>
      <c r="TZR41" s="5"/>
      <c r="TZS41" s="4"/>
      <c r="TZT41" s="4"/>
      <c r="TZU41" s="18"/>
      <c r="TZV41" s="7"/>
      <c r="TZW41" s="7"/>
      <c r="TZX41" s="4"/>
      <c r="TZY41" s="4"/>
      <c r="TZZ41" s="4"/>
      <c r="UAA41" s="19"/>
      <c r="UAB41" s="9"/>
      <c r="UAC41" s="7"/>
      <c r="UAD41" s="6"/>
      <c r="UAE41" s="5"/>
      <c r="UAF41" s="6"/>
      <c r="UAG41" s="8"/>
      <c r="UAH41" s="5"/>
      <c r="UAI41" s="4"/>
      <c r="UAJ41" s="4"/>
      <c r="UAK41" s="18"/>
      <c r="UAL41" s="7"/>
      <c r="UAM41" s="7"/>
      <c r="UAN41" s="4"/>
      <c r="UAO41" s="4"/>
      <c r="UAP41" s="4"/>
      <c r="UAQ41" s="19"/>
      <c r="UAR41" s="9"/>
      <c r="UAS41" s="7"/>
      <c r="UAT41" s="6"/>
      <c r="UAU41" s="5"/>
      <c r="UAV41" s="6"/>
      <c r="UAW41" s="8"/>
      <c r="UAX41" s="5"/>
      <c r="UAY41" s="4"/>
      <c r="UAZ41" s="4"/>
      <c r="UBA41" s="18"/>
      <c r="UBB41" s="7"/>
      <c r="UBC41" s="7"/>
      <c r="UBD41" s="4"/>
      <c r="UBE41" s="4"/>
      <c r="UBF41" s="4"/>
      <c r="UBG41" s="19"/>
      <c r="UBH41" s="9"/>
      <c r="UBI41" s="7"/>
      <c r="UBJ41" s="6"/>
      <c r="UBK41" s="5"/>
      <c r="UBL41" s="6"/>
      <c r="UBM41" s="8"/>
      <c r="UBN41" s="5"/>
      <c r="UBO41" s="4"/>
      <c r="UBP41" s="4"/>
      <c r="UBQ41" s="18"/>
      <c r="UBR41" s="7"/>
      <c r="UBS41" s="7"/>
      <c r="UBT41" s="4"/>
      <c r="UBU41" s="4"/>
      <c r="UBV41" s="4"/>
      <c r="UBW41" s="19"/>
      <c r="UBX41" s="9"/>
      <c r="UBY41" s="7"/>
      <c r="UBZ41" s="6"/>
      <c r="UCA41" s="5"/>
      <c r="UCB41" s="6"/>
      <c r="UCC41" s="8"/>
      <c r="UCD41" s="5"/>
      <c r="UCE41" s="4"/>
      <c r="UCF41" s="4"/>
      <c r="UCG41" s="18"/>
      <c r="UCH41" s="7"/>
      <c r="UCI41" s="7"/>
      <c r="UCJ41" s="4"/>
      <c r="UCK41" s="4"/>
      <c r="UCL41" s="4"/>
      <c r="UCM41" s="19"/>
      <c r="UCN41" s="9"/>
      <c r="UCO41" s="7"/>
      <c r="UCP41" s="6"/>
      <c r="UCQ41" s="5"/>
      <c r="UCR41" s="6"/>
      <c r="UCS41" s="8"/>
      <c r="UCT41" s="5"/>
      <c r="UCU41" s="4"/>
      <c r="UCV41" s="4"/>
      <c r="UCW41" s="18"/>
      <c r="UCX41" s="7"/>
      <c r="UCY41" s="7"/>
      <c r="UCZ41" s="4"/>
      <c r="UDA41" s="4"/>
      <c r="UDB41" s="4"/>
      <c r="UDC41" s="19"/>
      <c r="UDD41" s="9"/>
      <c r="UDE41" s="7"/>
      <c r="UDF41" s="6"/>
      <c r="UDG41" s="5"/>
      <c r="UDH41" s="6"/>
      <c r="UDI41" s="8"/>
      <c r="UDJ41" s="5"/>
      <c r="UDK41" s="4"/>
      <c r="UDL41" s="4"/>
      <c r="UDM41" s="18"/>
      <c r="UDN41" s="7"/>
      <c r="UDO41" s="7"/>
      <c r="UDP41" s="4"/>
      <c r="UDQ41" s="4"/>
      <c r="UDR41" s="4"/>
      <c r="UDS41" s="19"/>
      <c r="UDT41" s="9"/>
      <c r="UDU41" s="7"/>
      <c r="UDV41" s="6"/>
      <c r="UDW41" s="5"/>
      <c r="UDX41" s="6"/>
      <c r="UDY41" s="8"/>
      <c r="UDZ41" s="5"/>
      <c r="UEA41" s="4"/>
      <c r="UEB41" s="4"/>
      <c r="UEC41" s="18"/>
      <c r="UED41" s="7"/>
      <c r="UEE41" s="7"/>
      <c r="UEF41" s="4"/>
      <c r="UEG41" s="4"/>
      <c r="UEH41" s="4"/>
      <c r="UEI41" s="19"/>
      <c r="UEJ41" s="9"/>
      <c r="UEK41" s="7"/>
      <c r="UEL41" s="6"/>
      <c r="UEM41" s="5"/>
      <c r="UEN41" s="6"/>
      <c r="UEO41" s="8"/>
      <c r="UEP41" s="5"/>
      <c r="UEQ41" s="4"/>
      <c r="UER41" s="4"/>
      <c r="UES41" s="18"/>
      <c r="UET41" s="7"/>
      <c r="UEU41" s="7"/>
      <c r="UEV41" s="4"/>
      <c r="UEW41" s="4"/>
      <c r="UEX41" s="4"/>
      <c r="UEY41" s="19"/>
      <c r="UEZ41" s="9"/>
      <c r="UFA41" s="7"/>
      <c r="UFB41" s="6"/>
      <c r="UFC41" s="5"/>
      <c r="UFD41" s="6"/>
      <c r="UFE41" s="8"/>
      <c r="UFF41" s="5"/>
      <c r="UFG41" s="4"/>
      <c r="UFH41" s="4"/>
      <c r="UFI41" s="18"/>
      <c r="UFJ41" s="7"/>
      <c r="UFK41" s="7"/>
      <c r="UFL41" s="4"/>
      <c r="UFM41" s="4"/>
      <c r="UFN41" s="4"/>
      <c r="UFO41" s="19"/>
      <c r="UFP41" s="9"/>
      <c r="UFQ41" s="7"/>
      <c r="UFR41" s="6"/>
      <c r="UFS41" s="5"/>
      <c r="UFT41" s="6"/>
      <c r="UFU41" s="8"/>
      <c r="UFV41" s="5"/>
      <c r="UFW41" s="4"/>
      <c r="UFX41" s="4"/>
      <c r="UFY41" s="18"/>
      <c r="UFZ41" s="7"/>
      <c r="UGA41" s="7"/>
      <c r="UGB41" s="4"/>
      <c r="UGC41" s="4"/>
      <c r="UGD41" s="4"/>
      <c r="UGE41" s="19"/>
      <c r="UGF41" s="9"/>
      <c r="UGG41" s="7"/>
      <c r="UGH41" s="6"/>
      <c r="UGI41" s="5"/>
      <c r="UGJ41" s="6"/>
      <c r="UGK41" s="8"/>
      <c r="UGL41" s="5"/>
      <c r="UGM41" s="4"/>
      <c r="UGN41" s="4"/>
      <c r="UGO41" s="18"/>
      <c r="UGP41" s="7"/>
      <c r="UGQ41" s="7"/>
      <c r="UGR41" s="4"/>
      <c r="UGS41" s="4"/>
      <c r="UGT41" s="4"/>
      <c r="UGU41" s="19"/>
      <c r="UGV41" s="9"/>
      <c r="UGW41" s="7"/>
      <c r="UGX41" s="6"/>
      <c r="UGY41" s="5"/>
      <c r="UGZ41" s="6"/>
      <c r="UHA41" s="8"/>
      <c r="UHB41" s="5"/>
      <c r="UHC41" s="4"/>
      <c r="UHD41" s="4"/>
      <c r="UHE41" s="18"/>
      <c r="UHF41" s="7"/>
      <c r="UHG41" s="7"/>
      <c r="UHH41" s="4"/>
      <c r="UHI41" s="4"/>
      <c r="UHJ41" s="4"/>
      <c r="UHK41" s="19"/>
      <c r="UHL41" s="9"/>
      <c r="UHM41" s="7"/>
      <c r="UHN41" s="6"/>
      <c r="UHO41" s="5"/>
      <c r="UHP41" s="6"/>
      <c r="UHQ41" s="8"/>
      <c r="UHR41" s="5"/>
      <c r="UHS41" s="4"/>
      <c r="UHT41" s="4"/>
      <c r="UHU41" s="18"/>
      <c r="UHV41" s="7"/>
      <c r="UHW41" s="7"/>
      <c r="UHX41" s="4"/>
      <c r="UHY41" s="4"/>
      <c r="UHZ41" s="4"/>
      <c r="UIA41" s="19"/>
      <c r="UIB41" s="9"/>
      <c r="UIC41" s="7"/>
      <c r="UID41" s="6"/>
      <c r="UIE41" s="5"/>
      <c r="UIF41" s="6"/>
      <c r="UIG41" s="8"/>
      <c r="UIH41" s="5"/>
      <c r="UII41" s="4"/>
      <c r="UIJ41" s="4"/>
      <c r="UIK41" s="18"/>
      <c r="UIL41" s="7"/>
      <c r="UIM41" s="7"/>
      <c r="UIN41" s="4"/>
      <c r="UIO41" s="4"/>
      <c r="UIP41" s="4"/>
      <c r="UIQ41" s="19"/>
      <c r="UIR41" s="9"/>
      <c r="UIS41" s="7"/>
      <c r="UIT41" s="6"/>
      <c r="UIU41" s="5"/>
      <c r="UIV41" s="6"/>
      <c r="UIW41" s="8"/>
      <c r="UIX41" s="5"/>
      <c r="UIY41" s="4"/>
      <c r="UIZ41" s="4"/>
      <c r="UJA41" s="18"/>
      <c r="UJB41" s="7"/>
      <c r="UJC41" s="7"/>
      <c r="UJD41" s="4"/>
      <c r="UJE41" s="4"/>
      <c r="UJF41" s="4"/>
      <c r="UJG41" s="19"/>
      <c r="UJH41" s="9"/>
      <c r="UJI41" s="7"/>
      <c r="UJJ41" s="6"/>
      <c r="UJK41" s="5"/>
      <c r="UJL41" s="6"/>
      <c r="UJM41" s="8"/>
      <c r="UJN41" s="5"/>
      <c r="UJO41" s="4"/>
      <c r="UJP41" s="4"/>
      <c r="UJQ41" s="18"/>
      <c r="UJR41" s="7"/>
      <c r="UJS41" s="7"/>
      <c r="UJT41" s="4"/>
      <c r="UJU41" s="4"/>
      <c r="UJV41" s="4"/>
      <c r="UJW41" s="19"/>
      <c r="UJX41" s="9"/>
      <c r="UJY41" s="7"/>
      <c r="UJZ41" s="6"/>
      <c r="UKA41" s="5"/>
      <c r="UKB41" s="6"/>
      <c r="UKC41" s="8"/>
      <c r="UKD41" s="5"/>
      <c r="UKE41" s="4"/>
      <c r="UKF41" s="4"/>
      <c r="UKG41" s="18"/>
      <c r="UKH41" s="7"/>
      <c r="UKI41" s="7"/>
      <c r="UKJ41" s="4"/>
      <c r="UKK41" s="4"/>
      <c r="UKL41" s="4"/>
      <c r="UKM41" s="19"/>
      <c r="UKN41" s="9"/>
      <c r="UKO41" s="7"/>
      <c r="UKP41" s="6"/>
      <c r="UKQ41" s="5"/>
      <c r="UKR41" s="6"/>
      <c r="UKS41" s="8"/>
      <c r="UKT41" s="5"/>
      <c r="UKU41" s="4"/>
      <c r="UKV41" s="4"/>
      <c r="UKW41" s="18"/>
      <c r="UKX41" s="7"/>
      <c r="UKY41" s="7"/>
      <c r="UKZ41" s="4"/>
      <c r="ULA41" s="4"/>
      <c r="ULB41" s="4"/>
      <c r="ULC41" s="19"/>
      <c r="ULD41" s="9"/>
      <c r="ULE41" s="7"/>
      <c r="ULF41" s="6"/>
      <c r="ULG41" s="5"/>
      <c r="ULH41" s="6"/>
      <c r="ULI41" s="8"/>
      <c r="ULJ41" s="5"/>
      <c r="ULK41" s="4"/>
      <c r="ULL41" s="4"/>
      <c r="ULM41" s="18"/>
      <c r="ULN41" s="7"/>
      <c r="ULO41" s="7"/>
      <c r="ULP41" s="4"/>
      <c r="ULQ41" s="4"/>
      <c r="ULR41" s="4"/>
      <c r="ULS41" s="19"/>
      <c r="ULT41" s="9"/>
      <c r="ULU41" s="7"/>
      <c r="ULV41" s="6"/>
      <c r="ULW41" s="5"/>
      <c r="ULX41" s="6"/>
      <c r="ULY41" s="8"/>
      <c r="ULZ41" s="5"/>
      <c r="UMA41" s="4"/>
      <c r="UMB41" s="4"/>
      <c r="UMC41" s="18"/>
      <c r="UMD41" s="7"/>
      <c r="UME41" s="7"/>
      <c r="UMF41" s="4"/>
      <c r="UMG41" s="4"/>
      <c r="UMH41" s="4"/>
      <c r="UMI41" s="19"/>
      <c r="UMJ41" s="9"/>
      <c r="UMK41" s="7"/>
      <c r="UML41" s="6"/>
      <c r="UMM41" s="5"/>
      <c r="UMN41" s="6"/>
      <c r="UMO41" s="8"/>
      <c r="UMP41" s="5"/>
      <c r="UMQ41" s="4"/>
      <c r="UMR41" s="4"/>
      <c r="UMS41" s="18"/>
      <c r="UMT41" s="7"/>
      <c r="UMU41" s="7"/>
      <c r="UMV41" s="4"/>
      <c r="UMW41" s="4"/>
      <c r="UMX41" s="4"/>
      <c r="UMY41" s="19"/>
      <c r="UMZ41" s="9"/>
      <c r="UNA41" s="7"/>
      <c r="UNB41" s="6"/>
      <c r="UNC41" s="5"/>
      <c r="UND41" s="6"/>
      <c r="UNE41" s="8"/>
      <c r="UNF41" s="5"/>
      <c r="UNG41" s="4"/>
      <c r="UNH41" s="4"/>
      <c r="UNI41" s="18"/>
      <c r="UNJ41" s="7"/>
      <c r="UNK41" s="7"/>
      <c r="UNL41" s="4"/>
      <c r="UNM41" s="4"/>
      <c r="UNN41" s="4"/>
      <c r="UNO41" s="19"/>
      <c r="UNP41" s="9"/>
      <c r="UNQ41" s="7"/>
      <c r="UNR41" s="6"/>
      <c r="UNS41" s="5"/>
      <c r="UNT41" s="6"/>
      <c r="UNU41" s="8"/>
      <c r="UNV41" s="5"/>
      <c r="UNW41" s="4"/>
      <c r="UNX41" s="4"/>
      <c r="UNY41" s="18"/>
      <c r="UNZ41" s="7"/>
      <c r="UOA41" s="7"/>
      <c r="UOB41" s="4"/>
      <c r="UOC41" s="4"/>
      <c r="UOD41" s="4"/>
      <c r="UOE41" s="19"/>
      <c r="UOF41" s="9"/>
      <c r="UOG41" s="7"/>
      <c r="UOH41" s="6"/>
      <c r="UOI41" s="5"/>
      <c r="UOJ41" s="6"/>
      <c r="UOK41" s="8"/>
      <c r="UOL41" s="5"/>
      <c r="UOM41" s="4"/>
      <c r="UON41" s="4"/>
      <c r="UOO41" s="18"/>
      <c r="UOP41" s="7"/>
      <c r="UOQ41" s="7"/>
      <c r="UOR41" s="4"/>
      <c r="UOS41" s="4"/>
      <c r="UOT41" s="4"/>
      <c r="UOU41" s="19"/>
      <c r="UOV41" s="9"/>
      <c r="UOW41" s="7"/>
      <c r="UOX41" s="6"/>
      <c r="UOY41" s="5"/>
      <c r="UOZ41" s="6"/>
      <c r="UPA41" s="8"/>
      <c r="UPB41" s="5"/>
      <c r="UPC41" s="4"/>
      <c r="UPD41" s="4"/>
      <c r="UPE41" s="18"/>
      <c r="UPF41" s="7"/>
      <c r="UPG41" s="7"/>
      <c r="UPH41" s="4"/>
      <c r="UPI41" s="4"/>
      <c r="UPJ41" s="4"/>
      <c r="UPK41" s="19"/>
      <c r="UPL41" s="9"/>
      <c r="UPM41" s="7"/>
      <c r="UPN41" s="6"/>
      <c r="UPO41" s="5"/>
      <c r="UPP41" s="6"/>
      <c r="UPQ41" s="8"/>
      <c r="UPR41" s="5"/>
      <c r="UPS41" s="4"/>
      <c r="UPT41" s="4"/>
      <c r="UPU41" s="18"/>
      <c r="UPV41" s="7"/>
      <c r="UPW41" s="7"/>
      <c r="UPX41" s="4"/>
      <c r="UPY41" s="4"/>
      <c r="UPZ41" s="4"/>
      <c r="UQA41" s="19"/>
      <c r="UQB41" s="9"/>
      <c r="UQC41" s="7"/>
      <c r="UQD41" s="6"/>
      <c r="UQE41" s="5"/>
      <c r="UQF41" s="6"/>
      <c r="UQG41" s="8"/>
      <c r="UQH41" s="5"/>
      <c r="UQI41" s="4"/>
      <c r="UQJ41" s="4"/>
      <c r="UQK41" s="18"/>
      <c r="UQL41" s="7"/>
      <c r="UQM41" s="7"/>
      <c r="UQN41" s="4"/>
      <c r="UQO41" s="4"/>
      <c r="UQP41" s="4"/>
      <c r="UQQ41" s="19"/>
      <c r="UQR41" s="9"/>
      <c r="UQS41" s="7"/>
      <c r="UQT41" s="6"/>
      <c r="UQU41" s="5"/>
      <c r="UQV41" s="6"/>
      <c r="UQW41" s="8"/>
      <c r="UQX41" s="5"/>
      <c r="UQY41" s="4"/>
      <c r="UQZ41" s="4"/>
      <c r="URA41" s="18"/>
      <c r="URB41" s="7"/>
      <c r="URC41" s="7"/>
      <c r="URD41" s="4"/>
      <c r="URE41" s="4"/>
      <c r="URF41" s="4"/>
      <c r="URG41" s="19"/>
      <c r="URH41" s="9"/>
      <c r="URI41" s="7"/>
      <c r="URJ41" s="6"/>
      <c r="URK41" s="5"/>
      <c r="URL41" s="6"/>
      <c r="URM41" s="8"/>
      <c r="URN41" s="5"/>
      <c r="URO41" s="4"/>
      <c r="URP41" s="4"/>
      <c r="URQ41" s="18"/>
      <c r="URR41" s="7"/>
      <c r="URS41" s="7"/>
      <c r="URT41" s="4"/>
      <c r="URU41" s="4"/>
      <c r="URV41" s="4"/>
      <c r="URW41" s="19"/>
      <c r="URX41" s="9"/>
      <c r="URY41" s="7"/>
      <c r="URZ41" s="6"/>
      <c r="USA41" s="5"/>
      <c r="USB41" s="6"/>
      <c r="USC41" s="8"/>
      <c r="USD41" s="5"/>
      <c r="USE41" s="4"/>
      <c r="USF41" s="4"/>
      <c r="USG41" s="18"/>
      <c r="USH41" s="7"/>
      <c r="USI41" s="7"/>
      <c r="USJ41" s="4"/>
      <c r="USK41" s="4"/>
      <c r="USL41" s="4"/>
      <c r="USM41" s="19"/>
      <c r="USN41" s="9"/>
      <c r="USO41" s="7"/>
      <c r="USP41" s="6"/>
      <c r="USQ41" s="5"/>
      <c r="USR41" s="6"/>
      <c r="USS41" s="8"/>
      <c r="UST41" s="5"/>
      <c r="USU41" s="4"/>
      <c r="USV41" s="4"/>
      <c r="USW41" s="18"/>
      <c r="USX41" s="7"/>
      <c r="USY41" s="7"/>
      <c r="USZ41" s="4"/>
      <c r="UTA41" s="4"/>
      <c r="UTB41" s="4"/>
      <c r="UTC41" s="19"/>
      <c r="UTD41" s="9"/>
      <c r="UTE41" s="7"/>
      <c r="UTF41" s="6"/>
      <c r="UTG41" s="5"/>
      <c r="UTH41" s="6"/>
      <c r="UTI41" s="8"/>
      <c r="UTJ41" s="5"/>
      <c r="UTK41" s="4"/>
      <c r="UTL41" s="4"/>
      <c r="UTM41" s="18"/>
      <c r="UTN41" s="7"/>
      <c r="UTO41" s="7"/>
      <c r="UTP41" s="4"/>
      <c r="UTQ41" s="4"/>
      <c r="UTR41" s="4"/>
      <c r="UTS41" s="19"/>
      <c r="UTT41" s="9"/>
      <c r="UTU41" s="7"/>
      <c r="UTV41" s="6"/>
      <c r="UTW41" s="5"/>
      <c r="UTX41" s="6"/>
      <c r="UTY41" s="8"/>
      <c r="UTZ41" s="5"/>
      <c r="UUA41" s="4"/>
      <c r="UUB41" s="4"/>
      <c r="UUC41" s="18"/>
      <c r="UUD41" s="7"/>
      <c r="UUE41" s="7"/>
      <c r="UUF41" s="4"/>
      <c r="UUG41" s="4"/>
      <c r="UUH41" s="4"/>
      <c r="UUI41" s="19"/>
      <c r="UUJ41" s="9"/>
      <c r="UUK41" s="7"/>
      <c r="UUL41" s="6"/>
      <c r="UUM41" s="5"/>
      <c r="UUN41" s="6"/>
      <c r="UUO41" s="8"/>
      <c r="UUP41" s="5"/>
      <c r="UUQ41" s="4"/>
      <c r="UUR41" s="4"/>
      <c r="UUS41" s="18"/>
      <c r="UUT41" s="7"/>
      <c r="UUU41" s="7"/>
      <c r="UUV41" s="4"/>
      <c r="UUW41" s="4"/>
      <c r="UUX41" s="4"/>
      <c r="UUY41" s="19"/>
      <c r="UUZ41" s="9"/>
      <c r="UVA41" s="7"/>
      <c r="UVB41" s="6"/>
      <c r="UVC41" s="5"/>
      <c r="UVD41" s="6"/>
      <c r="UVE41" s="8"/>
      <c r="UVF41" s="5"/>
      <c r="UVG41" s="4"/>
      <c r="UVH41" s="4"/>
      <c r="UVI41" s="18"/>
      <c r="UVJ41" s="7"/>
      <c r="UVK41" s="7"/>
      <c r="UVL41" s="4"/>
      <c r="UVM41" s="4"/>
      <c r="UVN41" s="4"/>
      <c r="UVO41" s="19"/>
      <c r="UVP41" s="9"/>
      <c r="UVQ41" s="7"/>
      <c r="UVR41" s="6"/>
      <c r="UVS41" s="5"/>
      <c r="UVT41" s="6"/>
      <c r="UVU41" s="8"/>
      <c r="UVV41" s="5"/>
      <c r="UVW41" s="4"/>
      <c r="UVX41" s="4"/>
      <c r="UVY41" s="18"/>
      <c r="UVZ41" s="7"/>
      <c r="UWA41" s="7"/>
      <c r="UWB41" s="4"/>
      <c r="UWC41" s="4"/>
      <c r="UWD41" s="4"/>
      <c r="UWE41" s="19"/>
      <c r="UWF41" s="9"/>
      <c r="UWG41" s="7"/>
      <c r="UWH41" s="6"/>
      <c r="UWI41" s="5"/>
      <c r="UWJ41" s="6"/>
      <c r="UWK41" s="8"/>
      <c r="UWL41" s="5"/>
      <c r="UWM41" s="4"/>
      <c r="UWN41" s="4"/>
      <c r="UWO41" s="18"/>
      <c r="UWP41" s="7"/>
      <c r="UWQ41" s="7"/>
      <c r="UWR41" s="4"/>
      <c r="UWS41" s="4"/>
      <c r="UWT41" s="4"/>
      <c r="UWU41" s="19"/>
      <c r="UWV41" s="9"/>
      <c r="UWW41" s="7"/>
      <c r="UWX41" s="6"/>
      <c r="UWY41" s="5"/>
      <c r="UWZ41" s="6"/>
      <c r="UXA41" s="8"/>
      <c r="UXB41" s="5"/>
      <c r="UXC41" s="4"/>
      <c r="UXD41" s="4"/>
      <c r="UXE41" s="18"/>
      <c r="UXF41" s="7"/>
      <c r="UXG41" s="7"/>
      <c r="UXH41" s="4"/>
      <c r="UXI41" s="4"/>
      <c r="UXJ41" s="4"/>
      <c r="UXK41" s="19"/>
      <c r="UXL41" s="9"/>
      <c r="UXM41" s="7"/>
      <c r="UXN41" s="6"/>
      <c r="UXO41" s="5"/>
      <c r="UXP41" s="6"/>
      <c r="UXQ41" s="8"/>
      <c r="UXR41" s="5"/>
      <c r="UXS41" s="4"/>
      <c r="UXT41" s="4"/>
      <c r="UXU41" s="18"/>
      <c r="UXV41" s="7"/>
      <c r="UXW41" s="7"/>
      <c r="UXX41" s="4"/>
      <c r="UXY41" s="4"/>
      <c r="UXZ41" s="4"/>
      <c r="UYA41" s="19"/>
      <c r="UYB41" s="9"/>
      <c r="UYC41" s="7"/>
      <c r="UYD41" s="6"/>
      <c r="UYE41" s="5"/>
      <c r="UYF41" s="6"/>
      <c r="UYG41" s="8"/>
      <c r="UYH41" s="5"/>
      <c r="UYI41" s="4"/>
      <c r="UYJ41" s="4"/>
      <c r="UYK41" s="18"/>
      <c r="UYL41" s="7"/>
      <c r="UYM41" s="7"/>
      <c r="UYN41" s="4"/>
      <c r="UYO41" s="4"/>
      <c r="UYP41" s="4"/>
      <c r="UYQ41" s="19"/>
      <c r="UYR41" s="9"/>
      <c r="UYS41" s="7"/>
      <c r="UYT41" s="6"/>
      <c r="UYU41" s="5"/>
      <c r="UYV41" s="6"/>
      <c r="UYW41" s="8"/>
      <c r="UYX41" s="5"/>
      <c r="UYY41" s="4"/>
      <c r="UYZ41" s="4"/>
      <c r="UZA41" s="18"/>
      <c r="UZB41" s="7"/>
      <c r="UZC41" s="7"/>
      <c r="UZD41" s="4"/>
      <c r="UZE41" s="4"/>
      <c r="UZF41" s="4"/>
      <c r="UZG41" s="19"/>
      <c r="UZH41" s="9"/>
      <c r="UZI41" s="7"/>
      <c r="UZJ41" s="6"/>
      <c r="UZK41" s="5"/>
      <c r="UZL41" s="6"/>
      <c r="UZM41" s="8"/>
      <c r="UZN41" s="5"/>
      <c r="UZO41" s="4"/>
      <c r="UZP41" s="4"/>
      <c r="UZQ41" s="18"/>
      <c r="UZR41" s="7"/>
      <c r="UZS41" s="7"/>
      <c r="UZT41" s="4"/>
      <c r="UZU41" s="4"/>
      <c r="UZV41" s="4"/>
      <c r="UZW41" s="19"/>
      <c r="UZX41" s="9"/>
      <c r="UZY41" s="7"/>
      <c r="UZZ41" s="6"/>
      <c r="VAA41" s="5"/>
      <c r="VAB41" s="6"/>
      <c r="VAC41" s="8"/>
      <c r="VAD41" s="5"/>
      <c r="VAE41" s="4"/>
      <c r="VAF41" s="4"/>
      <c r="VAG41" s="18"/>
      <c r="VAH41" s="7"/>
      <c r="VAI41" s="7"/>
      <c r="VAJ41" s="4"/>
      <c r="VAK41" s="4"/>
      <c r="VAL41" s="4"/>
      <c r="VAM41" s="19"/>
      <c r="VAN41" s="9"/>
      <c r="VAO41" s="7"/>
      <c r="VAP41" s="6"/>
      <c r="VAQ41" s="5"/>
      <c r="VAR41" s="6"/>
      <c r="VAS41" s="8"/>
      <c r="VAT41" s="5"/>
      <c r="VAU41" s="4"/>
      <c r="VAV41" s="4"/>
      <c r="VAW41" s="18"/>
      <c r="VAX41" s="7"/>
      <c r="VAY41" s="7"/>
      <c r="VAZ41" s="4"/>
      <c r="VBA41" s="4"/>
      <c r="VBB41" s="4"/>
      <c r="VBC41" s="19"/>
      <c r="VBD41" s="9"/>
      <c r="VBE41" s="7"/>
      <c r="VBF41" s="6"/>
      <c r="VBG41" s="5"/>
      <c r="VBH41" s="6"/>
      <c r="VBI41" s="8"/>
      <c r="VBJ41" s="5"/>
      <c r="VBK41" s="4"/>
      <c r="VBL41" s="4"/>
      <c r="VBM41" s="18"/>
      <c r="VBN41" s="7"/>
      <c r="VBO41" s="7"/>
      <c r="VBP41" s="4"/>
      <c r="VBQ41" s="4"/>
      <c r="VBR41" s="4"/>
      <c r="VBS41" s="19"/>
      <c r="VBT41" s="9"/>
      <c r="VBU41" s="7"/>
      <c r="VBV41" s="6"/>
      <c r="VBW41" s="5"/>
      <c r="VBX41" s="6"/>
      <c r="VBY41" s="8"/>
      <c r="VBZ41" s="5"/>
      <c r="VCA41" s="4"/>
      <c r="VCB41" s="4"/>
      <c r="VCC41" s="18"/>
      <c r="VCD41" s="7"/>
      <c r="VCE41" s="7"/>
      <c r="VCF41" s="4"/>
      <c r="VCG41" s="4"/>
      <c r="VCH41" s="4"/>
      <c r="VCI41" s="19"/>
      <c r="VCJ41" s="9"/>
      <c r="VCK41" s="7"/>
      <c r="VCL41" s="6"/>
      <c r="VCM41" s="5"/>
      <c r="VCN41" s="6"/>
      <c r="VCO41" s="8"/>
      <c r="VCP41" s="5"/>
      <c r="VCQ41" s="4"/>
      <c r="VCR41" s="4"/>
      <c r="VCS41" s="18"/>
      <c r="VCT41" s="7"/>
      <c r="VCU41" s="7"/>
      <c r="VCV41" s="4"/>
      <c r="VCW41" s="4"/>
      <c r="VCX41" s="4"/>
      <c r="VCY41" s="19"/>
      <c r="VCZ41" s="9"/>
      <c r="VDA41" s="7"/>
      <c r="VDB41" s="6"/>
      <c r="VDC41" s="5"/>
      <c r="VDD41" s="6"/>
      <c r="VDE41" s="8"/>
      <c r="VDF41" s="5"/>
      <c r="VDG41" s="4"/>
      <c r="VDH41" s="4"/>
      <c r="VDI41" s="18"/>
      <c r="VDJ41" s="7"/>
      <c r="VDK41" s="7"/>
      <c r="VDL41" s="4"/>
      <c r="VDM41" s="4"/>
      <c r="VDN41" s="4"/>
      <c r="VDO41" s="19"/>
      <c r="VDP41" s="9"/>
      <c r="VDQ41" s="7"/>
      <c r="VDR41" s="6"/>
      <c r="VDS41" s="5"/>
      <c r="VDT41" s="6"/>
      <c r="VDU41" s="8"/>
      <c r="VDV41" s="5"/>
      <c r="VDW41" s="4"/>
      <c r="VDX41" s="4"/>
      <c r="VDY41" s="18"/>
      <c r="VDZ41" s="7"/>
      <c r="VEA41" s="7"/>
      <c r="VEB41" s="4"/>
      <c r="VEC41" s="4"/>
      <c r="VED41" s="4"/>
      <c r="VEE41" s="19"/>
      <c r="VEF41" s="9"/>
      <c r="VEG41" s="7"/>
      <c r="VEH41" s="6"/>
      <c r="VEI41" s="5"/>
      <c r="VEJ41" s="6"/>
      <c r="VEK41" s="8"/>
      <c r="VEL41" s="5"/>
      <c r="VEM41" s="4"/>
      <c r="VEN41" s="4"/>
      <c r="VEO41" s="18"/>
      <c r="VEP41" s="7"/>
      <c r="VEQ41" s="7"/>
      <c r="VER41" s="4"/>
      <c r="VES41" s="4"/>
      <c r="VET41" s="4"/>
      <c r="VEU41" s="19"/>
      <c r="VEV41" s="9"/>
      <c r="VEW41" s="7"/>
      <c r="VEX41" s="6"/>
      <c r="VEY41" s="5"/>
      <c r="VEZ41" s="6"/>
      <c r="VFA41" s="8"/>
      <c r="VFB41" s="5"/>
      <c r="VFC41" s="4"/>
      <c r="VFD41" s="4"/>
      <c r="VFE41" s="18"/>
      <c r="VFF41" s="7"/>
      <c r="VFG41" s="7"/>
      <c r="VFH41" s="4"/>
      <c r="VFI41" s="4"/>
      <c r="VFJ41" s="4"/>
      <c r="VFK41" s="19"/>
      <c r="VFL41" s="9"/>
      <c r="VFM41" s="7"/>
      <c r="VFN41" s="6"/>
      <c r="VFO41" s="5"/>
      <c r="VFP41" s="6"/>
      <c r="VFQ41" s="8"/>
      <c r="VFR41" s="5"/>
      <c r="VFS41" s="4"/>
      <c r="VFT41" s="4"/>
      <c r="VFU41" s="18"/>
      <c r="VFV41" s="7"/>
      <c r="VFW41" s="7"/>
      <c r="VFX41" s="4"/>
      <c r="VFY41" s="4"/>
      <c r="VFZ41" s="4"/>
      <c r="VGA41" s="19"/>
      <c r="VGB41" s="9"/>
      <c r="VGC41" s="7"/>
      <c r="VGD41" s="6"/>
      <c r="VGE41" s="5"/>
      <c r="VGF41" s="6"/>
      <c r="VGG41" s="8"/>
      <c r="VGH41" s="5"/>
      <c r="VGI41" s="4"/>
      <c r="VGJ41" s="4"/>
      <c r="VGK41" s="18"/>
      <c r="VGL41" s="7"/>
      <c r="VGM41" s="7"/>
      <c r="VGN41" s="4"/>
      <c r="VGO41" s="4"/>
      <c r="VGP41" s="4"/>
      <c r="VGQ41" s="19"/>
      <c r="VGR41" s="9"/>
      <c r="VGS41" s="7"/>
      <c r="VGT41" s="6"/>
      <c r="VGU41" s="5"/>
      <c r="VGV41" s="6"/>
      <c r="VGW41" s="8"/>
      <c r="VGX41" s="5"/>
      <c r="VGY41" s="4"/>
      <c r="VGZ41" s="4"/>
      <c r="VHA41" s="18"/>
      <c r="VHB41" s="7"/>
      <c r="VHC41" s="7"/>
      <c r="VHD41" s="4"/>
      <c r="VHE41" s="4"/>
      <c r="VHF41" s="4"/>
      <c r="VHG41" s="19"/>
      <c r="VHH41" s="9"/>
      <c r="VHI41" s="7"/>
      <c r="VHJ41" s="6"/>
      <c r="VHK41" s="5"/>
      <c r="VHL41" s="6"/>
      <c r="VHM41" s="8"/>
      <c r="VHN41" s="5"/>
      <c r="VHO41" s="4"/>
      <c r="VHP41" s="4"/>
      <c r="VHQ41" s="18"/>
      <c r="VHR41" s="7"/>
      <c r="VHS41" s="7"/>
      <c r="VHT41" s="4"/>
      <c r="VHU41" s="4"/>
      <c r="VHV41" s="4"/>
      <c r="VHW41" s="19"/>
      <c r="VHX41" s="9"/>
      <c r="VHY41" s="7"/>
      <c r="VHZ41" s="6"/>
      <c r="VIA41" s="5"/>
      <c r="VIB41" s="6"/>
      <c r="VIC41" s="8"/>
      <c r="VID41" s="5"/>
      <c r="VIE41" s="4"/>
      <c r="VIF41" s="4"/>
      <c r="VIG41" s="18"/>
      <c r="VIH41" s="7"/>
      <c r="VII41" s="7"/>
      <c r="VIJ41" s="4"/>
      <c r="VIK41" s="4"/>
      <c r="VIL41" s="4"/>
      <c r="VIM41" s="19"/>
      <c r="VIN41" s="9"/>
      <c r="VIO41" s="7"/>
      <c r="VIP41" s="6"/>
      <c r="VIQ41" s="5"/>
      <c r="VIR41" s="6"/>
      <c r="VIS41" s="8"/>
      <c r="VIT41" s="5"/>
      <c r="VIU41" s="4"/>
      <c r="VIV41" s="4"/>
      <c r="VIW41" s="18"/>
      <c r="VIX41" s="7"/>
      <c r="VIY41" s="7"/>
      <c r="VIZ41" s="4"/>
      <c r="VJA41" s="4"/>
      <c r="VJB41" s="4"/>
      <c r="VJC41" s="19"/>
      <c r="VJD41" s="9"/>
      <c r="VJE41" s="7"/>
      <c r="VJF41" s="6"/>
      <c r="VJG41" s="5"/>
      <c r="VJH41" s="6"/>
      <c r="VJI41" s="8"/>
      <c r="VJJ41" s="5"/>
      <c r="VJK41" s="4"/>
      <c r="VJL41" s="4"/>
      <c r="VJM41" s="18"/>
      <c r="VJN41" s="7"/>
      <c r="VJO41" s="7"/>
      <c r="VJP41" s="4"/>
      <c r="VJQ41" s="4"/>
      <c r="VJR41" s="4"/>
      <c r="VJS41" s="19"/>
      <c r="VJT41" s="9"/>
      <c r="VJU41" s="7"/>
      <c r="VJV41" s="6"/>
      <c r="VJW41" s="5"/>
      <c r="VJX41" s="6"/>
      <c r="VJY41" s="8"/>
      <c r="VJZ41" s="5"/>
      <c r="VKA41" s="4"/>
      <c r="VKB41" s="4"/>
      <c r="VKC41" s="18"/>
      <c r="VKD41" s="7"/>
      <c r="VKE41" s="7"/>
      <c r="VKF41" s="4"/>
      <c r="VKG41" s="4"/>
      <c r="VKH41" s="4"/>
      <c r="VKI41" s="19"/>
      <c r="VKJ41" s="9"/>
      <c r="VKK41" s="7"/>
      <c r="VKL41" s="6"/>
      <c r="VKM41" s="5"/>
      <c r="VKN41" s="6"/>
      <c r="VKO41" s="8"/>
      <c r="VKP41" s="5"/>
      <c r="VKQ41" s="4"/>
      <c r="VKR41" s="4"/>
      <c r="VKS41" s="18"/>
      <c r="VKT41" s="7"/>
      <c r="VKU41" s="7"/>
      <c r="VKV41" s="4"/>
      <c r="VKW41" s="4"/>
      <c r="VKX41" s="4"/>
      <c r="VKY41" s="19"/>
      <c r="VKZ41" s="9"/>
      <c r="VLA41" s="7"/>
      <c r="VLB41" s="6"/>
      <c r="VLC41" s="5"/>
      <c r="VLD41" s="6"/>
      <c r="VLE41" s="8"/>
      <c r="VLF41" s="5"/>
      <c r="VLG41" s="4"/>
      <c r="VLH41" s="4"/>
      <c r="VLI41" s="18"/>
      <c r="VLJ41" s="7"/>
      <c r="VLK41" s="7"/>
      <c r="VLL41" s="4"/>
      <c r="VLM41" s="4"/>
      <c r="VLN41" s="4"/>
      <c r="VLO41" s="19"/>
      <c r="VLP41" s="9"/>
      <c r="VLQ41" s="7"/>
      <c r="VLR41" s="6"/>
      <c r="VLS41" s="5"/>
      <c r="VLT41" s="6"/>
      <c r="VLU41" s="8"/>
      <c r="VLV41" s="5"/>
      <c r="VLW41" s="4"/>
      <c r="VLX41" s="4"/>
      <c r="VLY41" s="18"/>
      <c r="VLZ41" s="7"/>
      <c r="VMA41" s="7"/>
      <c r="VMB41" s="4"/>
      <c r="VMC41" s="4"/>
      <c r="VMD41" s="4"/>
      <c r="VME41" s="19"/>
      <c r="VMF41" s="9"/>
      <c r="VMG41" s="7"/>
      <c r="VMH41" s="6"/>
      <c r="VMI41" s="5"/>
      <c r="VMJ41" s="6"/>
      <c r="VMK41" s="8"/>
      <c r="VML41" s="5"/>
      <c r="VMM41" s="4"/>
      <c r="VMN41" s="4"/>
      <c r="VMO41" s="18"/>
      <c r="VMP41" s="7"/>
      <c r="VMQ41" s="7"/>
      <c r="VMR41" s="4"/>
      <c r="VMS41" s="4"/>
      <c r="VMT41" s="4"/>
      <c r="VMU41" s="19"/>
      <c r="VMV41" s="9"/>
      <c r="VMW41" s="7"/>
      <c r="VMX41" s="6"/>
      <c r="VMY41" s="5"/>
      <c r="VMZ41" s="6"/>
      <c r="VNA41" s="8"/>
      <c r="VNB41" s="5"/>
      <c r="VNC41" s="4"/>
      <c r="VND41" s="4"/>
      <c r="VNE41" s="18"/>
      <c r="VNF41" s="7"/>
      <c r="VNG41" s="7"/>
      <c r="VNH41" s="4"/>
      <c r="VNI41" s="4"/>
      <c r="VNJ41" s="4"/>
      <c r="VNK41" s="19"/>
      <c r="VNL41" s="9"/>
      <c r="VNM41" s="7"/>
      <c r="VNN41" s="6"/>
      <c r="VNO41" s="5"/>
      <c r="VNP41" s="6"/>
      <c r="VNQ41" s="8"/>
      <c r="VNR41" s="5"/>
      <c r="VNS41" s="4"/>
      <c r="VNT41" s="4"/>
      <c r="VNU41" s="18"/>
      <c r="VNV41" s="7"/>
      <c r="VNW41" s="7"/>
      <c r="VNX41" s="4"/>
      <c r="VNY41" s="4"/>
      <c r="VNZ41" s="4"/>
      <c r="VOA41" s="19"/>
      <c r="VOB41" s="9"/>
      <c r="VOC41" s="7"/>
      <c r="VOD41" s="6"/>
      <c r="VOE41" s="5"/>
      <c r="VOF41" s="6"/>
      <c r="VOG41" s="8"/>
      <c r="VOH41" s="5"/>
      <c r="VOI41" s="4"/>
      <c r="VOJ41" s="4"/>
      <c r="VOK41" s="18"/>
      <c r="VOL41" s="7"/>
      <c r="VOM41" s="7"/>
      <c r="VON41" s="4"/>
      <c r="VOO41" s="4"/>
      <c r="VOP41" s="4"/>
      <c r="VOQ41" s="19"/>
      <c r="VOR41" s="9"/>
      <c r="VOS41" s="7"/>
      <c r="VOT41" s="6"/>
      <c r="VOU41" s="5"/>
      <c r="VOV41" s="6"/>
      <c r="VOW41" s="8"/>
      <c r="VOX41" s="5"/>
      <c r="VOY41" s="4"/>
      <c r="VOZ41" s="4"/>
      <c r="VPA41" s="18"/>
      <c r="VPB41" s="7"/>
      <c r="VPC41" s="7"/>
      <c r="VPD41" s="4"/>
      <c r="VPE41" s="4"/>
      <c r="VPF41" s="4"/>
      <c r="VPG41" s="19"/>
      <c r="VPH41" s="9"/>
      <c r="VPI41" s="7"/>
      <c r="VPJ41" s="6"/>
      <c r="VPK41" s="5"/>
      <c r="VPL41" s="6"/>
      <c r="VPM41" s="8"/>
      <c r="VPN41" s="5"/>
      <c r="VPO41" s="4"/>
      <c r="VPP41" s="4"/>
      <c r="VPQ41" s="18"/>
      <c r="VPR41" s="7"/>
      <c r="VPS41" s="7"/>
      <c r="VPT41" s="4"/>
      <c r="VPU41" s="4"/>
      <c r="VPV41" s="4"/>
      <c r="VPW41" s="19"/>
      <c r="VPX41" s="9"/>
      <c r="VPY41" s="7"/>
      <c r="VPZ41" s="6"/>
      <c r="VQA41" s="5"/>
      <c r="VQB41" s="6"/>
      <c r="VQC41" s="8"/>
      <c r="VQD41" s="5"/>
      <c r="VQE41" s="4"/>
      <c r="VQF41" s="4"/>
      <c r="VQG41" s="18"/>
      <c r="VQH41" s="7"/>
      <c r="VQI41" s="7"/>
      <c r="VQJ41" s="4"/>
      <c r="VQK41" s="4"/>
      <c r="VQL41" s="4"/>
      <c r="VQM41" s="19"/>
      <c r="VQN41" s="9"/>
      <c r="VQO41" s="7"/>
      <c r="VQP41" s="6"/>
      <c r="VQQ41" s="5"/>
      <c r="VQR41" s="6"/>
      <c r="VQS41" s="8"/>
      <c r="VQT41" s="5"/>
      <c r="VQU41" s="4"/>
      <c r="VQV41" s="4"/>
      <c r="VQW41" s="18"/>
      <c r="VQX41" s="7"/>
      <c r="VQY41" s="7"/>
      <c r="VQZ41" s="4"/>
      <c r="VRA41" s="4"/>
      <c r="VRB41" s="4"/>
      <c r="VRC41" s="19"/>
      <c r="VRD41" s="9"/>
      <c r="VRE41" s="7"/>
      <c r="VRF41" s="6"/>
      <c r="VRG41" s="5"/>
      <c r="VRH41" s="6"/>
      <c r="VRI41" s="8"/>
      <c r="VRJ41" s="5"/>
      <c r="VRK41" s="4"/>
      <c r="VRL41" s="4"/>
      <c r="VRM41" s="18"/>
      <c r="VRN41" s="7"/>
      <c r="VRO41" s="7"/>
      <c r="VRP41" s="4"/>
      <c r="VRQ41" s="4"/>
      <c r="VRR41" s="4"/>
      <c r="VRS41" s="19"/>
      <c r="VRT41" s="9"/>
      <c r="VRU41" s="7"/>
      <c r="VRV41" s="6"/>
      <c r="VRW41" s="5"/>
      <c r="VRX41" s="6"/>
      <c r="VRY41" s="8"/>
      <c r="VRZ41" s="5"/>
      <c r="VSA41" s="4"/>
      <c r="VSB41" s="4"/>
      <c r="VSC41" s="18"/>
      <c r="VSD41" s="7"/>
      <c r="VSE41" s="7"/>
      <c r="VSF41" s="4"/>
      <c r="VSG41" s="4"/>
      <c r="VSH41" s="4"/>
      <c r="VSI41" s="19"/>
      <c r="VSJ41" s="9"/>
      <c r="VSK41" s="7"/>
      <c r="VSL41" s="6"/>
      <c r="VSM41" s="5"/>
      <c r="VSN41" s="6"/>
      <c r="VSO41" s="8"/>
      <c r="VSP41" s="5"/>
      <c r="VSQ41" s="4"/>
      <c r="VSR41" s="4"/>
      <c r="VSS41" s="18"/>
      <c r="VST41" s="7"/>
      <c r="VSU41" s="7"/>
      <c r="VSV41" s="4"/>
      <c r="VSW41" s="4"/>
      <c r="VSX41" s="4"/>
      <c r="VSY41" s="19"/>
      <c r="VSZ41" s="9"/>
      <c r="VTA41" s="7"/>
      <c r="VTB41" s="6"/>
      <c r="VTC41" s="5"/>
      <c r="VTD41" s="6"/>
      <c r="VTE41" s="8"/>
      <c r="VTF41" s="5"/>
      <c r="VTG41" s="4"/>
      <c r="VTH41" s="4"/>
      <c r="VTI41" s="18"/>
      <c r="VTJ41" s="7"/>
      <c r="VTK41" s="7"/>
      <c r="VTL41" s="4"/>
      <c r="VTM41" s="4"/>
      <c r="VTN41" s="4"/>
      <c r="VTO41" s="19"/>
      <c r="VTP41" s="9"/>
      <c r="VTQ41" s="7"/>
      <c r="VTR41" s="6"/>
      <c r="VTS41" s="5"/>
      <c r="VTT41" s="6"/>
      <c r="VTU41" s="8"/>
      <c r="VTV41" s="5"/>
      <c r="VTW41" s="4"/>
      <c r="VTX41" s="4"/>
      <c r="VTY41" s="18"/>
      <c r="VTZ41" s="7"/>
      <c r="VUA41" s="7"/>
      <c r="VUB41" s="4"/>
      <c r="VUC41" s="4"/>
      <c r="VUD41" s="4"/>
      <c r="VUE41" s="19"/>
      <c r="VUF41" s="9"/>
      <c r="VUG41" s="7"/>
      <c r="VUH41" s="6"/>
      <c r="VUI41" s="5"/>
      <c r="VUJ41" s="6"/>
      <c r="VUK41" s="8"/>
      <c r="VUL41" s="5"/>
      <c r="VUM41" s="4"/>
      <c r="VUN41" s="4"/>
      <c r="VUO41" s="18"/>
      <c r="VUP41" s="7"/>
      <c r="VUQ41" s="7"/>
      <c r="VUR41" s="4"/>
      <c r="VUS41" s="4"/>
      <c r="VUT41" s="4"/>
      <c r="VUU41" s="19"/>
      <c r="VUV41" s="9"/>
      <c r="VUW41" s="7"/>
      <c r="VUX41" s="6"/>
      <c r="VUY41" s="5"/>
      <c r="VUZ41" s="6"/>
      <c r="VVA41" s="8"/>
      <c r="VVB41" s="5"/>
      <c r="VVC41" s="4"/>
      <c r="VVD41" s="4"/>
      <c r="VVE41" s="18"/>
      <c r="VVF41" s="7"/>
      <c r="VVG41" s="7"/>
      <c r="VVH41" s="4"/>
      <c r="VVI41" s="4"/>
      <c r="VVJ41" s="4"/>
      <c r="VVK41" s="19"/>
      <c r="VVL41" s="9"/>
      <c r="VVM41" s="7"/>
      <c r="VVN41" s="6"/>
      <c r="VVO41" s="5"/>
      <c r="VVP41" s="6"/>
      <c r="VVQ41" s="8"/>
      <c r="VVR41" s="5"/>
      <c r="VVS41" s="4"/>
      <c r="VVT41" s="4"/>
      <c r="VVU41" s="18"/>
      <c r="VVV41" s="7"/>
      <c r="VVW41" s="7"/>
      <c r="VVX41" s="4"/>
      <c r="VVY41" s="4"/>
      <c r="VVZ41" s="4"/>
      <c r="VWA41" s="19"/>
      <c r="VWB41" s="9"/>
      <c r="VWC41" s="7"/>
      <c r="VWD41" s="6"/>
      <c r="VWE41" s="5"/>
      <c r="VWF41" s="6"/>
      <c r="VWG41" s="8"/>
      <c r="VWH41" s="5"/>
      <c r="VWI41" s="4"/>
      <c r="VWJ41" s="4"/>
      <c r="VWK41" s="18"/>
      <c r="VWL41" s="7"/>
      <c r="VWM41" s="7"/>
      <c r="VWN41" s="4"/>
      <c r="VWO41" s="4"/>
      <c r="VWP41" s="4"/>
      <c r="VWQ41" s="19"/>
      <c r="VWR41" s="9"/>
      <c r="VWS41" s="7"/>
      <c r="VWT41" s="6"/>
      <c r="VWU41" s="5"/>
      <c r="VWV41" s="6"/>
      <c r="VWW41" s="8"/>
      <c r="VWX41" s="5"/>
      <c r="VWY41" s="4"/>
      <c r="VWZ41" s="4"/>
      <c r="VXA41" s="18"/>
      <c r="VXB41" s="7"/>
      <c r="VXC41" s="7"/>
      <c r="VXD41" s="4"/>
      <c r="VXE41" s="4"/>
      <c r="VXF41" s="4"/>
      <c r="VXG41" s="19"/>
      <c r="VXH41" s="9"/>
      <c r="VXI41" s="7"/>
      <c r="VXJ41" s="6"/>
      <c r="VXK41" s="5"/>
      <c r="VXL41" s="6"/>
      <c r="VXM41" s="8"/>
      <c r="VXN41" s="5"/>
      <c r="VXO41" s="4"/>
      <c r="VXP41" s="4"/>
      <c r="VXQ41" s="18"/>
      <c r="VXR41" s="7"/>
      <c r="VXS41" s="7"/>
      <c r="VXT41" s="4"/>
      <c r="VXU41" s="4"/>
      <c r="VXV41" s="4"/>
      <c r="VXW41" s="19"/>
      <c r="VXX41" s="9"/>
      <c r="VXY41" s="7"/>
      <c r="VXZ41" s="6"/>
      <c r="VYA41" s="5"/>
      <c r="VYB41" s="6"/>
      <c r="VYC41" s="8"/>
      <c r="VYD41" s="5"/>
      <c r="VYE41" s="4"/>
      <c r="VYF41" s="4"/>
      <c r="VYG41" s="18"/>
      <c r="VYH41" s="7"/>
      <c r="VYI41" s="7"/>
      <c r="VYJ41" s="4"/>
      <c r="VYK41" s="4"/>
      <c r="VYL41" s="4"/>
      <c r="VYM41" s="19"/>
      <c r="VYN41" s="9"/>
      <c r="VYO41" s="7"/>
      <c r="VYP41" s="6"/>
      <c r="VYQ41" s="5"/>
      <c r="VYR41" s="6"/>
      <c r="VYS41" s="8"/>
      <c r="VYT41" s="5"/>
      <c r="VYU41" s="4"/>
      <c r="VYV41" s="4"/>
      <c r="VYW41" s="18"/>
      <c r="VYX41" s="7"/>
      <c r="VYY41" s="7"/>
      <c r="VYZ41" s="4"/>
      <c r="VZA41" s="4"/>
      <c r="VZB41" s="4"/>
      <c r="VZC41" s="19"/>
      <c r="VZD41" s="9"/>
      <c r="VZE41" s="7"/>
      <c r="VZF41" s="6"/>
      <c r="VZG41" s="5"/>
      <c r="VZH41" s="6"/>
      <c r="VZI41" s="8"/>
      <c r="VZJ41" s="5"/>
      <c r="VZK41" s="4"/>
      <c r="VZL41" s="4"/>
      <c r="VZM41" s="18"/>
      <c r="VZN41" s="7"/>
      <c r="VZO41" s="7"/>
      <c r="VZP41" s="4"/>
      <c r="VZQ41" s="4"/>
      <c r="VZR41" s="4"/>
      <c r="VZS41" s="19"/>
      <c r="VZT41" s="9"/>
      <c r="VZU41" s="7"/>
      <c r="VZV41" s="6"/>
      <c r="VZW41" s="5"/>
      <c r="VZX41" s="6"/>
      <c r="VZY41" s="8"/>
      <c r="VZZ41" s="5"/>
      <c r="WAA41" s="4"/>
      <c r="WAB41" s="4"/>
      <c r="WAC41" s="18"/>
      <c r="WAD41" s="7"/>
      <c r="WAE41" s="7"/>
      <c r="WAF41" s="4"/>
      <c r="WAG41" s="4"/>
      <c r="WAH41" s="4"/>
      <c r="WAI41" s="19"/>
      <c r="WAJ41" s="9"/>
      <c r="WAK41" s="7"/>
      <c r="WAL41" s="6"/>
      <c r="WAM41" s="5"/>
      <c r="WAN41" s="6"/>
      <c r="WAO41" s="8"/>
      <c r="WAP41" s="5"/>
      <c r="WAQ41" s="4"/>
      <c r="WAR41" s="4"/>
      <c r="WAS41" s="18"/>
      <c r="WAT41" s="7"/>
      <c r="WAU41" s="7"/>
      <c r="WAV41" s="4"/>
      <c r="WAW41" s="4"/>
      <c r="WAX41" s="4"/>
      <c r="WAY41" s="19"/>
      <c r="WAZ41" s="9"/>
      <c r="WBA41" s="7"/>
      <c r="WBB41" s="6"/>
      <c r="WBC41" s="5"/>
      <c r="WBD41" s="6"/>
      <c r="WBE41" s="8"/>
      <c r="WBF41" s="5"/>
      <c r="WBG41" s="4"/>
      <c r="WBH41" s="4"/>
      <c r="WBI41" s="18"/>
      <c r="WBJ41" s="7"/>
      <c r="WBK41" s="7"/>
      <c r="WBL41" s="4"/>
      <c r="WBM41" s="4"/>
      <c r="WBN41" s="4"/>
      <c r="WBO41" s="19"/>
      <c r="WBP41" s="9"/>
      <c r="WBQ41" s="7"/>
      <c r="WBR41" s="6"/>
      <c r="WBS41" s="5"/>
      <c r="WBT41" s="6"/>
      <c r="WBU41" s="8"/>
      <c r="WBV41" s="5"/>
      <c r="WBW41" s="4"/>
      <c r="WBX41" s="4"/>
      <c r="WBY41" s="18"/>
      <c r="WBZ41" s="7"/>
      <c r="WCA41" s="7"/>
      <c r="WCB41" s="4"/>
      <c r="WCC41" s="4"/>
      <c r="WCD41" s="4"/>
      <c r="WCE41" s="19"/>
      <c r="WCF41" s="9"/>
      <c r="WCG41" s="7"/>
      <c r="WCH41" s="6"/>
      <c r="WCI41" s="5"/>
      <c r="WCJ41" s="6"/>
      <c r="WCK41" s="8"/>
      <c r="WCL41" s="5"/>
      <c r="WCM41" s="4"/>
      <c r="WCN41" s="4"/>
      <c r="WCO41" s="18"/>
      <c r="WCP41" s="7"/>
      <c r="WCQ41" s="7"/>
      <c r="WCR41" s="4"/>
      <c r="WCS41" s="4"/>
      <c r="WCT41" s="4"/>
      <c r="WCU41" s="19"/>
      <c r="WCV41" s="9"/>
      <c r="WCW41" s="7"/>
      <c r="WCX41" s="6"/>
      <c r="WCY41" s="5"/>
      <c r="WCZ41" s="6"/>
      <c r="WDA41" s="8"/>
      <c r="WDB41" s="5"/>
      <c r="WDC41" s="4"/>
      <c r="WDD41" s="4"/>
      <c r="WDE41" s="18"/>
      <c r="WDF41" s="7"/>
      <c r="WDG41" s="7"/>
      <c r="WDH41" s="4"/>
      <c r="WDI41" s="4"/>
      <c r="WDJ41" s="4"/>
      <c r="WDK41" s="19"/>
      <c r="WDL41" s="9"/>
      <c r="WDM41" s="7"/>
      <c r="WDN41" s="6"/>
      <c r="WDO41" s="5"/>
      <c r="WDP41" s="6"/>
      <c r="WDQ41" s="8"/>
      <c r="WDR41" s="5"/>
      <c r="WDS41" s="4"/>
      <c r="WDT41" s="4"/>
      <c r="WDU41" s="18"/>
      <c r="WDV41" s="7"/>
      <c r="WDW41" s="7"/>
      <c r="WDX41" s="4"/>
      <c r="WDY41" s="4"/>
      <c r="WDZ41" s="4"/>
      <c r="WEA41" s="19"/>
      <c r="WEB41" s="9"/>
      <c r="WEC41" s="7"/>
      <c r="WED41" s="6"/>
      <c r="WEE41" s="5"/>
      <c r="WEF41" s="6"/>
      <c r="WEG41" s="8"/>
      <c r="WEH41" s="5"/>
      <c r="WEI41" s="4"/>
      <c r="WEJ41" s="4"/>
      <c r="WEK41" s="18"/>
      <c r="WEL41" s="7"/>
      <c r="WEM41" s="7"/>
      <c r="WEN41" s="4"/>
      <c r="WEO41" s="4"/>
      <c r="WEP41" s="4"/>
      <c r="WEQ41" s="19"/>
      <c r="WER41" s="9"/>
      <c r="WES41" s="7"/>
      <c r="WET41" s="6"/>
      <c r="WEU41" s="5"/>
      <c r="WEV41" s="6"/>
      <c r="WEW41" s="8"/>
      <c r="WEX41" s="5"/>
      <c r="WEY41" s="4"/>
      <c r="WEZ41" s="4"/>
      <c r="WFA41" s="18"/>
      <c r="WFB41" s="7"/>
      <c r="WFC41" s="7"/>
      <c r="WFD41" s="4"/>
      <c r="WFE41" s="4"/>
      <c r="WFF41" s="4"/>
      <c r="WFG41" s="19"/>
      <c r="WFH41" s="9"/>
      <c r="WFI41" s="7"/>
      <c r="WFJ41" s="6"/>
      <c r="WFK41" s="5"/>
      <c r="WFL41" s="6"/>
      <c r="WFM41" s="8"/>
      <c r="WFN41" s="5"/>
      <c r="WFO41" s="4"/>
      <c r="WFP41" s="4"/>
      <c r="WFQ41" s="18"/>
      <c r="WFR41" s="7"/>
      <c r="WFS41" s="7"/>
      <c r="WFT41" s="4"/>
      <c r="WFU41" s="4"/>
      <c r="WFV41" s="4"/>
      <c r="WFW41" s="19"/>
      <c r="WFX41" s="9"/>
      <c r="WFY41" s="7"/>
      <c r="WFZ41" s="6"/>
      <c r="WGA41" s="5"/>
      <c r="WGB41" s="6"/>
      <c r="WGC41" s="8"/>
      <c r="WGD41" s="5"/>
      <c r="WGE41" s="4"/>
      <c r="WGF41" s="4"/>
      <c r="WGG41" s="18"/>
      <c r="WGH41" s="7"/>
      <c r="WGI41" s="7"/>
      <c r="WGJ41" s="4"/>
      <c r="WGK41" s="4"/>
      <c r="WGL41" s="4"/>
      <c r="WGM41" s="19"/>
      <c r="WGN41" s="9"/>
      <c r="WGO41" s="7"/>
      <c r="WGP41" s="6"/>
      <c r="WGQ41" s="5"/>
      <c r="WGR41" s="6"/>
      <c r="WGS41" s="8"/>
      <c r="WGT41" s="5"/>
      <c r="WGU41" s="4"/>
      <c r="WGV41" s="4"/>
      <c r="WGW41" s="18"/>
      <c r="WGX41" s="7"/>
      <c r="WGY41" s="7"/>
      <c r="WGZ41" s="4"/>
      <c r="WHA41" s="4"/>
      <c r="WHB41" s="4"/>
      <c r="WHC41" s="19"/>
      <c r="WHD41" s="9"/>
      <c r="WHE41" s="7"/>
      <c r="WHF41" s="6"/>
      <c r="WHG41" s="5"/>
      <c r="WHH41" s="6"/>
      <c r="WHI41" s="8"/>
      <c r="WHJ41" s="5"/>
      <c r="WHK41" s="4"/>
      <c r="WHL41" s="4"/>
      <c r="WHM41" s="18"/>
      <c r="WHN41" s="7"/>
      <c r="WHO41" s="7"/>
      <c r="WHP41" s="4"/>
      <c r="WHQ41" s="4"/>
      <c r="WHR41" s="4"/>
      <c r="WHS41" s="19"/>
      <c r="WHT41" s="9"/>
      <c r="WHU41" s="7"/>
      <c r="WHV41" s="6"/>
      <c r="WHW41" s="5"/>
      <c r="WHX41" s="6"/>
      <c r="WHY41" s="8"/>
      <c r="WHZ41" s="5"/>
      <c r="WIA41" s="4"/>
      <c r="WIB41" s="4"/>
      <c r="WIC41" s="18"/>
      <c r="WID41" s="7"/>
      <c r="WIE41" s="7"/>
      <c r="WIF41" s="4"/>
      <c r="WIG41" s="4"/>
      <c r="WIH41" s="4"/>
      <c r="WII41" s="19"/>
      <c r="WIJ41" s="9"/>
      <c r="WIK41" s="7"/>
      <c r="WIL41" s="6"/>
      <c r="WIM41" s="5"/>
      <c r="WIN41" s="6"/>
      <c r="WIO41" s="8"/>
      <c r="WIP41" s="5"/>
      <c r="WIQ41" s="4"/>
      <c r="WIR41" s="4"/>
      <c r="WIS41" s="18"/>
      <c r="WIT41" s="7"/>
      <c r="WIU41" s="7"/>
      <c r="WIV41" s="4"/>
      <c r="WIW41" s="4"/>
      <c r="WIX41" s="4"/>
      <c r="WIY41" s="19"/>
      <c r="WIZ41" s="9"/>
      <c r="WJA41" s="7"/>
      <c r="WJB41" s="6"/>
      <c r="WJC41" s="5"/>
      <c r="WJD41" s="6"/>
      <c r="WJE41" s="8"/>
      <c r="WJF41" s="5"/>
      <c r="WJG41" s="4"/>
      <c r="WJH41" s="4"/>
      <c r="WJI41" s="18"/>
      <c r="WJJ41" s="7"/>
      <c r="WJK41" s="7"/>
      <c r="WJL41" s="4"/>
      <c r="WJM41" s="4"/>
      <c r="WJN41" s="4"/>
      <c r="WJO41" s="19"/>
      <c r="WJP41" s="9"/>
      <c r="WJQ41" s="7"/>
      <c r="WJR41" s="6"/>
      <c r="WJS41" s="5"/>
      <c r="WJT41" s="6"/>
      <c r="WJU41" s="8"/>
      <c r="WJV41" s="5"/>
      <c r="WJW41" s="4"/>
      <c r="WJX41" s="4"/>
      <c r="WJY41" s="18"/>
      <c r="WJZ41" s="7"/>
      <c r="WKA41" s="7"/>
      <c r="WKB41" s="4"/>
      <c r="WKC41" s="4"/>
      <c r="WKD41" s="4"/>
      <c r="WKE41" s="19"/>
      <c r="WKF41" s="9"/>
      <c r="WKG41" s="7"/>
      <c r="WKH41" s="6"/>
      <c r="WKI41" s="5"/>
      <c r="WKJ41" s="6"/>
      <c r="WKK41" s="8"/>
      <c r="WKL41" s="5"/>
      <c r="WKM41" s="4"/>
      <c r="WKN41" s="4"/>
      <c r="WKO41" s="18"/>
      <c r="WKP41" s="7"/>
      <c r="WKQ41" s="7"/>
      <c r="WKR41" s="4"/>
      <c r="WKS41" s="4"/>
      <c r="WKT41" s="4"/>
      <c r="WKU41" s="19"/>
      <c r="WKV41" s="9"/>
      <c r="WKW41" s="7"/>
      <c r="WKX41" s="6"/>
      <c r="WKY41" s="5"/>
      <c r="WKZ41" s="6"/>
      <c r="WLA41" s="8"/>
      <c r="WLB41" s="5"/>
      <c r="WLC41" s="4"/>
      <c r="WLD41" s="4"/>
      <c r="WLE41" s="18"/>
      <c r="WLF41" s="7"/>
      <c r="WLG41" s="7"/>
      <c r="WLH41" s="4"/>
      <c r="WLI41" s="4"/>
      <c r="WLJ41" s="4"/>
      <c r="WLK41" s="19"/>
      <c r="WLL41" s="9"/>
      <c r="WLM41" s="7"/>
      <c r="WLN41" s="6"/>
      <c r="WLO41" s="5"/>
      <c r="WLP41" s="6"/>
      <c r="WLQ41" s="8"/>
      <c r="WLR41" s="5"/>
      <c r="WLS41" s="4"/>
      <c r="WLT41" s="4"/>
      <c r="WLU41" s="18"/>
      <c r="WLV41" s="7"/>
      <c r="WLW41" s="7"/>
      <c r="WLX41" s="4"/>
      <c r="WLY41" s="4"/>
      <c r="WLZ41" s="4"/>
      <c r="WMA41" s="19"/>
      <c r="WMB41" s="9"/>
      <c r="WMC41" s="7"/>
      <c r="WMD41" s="6"/>
      <c r="WME41" s="5"/>
      <c r="WMF41" s="6"/>
      <c r="WMG41" s="8"/>
      <c r="WMH41" s="5"/>
      <c r="WMI41" s="4"/>
      <c r="WMJ41" s="4"/>
      <c r="WMK41" s="18"/>
      <c r="WML41" s="7"/>
      <c r="WMM41" s="7"/>
      <c r="WMN41" s="4"/>
      <c r="WMO41" s="4"/>
      <c r="WMP41" s="4"/>
      <c r="WMQ41" s="19"/>
      <c r="WMR41" s="9"/>
      <c r="WMS41" s="7"/>
      <c r="WMT41" s="6"/>
      <c r="WMU41" s="5"/>
      <c r="WMV41" s="6"/>
      <c r="WMW41" s="8"/>
      <c r="WMX41" s="5"/>
      <c r="WMY41" s="4"/>
      <c r="WMZ41" s="4"/>
      <c r="WNA41" s="18"/>
      <c r="WNB41" s="7"/>
      <c r="WNC41" s="7"/>
      <c r="WND41" s="4"/>
      <c r="WNE41" s="4"/>
      <c r="WNF41" s="4"/>
      <c r="WNG41" s="19"/>
      <c r="WNH41" s="9"/>
      <c r="WNI41" s="7"/>
      <c r="WNJ41" s="6"/>
      <c r="WNK41" s="5"/>
      <c r="WNL41" s="6"/>
      <c r="WNM41" s="8"/>
      <c r="WNN41" s="5"/>
      <c r="WNO41" s="4"/>
      <c r="WNP41" s="4"/>
      <c r="WNQ41" s="18"/>
      <c r="WNR41" s="7"/>
      <c r="WNS41" s="7"/>
      <c r="WNT41" s="4"/>
      <c r="WNU41" s="4"/>
      <c r="WNV41" s="4"/>
      <c r="WNW41" s="19"/>
      <c r="WNX41" s="9"/>
      <c r="WNY41" s="7"/>
      <c r="WNZ41" s="6"/>
      <c r="WOA41" s="5"/>
      <c r="WOB41" s="6"/>
      <c r="WOC41" s="8"/>
      <c r="WOD41" s="5"/>
      <c r="WOE41" s="4"/>
      <c r="WOF41" s="4"/>
      <c r="WOG41" s="18"/>
      <c r="WOH41" s="7"/>
      <c r="WOI41" s="7"/>
      <c r="WOJ41" s="4"/>
      <c r="WOK41" s="4"/>
      <c r="WOL41" s="4"/>
      <c r="WOM41" s="19"/>
      <c r="WON41" s="9"/>
      <c r="WOO41" s="7"/>
      <c r="WOP41" s="6"/>
      <c r="WOQ41" s="5"/>
      <c r="WOR41" s="6"/>
      <c r="WOS41" s="8"/>
      <c r="WOT41" s="5"/>
      <c r="WOU41" s="4"/>
      <c r="WOV41" s="4"/>
      <c r="WOW41" s="18"/>
      <c r="WOX41" s="7"/>
      <c r="WOY41" s="7"/>
      <c r="WOZ41" s="4"/>
      <c r="WPA41" s="4"/>
      <c r="WPB41" s="4"/>
      <c r="WPC41" s="19"/>
      <c r="WPD41" s="9"/>
      <c r="WPE41" s="7"/>
      <c r="WPF41" s="6"/>
      <c r="WPG41" s="5"/>
      <c r="WPH41" s="6"/>
      <c r="WPI41" s="8"/>
      <c r="WPJ41" s="5"/>
      <c r="WPK41" s="4"/>
      <c r="WPL41" s="4"/>
      <c r="WPM41" s="18"/>
      <c r="WPN41" s="7"/>
      <c r="WPO41" s="7"/>
      <c r="WPP41" s="4"/>
      <c r="WPQ41" s="4"/>
      <c r="WPR41" s="4"/>
      <c r="WPS41" s="19"/>
      <c r="WPT41" s="9"/>
      <c r="WPU41" s="7"/>
      <c r="WPV41" s="6"/>
      <c r="WPW41" s="5"/>
      <c r="WPX41" s="6"/>
      <c r="WPY41" s="8"/>
      <c r="WPZ41" s="5"/>
      <c r="WQA41" s="4"/>
      <c r="WQB41" s="4"/>
      <c r="WQC41" s="18"/>
      <c r="WQD41" s="7"/>
      <c r="WQE41" s="7"/>
      <c r="WQF41" s="4"/>
      <c r="WQG41" s="4"/>
      <c r="WQH41" s="4"/>
      <c r="WQI41" s="19"/>
      <c r="WQJ41" s="9"/>
      <c r="WQK41" s="7"/>
      <c r="WQL41" s="6"/>
      <c r="WQM41" s="5"/>
      <c r="WQN41" s="6"/>
      <c r="WQO41" s="8"/>
      <c r="WQP41" s="5"/>
      <c r="WQQ41" s="4"/>
      <c r="WQR41" s="4"/>
      <c r="WQS41" s="18"/>
      <c r="WQT41" s="7"/>
      <c r="WQU41" s="7"/>
      <c r="WQV41" s="4"/>
      <c r="WQW41" s="4"/>
      <c r="WQX41" s="4"/>
      <c r="WQY41" s="19"/>
      <c r="WQZ41" s="9"/>
      <c r="WRA41" s="7"/>
      <c r="WRB41" s="6"/>
      <c r="WRC41" s="5"/>
      <c r="WRD41" s="6"/>
      <c r="WRE41" s="8"/>
      <c r="WRF41" s="5"/>
      <c r="WRG41" s="4"/>
      <c r="WRH41" s="4"/>
      <c r="WRI41" s="18"/>
      <c r="WRJ41" s="7"/>
      <c r="WRK41" s="7"/>
      <c r="WRL41" s="4"/>
      <c r="WRM41" s="4"/>
      <c r="WRN41" s="4"/>
      <c r="WRO41" s="19"/>
      <c r="WRP41" s="9"/>
      <c r="WRQ41" s="7"/>
      <c r="WRR41" s="6"/>
      <c r="WRS41" s="5"/>
      <c r="WRT41" s="6"/>
      <c r="WRU41" s="8"/>
      <c r="WRV41" s="5"/>
      <c r="WRW41" s="4"/>
      <c r="WRX41" s="4"/>
      <c r="WRY41" s="18"/>
      <c r="WRZ41" s="7"/>
      <c r="WSA41" s="7"/>
      <c r="WSB41" s="4"/>
      <c r="WSC41" s="4"/>
      <c r="WSD41" s="4"/>
      <c r="WSE41" s="19"/>
      <c r="WSF41" s="9"/>
      <c r="WSG41" s="7"/>
      <c r="WSH41" s="6"/>
      <c r="WSI41" s="5"/>
      <c r="WSJ41" s="6"/>
      <c r="WSK41" s="8"/>
      <c r="WSL41" s="5"/>
      <c r="WSM41" s="4"/>
      <c r="WSN41" s="4"/>
      <c r="WSO41" s="18"/>
      <c r="WSP41" s="7"/>
      <c r="WSQ41" s="7"/>
      <c r="WSR41" s="4"/>
      <c r="WSS41" s="4"/>
      <c r="WST41" s="4"/>
      <c r="WSU41" s="19"/>
      <c r="WSV41" s="9"/>
      <c r="WSW41" s="7"/>
      <c r="WSX41" s="6"/>
      <c r="WSY41" s="5"/>
      <c r="WSZ41" s="6"/>
      <c r="WTA41" s="8"/>
      <c r="WTB41" s="5"/>
      <c r="WTC41" s="4"/>
      <c r="WTD41" s="4"/>
      <c r="WTE41" s="18"/>
      <c r="WTF41" s="7"/>
      <c r="WTG41" s="7"/>
      <c r="WTH41" s="4"/>
      <c r="WTI41" s="4"/>
      <c r="WTJ41" s="4"/>
      <c r="WTK41" s="19"/>
      <c r="WTL41" s="9"/>
      <c r="WTM41" s="7"/>
      <c r="WTN41" s="6"/>
      <c r="WTO41" s="5"/>
      <c r="WTP41" s="6"/>
      <c r="WTQ41" s="8"/>
      <c r="WTR41" s="5"/>
      <c r="WTS41" s="4"/>
      <c r="WTT41" s="4"/>
      <c r="WTU41" s="18"/>
      <c r="WTV41" s="7"/>
      <c r="WTW41" s="7"/>
      <c r="WTX41" s="4"/>
      <c r="WTY41" s="4"/>
      <c r="WTZ41" s="4"/>
      <c r="WUA41" s="19"/>
      <c r="WUB41" s="9"/>
      <c r="WUC41" s="7"/>
      <c r="WUD41" s="6"/>
      <c r="WUE41" s="5"/>
      <c r="WUF41" s="6"/>
      <c r="WUG41" s="8"/>
      <c r="WUH41" s="5"/>
      <c r="WUI41" s="4"/>
      <c r="WUJ41" s="4"/>
      <c r="WUK41" s="18"/>
      <c r="WUL41" s="7"/>
      <c r="WUM41" s="7"/>
      <c r="WUN41" s="4"/>
      <c r="WUO41" s="4"/>
      <c r="WUP41" s="4"/>
      <c r="WUQ41" s="19"/>
      <c r="WUR41" s="9"/>
      <c r="WUS41" s="7"/>
      <c r="WUT41" s="6"/>
      <c r="WUU41" s="5"/>
      <c r="WUV41" s="6"/>
      <c r="WUW41" s="8"/>
      <c r="WUX41" s="5"/>
      <c r="WUY41" s="4"/>
      <c r="WUZ41" s="4"/>
      <c r="WVA41" s="18"/>
      <c r="WVB41" s="7"/>
      <c r="WVC41" s="7"/>
      <c r="WVD41" s="4"/>
      <c r="WVE41" s="4"/>
      <c r="WVF41" s="4"/>
      <c r="WVG41" s="19"/>
      <c r="WVH41" s="9"/>
      <c r="WVI41" s="7"/>
      <c r="WVJ41" s="6"/>
      <c r="WVK41" s="5"/>
      <c r="WVL41" s="6"/>
      <c r="WVM41" s="8"/>
      <c r="WVN41" s="5"/>
      <c r="WVO41" s="4"/>
      <c r="WVP41" s="4"/>
      <c r="WVQ41" s="18"/>
      <c r="WVR41" s="7"/>
      <c r="WVS41" s="7"/>
      <c r="WVT41" s="4"/>
      <c r="WVU41" s="4"/>
      <c r="WVV41" s="4"/>
      <c r="WVW41" s="19"/>
      <c r="WVX41" s="9"/>
      <c r="WVY41" s="7"/>
      <c r="WVZ41" s="6"/>
      <c r="WWA41" s="5"/>
      <c r="WWB41" s="6"/>
      <c r="WWC41" s="8"/>
      <c r="WWD41" s="5"/>
      <c r="WWE41" s="4"/>
      <c r="WWF41" s="4"/>
      <c r="WWG41" s="18"/>
      <c r="WWH41" s="7"/>
      <c r="WWI41" s="7"/>
      <c r="WWJ41" s="4"/>
      <c r="WWK41" s="4"/>
      <c r="WWL41" s="4"/>
      <c r="WWM41" s="19"/>
      <c r="WWN41" s="9"/>
      <c r="WWO41" s="7"/>
      <c r="WWP41" s="6"/>
      <c r="WWQ41" s="5"/>
      <c r="WWR41" s="6"/>
      <c r="WWS41" s="8"/>
      <c r="WWT41" s="5"/>
      <c r="WWU41" s="4"/>
      <c r="WWV41" s="4"/>
      <c r="WWW41" s="18"/>
      <c r="WWX41" s="7"/>
      <c r="WWY41" s="7"/>
      <c r="WWZ41" s="4"/>
      <c r="WXA41" s="4"/>
      <c r="WXB41" s="4"/>
      <c r="WXC41" s="19"/>
      <c r="WXD41" s="9"/>
      <c r="WXE41" s="7"/>
      <c r="WXF41" s="6"/>
      <c r="WXG41" s="5"/>
      <c r="WXH41" s="6"/>
      <c r="WXI41" s="8"/>
      <c r="WXJ41" s="5"/>
      <c r="WXK41" s="4"/>
      <c r="WXL41" s="4"/>
      <c r="WXM41" s="18"/>
      <c r="WXN41" s="7"/>
      <c r="WXO41" s="7"/>
      <c r="WXP41" s="4"/>
      <c r="WXQ41" s="4"/>
      <c r="WXR41" s="4"/>
      <c r="WXS41" s="19"/>
      <c r="WXT41" s="9"/>
      <c r="WXU41" s="7"/>
      <c r="WXV41" s="6"/>
      <c r="WXW41" s="5"/>
      <c r="WXX41" s="6"/>
      <c r="WXY41" s="8"/>
      <c r="WXZ41" s="5"/>
      <c r="WYA41" s="4"/>
      <c r="WYB41" s="4"/>
      <c r="WYC41" s="18"/>
      <c r="WYD41" s="7"/>
      <c r="WYE41" s="7"/>
      <c r="WYF41" s="4"/>
      <c r="WYG41" s="4"/>
      <c r="WYH41" s="4"/>
      <c r="WYI41" s="19"/>
      <c r="WYJ41" s="9"/>
      <c r="WYK41" s="7"/>
      <c r="WYL41" s="6"/>
      <c r="WYM41" s="5"/>
      <c r="WYN41" s="6"/>
      <c r="WYO41" s="8"/>
      <c r="WYP41" s="5"/>
      <c r="WYQ41" s="4"/>
      <c r="WYR41" s="4"/>
      <c r="WYS41" s="18"/>
      <c r="WYT41" s="7"/>
      <c r="WYU41" s="7"/>
      <c r="WYV41" s="4"/>
      <c r="WYW41" s="4"/>
      <c r="WYX41" s="4"/>
      <c r="WYY41" s="19"/>
      <c r="WYZ41" s="9"/>
      <c r="WZA41" s="7"/>
      <c r="WZB41" s="6"/>
      <c r="WZC41" s="5"/>
      <c r="WZD41" s="6"/>
      <c r="WZE41" s="8"/>
      <c r="WZF41" s="5"/>
      <c r="WZG41" s="4"/>
      <c r="WZH41" s="4"/>
      <c r="WZI41" s="18"/>
      <c r="WZJ41" s="7"/>
      <c r="WZK41" s="7"/>
      <c r="WZL41" s="4"/>
      <c r="WZM41" s="4"/>
      <c r="WZN41" s="4"/>
      <c r="WZO41" s="19"/>
      <c r="WZP41" s="9"/>
      <c r="WZQ41" s="7"/>
      <c r="WZR41" s="6"/>
      <c r="WZS41" s="5"/>
      <c r="WZT41" s="6"/>
      <c r="WZU41" s="8"/>
      <c r="WZV41" s="5"/>
      <c r="WZW41" s="4"/>
      <c r="WZX41" s="4"/>
      <c r="WZY41" s="18"/>
      <c r="WZZ41" s="7"/>
      <c r="XAA41" s="7"/>
      <c r="XAB41" s="4"/>
      <c r="XAC41" s="4"/>
      <c r="XAD41" s="4"/>
      <c r="XAE41" s="19"/>
      <c r="XAF41" s="9"/>
      <c r="XAG41" s="7"/>
      <c r="XAH41" s="6"/>
      <c r="XAI41" s="5"/>
      <c r="XAJ41" s="6"/>
      <c r="XAK41" s="8"/>
      <c r="XAL41" s="5"/>
      <c r="XAM41" s="4"/>
      <c r="XAN41" s="4"/>
      <c r="XAO41" s="18"/>
      <c r="XAP41" s="7"/>
      <c r="XAQ41" s="7"/>
      <c r="XAR41" s="4"/>
      <c r="XAS41" s="4"/>
      <c r="XAT41" s="4"/>
      <c r="XAU41" s="19"/>
      <c r="XAV41" s="9"/>
      <c r="XAW41" s="7"/>
      <c r="XAX41" s="6"/>
      <c r="XAY41" s="5"/>
      <c r="XAZ41" s="6"/>
      <c r="XBA41" s="8"/>
      <c r="XBB41" s="5"/>
      <c r="XBC41" s="4"/>
      <c r="XBD41" s="4"/>
      <c r="XBE41" s="18"/>
      <c r="XBF41" s="7"/>
      <c r="XBG41" s="7"/>
      <c r="XBH41" s="4"/>
      <c r="XBI41" s="4"/>
      <c r="XBJ41" s="4"/>
      <c r="XBK41" s="19"/>
      <c r="XBL41" s="9"/>
      <c r="XBM41" s="7"/>
      <c r="XBN41" s="6"/>
      <c r="XBO41" s="5"/>
      <c r="XBP41" s="6"/>
      <c r="XBQ41" s="8"/>
      <c r="XBR41" s="5"/>
      <c r="XBS41" s="4"/>
      <c r="XBT41" s="4"/>
      <c r="XBU41" s="18"/>
      <c r="XBV41" s="7"/>
      <c r="XBW41" s="7"/>
      <c r="XBX41" s="4"/>
      <c r="XBY41" s="4"/>
      <c r="XBZ41" s="4"/>
      <c r="XCA41" s="19"/>
      <c r="XCB41" s="9"/>
      <c r="XCC41" s="7"/>
      <c r="XCD41" s="6"/>
      <c r="XCE41" s="5"/>
      <c r="XCF41" s="6"/>
      <c r="XCG41" s="8"/>
      <c r="XCH41" s="5"/>
      <c r="XCI41" s="4"/>
      <c r="XCJ41" s="4"/>
      <c r="XCK41" s="18"/>
      <c r="XCL41" s="7"/>
      <c r="XCM41" s="7"/>
      <c r="XCN41" s="4"/>
      <c r="XCO41" s="4"/>
      <c r="XCP41" s="4"/>
      <c r="XCQ41" s="19"/>
      <c r="XCR41" s="9"/>
      <c r="XCS41" s="7"/>
      <c r="XCT41" s="6"/>
      <c r="XCU41" s="5"/>
      <c r="XCV41" s="6"/>
      <c r="XCW41" s="8"/>
      <c r="XCX41" s="5"/>
      <c r="XCY41" s="4"/>
      <c r="XCZ41" s="4"/>
      <c r="XDA41" s="18"/>
      <c r="XDB41" s="7"/>
      <c r="XDC41" s="7"/>
      <c r="XDD41" s="4"/>
      <c r="XDE41" s="4"/>
      <c r="XDF41" s="4"/>
      <c r="XDG41" s="19"/>
      <c r="XDH41" s="9"/>
      <c r="XDI41" s="7"/>
      <c r="XDJ41" s="6"/>
      <c r="XDK41" s="5"/>
      <c r="XDL41" s="6"/>
      <c r="XDM41" s="8"/>
      <c r="XDN41" s="5"/>
      <c r="XDO41" s="4"/>
      <c r="XDP41" s="4"/>
      <c r="XDQ41" s="18"/>
      <c r="XDR41" s="7"/>
      <c r="XDS41" s="7"/>
      <c r="XDT41" s="4"/>
      <c r="XDU41" s="4"/>
      <c r="XDV41" s="4"/>
      <c r="XDW41" s="19"/>
      <c r="XDX41" s="9"/>
      <c r="XDY41" s="7"/>
      <c r="XDZ41" s="6"/>
      <c r="XEA41" s="5"/>
      <c r="XEB41" s="6"/>
      <c r="XEC41" s="8"/>
      <c r="XED41" s="5"/>
      <c r="XEE41" s="4"/>
      <c r="XEF41" s="4"/>
      <c r="XEG41" s="18"/>
      <c r="XEH41" s="7"/>
      <c r="XEI41" s="7"/>
      <c r="XEJ41" s="4"/>
      <c r="XEK41" s="4"/>
      <c r="XEL41" s="4"/>
      <c r="XEM41" s="19"/>
      <c r="XEN41" s="9"/>
      <c r="XEO41" s="7"/>
      <c r="XEP41" s="6"/>
      <c r="XEQ41" s="5"/>
      <c r="XER41" s="6"/>
      <c r="XES41" s="8"/>
      <c r="XET41" s="5"/>
      <c r="XEU41" s="4"/>
      <c r="XEV41" s="4"/>
      <c r="XEW41" s="18"/>
      <c r="XEX41" s="7"/>
      <c r="XEY41" s="7"/>
      <c r="XEZ41" s="4"/>
      <c r="XFA41" s="4"/>
      <c r="XFB41" s="4"/>
      <c r="XFC41" s="19"/>
    </row>
    <row r="42" spans="1:16383" ht="19.5" customHeight="1" x14ac:dyDescent="0.25">
      <c r="J42" s="13"/>
    </row>
    <row r="45" spans="1:16383" ht="19.5" customHeight="1" x14ac:dyDescent="0.25">
      <c r="A45" s="15"/>
    </row>
    <row r="47" spans="1:16383" ht="19.5" customHeight="1" x14ac:dyDescent="0.25">
      <c r="A47" s="16"/>
    </row>
    <row r="49" spans="1:1" ht="19.5" customHeight="1" x14ac:dyDescent="0.25">
      <c r="A49" s="17"/>
    </row>
    <row r="51" spans="1:1" ht="19.5" customHeight="1" x14ac:dyDescent="0.25">
      <c r="A51" s="16"/>
    </row>
    <row r="57" spans="1:1" ht="19.5" customHeight="1" x14ac:dyDescent="0.25">
      <c r="A57" s="15"/>
    </row>
    <row r="65" spans="1:1" ht="19.5" customHeight="1" x14ac:dyDescent="0.25">
      <c r="A65" s="15"/>
    </row>
    <row r="67" spans="1:1" ht="19.5" customHeight="1" x14ac:dyDescent="0.25">
      <c r="A67" s="16"/>
    </row>
    <row r="69" spans="1:1" ht="19.5" customHeight="1" x14ac:dyDescent="0.25">
      <c r="A69" s="17"/>
    </row>
    <row r="71" spans="1:1" ht="19.5" customHeight="1" x14ac:dyDescent="0.25">
      <c r="A71" s="16"/>
    </row>
    <row r="77" spans="1:1" ht="19.5" customHeight="1" x14ac:dyDescent="0.25">
      <c r="A77" s="15"/>
    </row>
    <row r="85" spans="1:1" ht="19.5" customHeight="1" x14ac:dyDescent="0.25">
      <c r="A85" s="15"/>
    </row>
    <row r="87" spans="1:1" ht="19.5" customHeight="1" x14ac:dyDescent="0.25">
      <c r="A87" s="16"/>
    </row>
    <row r="89" spans="1:1" ht="19.5" customHeight="1" x14ac:dyDescent="0.25">
      <c r="A89" s="17"/>
    </row>
    <row r="91" spans="1:1" ht="19.5" customHeight="1" x14ac:dyDescent="0.25">
      <c r="A91" s="16"/>
    </row>
    <row r="97" spans="1:1" ht="19.5" customHeight="1" x14ac:dyDescent="0.25">
      <c r="A97" s="15"/>
    </row>
    <row r="105" spans="1:1" ht="19.5" customHeight="1" x14ac:dyDescent="0.25">
      <c r="A105" s="15"/>
    </row>
    <row r="107" spans="1:1" ht="19.5" customHeight="1" x14ac:dyDescent="0.25">
      <c r="A107" s="16"/>
    </row>
    <row r="109" spans="1:1" ht="19.5" customHeight="1" x14ac:dyDescent="0.25">
      <c r="A109" s="17"/>
    </row>
    <row r="111" spans="1:1" ht="19.5" customHeight="1" x14ac:dyDescent="0.25">
      <c r="A111" s="16"/>
    </row>
    <row r="117" spans="1:1" ht="19.5" customHeight="1" x14ac:dyDescent="0.25">
      <c r="A117" s="15"/>
    </row>
    <row r="125" spans="1:1" ht="19.5" customHeight="1" x14ac:dyDescent="0.25">
      <c r="A125" s="15"/>
    </row>
    <row r="127" spans="1:1" ht="19.5" customHeight="1" x14ac:dyDescent="0.25">
      <c r="A127" s="16"/>
    </row>
    <row r="129" spans="1:1" ht="19.5" customHeight="1" x14ac:dyDescent="0.25">
      <c r="A129" s="17"/>
    </row>
    <row r="131" spans="1:1" ht="19.5" customHeight="1" x14ac:dyDescent="0.25">
      <c r="A131" s="16"/>
    </row>
    <row r="137" spans="1:1" ht="19.5" customHeight="1" x14ac:dyDescent="0.25">
      <c r="A137" s="15"/>
    </row>
    <row r="139" spans="1:1" ht="19.5" customHeight="1" x14ac:dyDescent="0.25">
      <c r="A139" s="15"/>
    </row>
    <row r="145" spans="1:1" ht="19.5" customHeight="1" x14ac:dyDescent="0.25">
      <c r="A145" s="15"/>
    </row>
    <row r="147" spans="1:1" ht="19.5" customHeight="1" x14ac:dyDescent="0.25">
      <c r="A147" s="16"/>
    </row>
    <row r="149" spans="1:1" ht="19.5" customHeight="1" x14ac:dyDescent="0.25">
      <c r="A149" s="14"/>
    </row>
    <row r="151" spans="1:1" ht="19.5" customHeight="1" x14ac:dyDescent="0.25">
      <c r="A151" s="16"/>
    </row>
    <row r="155" spans="1:1" ht="19.5" customHeight="1" x14ac:dyDescent="0.25">
      <c r="A155" s="14"/>
    </row>
    <row r="157" spans="1:1" ht="19.5" customHeight="1" x14ac:dyDescent="0.25">
      <c r="A157" s="15"/>
    </row>
    <row r="159" spans="1:1" ht="19.5" customHeight="1" x14ac:dyDescent="0.25">
      <c r="A159" s="15"/>
    </row>
    <row r="165" spans="1:1" ht="19.5" customHeight="1" x14ac:dyDescent="0.25">
      <c r="A165" s="15"/>
    </row>
    <row r="167" spans="1:1" ht="19.5" customHeight="1" x14ac:dyDescent="0.25">
      <c r="A167" s="16"/>
    </row>
    <row r="169" spans="1:1" ht="19.5" customHeight="1" x14ac:dyDescent="0.25">
      <c r="A169" s="17"/>
    </row>
    <row r="171" spans="1:1" ht="19.5" customHeight="1" x14ac:dyDescent="0.25">
      <c r="A171" s="16"/>
    </row>
    <row r="175" spans="1:1" ht="19.5" customHeight="1" x14ac:dyDescent="0.25">
      <c r="A175" s="14"/>
    </row>
    <row r="177" spans="1:1" ht="19.5" customHeight="1" x14ac:dyDescent="0.25">
      <c r="A177" s="15"/>
    </row>
    <row r="179" spans="1:1" ht="19.5" customHeight="1" x14ac:dyDescent="0.25">
      <c r="A179" s="15"/>
    </row>
    <row r="185" spans="1:1" ht="19.5" customHeight="1" x14ac:dyDescent="0.25">
      <c r="A185" s="15"/>
    </row>
    <row r="187" spans="1:1" ht="19.5" customHeight="1" x14ac:dyDescent="0.25">
      <c r="A187" s="16"/>
    </row>
    <row r="189" spans="1:1" ht="19.5" customHeight="1" x14ac:dyDescent="0.25">
      <c r="A189" s="17"/>
    </row>
    <row r="191" spans="1:1" ht="19.5" customHeight="1" x14ac:dyDescent="0.25">
      <c r="A191" s="16"/>
    </row>
    <row r="195" spans="1:1" ht="19.5" customHeight="1" x14ac:dyDescent="0.25">
      <c r="A195" s="14"/>
    </row>
    <row r="197" spans="1:1" ht="19.5" customHeight="1" x14ac:dyDescent="0.25">
      <c r="A197" s="15"/>
    </row>
    <row r="199" spans="1:1" ht="19.5" customHeight="1" x14ac:dyDescent="0.25">
      <c r="A199" s="15"/>
    </row>
    <row r="205" spans="1:1" ht="19.5" customHeight="1" x14ac:dyDescent="0.25">
      <c r="A205" s="15"/>
    </row>
    <row r="207" spans="1:1" ht="19.5" customHeight="1" x14ac:dyDescent="0.25">
      <c r="A207" s="16"/>
    </row>
    <row r="209" spans="1:1" ht="19.5" customHeight="1" x14ac:dyDescent="0.25">
      <c r="A209" s="17"/>
    </row>
    <row r="211" spans="1:1" ht="19.5" customHeight="1" x14ac:dyDescent="0.25">
      <c r="A211" s="16"/>
    </row>
    <row r="215" spans="1:1" ht="19.5" customHeight="1" x14ac:dyDescent="0.25">
      <c r="A215" s="14"/>
    </row>
    <row r="217" spans="1:1" ht="19.5" customHeight="1" x14ac:dyDescent="0.25">
      <c r="A217" s="15"/>
    </row>
    <row r="219" spans="1:1" ht="19.5" customHeight="1" x14ac:dyDescent="0.25">
      <c r="A219" s="15"/>
    </row>
    <row r="225" spans="1:1" ht="19.5" customHeight="1" x14ac:dyDescent="0.25">
      <c r="A225" s="15"/>
    </row>
    <row r="227" spans="1:1" ht="19.5" customHeight="1" x14ac:dyDescent="0.25">
      <c r="A227" s="16"/>
    </row>
    <row r="229" spans="1:1" ht="19.5" customHeight="1" x14ac:dyDescent="0.25">
      <c r="A229" s="17"/>
    </row>
    <row r="231" spans="1:1" ht="19.5" customHeight="1" x14ac:dyDescent="0.25">
      <c r="A231" s="16"/>
    </row>
    <row r="235" spans="1:1" ht="19.5" customHeight="1" x14ac:dyDescent="0.25">
      <c r="A235" s="14"/>
    </row>
    <row r="237" spans="1:1" ht="19.5" customHeight="1" x14ac:dyDescent="0.25">
      <c r="A237" s="15"/>
    </row>
    <row r="239" spans="1:1" ht="19.5" customHeight="1" x14ac:dyDescent="0.25">
      <c r="A239" s="15"/>
    </row>
    <row r="245" spans="1:1" ht="19.5" customHeight="1" x14ac:dyDescent="0.25">
      <c r="A245" s="15"/>
    </row>
    <row r="247" spans="1:1" ht="19.5" customHeight="1" x14ac:dyDescent="0.25">
      <c r="A247" s="16"/>
    </row>
    <row r="249" spans="1:1" ht="19.5" customHeight="1" x14ac:dyDescent="0.25">
      <c r="A249" s="17"/>
    </row>
    <row r="251" spans="1:1" ht="19.5" customHeight="1" x14ac:dyDescent="0.25">
      <c r="A251" s="16"/>
    </row>
    <row r="255" spans="1:1" ht="19.5" customHeight="1" x14ac:dyDescent="0.25">
      <c r="A255" s="14"/>
    </row>
    <row r="257" spans="1:1" ht="19.5" customHeight="1" x14ac:dyDescent="0.25">
      <c r="A257" s="15"/>
    </row>
    <row r="259" spans="1:1" ht="19.5" customHeight="1" x14ac:dyDescent="0.25">
      <c r="A259" s="15"/>
    </row>
    <row r="265" spans="1:1" ht="19.5" customHeight="1" x14ac:dyDescent="0.25">
      <c r="A265" s="15"/>
    </row>
    <row r="267" spans="1:1" ht="19.5" customHeight="1" x14ac:dyDescent="0.25">
      <c r="A267" s="16"/>
    </row>
    <row r="269" spans="1:1" ht="19.5" customHeight="1" x14ac:dyDescent="0.25">
      <c r="A269" s="17"/>
    </row>
    <row r="271" spans="1:1" ht="19.5" customHeight="1" x14ac:dyDescent="0.25">
      <c r="A271" s="16"/>
    </row>
    <row r="275" spans="1:1" ht="19.5" customHeight="1" x14ac:dyDescent="0.25">
      <c r="A275" s="14"/>
    </row>
    <row r="277" spans="1:1" ht="19.5" customHeight="1" x14ac:dyDescent="0.25">
      <c r="A277" s="15"/>
    </row>
    <row r="279" spans="1:1" ht="19.5" customHeight="1" x14ac:dyDescent="0.25">
      <c r="A279" s="15"/>
    </row>
    <row r="285" spans="1:1" ht="19.5" customHeight="1" x14ac:dyDescent="0.25">
      <c r="A285" s="15"/>
    </row>
    <row r="287" spans="1:1" ht="19.5" customHeight="1" x14ac:dyDescent="0.25">
      <c r="A287" s="16"/>
    </row>
    <row r="289" spans="1:1" ht="19.5" customHeight="1" x14ac:dyDescent="0.25">
      <c r="A289" s="17"/>
    </row>
    <row r="291" spans="1:1" ht="19.5" customHeight="1" x14ac:dyDescent="0.25">
      <c r="A291" s="16"/>
    </row>
    <row r="295" spans="1:1" ht="19.5" customHeight="1" x14ac:dyDescent="0.25">
      <c r="A295" s="14"/>
    </row>
    <row r="297" spans="1:1" ht="19.5" customHeight="1" x14ac:dyDescent="0.25">
      <c r="A297" s="15"/>
    </row>
    <row r="299" spans="1:1" ht="19.5" customHeight="1" x14ac:dyDescent="0.25">
      <c r="A299" s="15"/>
    </row>
    <row r="305" spans="1:1" ht="19.5" customHeight="1" x14ac:dyDescent="0.25">
      <c r="A305" s="15"/>
    </row>
    <row r="307" spans="1:1" ht="19.5" customHeight="1" x14ac:dyDescent="0.25">
      <c r="A307" s="16"/>
    </row>
    <row r="309" spans="1:1" ht="19.5" customHeight="1" x14ac:dyDescent="0.25">
      <c r="A309" s="17"/>
    </row>
    <row r="311" spans="1:1" ht="19.5" customHeight="1" x14ac:dyDescent="0.25">
      <c r="A311" s="16"/>
    </row>
    <row r="315" spans="1:1" ht="19.5" customHeight="1" x14ac:dyDescent="0.25">
      <c r="A315" s="14"/>
    </row>
    <row r="317" spans="1:1" ht="19.5" customHeight="1" x14ac:dyDescent="0.25">
      <c r="A317" s="15"/>
    </row>
    <row r="319" spans="1:1" ht="19.5" customHeight="1" x14ac:dyDescent="0.25">
      <c r="A319" s="15"/>
    </row>
    <row r="325" spans="1:1" ht="19.5" customHeight="1" x14ac:dyDescent="0.25">
      <c r="A325" s="15"/>
    </row>
    <row r="327" spans="1:1" ht="19.5" customHeight="1" x14ac:dyDescent="0.25">
      <c r="A327" s="16"/>
    </row>
    <row r="329" spans="1:1" ht="19.5" customHeight="1" x14ac:dyDescent="0.25">
      <c r="A329" s="17"/>
    </row>
    <row r="331" spans="1:1" ht="19.5" customHeight="1" x14ac:dyDescent="0.25">
      <c r="A331" s="16"/>
    </row>
    <row r="335" spans="1:1" ht="19.5" customHeight="1" x14ac:dyDescent="0.25">
      <c r="A335" s="14"/>
    </row>
    <row r="337" spans="1:1" ht="19.5" customHeight="1" x14ac:dyDescent="0.25">
      <c r="A337" s="15"/>
    </row>
    <row r="339" spans="1:1" ht="19.5" customHeight="1" x14ac:dyDescent="0.25">
      <c r="A339" s="15"/>
    </row>
    <row r="345" spans="1:1" ht="19.5" customHeight="1" x14ac:dyDescent="0.25">
      <c r="A345" s="15"/>
    </row>
    <row r="347" spans="1:1" ht="19.5" customHeight="1" x14ac:dyDescent="0.25">
      <c r="A347" s="16"/>
    </row>
    <row r="349" spans="1:1" ht="19.5" customHeight="1" x14ac:dyDescent="0.25">
      <c r="A349" s="17"/>
    </row>
    <row r="351" spans="1:1" ht="19.5" customHeight="1" x14ac:dyDescent="0.25">
      <c r="A351" s="16"/>
    </row>
    <row r="355" spans="1:1" ht="19.5" customHeight="1" x14ac:dyDescent="0.25">
      <c r="A355" s="14"/>
    </row>
    <row r="357" spans="1:1" ht="19.5" customHeight="1" x14ac:dyDescent="0.25">
      <c r="A357" s="15"/>
    </row>
    <row r="359" spans="1:1" ht="19.5" customHeight="1" x14ac:dyDescent="0.25">
      <c r="A359" s="15"/>
    </row>
    <row r="365" spans="1:1" ht="19.5" customHeight="1" x14ac:dyDescent="0.25">
      <c r="A365" s="15"/>
    </row>
    <row r="367" spans="1:1" ht="19.5" customHeight="1" x14ac:dyDescent="0.25">
      <c r="A367" s="16"/>
    </row>
    <row r="369" spans="1:1" ht="19.5" customHeight="1" x14ac:dyDescent="0.25">
      <c r="A369" s="17"/>
    </row>
    <row r="371" spans="1:1" ht="19.5" customHeight="1" x14ac:dyDescent="0.25">
      <c r="A371" s="16"/>
    </row>
    <row r="375" spans="1:1" ht="19.5" customHeight="1" x14ac:dyDescent="0.25">
      <c r="A375" s="14"/>
    </row>
    <row r="377" spans="1:1" ht="19.5" customHeight="1" x14ac:dyDescent="0.25">
      <c r="A377" s="15"/>
    </row>
    <row r="379" spans="1:1" ht="19.5" customHeight="1" x14ac:dyDescent="0.25">
      <c r="A379" s="15"/>
    </row>
    <row r="385" spans="1:1" ht="19.5" customHeight="1" x14ac:dyDescent="0.25">
      <c r="A385" s="15"/>
    </row>
    <row r="387" spans="1:1" ht="19.5" customHeight="1" x14ac:dyDescent="0.25">
      <c r="A387" s="16"/>
    </row>
    <row r="389" spans="1:1" ht="19.5" customHeight="1" x14ac:dyDescent="0.25">
      <c r="A389" s="17"/>
    </row>
    <row r="391" spans="1:1" ht="19.5" customHeight="1" x14ac:dyDescent="0.25">
      <c r="A391" s="16"/>
    </row>
    <row r="395" spans="1:1" ht="19.5" customHeight="1" x14ac:dyDescent="0.25">
      <c r="A395" s="14"/>
    </row>
    <row r="397" spans="1:1" ht="19.5" customHeight="1" x14ac:dyDescent="0.25">
      <c r="A397" s="15"/>
    </row>
    <row r="399" spans="1:1" ht="19.5" customHeight="1" x14ac:dyDescent="0.25">
      <c r="A399" s="15"/>
    </row>
    <row r="405" spans="1:1" ht="19.5" customHeight="1" x14ac:dyDescent="0.25">
      <c r="A405" s="15"/>
    </row>
    <row r="407" spans="1:1" ht="19.5" customHeight="1" x14ac:dyDescent="0.25">
      <c r="A407" s="16"/>
    </row>
    <row r="409" spans="1:1" ht="19.5" customHeight="1" x14ac:dyDescent="0.25">
      <c r="A409" s="17"/>
    </row>
    <row r="411" spans="1:1" ht="19.5" customHeight="1" x14ac:dyDescent="0.25">
      <c r="A411" s="16"/>
    </row>
    <row r="415" spans="1:1" ht="19.5" customHeight="1" x14ac:dyDescent="0.25">
      <c r="A415" s="14"/>
    </row>
    <row r="417" spans="1:1" ht="19.5" customHeight="1" x14ac:dyDescent="0.25">
      <c r="A417" s="15"/>
    </row>
    <row r="419" spans="1:1" ht="19.5" customHeight="1" x14ac:dyDescent="0.25">
      <c r="A419" s="15"/>
    </row>
    <row r="425" spans="1:1" ht="19.5" customHeight="1" x14ac:dyDescent="0.25">
      <c r="A425" s="15"/>
    </row>
    <row r="427" spans="1:1" ht="19.5" customHeight="1" x14ac:dyDescent="0.25">
      <c r="A427" s="16"/>
    </row>
    <row r="429" spans="1:1" ht="19.5" customHeight="1" x14ac:dyDescent="0.25">
      <c r="A429" s="17"/>
    </row>
    <row r="431" spans="1:1" ht="19.5" customHeight="1" x14ac:dyDescent="0.25">
      <c r="A431" s="16"/>
    </row>
    <row r="435" spans="1:1" ht="19.5" customHeight="1" x14ac:dyDescent="0.25">
      <c r="A435" s="14"/>
    </row>
    <row r="437" spans="1:1" ht="19.5" customHeight="1" x14ac:dyDescent="0.25">
      <c r="A437" s="15"/>
    </row>
    <row r="439" spans="1:1" ht="19.5" customHeight="1" x14ac:dyDescent="0.25">
      <c r="A439" s="15"/>
    </row>
    <row r="445" spans="1:1" ht="19.5" customHeight="1" x14ac:dyDescent="0.25">
      <c r="A445" s="15"/>
    </row>
    <row r="447" spans="1:1" ht="19.5" customHeight="1" x14ac:dyDescent="0.25">
      <c r="A447" s="16"/>
    </row>
    <row r="449" spans="1:1" ht="19.5" customHeight="1" x14ac:dyDescent="0.25">
      <c r="A449" s="17"/>
    </row>
    <row r="451" spans="1:1" ht="19.5" customHeight="1" x14ac:dyDescent="0.25">
      <c r="A451" s="16"/>
    </row>
    <row r="455" spans="1:1" ht="19.5" customHeight="1" x14ac:dyDescent="0.25">
      <c r="A455" s="14"/>
    </row>
    <row r="457" spans="1:1" ht="19.5" customHeight="1" x14ac:dyDescent="0.25">
      <c r="A457" s="15"/>
    </row>
    <row r="459" spans="1:1" ht="19.5" customHeight="1" x14ac:dyDescent="0.25">
      <c r="A459" s="15"/>
    </row>
    <row r="465" spans="1:1" ht="19.5" customHeight="1" x14ac:dyDescent="0.25">
      <c r="A465" s="15"/>
    </row>
    <row r="467" spans="1:1" ht="19.5" customHeight="1" x14ac:dyDescent="0.25">
      <c r="A467" s="16"/>
    </row>
    <row r="469" spans="1:1" ht="19.5" customHeight="1" x14ac:dyDescent="0.25">
      <c r="A469" s="17"/>
    </row>
    <row r="471" spans="1:1" ht="19.5" customHeight="1" x14ac:dyDescent="0.25">
      <c r="A471" s="16"/>
    </row>
    <row r="475" spans="1:1" ht="19.5" customHeight="1" x14ac:dyDescent="0.25">
      <c r="A475" s="14"/>
    </row>
    <row r="477" spans="1:1" ht="19.5" customHeight="1" x14ac:dyDescent="0.25">
      <c r="A477" s="15"/>
    </row>
    <row r="479" spans="1:1" ht="19.5" customHeight="1" x14ac:dyDescent="0.25">
      <c r="A479" s="15"/>
    </row>
    <row r="485" spans="1:1" ht="19.5" customHeight="1" x14ac:dyDescent="0.25">
      <c r="A485" s="15"/>
    </row>
    <row r="487" spans="1:1" ht="19.5" customHeight="1" x14ac:dyDescent="0.25">
      <c r="A487" s="16"/>
    </row>
    <row r="489" spans="1:1" ht="19.5" customHeight="1" x14ac:dyDescent="0.25">
      <c r="A489" s="17"/>
    </row>
    <row r="491" spans="1:1" ht="19.5" customHeight="1" x14ac:dyDescent="0.25">
      <c r="A491" s="16"/>
    </row>
    <row r="495" spans="1:1" ht="19.5" customHeight="1" x14ac:dyDescent="0.25">
      <c r="A495" s="14"/>
    </row>
    <row r="497" spans="1:1" ht="19.5" customHeight="1" x14ac:dyDescent="0.25">
      <c r="A497" s="15"/>
    </row>
    <row r="499" spans="1:1" ht="19.5" customHeight="1" x14ac:dyDescent="0.25">
      <c r="A499" s="15"/>
    </row>
    <row r="505" spans="1:1" ht="19.5" customHeight="1" x14ac:dyDescent="0.25">
      <c r="A505" s="15"/>
    </row>
    <row r="507" spans="1:1" ht="19.5" customHeight="1" x14ac:dyDescent="0.25">
      <c r="A507" s="16"/>
    </row>
    <row r="509" spans="1:1" ht="19.5" customHeight="1" x14ac:dyDescent="0.25">
      <c r="A509" s="17"/>
    </row>
    <row r="511" spans="1:1" ht="19.5" customHeight="1" x14ac:dyDescent="0.25">
      <c r="A511" s="16"/>
    </row>
    <row r="515" spans="1:1" ht="19.5" customHeight="1" x14ac:dyDescent="0.25">
      <c r="A515" s="14"/>
    </row>
    <row r="517" spans="1:1" ht="19.5" customHeight="1" x14ac:dyDescent="0.25">
      <c r="A517" s="15"/>
    </row>
    <row r="519" spans="1:1" ht="19.5" customHeight="1" x14ac:dyDescent="0.25">
      <c r="A519" s="15"/>
    </row>
    <row r="525" spans="1:1" ht="19.5" customHeight="1" x14ac:dyDescent="0.25">
      <c r="A525" s="13"/>
    </row>
    <row r="527" spans="1:1" ht="19.5" customHeight="1" x14ac:dyDescent="0.25">
      <c r="A527" s="16"/>
    </row>
    <row r="529" spans="1:1" ht="19.5" customHeight="1" x14ac:dyDescent="0.25">
      <c r="A529" s="14"/>
    </row>
    <row r="531" spans="1:1" ht="19.5" customHeight="1" x14ac:dyDescent="0.25">
      <c r="A531" s="16"/>
    </row>
    <row r="535" spans="1:1" ht="19.5" customHeight="1" x14ac:dyDescent="0.25">
      <c r="A535" s="14"/>
    </row>
    <row r="537" spans="1:1" ht="19.5" customHeight="1" x14ac:dyDescent="0.25">
      <c r="A537" s="15"/>
    </row>
    <row r="539" spans="1:1" ht="19.5" customHeight="1" x14ac:dyDescent="0.25">
      <c r="A539" s="15"/>
    </row>
    <row r="545" spans="1:1" ht="19.5" customHeight="1" x14ac:dyDescent="0.25">
      <c r="A545" s="13"/>
    </row>
    <row r="547" spans="1:1" ht="19.5" customHeight="1" x14ac:dyDescent="0.25">
      <c r="A547" s="16"/>
    </row>
    <row r="549" spans="1:1" ht="19.5" customHeight="1" x14ac:dyDescent="0.25">
      <c r="A549" s="14"/>
    </row>
    <row r="551" spans="1:1" ht="19.5" customHeight="1" x14ac:dyDescent="0.25">
      <c r="A551" s="16"/>
    </row>
    <row r="555" spans="1:1" ht="19.5" customHeight="1" x14ac:dyDescent="0.25">
      <c r="A555" s="14"/>
    </row>
    <row r="557" spans="1:1" ht="19.5" customHeight="1" x14ac:dyDescent="0.25">
      <c r="A557" s="15"/>
    </row>
    <row r="559" spans="1:1" ht="19.5" customHeight="1" x14ac:dyDescent="0.25">
      <c r="A559" s="15"/>
    </row>
    <row r="565" spans="1:1" ht="19.5" customHeight="1" x14ac:dyDescent="0.25">
      <c r="A565" s="13"/>
    </row>
    <row r="567" spans="1:1" ht="19.5" customHeight="1" x14ac:dyDescent="0.25">
      <c r="A567" s="16"/>
    </row>
    <row r="569" spans="1:1" ht="19.5" customHeight="1" x14ac:dyDescent="0.25">
      <c r="A569" s="14"/>
    </row>
    <row r="571" spans="1:1" ht="19.5" customHeight="1" x14ac:dyDescent="0.25">
      <c r="A571" s="16"/>
    </row>
    <row r="575" spans="1:1" ht="19.5" customHeight="1" x14ac:dyDescent="0.25">
      <c r="A575" s="14"/>
    </row>
    <row r="577" spans="1:1" ht="19.5" customHeight="1" x14ac:dyDescent="0.25">
      <c r="A577" s="15"/>
    </row>
    <row r="579" spans="1:1" ht="19.5" customHeight="1" x14ac:dyDescent="0.25">
      <c r="A579" s="15"/>
    </row>
    <row r="585" spans="1:1" ht="19.5" customHeight="1" x14ac:dyDescent="0.25">
      <c r="A585" s="13"/>
    </row>
    <row r="587" spans="1:1" ht="19.5" customHeight="1" x14ac:dyDescent="0.25">
      <c r="A587" s="16"/>
    </row>
    <row r="589" spans="1:1" ht="19.5" customHeight="1" x14ac:dyDescent="0.25">
      <c r="A589" s="14"/>
    </row>
    <row r="591" spans="1:1" ht="19.5" customHeight="1" x14ac:dyDescent="0.25">
      <c r="A591" s="16"/>
    </row>
    <row r="595" spans="1:1" ht="19.5" customHeight="1" x14ac:dyDescent="0.25">
      <c r="A595" s="14"/>
    </row>
    <row r="597" spans="1:1" ht="19.5" customHeight="1" x14ac:dyDescent="0.25">
      <c r="A597" s="15"/>
    </row>
    <row r="599" spans="1:1" ht="19.5" customHeight="1" x14ac:dyDescent="0.25">
      <c r="A599" s="15"/>
    </row>
  </sheetData>
  <phoneticPr fontId="0" type="noConversion"/>
  <pageMargins left="0.75" right="0.75" top="1" bottom="1" header="0.5" footer="0.5"/>
  <pageSetup scale="10" fitToHeight="0" orientation="landscape" horizontalDpi="360" verticalDpi="360" r:id="rId1"/>
  <headerFooter alignWithMargins="0">
    <oddHeader>&amp;A</oddHeader>
    <oddFooter>&amp;L&amp;B Confidential&amp;B&amp;C&amp;D&amp;RPage &amp;P</oddFooter>
  </headerFooter>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pageSetUpPr fitToPage="1"/>
  </sheetPr>
  <dimension ref="A1:F2488"/>
  <sheetViews>
    <sheetView workbookViewId="0">
      <pane ySplit="1" topLeftCell="A2" activePane="bottomLeft" state="frozen"/>
      <selection pane="bottomLeft" activeCell="B19" sqref="B19"/>
    </sheetView>
  </sheetViews>
  <sheetFormatPr defaultColWidth="8.88671875" defaultRowHeight="13.2" x14ac:dyDescent="0.25"/>
  <cols>
    <col min="1" max="1" width="31.109375" customWidth="1"/>
    <col min="2" max="2" width="20.33203125" customWidth="1"/>
    <col min="3" max="3" width="31.109375" customWidth="1"/>
    <col min="4" max="4" width="17.44140625" customWidth="1"/>
    <col min="5" max="5" width="24" customWidth="1"/>
    <col min="6" max="6" width="15.109375" style="21" bestFit="1" customWidth="1"/>
  </cols>
  <sheetData>
    <row r="1" spans="1:6" ht="30" x14ac:dyDescent="0.25">
      <c r="A1" s="10" t="s">
        <v>21</v>
      </c>
      <c r="B1" s="10" t="s">
        <v>22</v>
      </c>
      <c r="C1" s="10" t="s">
        <v>21</v>
      </c>
      <c r="D1" s="10" t="s">
        <v>23</v>
      </c>
      <c r="E1" s="10" t="s">
        <v>24</v>
      </c>
      <c r="F1" s="23" t="s">
        <v>25</v>
      </c>
    </row>
    <row r="2" spans="1:6" x14ac:dyDescent="0.25">
      <c r="A2" t="s">
        <v>20</v>
      </c>
      <c r="B2" s="1">
        <v>1119537433</v>
      </c>
      <c r="C2" t="s">
        <v>20</v>
      </c>
      <c r="D2" s="1">
        <v>420774262</v>
      </c>
      <c r="E2" s="1">
        <v>152000000</v>
      </c>
      <c r="F2">
        <v>2019</v>
      </c>
    </row>
    <row r="3" spans="1:6" x14ac:dyDescent="0.25">
      <c r="A3" t="s">
        <v>26</v>
      </c>
      <c r="B3" s="1">
        <v>517020877</v>
      </c>
      <c r="C3" t="s">
        <v>26</v>
      </c>
      <c r="D3" s="1">
        <v>159938530</v>
      </c>
      <c r="E3" s="1">
        <v>129000000</v>
      </c>
      <c r="F3">
        <v>2019</v>
      </c>
    </row>
    <row r="4" spans="1:6" x14ac:dyDescent="0.25">
      <c r="A4" t="s">
        <v>27</v>
      </c>
      <c r="B4" s="1">
        <v>355728119</v>
      </c>
      <c r="C4" t="s">
        <v>27</v>
      </c>
      <c r="D4" s="1">
        <v>135453748</v>
      </c>
      <c r="E4" s="1">
        <v>85000000</v>
      </c>
      <c r="F4">
        <v>2019</v>
      </c>
    </row>
    <row r="5" spans="1:6" x14ac:dyDescent="0.25">
      <c r="A5" t="s">
        <v>28</v>
      </c>
      <c r="B5" s="1">
        <v>251896080</v>
      </c>
      <c r="C5" t="s">
        <v>28</v>
      </c>
      <c r="D5" s="1">
        <v>173920550</v>
      </c>
      <c r="E5" s="1">
        <v>24600000</v>
      </c>
      <c r="F5">
        <v>2019</v>
      </c>
    </row>
    <row r="6" spans="1:6" x14ac:dyDescent="0.25">
      <c r="A6" t="s">
        <v>29</v>
      </c>
      <c r="B6" s="1">
        <v>245303505</v>
      </c>
      <c r="C6" t="s">
        <v>29</v>
      </c>
      <c r="D6" s="1">
        <v>111035005</v>
      </c>
      <c r="E6" s="1">
        <v>20000000</v>
      </c>
      <c r="F6">
        <v>2019</v>
      </c>
    </row>
    <row r="7" spans="1:6" x14ac:dyDescent="0.25">
      <c r="A7" t="s">
        <v>30</v>
      </c>
      <c r="B7" s="1">
        <v>190571051</v>
      </c>
      <c r="C7" t="s">
        <v>30</v>
      </c>
      <c r="D7" s="1">
        <v>105794228</v>
      </c>
      <c r="E7" s="1">
        <v>99000000</v>
      </c>
      <c r="F7">
        <v>2019</v>
      </c>
    </row>
    <row r="8" spans="1:6" x14ac:dyDescent="0.25">
      <c r="A8" t="s">
        <v>31</v>
      </c>
      <c r="B8" s="1">
        <v>119024536</v>
      </c>
      <c r="C8" t="s">
        <v>31</v>
      </c>
      <c r="D8" s="1">
        <v>108235497</v>
      </c>
      <c r="E8" s="1">
        <v>37500000</v>
      </c>
      <c r="F8">
        <v>2019</v>
      </c>
    </row>
    <row r="9" spans="1:6" x14ac:dyDescent="0.25">
      <c r="A9" t="s">
        <v>32</v>
      </c>
      <c r="B9" s="1">
        <v>111856609</v>
      </c>
      <c r="C9" t="s">
        <v>32</v>
      </c>
      <c r="D9" s="1">
        <v>45182676</v>
      </c>
      <c r="E9" s="1">
        <v>100000000</v>
      </c>
      <c r="F9">
        <v>2019</v>
      </c>
    </row>
    <row r="10" spans="1:6" x14ac:dyDescent="0.25">
      <c r="A10" t="s">
        <v>33</v>
      </c>
      <c r="B10" s="1">
        <v>105703994</v>
      </c>
      <c r="C10" t="s">
        <v>33</v>
      </c>
      <c r="D10" s="1">
        <v>53812146</v>
      </c>
      <c r="E10" s="1">
        <v>21000000</v>
      </c>
      <c r="F10">
        <v>2019</v>
      </c>
    </row>
    <row r="11" spans="1:6" x14ac:dyDescent="0.25">
      <c r="A11" t="s">
        <v>34</v>
      </c>
      <c r="B11" s="1">
        <v>69911903</v>
      </c>
      <c r="C11" t="s">
        <v>34</v>
      </c>
      <c r="D11" s="1">
        <v>54611903</v>
      </c>
      <c r="E11" s="1">
        <v>20000000</v>
      </c>
      <c r="F11">
        <v>2019</v>
      </c>
    </row>
    <row r="12" spans="1:6" x14ac:dyDescent="0.25">
      <c r="A12" t="s">
        <v>35</v>
      </c>
      <c r="B12" s="1">
        <v>48779382</v>
      </c>
      <c r="C12" t="s">
        <v>35</v>
      </c>
      <c r="D12" s="1">
        <v>48779382</v>
      </c>
      <c r="E12" s="1">
        <v>31000000</v>
      </c>
      <c r="F12">
        <v>2019</v>
      </c>
    </row>
    <row r="13" spans="1:6" x14ac:dyDescent="0.25">
      <c r="A13" t="s">
        <v>36</v>
      </c>
      <c r="B13" s="1">
        <v>28535978</v>
      </c>
      <c r="C13" t="s">
        <v>36</v>
      </c>
      <c r="D13" s="1">
        <v>16790790</v>
      </c>
      <c r="E13" s="1">
        <v>59000000</v>
      </c>
      <c r="F13">
        <v>2019</v>
      </c>
    </row>
    <row r="14" spans="1:6" x14ac:dyDescent="0.25">
      <c r="A14" t="s">
        <v>37</v>
      </c>
      <c r="B14" s="1">
        <v>11367029</v>
      </c>
      <c r="C14" t="s">
        <v>37</v>
      </c>
      <c r="D14" s="1">
        <v>8547045</v>
      </c>
      <c r="E14" s="1">
        <v>25000000</v>
      </c>
      <c r="F14">
        <v>2019</v>
      </c>
    </row>
    <row r="15" spans="1:6" x14ac:dyDescent="0.25">
      <c r="A15" t="s">
        <v>38</v>
      </c>
      <c r="B15" s="1">
        <v>9558407</v>
      </c>
      <c r="C15" t="s">
        <v>38</v>
      </c>
      <c r="D15" s="1">
        <v>8603407</v>
      </c>
      <c r="E15" s="1">
        <v>45000000</v>
      </c>
      <c r="F15">
        <v>2019</v>
      </c>
    </row>
    <row r="16" spans="1:6" x14ac:dyDescent="0.25">
      <c r="A16" t="s">
        <v>39</v>
      </c>
      <c r="B16" s="1">
        <v>8635583</v>
      </c>
      <c r="C16" t="s">
        <v>39</v>
      </c>
      <c r="D16" s="1">
        <v>5958315</v>
      </c>
      <c r="E16" s="1">
        <v>25000000</v>
      </c>
      <c r="F16">
        <v>2019</v>
      </c>
    </row>
    <row r="17" spans="1:6" x14ac:dyDescent="0.25">
      <c r="A17" t="s">
        <v>40</v>
      </c>
      <c r="B17" s="1">
        <v>4212799</v>
      </c>
      <c r="C17" t="s">
        <v>40</v>
      </c>
      <c r="D17" s="1">
        <v>0</v>
      </c>
      <c r="E17" s="1">
        <v>40000000</v>
      </c>
      <c r="F17">
        <v>2019</v>
      </c>
    </row>
    <row r="18" spans="1:6" x14ac:dyDescent="0.25">
      <c r="A18" t="s">
        <v>41</v>
      </c>
      <c r="B18" s="1">
        <v>1521672</v>
      </c>
      <c r="C18" t="s">
        <v>41</v>
      </c>
      <c r="D18" s="1">
        <v>0</v>
      </c>
      <c r="E18" s="1">
        <v>77500000</v>
      </c>
      <c r="F18">
        <v>2019</v>
      </c>
    </row>
    <row r="19" spans="1:6" x14ac:dyDescent="0.25">
      <c r="A19" t="s">
        <v>42</v>
      </c>
      <c r="B19" s="1">
        <v>2048134200</v>
      </c>
      <c r="C19" t="s">
        <v>42</v>
      </c>
      <c r="D19" s="1">
        <v>678815482</v>
      </c>
      <c r="E19" s="1">
        <v>300000000</v>
      </c>
      <c r="F19">
        <v>2018</v>
      </c>
    </row>
    <row r="20" spans="1:6" x14ac:dyDescent="0.25">
      <c r="A20" t="s">
        <v>43</v>
      </c>
      <c r="B20" s="1">
        <v>1348258224</v>
      </c>
      <c r="C20" t="s">
        <v>43</v>
      </c>
      <c r="D20" s="1">
        <v>700059566</v>
      </c>
      <c r="E20" s="1">
        <v>200000000</v>
      </c>
      <c r="F20">
        <v>2018</v>
      </c>
    </row>
    <row r="21" spans="1:6" x14ac:dyDescent="0.25">
      <c r="A21" t="s">
        <v>44</v>
      </c>
      <c r="B21" s="1">
        <v>1305772799</v>
      </c>
      <c r="C21" t="s">
        <v>44</v>
      </c>
      <c r="D21" s="1">
        <v>417719760</v>
      </c>
      <c r="E21" s="1">
        <v>170000000</v>
      </c>
      <c r="F21">
        <v>2018</v>
      </c>
    </row>
    <row r="22" spans="1:6" x14ac:dyDescent="0.25">
      <c r="A22" t="s">
        <v>45</v>
      </c>
      <c r="B22" s="1">
        <v>1242532436</v>
      </c>
      <c r="C22" t="s">
        <v>45</v>
      </c>
      <c r="D22" s="1">
        <v>608581744</v>
      </c>
      <c r="E22" s="1">
        <v>200000000</v>
      </c>
      <c r="F22">
        <v>2018</v>
      </c>
    </row>
    <row r="23" spans="1:6" x14ac:dyDescent="0.25">
      <c r="A23" t="s">
        <v>46</v>
      </c>
      <c r="B23" s="1">
        <v>1146894640</v>
      </c>
      <c r="C23" t="s">
        <v>46</v>
      </c>
      <c r="D23" s="1">
        <v>335061807</v>
      </c>
      <c r="E23" s="1">
        <v>160000000</v>
      </c>
      <c r="F23">
        <v>2018</v>
      </c>
    </row>
    <row r="24" spans="1:6" x14ac:dyDescent="0.25">
      <c r="A24" t="s">
        <v>47</v>
      </c>
      <c r="B24" s="1">
        <v>898598280</v>
      </c>
      <c r="C24" t="s">
        <v>47</v>
      </c>
      <c r="D24" s="1">
        <v>216303339</v>
      </c>
      <c r="E24" s="1">
        <v>55000000</v>
      </c>
      <c r="F24">
        <v>2018</v>
      </c>
    </row>
    <row r="25" spans="1:6" x14ac:dyDescent="0.25">
      <c r="A25" t="s">
        <v>48</v>
      </c>
      <c r="B25" s="1">
        <v>853628605</v>
      </c>
      <c r="C25" t="s">
        <v>48</v>
      </c>
      <c r="D25" s="1">
        <v>213511408</v>
      </c>
      <c r="E25" s="1">
        <v>116000000</v>
      </c>
      <c r="F25">
        <v>2018</v>
      </c>
    </row>
    <row r="26" spans="1:6" x14ac:dyDescent="0.25">
      <c r="A26" t="s">
        <v>49</v>
      </c>
      <c r="B26" s="1">
        <v>787456552</v>
      </c>
      <c r="C26" t="s">
        <v>49</v>
      </c>
      <c r="D26" s="1">
        <v>220159104</v>
      </c>
      <c r="E26" s="1">
        <v>178000000</v>
      </c>
      <c r="F26">
        <v>2018</v>
      </c>
    </row>
    <row r="27" spans="1:6" x14ac:dyDescent="0.25">
      <c r="A27" t="s">
        <v>50</v>
      </c>
      <c r="B27" s="1">
        <v>786680557</v>
      </c>
      <c r="C27" t="s">
        <v>50</v>
      </c>
      <c r="D27" s="1">
        <v>324591735</v>
      </c>
      <c r="E27" s="1">
        <v>110000000</v>
      </c>
      <c r="F27">
        <v>2018</v>
      </c>
    </row>
    <row r="28" spans="1:6" x14ac:dyDescent="0.25">
      <c r="A28" t="s">
        <v>51</v>
      </c>
      <c r="B28" s="1">
        <v>652220086</v>
      </c>
      <c r="C28" t="s">
        <v>51</v>
      </c>
      <c r="D28" s="1">
        <v>159555901</v>
      </c>
      <c r="E28" s="1">
        <v>200000000</v>
      </c>
      <c r="F28">
        <v>2018</v>
      </c>
    </row>
    <row r="29" spans="1:6" x14ac:dyDescent="0.25">
      <c r="A29" t="s">
        <v>52</v>
      </c>
      <c r="B29" s="1">
        <v>623144660</v>
      </c>
      <c r="C29" t="s">
        <v>52</v>
      </c>
      <c r="D29" s="1">
        <v>216648740</v>
      </c>
      <c r="E29" s="1">
        <v>130000000</v>
      </c>
      <c r="F29">
        <v>2018</v>
      </c>
    </row>
    <row r="30" spans="1:6" x14ac:dyDescent="0.25">
      <c r="A30" t="s">
        <v>53</v>
      </c>
      <c r="B30" s="1">
        <v>579290136</v>
      </c>
      <c r="C30" t="s">
        <v>53</v>
      </c>
      <c r="D30" s="1">
        <v>137690172</v>
      </c>
      <c r="E30" s="1">
        <v>150000000</v>
      </c>
      <c r="F30">
        <v>2018</v>
      </c>
    </row>
    <row r="31" spans="1:6" x14ac:dyDescent="0.25">
      <c r="A31" t="s">
        <v>54</v>
      </c>
      <c r="B31" s="1">
        <v>529530715</v>
      </c>
      <c r="C31" t="s">
        <v>54</v>
      </c>
      <c r="D31" s="1">
        <v>145443742</v>
      </c>
      <c r="E31" s="1">
        <v>178000000</v>
      </c>
      <c r="F31">
        <v>2018</v>
      </c>
    </row>
    <row r="32" spans="1:6" x14ac:dyDescent="0.25">
      <c r="A32" t="s">
        <v>55</v>
      </c>
      <c r="B32" s="1">
        <v>527077678</v>
      </c>
      <c r="C32" t="s">
        <v>55</v>
      </c>
      <c r="D32" s="1">
        <v>167500092</v>
      </c>
      <c r="E32" s="1">
        <v>65000000</v>
      </c>
      <c r="F32">
        <v>2018</v>
      </c>
    </row>
    <row r="33" spans="1:6" x14ac:dyDescent="0.25">
      <c r="A33" t="s">
        <v>56</v>
      </c>
      <c r="B33" s="1">
        <v>524288667</v>
      </c>
      <c r="C33" t="s">
        <v>56</v>
      </c>
      <c r="D33" s="1">
        <v>201091711</v>
      </c>
      <c r="E33" s="1">
        <v>175000000</v>
      </c>
      <c r="F33">
        <v>2018</v>
      </c>
    </row>
    <row r="34" spans="1:6" x14ac:dyDescent="0.25">
      <c r="A34" t="s">
        <v>57</v>
      </c>
      <c r="B34" s="1">
        <v>511008279</v>
      </c>
      <c r="C34" t="s">
        <v>57</v>
      </c>
      <c r="D34" s="1">
        <v>270620950</v>
      </c>
      <c r="E34" s="1">
        <v>75000000</v>
      </c>
      <c r="F34">
        <v>2018</v>
      </c>
    </row>
    <row r="35" spans="1:6" x14ac:dyDescent="0.25">
      <c r="A35" t="s">
        <v>58</v>
      </c>
      <c r="B35" s="1">
        <v>465195589</v>
      </c>
      <c r="C35" t="s">
        <v>58</v>
      </c>
      <c r="D35" s="1">
        <v>127195589</v>
      </c>
      <c r="E35" s="1">
        <v>102000000</v>
      </c>
      <c r="F35">
        <v>2018</v>
      </c>
    </row>
    <row r="36" spans="1:6" x14ac:dyDescent="0.25">
      <c r="A36" t="s">
        <v>59</v>
      </c>
      <c r="B36" s="1">
        <v>433480232</v>
      </c>
      <c r="C36" t="s">
        <v>59</v>
      </c>
      <c r="D36" s="1">
        <v>215288866</v>
      </c>
      <c r="E36" s="1">
        <v>36000000</v>
      </c>
      <c r="F36">
        <v>2018</v>
      </c>
    </row>
    <row r="37" spans="1:6" x14ac:dyDescent="0.25">
      <c r="A37" t="s">
        <v>60</v>
      </c>
      <c r="B37" s="1">
        <v>428056280</v>
      </c>
      <c r="C37" t="s">
        <v>60</v>
      </c>
      <c r="D37" s="1">
        <v>101028233</v>
      </c>
      <c r="E37" s="1">
        <v>120000000</v>
      </c>
      <c r="F37">
        <v>2018</v>
      </c>
    </row>
    <row r="38" spans="1:6" x14ac:dyDescent="0.25">
      <c r="A38" t="s">
        <v>61</v>
      </c>
      <c r="B38" s="1">
        <v>393151347</v>
      </c>
      <c r="C38" t="s">
        <v>61</v>
      </c>
      <c r="D38" s="1">
        <v>213767512</v>
      </c>
      <c r="E38" s="1">
        <v>250000000</v>
      </c>
      <c r="F38">
        <v>2018</v>
      </c>
    </row>
    <row r="39" spans="1:6" x14ac:dyDescent="0.25">
      <c r="A39" t="s">
        <v>62</v>
      </c>
      <c r="B39" s="1">
        <v>374911896</v>
      </c>
      <c r="C39" t="s">
        <v>62</v>
      </c>
      <c r="D39" s="1">
        <v>190173195</v>
      </c>
      <c r="E39" s="1">
        <v>90000000</v>
      </c>
      <c r="F39">
        <v>2018</v>
      </c>
    </row>
    <row r="40" spans="1:6" x14ac:dyDescent="0.25">
      <c r="A40" t="s">
        <v>63</v>
      </c>
      <c r="B40" s="1">
        <v>371350619</v>
      </c>
      <c r="C40" t="s">
        <v>63</v>
      </c>
      <c r="D40" s="1">
        <v>100407760</v>
      </c>
      <c r="E40" s="1">
        <v>55000000</v>
      </c>
      <c r="F40">
        <v>2018</v>
      </c>
    </row>
    <row r="41" spans="1:6" x14ac:dyDescent="0.25">
      <c r="A41" t="s">
        <v>64</v>
      </c>
      <c r="B41" s="1">
        <v>347136477</v>
      </c>
      <c r="C41" t="s">
        <v>64</v>
      </c>
      <c r="D41" s="1">
        <v>115234093</v>
      </c>
      <c r="E41" s="1">
        <v>50000000</v>
      </c>
      <c r="F41">
        <v>2018</v>
      </c>
    </row>
    <row r="42" spans="1:6" x14ac:dyDescent="0.25">
      <c r="A42" t="s">
        <v>65</v>
      </c>
      <c r="B42" s="1">
        <v>343804158</v>
      </c>
      <c r="C42" t="s">
        <v>65</v>
      </c>
      <c r="D42" s="1">
        <v>171958438</v>
      </c>
      <c r="E42" s="1">
        <v>130000000</v>
      </c>
      <c r="F42">
        <v>2018</v>
      </c>
    </row>
    <row r="43" spans="1:6" x14ac:dyDescent="0.25">
      <c r="A43" t="s">
        <v>66</v>
      </c>
      <c r="B43" s="1">
        <v>317491148</v>
      </c>
      <c r="C43" t="s">
        <v>66</v>
      </c>
      <c r="D43" s="1">
        <v>85080171</v>
      </c>
      <c r="E43" s="1">
        <v>28900000</v>
      </c>
      <c r="F43">
        <v>2018</v>
      </c>
    </row>
    <row r="44" spans="1:6" x14ac:dyDescent="0.25">
      <c r="A44" t="s">
        <v>67</v>
      </c>
      <c r="B44" s="1">
        <v>304115534</v>
      </c>
      <c r="C44" t="s">
        <v>67</v>
      </c>
      <c r="D44" s="1">
        <v>68420120</v>
      </c>
      <c r="E44" s="1">
        <v>125000000</v>
      </c>
      <c r="F44">
        <v>2018</v>
      </c>
    </row>
    <row r="45" spans="1:6" x14ac:dyDescent="0.25">
      <c r="A45" t="s">
        <v>68</v>
      </c>
      <c r="B45" s="1">
        <v>297115976</v>
      </c>
      <c r="C45" t="s">
        <v>68</v>
      </c>
      <c r="D45" s="1">
        <v>140218711</v>
      </c>
      <c r="E45" s="1">
        <v>70000000</v>
      </c>
      <c r="F45">
        <v>2018</v>
      </c>
    </row>
    <row r="46" spans="1:6" x14ac:dyDescent="0.25">
      <c r="A46" t="s">
        <v>69</v>
      </c>
      <c r="B46" s="1">
        <v>290930148</v>
      </c>
      <c r="C46" t="s">
        <v>69</v>
      </c>
      <c r="D46" s="1">
        <v>59874525</v>
      </c>
      <c r="E46" s="1">
        <v>155000000</v>
      </c>
      <c r="F46">
        <v>2018</v>
      </c>
    </row>
    <row r="47" spans="1:6" x14ac:dyDescent="0.25">
      <c r="A47" t="s">
        <v>70</v>
      </c>
      <c r="B47" s="1">
        <v>273477501</v>
      </c>
      <c r="C47" t="s">
        <v>70</v>
      </c>
      <c r="D47" s="1">
        <v>58250803</v>
      </c>
      <c r="E47" s="1">
        <v>90000000</v>
      </c>
      <c r="F47">
        <v>2018</v>
      </c>
    </row>
    <row r="48" spans="1:6" x14ac:dyDescent="0.25">
      <c r="A48" t="s">
        <v>71</v>
      </c>
      <c r="B48" s="1">
        <v>265878536</v>
      </c>
      <c r="C48" t="s">
        <v>71</v>
      </c>
      <c r="D48" s="1">
        <v>58032443</v>
      </c>
      <c r="E48" s="1">
        <v>61000000</v>
      </c>
      <c r="F48">
        <v>2018</v>
      </c>
    </row>
    <row r="49" spans="1:6" x14ac:dyDescent="0.25">
      <c r="A49" t="s">
        <v>72</v>
      </c>
      <c r="B49" s="1">
        <v>238099711</v>
      </c>
      <c r="C49" t="s">
        <v>72</v>
      </c>
      <c r="D49" s="1">
        <v>174532921</v>
      </c>
      <c r="E49" s="1">
        <v>30000000</v>
      </c>
      <c r="F49">
        <v>2018</v>
      </c>
    </row>
    <row r="50" spans="1:6" x14ac:dyDescent="0.25">
      <c r="A50" t="s">
        <v>73</v>
      </c>
      <c r="B50" s="1">
        <v>213693609</v>
      </c>
      <c r="C50" t="s">
        <v>73</v>
      </c>
      <c r="D50" s="1">
        <v>83240103</v>
      </c>
      <c r="E50" s="1">
        <v>80000000</v>
      </c>
      <c r="F50">
        <v>2018</v>
      </c>
    </row>
    <row r="51" spans="1:6" x14ac:dyDescent="0.25">
      <c r="A51" t="s">
        <v>74</v>
      </c>
      <c r="B51" s="1">
        <v>213591522</v>
      </c>
      <c r="C51" t="s">
        <v>74</v>
      </c>
      <c r="D51" s="1">
        <v>115715889</v>
      </c>
      <c r="E51" s="1">
        <v>50000000</v>
      </c>
      <c r="F51">
        <v>2018</v>
      </c>
    </row>
    <row r="52" spans="1:6" x14ac:dyDescent="0.25">
      <c r="A52" t="s">
        <v>75</v>
      </c>
      <c r="B52" s="1">
        <v>197504758</v>
      </c>
      <c r="C52" t="s">
        <v>75</v>
      </c>
      <c r="D52" s="1">
        <v>99215042</v>
      </c>
      <c r="E52" s="1">
        <v>75000000</v>
      </c>
      <c r="F52">
        <v>2018</v>
      </c>
    </row>
    <row r="53" spans="1:6" x14ac:dyDescent="0.25">
      <c r="A53" t="s">
        <v>76</v>
      </c>
      <c r="B53" s="1">
        <v>190453132</v>
      </c>
      <c r="C53" t="s">
        <v>76</v>
      </c>
      <c r="D53" s="1">
        <v>102084362</v>
      </c>
      <c r="E53" s="1">
        <v>77000000</v>
      </c>
      <c r="F53">
        <v>2018</v>
      </c>
    </row>
    <row r="54" spans="1:6" x14ac:dyDescent="0.25">
      <c r="A54" t="s">
        <v>77</v>
      </c>
      <c r="B54" s="1">
        <v>170857676</v>
      </c>
      <c r="C54" t="s">
        <v>77</v>
      </c>
      <c r="D54" s="1">
        <v>103804407</v>
      </c>
      <c r="E54" s="1">
        <v>50000000</v>
      </c>
      <c r="F54">
        <v>2018</v>
      </c>
    </row>
    <row r="55" spans="1:6" x14ac:dyDescent="0.25">
      <c r="A55" t="s">
        <v>78</v>
      </c>
      <c r="B55" s="1">
        <v>170293899</v>
      </c>
      <c r="C55" t="s">
        <v>78</v>
      </c>
      <c r="D55" s="1">
        <v>54858851</v>
      </c>
      <c r="E55" s="1">
        <v>132900000</v>
      </c>
      <c r="F55">
        <v>2018</v>
      </c>
    </row>
    <row r="56" spans="1:6" x14ac:dyDescent="0.25">
      <c r="A56" t="s">
        <v>79</v>
      </c>
      <c r="B56" s="1">
        <v>159487563</v>
      </c>
      <c r="C56" t="s">
        <v>79</v>
      </c>
      <c r="D56" s="1">
        <v>51024708</v>
      </c>
      <c r="E56" s="1">
        <v>88000000</v>
      </c>
      <c r="F56">
        <v>2018</v>
      </c>
    </row>
    <row r="57" spans="1:6" x14ac:dyDescent="0.25">
      <c r="A57" t="s">
        <v>80</v>
      </c>
      <c r="B57" s="1">
        <v>145951861</v>
      </c>
      <c r="C57" t="s">
        <v>80</v>
      </c>
      <c r="D57" s="1">
        <v>46874505</v>
      </c>
      <c r="E57" s="1">
        <v>69000000</v>
      </c>
      <c r="F57">
        <v>2018</v>
      </c>
    </row>
    <row r="58" spans="1:6" x14ac:dyDescent="0.25">
      <c r="A58" t="s">
        <v>81</v>
      </c>
      <c r="B58" s="1">
        <v>133401882</v>
      </c>
      <c r="C58" t="s">
        <v>81</v>
      </c>
      <c r="D58" s="1">
        <v>100478608</v>
      </c>
      <c r="E58" s="1">
        <v>103000000</v>
      </c>
      <c r="F58">
        <v>2018</v>
      </c>
    </row>
    <row r="59" spans="1:6" x14ac:dyDescent="0.25">
      <c r="A59" t="s">
        <v>82</v>
      </c>
      <c r="B59" s="1">
        <v>126331750</v>
      </c>
      <c r="C59" t="s">
        <v>82</v>
      </c>
      <c r="D59" s="1">
        <v>68549695</v>
      </c>
      <c r="E59" s="1">
        <v>40000000</v>
      </c>
      <c r="F59">
        <v>2018</v>
      </c>
    </row>
    <row r="60" spans="1:6" x14ac:dyDescent="0.25">
      <c r="A60" t="s">
        <v>83</v>
      </c>
      <c r="B60" s="1">
        <v>119736188</v>
      </c>
      <c r="C60" t="s">
        <v>83</v>
      </c>
      <c r="D60" s="1">
        <v>67363237</v>
      </c>
      <c r="E60" s="1">
        <v>48000000</v>
      </c>
      <c r="F60">
        <v>2018</v>
      </c>
    </row>
    <row r="61" spans="1:6" x14ac:dyDescent="0.25">
      <c r="A61" t="s">
        <v>84</v>
      </c>
      <c r="B61" s="1">
        <v>117378084</v>
      </c>
      <c r="C61" t="s">
        <v>84</v>
      </c>
      <c r="D61" s="1">
        <v>69179066</v>
      </c>
      <c r="E61" s="1">
        <v>37000000</v>
      </c>
      <c r="F61">
        <v>2018</v>
      </c>
    </row>
    <row r="62" spans="1:6" x14ac:dyDescent="0.25">
      <c r="A62" t="s">
        <v>85</v>
      </c>
      <c r="B62" s="1">
        <v>105203825</v>
      </c>
      <c r="C62" t="s">
        <v>85</v>
      </c>
      <c r="D62" s="1">
        <v>44936545</v>
      </c>
      <c r="E62" s="1">
        <v>60000000</v>
      </c>
      <c r="F62">
        <v>2018</v>
      </c>
    </row>
    <row r="63" spans="1:6" x14ac:dyDescent="0.25">
      <c r="A63" t="s">
        <v>86</v>
      </c>
      <c r="B63" s="1">
        <v>103008792</v>
      </c>
      <c r="C63" t="s">
        <v>86</v>
      </c>
      <c r="D63" s="1">
        <v>77339130</v>
      </c>
      <c r="E63" s="1">
        <v>29000000</v>
      </c>
      <c r="F63">
        <v>2018</v>
      </c>
    </row>
    <row r="64" spans="1:6" x14ac:dyDescent="0.25">
      <c r="A64" t="s">
        <v>87</v>
      </c>
      <c r="B64" s="1">
        <v>101985431</v>
      </c>
      <c r="C64" t="s">
        <v>87</v>
      </c>
      <c r="D64" s="1">
        <v>36343858</v>
      </c>
      <c r="E64" s="1">
        <v>40000000</v>
      </c>
      <c r="F64">
        <v>2018</v>
      </c>
    </row>
    <row r="65" spans="1:6" x14ac:dyDescent="0.25">
      <c r="A65" t="s">
        <v>88</v>
      </c>
      <c r="B65" s="1">
        <v>99624873</v>
      </c>
      <c r="C65" t="s">
        <v>88</v>
      </c>
      <c r="D65" s="1">
        <v>35851379</v>
      </c>
      <c r="E65" s="1">
        <v>51000000</v>
      </c>
      <c r="F65">
        <v>2018</v>
      </c>
    </row>
    <row r="66" spans="1:6" x14ac:dyDescent="0.25">
      <c r="A66" t="s">
        <v>89</v>
      </c>
      <c r="B66" s="1">
        <v>94045328</v>
      </c>
      <c r="C66" t="s">
        <v>89</v>
      </c>
      <c r="D66" s="1">
        <v>60311495</v>
      </c>
      <c r="E66" s="1">
        <v>21000000</v>
      </c>
      <c r="F66">
        <v>2018</v>
      </c>
    </row>
    <row r="67" spans="1:6" x14ac:dyDescent="0.25">
      <c r="A67" t="s">
        <v>90</v>
      </c>
      <c r="B67" s="1">
        <v>93291478</v>
      </c>
      <c r="C67" t="s">
        <v>90</v>
      </c>
      <c r="D67" s="1">
        <v>46697321</v>
      </c>
      <c r="E67" s="1">
        <v>35000000</v>
      </c>
      <c r="F67">
        <v>2018</v>
      </c>
    </row>
    <row r="68" spans="1:6" x14ac:dyDescent="0.25">
      <c r="A68" t="s">
        <v>91</v>
      </c>
      <c r="B68" s="1">
        <v>91553797</v>
      </c>
      <c r="C68" t="s">
        <v>91</v>
      </c>
      <c r="D68" s="1">
        <v>48795601</v>
      </c>
      <c r="E68" s="1">
        <v>32000000</v>
      </c>
      <c r="F68">
        <v>2018</v>
      </c>
    </row>
    <row r="69" spans="1:6" x14ac:dyDescent="0.25">
      <c r="A69" t="s">
        <v>92</v>
      </c>
      <c r="B69" s="1">
        <v>87527651</v>
      </c>
      <c r="C69" t="s">
        <v>92</v>
      </c>
      <c r="D69" s="1">
        <v>43242871</v>
      </c>
      <c r="E69" s="1">
        <v>59000000</v>
      </c>
      <c r="F69">
        <v>2018</v>
      </c>
    </row>
    <row r="70" spans="1:6" x14ac:dyDescent="0.25">
      <c r="A70" t="s">
        <v>93</v>
      </c>
      <c r="B70" s="1">
        <v>85287417</v>
      </c>
      <c r="C70" t="s">
        <v>93</v>
      </c>
      <c r="D70" s="1">
        <v>15951040</v>
      </c>
      <c r="E70" s="1">
        <v>100000000</v>
      </c>
      <c r="F70">
        <v>2018</v>
      </c>
    </row>
    <row r="71" spans="1:6" x14ac:dyDescent="0.25">
      <c r="A71" t="s">
        <v>94</v>
      </c>
      <c r="B71" s="1">
        <v>84747441</v>
      </c>
      <c r="C71" t="s">
        <v>94</v>
      </c>
      <c r="D71" s="1">
        <v>30824628</v>
      </c>
      <c r="E71" s="1">
        <v>99000000</v>
      </c>
      <c r="F71">
        <v>2018</v>
      </c>
    </row>
    <row r="72" spans="1:6" x14ac:dyDescent="0.25">
      <c r="A72" t="s">
        <v>95</v>
      </c>
      <c r="B72" s="1">
        <v>80131391</v>
      </c>
      <c r="C72" t="s">
        <v>95</v>
      </c>
      <c r="D72" s="1">
        <v>44947622</v>
      </c>
      <c r="E72" s="1">
        <v>30000000</v>
      </c>
      <c r="F72">
        <v>2018</v>
      </c>
    </row>
    <row r="73" spans="1:6" x14ac:dyDescent="0.25">
      <c r="A73" t="s">
        <v>96</v>
      </c>
      <c r="B73" s="1">
        <v>77026186</v>
      </c>
      <c r="C73" t="s">
        <v>96</v>
      </c>
      <c r="D73" s="1">
        <v>54730625</v>
      </c>
      <c r="E73" s="1">
        <v>28000000</v>
      </c>
      <c r="F73">
        <v>2018</v>
      </c>
    </row>
    <row r="74" spans="1:6" x14ac:dyDescent="0.25">
      <c r="A74" t="s">
        <v>97</v>
      </c>
      <c r="B74" s="1">
        <v>75885196</v>
      </c>
      <c r="C74" t="s">
        <v>97</v>
      </c>
      <c r="D74" s="1">
        <v>50065850</v>
      </c>
      <c r="E74" s="1">
        <v>35000000</v>
      </c>
      <c r="F74">
        <v>2018</v>
      </c>
    </row>
    <row r="75" spans="1:6" x14ac:dyDescent="0.25">
      <c r="A75" t="s">
        <v>98</v>
      </c>
      <c r="B75" s="1">
        <v>73866088</v>
      </c>
      <c r="C75" t="s">
        <v>98</v>
      </c>
      <c r="D75" s="1">
        <v>42402632</v>
      </c>
      <c r="E75" s="1">
        <v>40000000</v>
      </c>
      <c r="F75">
        <v>2018</v>
      </c>
    </row>
    <row r="76" spans="1:6" x14ac:dyDescent="0.25">
      <c r="A76" t="s">
        <v>99</v>
      </c>
      <c r="B76" s="1">
        <v>71118378</v>
      </c>
      <c r="C76" t="s">
        <v>99</v>
      </c>
      <c r="D76" s="1">
        <v>45819713</v>
      </c>
      <c r="E76" s="1">
        <v>35000000</v>
      </c>
      <c r="F76">
        <v>2018</v>
      </c>
    </row>
    <row r="77" spans="1:6" x14ac:dyDescent="0.25">
      <c r="A77" t="s">
        <v>100</v>
      </c>
      <c r="B77" s="1">
        <v>70807559</v>
      </c>
      <c r="C77" t="s">
        <v>100</v>
      </c>
      <c r="D77" s="1">
        <v>47836282</v>
      </c>
      <c r="E77" s="1">
        <v>60000000</v>
      </c>
      <c r="F77">
        <v>2018</v>
      </c>
    </row>
    <row r="78" spans="1:6" x14ac:dyDescent="0.25">
      <c r="A78" t="s">
        <v>101</v>
      </c>
      <c r="B78" s="1">
        <v>66295121</v>
      </c>
      <c r="C78" t="s">
        <v>101</v>
      </c>
      <c r="D78" s="1">
        <v>36108758</v>
      </c>
      <c r="E78" s="1">
        <v>35000000</v>
      </c>
      <c r="F78">
        <v>2018</v>
      </c>
    </row>
    <row r="79" spans="1:6" x14ac:dyDescent="0.25">
      <c r="A79" t="s">
        <v>102</v>
      </c>
      <c r="B79" s="1">
        <v>65759911</v>
      </c>
      <c r="C79" t="s">
        <v>102</v>
      </c>
      <c r="D79" s="1">
        <v>53059911</v>
      </c>
      <c r="E79" s="1">
        <v>30000000</v>
      </c>
      <c r="F79">
        <v>2018</v>
      </c>
    </row>
    <row r="80" spans="1:6" x14ac:dyDescent="0.25">
      <c r="A80" t="s">
        <v>103</v>
      </c>
      <c r="B80" s="1">
        <v>57897191</v>
      </c>
      <c r="C80" t="s">
        <v>103</v>
      </c>
      <c r="D80" s="1">
        <v>31445011</v>
      </c>
      <c r="E80" s="1">
        <v>35000000</v>
      </c>
      <c r="F80">
        <v>2018</v>
      </c>
    </row>
    <row r="81" spans="1:6" x14ac:dyDescent="0.25">
      <c r="A81" t="s">
        <v>104</v>
      </c>
      <c r="B81" s="1">
        <v>56096200</v>
      </c>
      <c r="C81" t="s">
        <v>104</v>
      </c>
      <c r="D81" s="1">
        <v>36276286</v>
      </c>
      <c r="E81" s="1">
        <v>30000000</v>
      </c>
      <c r="F81">
        <v>2018</v>
      </c>
    </row>
    <row r="82" spans="1:6" x14ac:dyDescent="0.25">
      <c r="A82" t="s">
        <v>105</v>
      </c>
      <c r="B82" s="1">
        <v>51809796</v>
      </c>
      <c r="C82" t="s">
        <v>105</v>
      </c>
      <c r="D82" s="1">
        <v>35418723</v>
      </c>
      <c r="E82" s="1">
        <v>25000000</v>
      </c>
      <c r="F82">
        <v>2018</v>
      </c>
    </row>
    <row r="83" spans="1:6" x14ac:dyDescent="0.25">
      <c r="A83" t="s">
        <v>106</v>
      </c>
      <c r="B83" s="1">
        <v>48575965</v>
      </c>
      <c r="C83" t="s">
        <v>106</v>
      </c>
      <c r="D83" s="1">
        <v>34017028</v>
      </c>
      <c r="E83" s="1">
        <v>30000000</v>
      </c>
      <c r="F83">
        <v>2018</v>
      </c>
    </row>
    <row r="84" spans="1:6" x14ac:dyDescent="0.25">
      <c r="A84" t="s">
        <v>107</v>
      </c>
      <c r="B84" s="1">
        <v>46368499</v>
      </c>
      <c r="C84" t="s">
        <v>107</v>
      </c>
      <c r="D84" s="1">
        <v>16468499</v>
      </c>
      <c r="E84" s="1">
        <v>25000000</v>
      </c>
      <c r="F84">
        <v>2018</v>
      </c>
    </row>
    <row r="85" spans="1:6" x14ac:dyDescent="0.25">
      <c r="A85" t="s">
        <v>108</v>
      </c>
      <c r="B85" s="1">
        <v>45285890</v>
      </c>
      <c r="C85" t="s">
        <v>108</v>
      </c>
      <c r="D85" s="1">
        <v>8267544</v>
      </c>
      <c r="E85" s="1">
        <v>50000000</v>
      </c>
      <c r="F85">
        <v>2018</v>
      </c>
    </row>
    <row r="86" spans="1:6" x14ac:dyDescent="0.25">
      <c r="A86" t="s">
        <v>109</v>
      </c>
      <c r="B86" s="1">
        <v>43070915</v>
      </c>
      <c r="C86" t="s">
        <v>109</v>
      </c>
      <c r="D86" s="1">
        <v>32732301</v>
      </c>
      <c r="E86" s="1">
        <v>55000000</v>
      </c>
      <c r="F86">
        <v>2018</v>
      </c>
    </row>
    <row r="87" spans="1:6" x14ac:dyDescent="0.25">
      <c r="A87" t="s">
        <v>110</v>
      </c>
      <c r="B87" s="1">
        <v>41926605</v>
      </c>
      <c r="C87" t="s">
        <v>110</v>
      </c>
      <c r="D87" s="1">
        <v>30568743</v>
      </c>
      <c r="E87" s="1">
        <v>42000000</v>
      </c>
      <c r="F87">
        <v>2018</v>
      </c>
    </row>
    <row r="88" spans="1:6" x14ac:dyDescent="0.25">
      <c r="A88" t="s">
        <v>111</v>
      </c>
      <c r="B88" s="1">
        <v>38361428</v>
      </c>
      <c r="C88" t="s">
        <v>111</v>
      </c>
      <c r="D88" s="1">
        <v>12695691</v>
      </c>
      <c r="E88" s="1">
        <v>34000000</v>
      </c>
      <c r="F88">
        <v>2018</v>
      </c>
    </row>
    <row r="89" spans="1:6" x14ac:dyDescent="0.25">
      <c r="A89" t="s">
        <v>112</v>
      </c>
      <c r="B89" s="1">
        <v>35067665</v>
      </c>
      <c r="C89" t="s">
        <v>112</v>
      </c>
      <c r="D89" s="1">
        <v>29719483</v>
      </c>
      <c r="E89" s="1">
        <v>23000000</v>
      </c>
      <c r="F89">
        <v>2018</v>
      </c>
    </row>
    <row r="90" spans="1:6" x14ac:dyDescent="0.25">
      <c r="A90" t="s">
        <v>113</v>
      </c>
      <c r="B90" s="1">
        <v>34983342</v>
      </c>
      <c r="C90" t="s">
        <v>113</v>
      </c>
      <c r="D90" s="1">
        <v>14828555</v>
      </c>
      <c r="E90" s="1">
        <v>43000000</v>
      </c>
      <c r="F90">
        <v>2018</v>
      </c>
    </row>
    <row r="91" spans="1:6" x14ac:dyDescent="0.25">
      <c r="A91" t="s">
        <v>114</v>
      </c>
      <c r="B91" s="1">
        <v>30963684</v>
      </c>
      <c r="C91" t="s">
        <v>114</v>
      </c>
      <c r="D91" s="1">
        <v>6115824</v>
      </c>
      <c r="E91" s="1">
        <v>40000000</v>
      </c>
      <c r="F91">
        <v>2018</v>
      </c>
    </row>
    <row r="92" spans="1:6" x14ac:dyDescent="0.25">
      <c r="A92" t="s">
        <v>115</v>
      </c>
      <c r="B92" s="1">
        <v>29204379</v>
      </c>
      <c r="C92" t="s">
        <v>115</v>
      </c>
      <c r="D92" s="1">
        <v>17839115</v>
      </c>
      <c r="E92" s="1">
        <v>32000000</v>
      </c>
      <c r="F92">
        <v>2018</v>
      </c>
    </row>
    <row r="93" spans="1:6" x14ac:dyDescent="0.25">
      <c r="A93" t="s">
        <v>116</v>
      </c>
      <c r="B93" s="1">
        <v>25835601</v>
      </c>
      <c r="C93" t="s">
        <v>116</v>
      </c>
      <c r="D93" s="1">
        <v>24004833</v>
      </c>
      <c r="E93" s="1">
        <v>30000000</v>
      </c>
      <c r="F93">
        <v>2018</v>
      </c>
    </row>
    <row r="94" spans="1:6" x14ac:dyDescent="0.25">
      <c r="A94" t="s">
        <v>117</v>
      </c>
      <c r="B94" s="1">
        <v>21709539</v>
      </c>
      <c r="C94" t="s">
        <v>117</v>
      </c>
      <c r="D94" s="1">
        <v>20868638</v>
      </c>
      <c r="E94" s="1">
        <v>30000000</v>
      </c>
      <c r="F94">
        <v>2018</v>
      </c>
    </row>
    <row r="95" spans="1:6" x14ac:dyDescent="0.25">
      <c r="A95" t="s">
        <v>118</v>
      </c>
      <c r="B95" s="1">
        <v>13143056</v>
      </c>
      <c r="C95" t="s">
        <v>118</v>
      </c>
      <c r="D95" s="1">
        <v>3143056</v>
      </c>
      <c r="E95" s="1">
        <v>38000000</v>
      </c>
      <c r="F95">
        <v>2018</v>
      </c>
    </row>
    <row r="96" spans="1:6" x14ac:dyDescent="0.25">
      <c r="A96" t="s">
        <v>119</v>
      </c>
      <c r="B96" s="1">
        <v>12874922</v>
      </c>
      <c r="C96" t="s">
        <v>119</v>
      </c>
      <c r="D96" s="1">
        <v>10763520</v>
      </c>
      <c r="E96" s="1">
        <v>45000000</v>
      </c>
      <c r="F96">
        <v>2018</v>
      </c>
    </row>
    <row r="97" spans="1:6" x14ac:dyDescent="0.25">
      <c r="A97" t="s">
        <v>120</v>
      </c>
      <c r="B97" s="1">
        <v>12463083</v>
      </c>
      <c r="C97" t="s">
        <v>120</v>
      </c>
      <c r="D97" s="1">
        <v>7634767</v>
      </c>
      <c r="E97" s="1">
        <v>25000000</v>
      </c>
      <c r="F97">
        <v>2018</v>
      </c>
    </row>
    <row r="98" spans="1:6" x14ac:dyDescent="0.25">
      <c r="A98" t="s">
        <v>121</v>
      </c>
      <c r="B98" s="1">
        <v>10096821</v>
      </c>
      <c r="C98" t="s">
        <v>121</v>
      </c>
      <c r="D98" s="1">
        <v>5718096</v>
      </c>
      <c r="E98" s="1">
        <v>30000000</v>
      </c>
      <c r="F98">
        <v>2018</v>
      </c>
    </row>
    <row r="99" spans="1:6" x14ac:dyDescent="0.25">
      <c r="A99" t="s">
        <v>122</v>
      </c>
      <c r="B99" s="1">
        <v>3390594</v>
      </c>
      <c r="C99" t="s">
        <v>122</v>
      </c>
      <c r="D99" s="1">
        <v>3054285</v>
      </c>
      <c r="E99" s="1">
        <v>25000000</v>
      </c>
      <c r="F99">
        <v>2018</v>
      </c>
    </row>
    <row r="100" spans="1:6" x14ac:dyDescent="0.25">
      <c r="A100" t="s">
        <v>123</v>
      </c>
      <c r="B100" s="1">
        <v>648599</v>
      </c>
      <c r="C100" t="s">
        <v>123</v>
      </c>
      <c r="D100" s="1">
        <v>490973</v>
      </c>
      <c r="E100" s="1">
        <v>30000000</v>
      </c>
      <c r="F100">
        <v>2018</v>
      </c>
    </row>
    <row r="101" spans="1:6" x14ac:dyDescent="0.25">
      <c r="A101" t="s">
        <v>124</v>
      </c>
      <c r="B101" s="1">
        <v>274392</v>
      </c>
      <c r="C101" t="s">
        <v>124</v>
      </c>
      <c r="D101" s="1">
        <v>0</v>
      </c>
      <c r="E101" s="1">
        <v>65000000</v>
      </c>
      <c r="F101">
        <v>2018</v>
      </c>
    </row>
    <row r="102" spans="1:6" x14ac:dyDescent="0.25">
      <c r="A102" t="s">
        <v>125</v>
      </c>
      <c r="B102" s="1">
        <v>0</v>
      </c>
      <c r="C102" t="s">
        <v>125</v>
      </c>
      <c r="D102" s="1">
        <v>0</v>
      </c>
      <c r="E102" s="1">
        <v>40000000</v>
      </c>
      <c r="F102">
        <v>2018</v>
      </c>
    </row>
    <row r="103" spans="1:6" x14ac:dyDescent="0.25">
      <c r="A103" t="s">
        <v>126</v>
      </c>
      <c r="B103" s="1">
        <v>0</v>
      </c>
      <c r="C103" t="s">
        <v>126</v>
      </c>
      <c r="D103" s="1">
        <v>0</v>
      </c>
      <c r="E103" s="1">
        <v>25000000</v>
      </c>
      <c r="F103">
        <v>2018</v>
      </c>
    </row>
    <row r="104" spans="1:6" x14ac:dyDescent="0.25">
      <c r="A104" t="s">
        <v>127</v>
      </c>
      <c r="B104" s="1">
        <v>1316721747</v>
      </c>
      <c r="C104" t="s">
        <v>127</v>
      </c>
      <c r="D104" s="1">
        <v>620181382</v>
      </c>
      <c r="E104" s="1">
        <v>317000000</v>
      </c>
      <c r="F104">
        <v>2017</v>
      </c>
    </row>
    <row r="105" spans="1:6" x14ac:dyDescent="0.25">
      <c r="A105" t="s">
        <v>128</v>
      </c>
      <c r="B105" s="1">
        <v>1259199706</v>
      </c>
      <c r="C105" t="s">
        <v>128</v>
      </c>
      <c r="D105" s="1">
        <v>504014165</v>
      </c>
      <c r="E105" s="1">
        <v>160000000</v>
      </c>
      <c r="F105">
        <v>2017</v>
      </c>
    </row>
    <row r="106" spans="1:6" x14ac:dyDescent="0.25">
      <c r="A106" t="s">
        <v>129</v>
      </c>
      <c r="B106" s="1">
        <v>1234846267</v>
      </c>
      <c r="C106" t="s">
        <v>129</v>
      </c>
      <c r="D106" s="1">
        <v>225764765</v>
      </c>
      <c r="E106" s="1">
        <v>250000000</v>
      </c>
      <c r="F106">
        <v>2017</v>
      </c>
    </row>
    <row r="107" spans="1:6" x14ac:dyDescent="0.25">
      <c r="A107" t="s">
        <v>130</v>
      </c>
      <c r="B107" s="1">
        <v>1034822373</v>
      </c>
      <c r="C107" t="s">
        <v>130</v>
      </c>
      <c r="D107" s="1">
        <v>264624300</v>
      </c>
      <c r="E107" s="1">
        <v>75000000</v>
      </c>
      <c r="F107">
        <v>2017</v>
      </c>
    </row>
    <row r="108" spans="1:6" x14ac:dyDescent="0.25">
      <c r="A108" t="s">
        <v>131</v>
      </c>
      <c r="B108" s="1">
        <v>964496193</v>
      </c>
      <c r="C108" t="s">
        <v>131</v>
      </c>
      <c r="D108" s="1">
        <v>404508916</v>
      </c>
      <c r="E108" s="1">
        <v>90000000</v>
      </c>
      <c r="F108">
        <v>2017</v>
      </c>
    </row>
    <row r="109" spans="1:6" x14ac:dyDescent="0.25">
      <c r="A109" t="s">
        <v>132</v>
      </c>
      <c r="B109" s="1">
        <v>880166350</v>
      </c>
      <c r="C109" t="s">
        <v>132</v>
      </c>
      <c r="D109" s="1">
        <v>334201140</v>
      </c>
      <c r="E109" s="1">
        <v>175000000</v>
      </c>
      <c r="F109">
        <v>2017</v>
      </c>
    </row>
    <row r="110" spans="1:6" x14ac:dyDescent="0.25">
      <c r="A110" t="s">
        <v>133</v>
      </c>
      <c r="B110" s="1">
        <v>862316233</v>
      </c>
      <c r="C110" t="s">
        <v>133</v>
      </c>
      <c r="D110" s="1">
        <v>389813101</v>
      </c>
      <c r="E110" s="1">
        <v>200000000</v>
      </c>
      <c r="F110">
        <v>2017</v>
      </c>
    </row>
    <row r="111" spans="1:6" x14ac:dyDescent="0.25">
      <c r="A111" t="s">
        <v>134</v>
      </c>
      <c r="B111" s="1">
        <v>846980024</v>
      </c>
      <c r="C111" t="s">
        <v>134</v>
      </c>
      <c r="D111" s="1">
        <v>315058289</v>
      </c>
      <c r="E111" s="1">
        <v>180000000</v>
      </c>
      <c r="F111">
        <v>2017</v>
      </c>
    </row>
    <row r="112" spans="1:6" x14ac:dyDescent="0.25">
      <c r="A112" t="s">
        <v>135</v>
      </c>
      <c r="B112" s="1">
        <v>821133378</v>
      </c>
      <c r="C112" t="s">
        <v>135</v>
      </c>
      <c r="D112" s="1">
        <v>412563408</v>
      </c>
      <c r="E112" s="1">
        <v>150000000</v>
      </c>
      <c r="F112">
        <v>2017</v>
      </c>
    </row>
    <row r="113" spans="1:6" x14ac:dyDescent="0.25">
      <c r="A113" t="s">
        <v>136</v>
      </c>
      <c r="B113" s="1">
        <v>798020225</v>
      </c>
      <c r="C113" t="s">
        <v>136</v>
      </c>
      <c r="D113" s="1">
        <v>209726015</v>
      </c>
      <c r="E113" s="1">
        <v>175000000</v>
      </c>
      <c r="F113">
        <v>2017</v>
      </c>
    </row>
    <row r="114" spans="1:6" x14ac:dyDescent="0.25">
      <c r="A114" t="s">
        <v>137</v>
      </c>
      <c r="B114" s="1">
        <v>788241137</v>
      </c>
      <c r="C114" t="s">
        <v>137</v>
      </c>
      <c r="D114" s="1">
        <v>172558876</v>
      </c>
      <c r="E114" s="1">
        <v>230000000</v>
      </c>
      <c r="F114">
        <v>2017</v>
      </c>
    </row>
    <row r="115" spans="1:6" x14ac:dyDescent="0.25">
      <c r="A115" t="s">
        <v>138</v>
      </c>
      <c r="B115" s="1">
        <v>697457969</v>
      </c>
      <c r="C115" t="s">
        <v>138</v>
      </c>
      <c r="D115" s="1">
        <v>327481748</v>
      </c>
      <c r="E115" s="1">
        <v>35000000</v>
      </c>
      <c r="F115">
        <v>2017</v>
      </c>
    </row>
    <row r="116" spans="1:6" x14ac:dyDescent="0.25">
      <c r="A116" t="s">
        <v>139</v>
      </c>
      <c r="B116" s="1">
        <v>655945209</v>
      </c>
      <c r="C116" t="s">
        <v>139</v>
      </c>
      <c r="D116" s="1">
        <v>229024295</v>
      </c>
      <c r="E116" s="1">
        <v>300000000</v>
      </c>
      <c r="F116">
        <v>2017</v>
      </c>
    </row>
    <row r="117" spans="1:6" x14ac:dyDescent="0.25">
      <c r="A117" t="s">
        <v>140</v>
      </c>
      <c r="B117" s="1">
        <v>615461394</v>
      </c>
      <c r="C117" t="s">
        <v>140</v>
      </c>
      <c r="D117" s="1">
        <v>226277068</v>
      </c>
      <c r="E117" s="1">
        <v>127000000</v>
      </c>
      <c r="F117">
        <v>2017</v>
      </c>
    </row>
    <row r="118" spans="1:6" x14ac:dyDescent="0.25">
      <c r="A118" t="s">
        <v>141</v>
      </c>
      <c r="B118" s="1">
        <v>602893340</v>
      </c>
      <c r="C118" t="s">
        <v>141</v>
      </c>
      <c r="D118" s="1">
        <v>130168683</v>
      </c>
      <c r="E118" s="1">
        <v>217000000</v>
      </c>
      <c r="F118">
        <v>2017</v>
      </c>
    </row>
    <row r="119" spans="1:6" x14ac:dyDescent="0.25">
      <c r="A119" t="s">
        <v>142</v>
      </c>
      <c r="B119" s="1">
        <v>561072059</v>
      </c>
      <c r="C119" t="s">
        <v>142</v>
      </c>
      <c r="D119" s="1">
        <v>168052812</v>
      </c>
      <c r="E119" s="1">
        <v>185000000</v>
      </c>
      <c r="F119">
        <v>2017</v>
      </c>
    </row>
    <row r="120" spans="1:6" x14ac:dyDescent="0.25">
      <c r="A120" t="s">
        <v>143</v>
      </c>
      <c r="B120" s="1">
        <v>510878762</v>
      </c>
      <c r="C120" t="s">
        <v>143</v>
      </c>
      <c r="D120" s="1">
        <v>175003033</v>
      </c>
      <c r="E120" s="1">
        <v>125000000</v>
      </c>
      <c r="F120">
        <v>2017</v>
      </c>
    </row>
    <row r="121" spans="1:6" x14ac:dyDescent="0.25">
      <c r="A121" t="s">
        <v>144</v>
      </c>
      <c r="B121" s="1">
        <v>499837368</v>
      </c>
      <c r="C121" t="s">
        <v>144</v>
      </c>
      <c r="D121" s="1">
        <v>190068280</v>
      </c>
      <c r="E121" s="1">
        <v>150000000</v>
      </c>
      <c r="F121">
        <v>2017</v>
      </c>
    </row>
    <row r="122" spans="1:6" x14ac:dyDescent="0.25">
      <c r="A122" t="s">
        <v>145</v>
      </c>
      <c r="B122" s="1">
        <v>489592267</v>
      </c>
      <c r="C122" t="s">
        <v>145</v>
      </c>
      <c r="D122" s="1">
        <v>146880162</v>
      </c>
      <c r="E122" s="1">
        <v>152000000</v>
      </c>
      <c r="F122">
        <v>2017</v>
      </c>
    </row>
    <row r="123" spans="1:6" x14ac:dyDescent="0.25">
      <c r="A123" t="s">
        <v>146</v>
      </c>
      <c r="B123" s="1">
        <v>409953905</v>
      </c>
      <c r="C123" t="s">
        <v>146</v>
      </c>
      <c r="D123" s="1">
        <v>80101125</v>
      </c>
      <c r="E123" s="1">
        <v>195000000</v>
      </c>
      <c r="F123">
        <v>2017</v>
      </c>
    </row>
    <row r="124" spans="1:6" x14ac:dyDescent="0.25">
      <c r="A124" t="s">
        <v>147</v>
      </c>
      <c r="B124" s="1">
        <v>408803696</v>
      </c>
      <c r="C124" t="s">
        <v>147</v>
      </c>
      <c r="D124" s="1">
        <v>100234838</v>
      </c>
      <c r="E124" s="1">
        <v>104000000</v>
      </c>
      <c r="F124">
        <v>2017</v>
      </c>
    </row>
    <row r="125" spans="1:6" x14ac:dyDescent="0.25">
      <c r="A125" t="s">
        <v>148</v>
      </c>
      <c r="B125" s="1">
        <v>386665550</v>
      </c>
      <c r="C125" t="s">
        <v>148</v>
      </c>
      <c r="D125" s="1">
        <v>174340174</v>
      </c>
      <c r="E125" s="1">
        <v>84000000</v>
      </c>
      <c r="F125">
        <v>2017</v>
      </c>
    </row>
    <row r="126" spans="1:6" x14ac:dyDescent="0.25">
      <c r="A126" t="s">
        <v>149</v>
      </c>
      <c r="B126" s="1">
        <v>383549151</v>
      </c>
      <c r="C126" t="s">
        <v>149</v>
      </c>
      <c r="D126" s="1">
        <v>152901115</v>
      </c>
      <c r="E126" s="1">
        <v>175000000</v>
      </c>
      <c r="F126">
        <v>2017</v>
      </c>
    </row>
    <row r="127" spans="1:6" x14ac:dyDescent="0.25">
      <c r="A127" t="s">
        <v>150</v>
      </c>
      <c r="B127" s="1">
        <v>381398492</v>
      </c>
      <c r="C127" t="s">
        <v>150</v>
      </c>
      <c r="D127" s="1">
        <v>114434010</v>
      </c>
      <c r="E127" s="1">
        <v>55000000</v>
      </c>
      <c r="F127">
        <v>2017</v>
      </c>
    </row>
    <row r="128" spans="1:6" x14ac:dyDescent="0.25">
      <c r="A128" t="s">
        <v>151</v>
      </c>
      <c r="B128" s="1">
        <v>345922730</v>
      </c>
      <c r="C128" t="s">
        <v>151</v>
      </c>
      <c r="D128" s="1">
        <v>102826543</v>
      </c>
      <c r="E128" s="1">
        <v>55000000</v>
      </c>
      <c r="F128">
        <v>2017</v>
      </c>
    </row>
    <row r="129" spans="1:6" x14ac:dyDescent="0.25">
      <c r="A129" t="s">
        <v>152</v>
      </c>
      <c r="B129" s="1">
        <v>345033359</v>
      </c>
      <c r="C129" t="s">
        <v>152</v>
      </c>
      <c r="D129" s="1">
        <v>44898413</v>
      </c>
      <c r="E129" s="1">
        <v>85000000</v>
      </c>
      <c r="F129">
        <v>2017</v>
      </c>
    </row>
    <row r="130" spans="1:6" x14ac:dyDescent="0.25">
      <c r="A130" t="s">
        <v>153</v>
      </c>
      <c r="B130" s="1">
        <v>334486852</v>
      </c>
      <c r="C130" t="s">
        <v>153</v>
      </c>
      <c r="D130" s="1">
        <v>45157105</v>
      </c>
      <c r="E130" s="1">
        <v>150000000</v>
      </c>
      <c r="F130">
        <v>2017</v>
      </c>
    </row>
    <row r="131" spans="1:6" x14ac:dyDescent="0.25">
      <c r="A131" t="s">
        <v>154</v>
      </c>
      <c r="B131" s="1">
        <v>314101190</v>
      </c>
      <c r="C131" t="s">
        <v>154</v>
      </c>
      <c r="D131" s="1">
        <v>26844692</v>
      </c>
      <c r="E131" s="1">
        <v>40000000</v>
      </c>
      <c r="F131">
        <v>2017</v>
      </c>
    </row>
    <row r="132" spans="1:6" x14ac:dyDescent="0.25">
      <c r="A132" t="s">
        <v>155</v>
      </c>
      <c r="B132" s="1">
        <v>310660018</v>
      </c>
      <c r="C132" t="s">
        <v>155</v>
      </c>
      <c r="D132" s="1">
        <v>175750384</v>
      </c>
      <c r="E132" s="1">
        <v>80000000</v>
      </c>
      <c r="F132">
        <v>2017</v>
      </c>
    </row>
    <row r="133" spans="1:6" x14ac:dyDescent="0.25">
      <c r="A133" t="s">
        <v>156</v>
      </c>
      <c r="B133" s="1">
        <v>304604712</v>
      </c>
      <c r="C133" t="s">
        <v>156</v>
      </c>
      <c r="D133" s="1">
        <v>132422809</v>
      </c>
      <c r="E133" s="1">
        <v>20000000</v>
      </c>
      <c r="F133">
        <v>2017</v>
      </c>
    </row>
    <row r="134" spans="1:6" x14ac:dyDescent="0.25">
      <c r="A134" t="s">
        <v>157</v>
      </c>
      <c r="B134" s="1">
        <v>289859163</v>
      </c>
      <c r="C134" t="s">
        <v>157</v>
      </c>
      <c r="D134" s="1">
        <v>84410380</v>
      </c>
      <c r="E134" s="1">
        <v>111000000</v>
      </c>
      <c r="F134">
        <v>2017</v>
      </c>
    </row>
    <row r="135" spans="1:6" x14ac:dyDescent="0.25">
      <c r="A135" t="s">
        <v>158</v>
      </c>
      <c r="B135" s="1">
        <v>263502914</v>
      </c>
      <c r="C135" t="s">
        <v>158</v>
      </c>
      <c r="D135" s="1">
        <v>18985794</v>
      </c>
      <c r="E135" s="1">
        <v>30000000</v>
      </c>
      <c r="F135">
        <v>2017</v>
      </c>
    </row>
    <row r="136" spans="1:6" x14ac:dyDescent="0.25">
      <c r="A136" t="s">
        <v>159</v>
      </c>
      <c r="B136" s="1">
        <v>259357408</v>
      </c>
      <c r="C136" t="s">
        <v>159</v>
      </c>
      <c r="D136" s="1">
        <v>92054159</v>
      </c>
      <c r="E136" s="1">
        <v>185000000</v>
      </c>
      <c r="F136">
        <v>2017</v>
      </c>
    </row>
    <row r="137" spans="1:6" x14ac:dyDescent="0.25">
      <c r="A137" t="s">
        <v>160</v>
      </c>
      <c r="B137" s="1">
        <v>238521247</v>
      </c>
      <c r="C137" t="s">
        <v>160</v>
      </c>
      <c r="D137" s="1">
        <v>74262031</v>
      </c>
      <c r="E137" s="1">
        <v>97000000</v>
      </c>
      <c r="F137">
        <v>2017</v>
      </c>
    </row>
    <row r="138" spans="1:6" x14ac:dyDescent="0.25">
      <c r="A138" t="s">
        <v>161</v>
      </c>
      <c r="B138" s="1">
        <v>228104185</v>
      </c>
      <c r="C138" t="s">
        <v>161</v>
      </c>
      <c r="D138" s="1">
        <v>107825862</v>
      </c>
      <c r="E138" s="1">
        <v>34000000</v>
      </c>
      <c r="F138">
        <v>2017</v>
      </c>
    </row>
    <row r="139" spans="1:6" x14ac:dyDescent="0.25">
      <c r="A139" t="s">
        <v>162</v>
      </c>
      <c r="B139" s="1">
        <v>220796009</v>
      </c>
      <c r="C139" t="s">
        <v>162</v>
      </c>
      <c r="D139" s="1">
        <v>33700160</v>
      </c>
      <c r="E139" s="1">
        <v>100000000</v>
      </c>
      <c r="F139">
        <v>2017</v>
      </c>
    </row>
    <row r="140" spans="1:6" x14ac:dyDescent="0.25">
      <c r="A140" t="s">
        <v>163</v>
      </c>
      <c r="B140" s="1">
        <v>216568979</v>
      </c>
      <c r="C140" t="s">
        <v>163</v>
      </c>
      <c r="D140" s="1">
        <v>86089513</v>
      </c>
      <c r="E140" s="1">
        <v>50000000</v>
      </c>
      <c r="F140">
        <v>2017</v>
      </c>
    </row>
    <row r="141" spans="1:6" x14ac:dyDescent="0.25">
      <c r="A141" t="s">
        <v>164</v>
      </c>
      <c r="B141" s="1">
        <v>215098356</v>
      </c>
      <c r="C141" t="s">
        <v>164</v>
      </c>
      <c r="D141" s="1">
        <v>40479370</v>
      </c>
      <c r="E141" s="1">
        <v>180000000</v>
      </c>
      <c r="F141">
        <v>2017</v>
      </c>
    </row>
    <row r="142" spans="1:6" x14ac:dyDescent="0.25">
      <c r="A142" t="s">
        <v>165</v>
      </c>
      <c r="B142" s="1">
        <v>203671625</v>
      </c>
      <c r="C142" t="s">
        <v>165</v>
      </c>
      <c r="D142" s="1">
        <v>64321890</v>
      </c>
      <c r="E142" s="1">
        <v>25000000</v>
      </c>
      <c r="F142">
        <v>2017</v>
      </c>
    </row>
    <row r="143" spans="1:6" x14ac:dyDescent="0.25">
      <c r="A143" t="s">
        <v>166</v>
      </c>
      <c r="B143" s="1">
        <v>197578586</v>
      </c>
      <c r="C143" t="s">
        <v>166</v>
      </c>
      <c r="D143" s="1">
        <v>45020282</v>
      </c>
      <c r="E143" s="1">
        <v>60000000</v>
      </c>
      <c r="F143">
        <v>2017</v>
      </c>
    </row>
    <row r="144" spans="1:6" x14ac:dyDescent="0.25">
      <c r="A144" t="s">
        <v>167</v>
      </c>
      <c r="B144" s="1">
        <v>185736412</v>
      </c>
      <c r="C144" t="s">
        <v>167</v>
      </c>
      <c r="D144" s="1">
        <v>104897530</v>
      </c>
      <c r="E144" s="1">
        <v>45000000</v>
      </c>
      <c r="F144">
        <v>2017</v>
      </c>
    </row>
    <row r="145" spans="1:6" x14ac:dyDescent="0.25">
      <c r="A145" t="s">
        <v>168</v>
      </c>
      <c r="B145" s="1">
        <v>179748880</v>
      </c>
      <c r="C145" t="s">
        <v>168</v>
      </c>
      <c r="D145" s="1">
        <v>81903458</v>
      </c>
      <c r="E145" s="1">
        <v>50000000</v>
      </c>
      <c r="F145">
        <v>2017</v>
      </c>
    </row>
    <row r="146" spans="1:6" x14ac:dyDescent="0.25">
      <c r="A146" t="s">
        <v>169</v>
      </c>
      <c r="B146" s="1">
        <v>175863783</v>
      </c>
      <c r="C146" t="s">
        <v>169</v>
      </c>
      <c r="D146" s="1">
        <v>58060186</v>
      </c>
      <c r="E146" s="1">
        <v>60000000</v>
      </c>
      <c r="F146">
        <v>2017</v>
      </c>
    </row>
    <row r="147" spans="1:6" x14ac:dyDescent="0.25">
      <c r="A147" t="s">
        <v>170</v>
      </c>
      <c r="B147" s="1">
        <v>175807183</v>
      </c>
      <c r="C147" t="s">
        <v>170</v>
      </c>
      <c r="D147" s="1">
        <v>104029443</v>
      </c>
      <c r="E147" s="1">
        <v>70000000</v>
      </c>
      <c r="F147">
        <v>2017</v>
      </c>
    </row>
    <row r="148" spans="1:6" x14ac:dyDescent="0.25">
      <c r="A148" t="s">
        <v>171</v>
      </c>
      <c r="B148" s="1">
        <v>172778667</v>
      </c>
      <c r="C148" t="s">
        <v>171</v>
      </c>
      <c r="D148" s="1">
        <v>75468583</v>
      </c>
      <c r="E148" s="1">
        <v>30000000</v>
      </c>
      <c r="F148">
        <v>2017</v>
      </c>
    </row>
    <row r="149" spans="1:6" x14ac:dyDescent="0.25">
      <c r="A149" t="s">
        <v>172</v>
      </c>
      <c r="B149" s="1">
        <v>171350009</v>
      </c>
      <c r="C149" t="s">
        <v>172</v>
      </c>
      <c r="D149" s="1">
        <v>92029184</v>
      </c>
      <c r="E149" s="1">
        <v>40000000</v>
      </c>
      <c r="F149">
        <v>2017</v>
      </c>
    </row>
    <row r="150" spans="1:6" x14ac:dyDescent="0.25">
      <c r="A150" t="s">
        <v>173</v>
      </c>
      <c r="B150" s="1">
        <v>167910690</v>
      </c>
      <c r="C150" t="s">
        <v>173</v>
      </c>
      <c r="D150" s="1">
        <v>40563557</v>
      </c>
      <c r="E150" s="1">
        <v>110000000</v>
      </c>
      <c r="F150">
        <v>2017</v>
      </c>
    </row>
    <row r="151" spans="1:6" x14ac:dyDescent="0.25">
      <c r="A151" t="s">
        <v>174</v>
      </c>
      <c r="B151" s="1">
        <v>150807172</v>
      </c>
      <c r="C151" t="s">
        <v>174</v>
      </c>
      <c r="D151" s="1">
        <v>56443120</v>
      </c>
      <c r="E151" s="1">
        <v>30000000</v>
      </c>
      <c r="F151">
        <v>2017</v>
      </c>
    </row>
    <row r="152" spans="1:6" x14ac:dyDescent="0.25">
      <c r="A152" t="s">
        <v>175</v>
      </c>
      <c r="B152" s="1">
        <v>142531552</v>
      </c>
      <c r="C152" t="s">
        <v>175</v>
      </c>
      <c r="D152" s="1">
        <v>85364450</v>
      </c>
      <c r="E152" s="1">
        <v>120000000</v>
      </c>
      <c r="F152">
        <v>2017</v>
      </c>
    </row>
    <row r="153" spans="1:6" x14ac:dyDescent="0.25">
      <c r="A153" t="s">
        <v>176</v>
      </c>
      <c r="B153" s="1">
        <v>140886353</v>
      </c>
      <c r="C153" t="s">
        <v>176</v>
      </c>
      <c r="D153" s="1">
        <v>115108515</v>
      </c>
      <c r="E153" s="1">
        <v>28000000</v>
      </c>
      <c r="F153">
        <v>2017</v>
      </c>
    </row>
    <row r="154" spans="1:6" x14ac:dyDescent="0.25">
      <c r="A154" t="s">
        <v>177</v>
      </c>
      <c r="B154" s="1">
        <v>140783360</v>
      </c>
      <c r="C154" t="s">
        <v>177</v>
      </c>
      <c r="D154" s="1">
        <v>34393507</v>
      </c>
      <c r="E154" s="1">
        <v>35000000</v>
      </c>
      <c r="F154">
        <v>2017</v>
      </c>
    </row>
    <row r="155" spans="1:6" x14ac:dyDescent="0.25">
      <c r="A155" t="s">
        <v>178</v>
      </c>
      <c r="B155" s="1">
        <v>139630336</v>
      </c>
      <c r="C155" t="s">
        <v>178</v>
      </c>
      <c r="D155" s="1">
        <v>39175066</v>
      </c>
      <c r="E155" s="1">
        <v>175000000</v>
      </c>
      <c r="F155">
        <v>2017</v>
      </c>
    </row>
    <row r="156" spans="1:6" x14ac:dyDescent="0.25">
      <c r="A156" t="s">
        <v>179</v>
      </c>
      <c r="B156" s="1">
        <v>135569212</v>
      </c>
      <c r="C156" t="s">
        <v>179</v>
      </c>
      <c r="D156" s="1">
        <v>51342000</v>
      </c>
      <c r="E156" s="1">
        <v>50000000</v>
      </c>
      <c r="F156">
        <v>2017</v>
      </c>
    </row>
    <row r="157" spans="1:6" x14ac:dyDescent="0.25">
      <c r="A157" t="s">
        <v>180</v>
      </c>
      <c r="B157" s="1">
        <v>127710550</v>
      </c>
      <c r="C157" t="s">
        <v>180</v>
      </c>
      <c r="D157" s="1">
        <v>72110659</v>
      </c>
      <c r="E157" s="1">
        <v>28000000</v>
      </c>
      <c r="F157">
        <v>2017</v>
      </c>
    </row>
    <row r="158" spans="1:6" x14ac:dyDescent="0.25">
      <c r="A158" t="s">
        <v>181</v>
      </c>
      <c r="B158" s="1">
        <v>126577874</v>
      </c>
      <c r="C158" t="s">
        <v>181</v>
      </c>
      <c r="D158" s="1">
        <v>73921000</v>
      </c>
      <c r="E158" s="1">
        <v>38000000</v>
      </c>
      <c r="F158">
        <v>2017</v>
      </c>
    </row>
    <row r="159" spans="1:6" x14ac:dyDescent="0.25">
      <c r="A159" t="s">
        <v>182</v>
      </c>
      <c r="B159" s="1">
        <v>122737201</v>
      </c>
      <c r="C159" t="s">
        <v>182</v>
      </c>
      <c r="D159" s="1">
        <v>59281555</v>
      </c>
      <c r="E159" s="1">
        <v>70000000</v>
      </c>
      <c r="F159">
        <v>2017</v>
      </c>
    </row>
    <row r="160" spans="1:6" x14ac:dyDescent="0.25">
      <c r="A160" t="s">
        <v>183</v>
      </c>
      <c r="B160" s="1">
        <v>113461527</v>
      </c>
      <c r="C160" t="s">
        <v>183</v>
      </c>
      <c r="D160" s="1">
        <v>50701325</v>
      </c>
      <c r="E160" s="1">
        <v>60000000</v>
      </c>
      <c r="F160">
        <v>2017</v>
      </c>
    </row>
    <row r="161" spans="1:6" x14ac:dyDescent="0.25">
      <c r="A161" t="s">
        <v>184</v>
      </c>
      <c r="B161" s="1">
        <v>100929666</v>
      </c>
      <c r="C161" t="s">
        <v>184</v>
      </c>
      <c r="D161" s="1">
        <v>30234022</v>
      </c>
      <c r="E161" s="1">
        <v>58000000</v>
      </c>
      <c r="F161">
        <v>2017</v>
      </c>
    </row>
    <row r="162" spans="1:6" x14ac:dyDescent="0.25">
      <c r="A162" t="s">
        <v>185</v>
      </c>
      <c r="B162" s="1">
        <v>98345423</v>
      </c>
      <c r="C162" t="s">
        <v>185</v>
      </c>
      <c r="D162" s="1">
        <v>51573925</v>
      </c>
      <c r="E162" s="1">
        <v>30000000</v>
      </c>
      <c r="F162">
        <v>2017</v>
      </c>
    </row>
    <row r="163" spans="1:6" x14ac:dyDescent="0.25">
      <c r="A163" t="s">
        <v>186</v>
      </c>
      <c r="B163" s="1">
        <v>96906440</v>
      </c>
      <c r="C163" t="s">
        <v>186</v>
      </c>
      <c r="D163" s="1">
        <v>21858070</v>
      </c>
      <c r="E163" s="1">
        <v>30000000</v>
      </c>
      <c r="F163">
        <v>2017</v>
      </c>
    </row>
    <row r="164" spans="1:6" x14ac:dyDescent="0.25">
      <c r="A164" t="s">
        <v>187</v>
      </c>
      <c r="B164" s="1">
        <v>82917283</v>
      </c>
      <c r="C164" t="s">
        <v>187</v>
      </c>
      <c r="D164" s="1">
        <v>27793018</v>
      </c>
      <c r="E164" s="1">
        <v>25000000</v>
      </c>
      <c r="F164">
        <v>2017</v>
      </c>
    </row>
    <row r="165" spans="1:6" x14ac:dyDescent="0.25">
      <c r="A165" t="s">
        <v>188</v>
      </c>
      <c r="B165" s="1">
        <v>81209222</v>
      </c>
      <c r="C165" t="s">
        <v>188</v>
      </c>
      <c r="D165" s="1">
        <v>30353973</v>
      </c>
      <c r="E165" s="1">
        <v>35000000</v>
      </c>
      <c r="F165">
        <v>2017</v>
      </c>
    </row>
    <row r="166" spans="1:6" x14ac:dyDescent="0.25">
      <c r="A166" t="s">
        <v>189</v>
      </c>
      <c r="B166" s="1">
        <v>78672579</v>
      </c>
      <c r="C166" t="s">
        <v>189</v>
      </c>
      <c r="D166" s="1">
        <v>45018541</v>
      </c>
      <c r="E166" s="1">
        <v>24000000</v>
      </c>
      <c r="F166">
        <v>2017</v>
      </c>
    </row>
    <row r="167" spans="1:6" x14ac:dyDescent="0.25">
      <c r="A167" t="s">
        <v>190</v>
      </c>
      <c r="B167" s="1">
        <v>68310140</v>
      </c>
      <c r="C167" t="s">
        <v>190</v>
      </c>
      <c r="D167" s="1">
        <v>36249674</v>
      </c>
      <c r="E167" s="1">
        <v>63000000</v>
      </c>
      <c r="F167">
        <v>2017</v>
      </c>
    </row>
    <row r="168" spans="1:6" x14ac:dyDescent="0.25">
      <c r="A168" t="s">
        <v>191</v>
      </c>
      <c r="B168" s="1">
        <v>61642798</v>
      </c>
      <c r="C168" t="s">
        <v>191</v>
      </c>
      <c r="D168" s="1">
        <v>33370166</v>
      </c>
      <c r="E168" s="1">
        <v>125000000</v>
      </c>
      <c r="F168">
        <v>2017</v>
      </c>
    </row>
    <row r="169" spans="1:6" x14ac:dyDescent="0.25">
      <c r="A169" t="s">
        <v>192</v>
      </c>
      <c r="B169" s="1">
        <v>58807172</v>
      </c>
      <c r="C169" t="s">
        <v>192</v>
      </c>
      <c r="D169" s="1">
        <v>0</v>
      </c>
      <c r="E169" s="1">
        <v>23000000</v>
      </c>
      <c r="F169">
        <v>2017</v>
      </c>
    </row>
    <row r="170" spans="1:6" x14ac:dyDescent="0.25">
      <c r="A170" t="s">
        <v>193</v>
      </c>
      <c r="B170" s="1">
        <v>57852177</v>
      </c>
      <c r="C170" t="s">
        <v>193</v>
      </c>
      <c r="D170" s="1">
        <v>45852178</v>
      </c>
      <c r="E170" s="1">
        <v>42000000</v>
      </c>
      <c r="F170">
        <v>2017</v>
      </c>
    </row>
    <row r="171" spans="1:6" x14ac:dyDescent="0.25">
      <c r="A171" t="s">
        <v>194</v>
      </c>
      <c r="B171" s="1">
        <v>57438389</v>
      </c>
      <c r="C171" t="s">
        <v>194</v>
      </c>
      <c r="D171" s="1">
        <v>28370522</v>
      </c>
      <c r="E171" s="1">
        <v>40000000</v>
      </c>
      <c r="F171">
        <v>2017</v>
      </c>
    </row>
    <row r="172" spans="1:6" x14ac:dyDescent="0.25">
      <c r="A172" t="s">
        <v>195</v>
      </c>
      <c r="B172" s="1">
        <v>54876855</v>
      </c>
      <c r="C172" t="s">
        <v>195</v>
      </c>
      <c r="D172" s="1">
        <v>44922302</v>
      </c>
      <c r="E172" s="1">
        <v>45000000</v>
      </c>
      <c r="F172">
        <v>2017</v>
      </c>
    </row>
    <row r="173" spans="1:6" x14ac:dyDescent="0.25">
      <c r="A173" t="s">
        <v>196</v>
      </c>
      <c r="B173" s="1">
        <v>54462971</v>
      </c>
      <c r="C173" t="s">
        <v>196</v>
      </c>
      <c r="D173" s="1">
        <v>24449754</v>
      </c>
      <c r="E173" s="1">
        <v>68000000</v>
      </c>
      <c r="F173">
        <v>2017</v>
      </c>
    </row>
    <row r="174" spans="1:6" x14ac:dyDescent="0.25">
      <c r="A174" t="s">
        <v>197</v>
      </c>
      <c r="B174" s="1">
        <v>53296424</v>
      </c>
      <c r="C174" t="s">
        <v>197</v>
      </c>
      <c r="D174" s="1">
        <v>28780744</v>
      </c>
      <c r="E174" s="1">
        <v>30000000</v>
      </c>
      <c r="F174">
        <v>2017</v>
      </c>
    </row>
    <row r="175" spans="1:6" x14ac:dyDescent="0.25">
      <c r="A175" t="s">
        <v>198</v>
      </c>
      <c r="B175" s="1">
        <v>46414530</v>
      </c>
      <c r="C175" t="s">
        <v>198</v>
      </c>
      <c r="D175" s="1">
        <v>3740823</v>
      </c>
      <c r="E175" s="1">
        <v>43000000</v>
      </c>
      <c r="F175">
        <v>2017</v>
      </c>
    </row>
    <row r="176" spans="1:6" x14ac:dyDescent="0.25">
      <c r="A176" t="s">
        <v>199</v>
      </c>
      <c r="B176" s="1">
        <v>44264271</v>
      </c>
      <c r="C176" t="s">
        <v>199</v>
      </c>
      <c r="D176" s="1">
        <v>27778642</v>
      </c>
      <c r="E176" s="1">
        <v>29000000</v>
      </c>
      <c r="F176">
        <v>2017</v>
      </c>
    </row>
    <row r="177" spans="1:6" x14ac:dyDescent="0.25">
      <c r="A177" t="s">
        <v>200</v>
      </c>
      <c r="B177" s="1">
        <v>43226146</v>
      </c>
      <c r="C177" t="s">
        <v>200</v>
      </c>
      <c r="D177" s="1">
        <v>6670765</v>
      </c>
      <c r="E177" s="1">
        <v>35000000</v>
      </c>
      <c r="F177">
        <v>2017</v>
      </c>
    </row>
    <row r="178" spans="1:6" x14ac:dyDescent="0.25">
      <c r="A178" t="s">
        <v>201</v>
      </c>
      <c r="B178" s="1">
        <v>42531076</v>
      </c>
      <c r="C178" t="s">
        <v>201</v>
      </c>
      <c r="D178" s="1">
        <v>17800004</v>
      </c>
      <c r="E178" s="1">
        <v>30000000</v>
      </c>
      <c r="F178">
        <v>2017</v>
      </c>
    </row>
    <row r="179" spans="1:6" x14ac:dyDescent="0.25">
      <c r="A179" t="s">
        <v>202</v>
      </c>
      <c r="B179" s="1">
        <v>40286416</v>
      </c>
      <c r="C179" t="s">
        <v>202</v>
      </c>
      <c r="D179" s="1">
        <v>32187017</v>
      </c>
      <c r="E179" s="1">
        <v>25000000</v>
      </c>
      <c r="F179">
        <v>2017</v>
      </c>
    </row>
    <row r="180" spans="1:6" x14ac:dyDescent="0.25">
      <c r="A180" t="s">
        <v>203</v>
      </c>
      <c r="B180" s="1">
        <v>35609577</v>
      </c>
      <c r="C180" t="s">
        <v>203</v>
      </c>
      <c r="D180" s="1">
        <v>20738724</v>
      </c>
      <c r="E180" s="1">
        <v>22000000</v>
      </c>
      <c r="F180">
        <v>2017</v>
      </c>
    </row>
    <row r="181" spans="1:6" x14ac:dyDescent="0.25">
      <c r="A181" t="s">
        <v>204</v>
      </c>
      <c r="B181" s="1">
        <v>34836080</v>
      </c>
      <c r="C181" t="s">
        <v>204</v>
      </c>
      <c r="D181" s="1">
        <v>30718107</v>
      </c>
      <c r="E181" s="1">
        <v>21000000</v>
      </c>
      <c r="F181">
        <v>2017</v>
      </c>
    </row>
    <row r="182" spans="1:6" x14ac:dyDescent="0.25">
      <c r="A182" t="s">
        <v>205</v>
      </c>
      <c r="B182" s="1">
        <v>31192425</v>
      </c>
      <c r="C182" t="s">
        <v>205</v>
      </c>
      <c r="D182" s="1">
        <v>25584504</v>
      </c>
      <c r="E182" s="1">
        <v>40000000</v>
      </c>
      <c r="F182">
        <v>2017</v>
      </c>
    </row>
    <row r="183" spans="1:6" x14ac:dyDescent="0.25">
      <c r="A183" t="s">
        <v>206</v>
      </c>
      <c r="B183" s="1">
        <v>24555177</v>
      </c>
      <c r="C183" t="s">
        <v>206</v>
      </c>
      <c r="D183" s="1">
        <v>18340051</v>
      </c>
      <c r="E183" s="1">
        <v>38000000</v>
      </c>
      <c r="F183">
        <v>2017</v>
      </c>
    </row>
    <row r="184" spans="1:6" x14ac:dyDescent="0.25">
      <c r="A184" t="s">
        <v>207</v>
      </c>
      <c r="B184" s="1">
        <v>24148488</v>
      </c>
      <c r="C184" t="s">
        <v>207</v>
      </c>
      <c r="D184" s="1">
        <v>9420546</v>
      </c>
      <c r="E184" s="1">
        <v>60000000</v>
      </c>
      <c r="F184">
        <v>2017</v>
      </c>
    </row>
    <row r="185" spans="1:6" x14ac:dyDescent="0.25">
      <c r="A185" t="s">
        <v>208</v>
      </c>
      <c r="B185" s="1">
        <v>23190292</v>
      </c>
      <c r="C185" t="s">
        <v>208</v>
      </c>
      <c r="D185" s="1">
        <v>18600152</v>
      </c>
      <c r="E185" s="1">
        <v>25000000</v>
      </c>
      <c r="F185">
        <v>2017</v>
      </c>
    </row>
    <row r="186" spans="1:6" x14ac:dyDescent="0.25">
      <c r="A186" t="s">
        <v>209</v>
      </c>
      <c r="B186" s="1">
        <v>21038441</v>
      </c>
      <c r="C186" t="s">
        <v>209</v>
      </c>
      <c r="D186" s="1">
        <v>17501244</v>
      </c>
      <c r="E186" s="1">
        <v>25000000</v>
      </c>
      <c r="F186">
        <v>2017</v>
      </c>
    </row>
    <row r="187" spans="1:6" x14ac:dyDescent="0.25">
      <c r="A187" t="s">
        <v>210</v>
      </c>
      <c r="B187" s="1">
        <v>18445379</v>
      </c>
      <c r="C187" t="s">
        <v>210</v>
      </c>
      <c r="D187" s="1">
        <v>12638526</v>
      </c>
      <c r="E187" s="1">
        <v>25000000</v>
      </c>
      <c r="F187">
        <v>2017</v>
      </c>
    </row>
    <row r="188" spans="1:6" x14ac:dyDescent="0.25">
      <c r="A188" t="s">
        <v>211</v>
      </c>
      <c r="B188" s="1">
        <v>17121823</v>
      </c>
      <c r="C188" t="s">
        <v>211</v>
      </c>
      <c r="D188" s="1">
        <v>8574339</v>
      </c>
      <c r="E188" s="1">
        <v>30000000</v>
      </c>
      <c r="F188">
        <v>2017</v>
      </c>
    </row>
    <row r="189" spans="1:6" x14ac:dyDescent="0.25">
      <c r="A189" t="s">
        <v>212</v>
      </c>
      <c r="B189" s="1">
        <v>16481405</v>
      </c>
      <c r="C189" t="s">
        <v>212</v>
      </c>
      <c r="D189" s="1">
        <v>7885294</v>
      </c>
      <c r="E189" s="1">
        <v>30000000</v>
      </c>
      <c r="F189">
        <v>2017</v>
      </c>
    </row>
    <row r="190" spans="1:6" x14ac:dyDescent="0.25">
      <c r="A190" t="s">
        <v>213</v>
      </c>
      <c r="B190" s="1">
        <v>12967012</v>
      </c>
      <c r="C190" t="s">
        <v>213</v>
      </c>
      <c r="D190" s="1">
        <v>11962712</v>
      </c>
      <c r="E190" s="1">
        <v>22000000</v>
      </c>
      <c r="F190">
        <v>2017</v>
      </c>
    </row>
    <row r="191" spans="1:6" x14ac:dyDescent="0.25">
      <c r="A191" t="s">
        <v>214</v>
      </c>
      <c r="B191" s="1">
        <v>10551417</v>
      </c>
      <c r="C191" t="s">
        <v>214</v>
      </c>
      <c r="D191" s="1">
        <v>8224288</v>
      </c>
      <c r="E191" s="1">
        <v>90000000</v>
      </c>
      <c r="F191">
        <v>2017</v>
      </c>
    </row>
    <row r="192" spans="1:6" x14ac:dyDescent="0.25">
      <c r="A192" t="s">
        <v>215</v>
      </c>
      <c r="B192" s="1">
        <v>9370285</v>
      </c>
      <c r="C192" t="s">
        <v>215</v>
      </c>
      <c r="D192" s="1">
        <v>0</v>
      </c>
      <c r="E192" s="1">
        <v>25000000</v>
      </c>
      <c r="F192">
        <v>2017</v>
      </c>
    </row>
    <row r="193" spans="1:6" x14ac:dyDescent="0.25">
      <c r="A193" t="s">
        <v>216</v>
      </c>
      <c r="B193" s="1">
        <v>8786752</v>
      </c>
      <c r="C193" t="s">
        <v>216</v>
      </c>
      <c r="D193" s="1">
        <v>4211129</v>
      </c>
      <c r="E193" s="1">
        <v>30000000</v>
      </c>
      <c r="F193">
        <v>2017</v>
      </c>
    </row>
    <row r="194" spans="1:6" x14ac:dyDescent="0.25">
      <c r="A194" t="s">
        <v>217</v>
      </c>
      <c r="B194" s="1">
        <v>7220490</v>
      </c>
      <c r="C194" t="s">
        <v>217</v>
      </c>
      <c r="D194" s="1">
        <v>6901965</v>
      </c>
      <c r="E194" s="1">
        <v>31000000</v>
      </c>
      <c r="F194">
        <v>2017</v>
      </c>
    </row>
    <row r="195" spans="1:6" x14ac:dyDescent="0.25">
      <c r="A195" t="s">
        <v>218</v>
      </c>
      <c r="B195" s="1">
        <v>6792768</v>
      </c>
      <c r="C195" t="s">
        <v>218</v>
      </c>
      <c r="D195" s="1">
        <v>2455635</v>
      </c>
      <c r="E195" s="1">
        <v>25000000</v>
      </c>
      <c r="F195">
        <v>2017</v>
      </c>
    </row>
    <row r="196" spans="1:6" x14ac:dyDescent="0.25">
      <c r="A196" t="s">
        <v>219</v>
      </c>
      <c r="B196" s="1">
        <v>6756412</v>
      </c>
      <c r="C196" t="s">
        <v>219</v>
      </c>
      <c r="D196" s="1">
        <v>6069605</v>
      </c>
      <c r="E196" s="1">
        <v>22000000</v>
      </c>
      <c r="F196">
        <v>2017</v>
      </c>
    </row>
    <row r="197" spans="1:6" x14ac:dyDescent="0.25">
      <c r="A197" t="s">
        <v>220</v>
      </c>
      <c r="B197" s="1">
        <v>5466698</v>
      </c>
      <c r="C197" t="s">
        <v>220</v>
      </c>
      <c r="D197" s="1">
        <v>2280004</v>
      </c>
      <c r="E197" s="1">
        <v>29200000</v>
      </c>
      <c r="F197">
        <v>2017</v>
      </c>
    </row>
    <row r="198" spans="1:6" x14ac:dyDescent="0.25">
      <c r="A198" t="s">
        <v>221</v>
      </c>
      <c r="B198" s="1">
        <v>1578543</v>
      </c>
      <c r="C198" t="s">
        <v>221</v>
      </c>
      <c r="D198" s="1">
        <v>0</v>
      </c>
      <c r="E198" s="1">
        <v>36000000</v>
      </c>
      <c r="F198">
        <v>2017</v>
      </c>
    </row>
    <row r="199" spans="1:6" x14ac:dyDescent="0.25">
      <c r="A199" t="s">
        <v>222</v>
      </c>
      <c r="B199" s="1">
        <v>606162</v>
      </c>
      <c r="C199" t="s">
        <v>222</v>
      </c>
      <c r="D199" s="1">
        <v>557241</v>
      </c>
      <c r="E199" s="1">
        <v>21000000</v>
      </c>
      <c r="F199">
        <v>2017</v>
      </c>
    </row>
    <row r="200" spans="1:6" x14ac:dyDescent="0.25">
      <c r="A200" t="s">
        <v>223</v>
      </c>
      <c r="B200" s="1">
        <v>0</v>
      </c>
      <c r="C200" t="s">
        <v>223</v>
      </c>
      <c r="D200" s="1">
        <v>0</v>
      </c>
      <c r="E200" s="1">
        <v>90000000</v>
      </c>
      <c r="F200">
        <v>2017</v>
      </c>
    </row>
    <row r="201" spans="1:6" x14ac:dyDescent="0.25">
      <c r="A201" t="s">
        <v>224</v>
      </c>
      <c r="B201" s="1">
        <v>1140069413</v>
      </c>
      <c r="C201" t="s">
        <v>224</v>
      </c>
      <c r="D201" s="1">
        <v>408084349</v>
      </c>
      <c r="E201" s="1">
        <v>250000000</v>
      </c>
      <c r="F201">
        <v>2016</v>
      </c>
    </row>
    <row r="202" spans="1:6" x14ac:dyDescent="0.25">
      <c r="A202" t="s">
        <v>225</v>
      </c>
      <c r="B202" s="1">
        <v>1049102856</v>
      </c>
      <c r="C202" t="s">
        <v>225</v>
      </c>
      <c r="D202" s="1">
        <v>532177324</v>
      </c>
      <c r="E202" s="1">
        <v>200000000</v>
      </c>
      <c r="F202">
        <v>2016</v>
      </c>
    </row>
    <row r="203" spans="1:6" x14ac:dyDescent="0.25">
      <c r="A203" t="s">
        <v>226</v>
      </c>
      <c r="B203" s="1">
        <v>1021215193</v>
      </c>
      <c r="C203" t="s">
        <v>226</v>
      </c>
      <c r="D203" s="1">
        <v>486295561</v>
      </c>
      <c r="E203" s="1">
        <v>200000000</v>
      </c>
      <c r="F203">
        <v>2016</v>
      </c>
    </row>
    <row r="204" spans="1:6" x14ac:dyDescent="0.25">
      <c r="A204" t="s">
        <v>227</v>
      </c>
      <c r="B204" s="1">
        <v>1019704348</v>
      </c>
      <c r="C204" t="s">
        <v>227</v>
      </c>
      <c r="D204" s="1">
        <v>341268248</v>
      </c>
      <c r="E204" s="1">
        <v>150000000</v>
      </c>
      <c r="F204">
        <v>2016</v>
      </c>
    </row>
    <row r="205" spans="1:6" x14ac:dyDescent="0.25">
      <c r="A205" t="s">
        <v>228</v>
      </c>
      <c r="B205" s="1">
        <v>962854547</v>
      </c>
      <c r="C205" t="s">
        <v>228</v>
      </c>
      <c r="D205" s="1">
        <v>364001123</v>
      </c>
      <c r="E205" s="1">
        <v>175000000</v>
      </c>
      <c r="F205">
        <v>2016</v>
      </c>
    </row>
    <row r="206" spans="1:6" x14ac:dyDescent="0.25">
      <c r="A206" t="s">
        <v>229</v>
      </c>
      <c r="B206" s="1">
        <v>886767422</v>
      </c>
      <c r="C206" t="s">
        <v>229</v>
      </c>
      <c r="D206" s="1">
        <v>368384330</v>
      </c>
      <c r="E206" s="1">
        <v>75000000</v>
      </c>
      <c r="F206">
        <v>2016</v>
      </c>
    </row>
    <row r="207" spans="1:6" x14ac:dyDescent="0.25">
      <c r="A207" t="s">
        <v>230</v>
      </c>
      <c r="B207" s="1">
        <v>867500281</v>
      </c>
      <c r="C207" t="s">
        <v>230</v>
      </c>
      <c r="D207" s="1">
        <v>330360194</v>
      </c>
      <c r="E207" s="1">
        <v>250000000</v>
      </c>
      <c r="F207">
        <v>2016</v>
      </c>
    </row>
    <row r="208" spans="1:6" x14ac:dyDescent="0.25">
      <c r="A208" t="s">
        <v>231</v>
      </c>
      <c r="B208" s="1">
        <v>802402853</v>
      </c>
      <c r="C208" t="s">
        <v>231</v>
      </c>
      <c r="D208" s="1">
        <v>234037575</v>
      </c>
      <c r="E208" s="1">
        <v>180000000</v>
      </c>
      <c r="F208">
        <v>2016</v>
      </c>
    </row>
    <row r="209" spans="1:6" x14ac:dyDescent="0.25">
      <c r="A209" t="s">
        <v>232</v>
      </c>
      <c r="B209" s="1">
        <v>801025593</v>
      </c>
      <c r="C209" t="s">
        <v>232</v>
      </c>
      <c r="D209" s="1">
        <v>363070709</v>
      </c>
      <c r="E209" s="1">
        <v>58000000</v>
      </c>
      <c r="F209">
        <v>2016</v>
      </c>
    </row>
    <row r="210" spans="1:6" x14ac:dyDescent="0.25">
      <c r="A210" t="s">
        <v>233</v>
      </c>
      <c r="B210" s="1">
        <v>746059887</v>
      </c>
      <c r="C210" t="s">
        <v>233</v>
      </c>
      <c r="D210" s="1">
        <v>325100054</v>
      </c>
      <c r="E210" s="1">
        <v>175000000</v>
      </c>
      <c r="F210">
        <v>2016</v>
      </c>
    </row>
    <row r="211" spans="1:6" x14ac:dyDescent="0.25">
      <c r="A211" t="s">
        <v>234</v>
      </c>
      <c r="B211" s="1">
        <v>676404566</v>
      </c>
      <c r="C211" t="s">
        <v>234</v>
      </c>
      <c r="D211" s="1">
        <v>232641920</v>
      </c>
      <c r="E211" s="1">
        <v>165000000</v>
      </c>
      <c r="F211">
        <v>2016</v>
      </c>
    </row>
    <row r="212" spans="1:6" x14ac:dyDescent="0.25">
      <c r="A212" t="s">
        <v>235</v>
      </c>
      <c r="B212" s="1">
        <v>637517365</v>
      </c>
      <c r="C212" t="s">
        <v>235</v>
      </c>
      <c r="D212" s="1">
        <v>248757044</v>
      </c>
      <c r="E212" s="1">
        <v>150000000</v>
      </c>
      <c r="F212">
        <v>2016</v>
      </c>
    </row>
    <row r="213" spans="1:6" x14ac:dyDescent="0.25">
      <c r="A213" t="s">
        <v>236</v>
      </c>
      <c r="B213" s="1">
        <v>634454789</v>
      </c>
      <c r="C213" t="s">
        <v>236</v>
      </c>
      <c r="D213" s="1">
        <v>270329045</v>
      </c>
      <c r="E213" s="1">
        <v>75000000</v>
      </c>
      <c r="F213">
        <v>2016</v>
      </c>
    </row>
    <row r="214" spans="1:6" x14ac:dyDescent="0.25">
      <c r="A214" t="s">
        <v>237</v>
      </c>
      <c r="B214" s="1">
        <v>554516671</v>
      </c>
      <c r="C214" t="s">
        <v>237</v>
      </c>
      <c r="D214" s="1">
        <v>3229457</v>
      </c>
      <c r="E214" s="1">
        <v>60720000</v>
      </c>
      <c r="F214">
        <v>2016</v>
      </c>
    </row>
    <row r="215" spans="1:6" x14ac:dyDescent="0.25">
      <c r="A215" t="s">
        <v>238</v>
      </c>
      <c r="B215" s="1">
        <v>542537546</v>
      </c>
      <c r="C215" t="s">
        <v>238</v>
      </c>
      <c r="D215" s="1">
        <v>155442489</v>
      </c>
      <c r="E215" s="1">
        <v>178000000</v>
      </c>
      <c r="F215">
        <v>2016</v>
      </c>
    </row>
    <row r="216" spans="1:6" x14ac:dyDescent="0.25">
      <c r="A216" t="s">
        <v>239</v>
      </c>
      <c r="B216" s="1">
        <v>517599142</v>
      </c>
      <c r="C216" t="s">
        <v>239</v>
      </c>
      <c r="D216" s="1">
        <v>143528619</v>
      </c>
      <c r="E216" s="1">
        <v>140000000</v>
      </c>
      <c r="F216">
        <v>2016</v>
      </c>
    </row>
    <row r="217" spans="1:6" x14ac:dyDescent="0.25">
      <c r="A217" t="s">
        <v>240</v>
      </c>
      <c r="B217" s="1">
        <v>426461756</v>
      </c>
      <c r="C217" t="s">
        <v>240</v>
      </c>
      <c r="D217" s="1">
        <v>151101803</v>
      </c>
      <c r="E217" s="1">
        <v>20000000</v>
      </c>
      <c r="F217">
        <v>2016</v>
      </c>
    </row>
    <row r="218" spans="1:6" x14ac:dyDescent="0.25">
      <c r="A218" t="s">
        <v>241</v>
      </c>
      <c r="B218" s="1">
        <v>425522281</v>
      </c>
      <c r="C218" t="s">
        <v>241</v>
      </c>
      <c r="D218" s="1">
        <v>47225655</v>
      </c>
      <c r="E218" s="1">
        <v>160000000</v>
      </c>
      <c r="F218">
        <v>2016</v>
      </c>
    </row>
    <row r="219" spans="1:6" x14ac:dyDescent="0.25">
      <c r="A219" t="s">
        <v>242</v>
      </c>
      <c r="B219" s="1">
        <v>416168316</v>
      </c>
      <c r="C219" t="s">
        <v>242</v>
      </c>
      <c r="D219" s="1">
        <v>162192920</v>
      </c>
      <c r="E219" s="1">
        <v>120000000</v>
      </c>
      <c r="F219">
        <v>2016</v>
      </c>
    </row>
    <row r="220" spans="1:6" x14ac:dyDescent="0.25">
      <c r="A220" t="s">
        <v>243</v>
      </c>
      <c r="B220" s="1">
        <v>402156682</v>
      </c>
      <c r="C220" t="s">
        <v>243</v>
      </c>
      <c r="D220" s="1">
        <v>64063008</v>
      </c>
      <c r="E220" s="1">
        <v>105000000</v>
      </c>
      <c r="F220">
        <v>2016</v>
      </c>
    </row>
    <row r="221" spans="1:6" x14ac:dyDescent="0.25">
      <c r="A221" t="s">
        <v>244</v>
      </c>
      <c r="B221" s="1">
        <v>384169424</v>
      </c>
      <c r="C221" t="s">
        <v>244</v>
      </c>
      <c r="D221" s="1">
        <v>103144286</v>
      </c>
      <c r="E221" s="1">
        <v>165000000</v>
      </c>
      <c r="F221">
        <v>2016</v>
      </c>
    </row>
    <row r="222" spans="1:6" x14ac:dyDescent="0.25">
      <c r="A222" t="s">
        <v>245</v>
      </c>
      <c r="B222" s="1">
        <v>359495591</v>
      </c>
      <c r="C222" t="s">
        <v>245</v>
      </c>
      <c r="D222" s="1">
        <v>32766</v>
      </c>
      <c r="E222" s="1">
        <v>56000000</v>
      </c>
      <c r="F222">
        <v>2016</v>
      </c>
    </row>
    <row r="223" spans="1:6" x14ac:dyDescent="0.25">
      <c r="A223" t="s">
        <v>246</v>
      </c>
      <c r="B223" s="1">
        <v>352327887</v>
      </c>
      <c r="C223" t="s">
        <v>246</v>
      </c>
      <c r="D223" s="1">
        <v>107509366</v>
      </c>
      <c r="E223" s="1">
        <v>73000000</v>
      </c>
      <c r="F223">
        <v>2016</v>
      </c>
    </row>
    <row r="224" spans="1:6" x14ac:dyDescent="0.25">
      <c r="A224" t="s">
        <v>247</v>
      </c>
      <c r="B224" s="1">
        <v>348902025</v>
      </c>
      <c r="C224" t="s">
        <v>247</v>
      </c>
      <c r="D224" s="1">
        <v>126643061</v>
      </c>
      <c r="E224" s="1">
        <v>180000000</v>
      </c>
      <c r="F224">
        <v>2016</v>
      </c>
    </row>
    <row r="225" spans="1:6" x14ac:dyDescent="0.25">
      <c r="A225" t="s">
        <v>248</v>
      </c>
      <c r="B225" s="1">
        <v>344072233</v>
      </c>
      <c r="C225" t="s">
        <v>248</v>
      </c>
      <c r="D225" s="1">
        <v>153707064</v>
      </c>
      <c r="E225" s="1">
        <v>125000000</v>
      </c>
      <c r="F225">
        <v>2016</v>
      </c>
    </row>
    <row r="226" spans="1:6" x14ac:dyDescent="0.25">
      <c r="A226" t="s">
        <v>249</v>
      </c>
      <c r="B226" s="1">
        <v>335802233</v>
      </c>
      <c r="C226" t="s">
        <v>249</v>
      </c>
      <c r="D226" s="1">
        <v>158848340</v>
      </c>
      <c r="E226" s="1">
        <v>185000000</v>
      </c>
      <c r="F226">
        <v>2016</v>
      </c>
    </row>
    <row r="227" spans="1:6" x14ac:dyDescent="0.25">
      <c r="A227" t="s">
        <v>250</v>
      </c>
      <c r="B227" s="1">
        <v>328325007</v>
      </c>
      <c r="C227" t="s">
        <v>250</v>
      </c>
      <c r="D227" s="1">
        <v>65075540</v>
      </c>
      <c r="E227" s="1">
        <v>90000000</v>
      </c>
      <c r="F227">
        <v>2016</v>
      </c>
    </row>
    <row r="228" spans="1:6" x14ac:dyDescent="0.25">
      <c r="A228" t="s">
        <v>251</v>
      </c>
      <c r="B228" s="1">
        <v>311262102</v>
      </c>
      <c r="C228" t="s">
        <v>251</v>
      </c>
      <c r="D228" s="1">
        <v>102470008</v>
      </c>
      <c r="E228" s="1">
        <v>40000000</v>
      </c>
      <c r="F228">
        <v>2016</v>
      </c>
    </row>
    <row r="229" spans="1:6" x14ac:dyDescent="0.25">
      <c r="A229" t="s">
        <v>252</v>
      </c>
      <c r="B229" s="1">
        <v>302239672</v>
      </c>
      <c r="C229" t="s">
        <v>252</v>
      </c>
      <c r="D229" s="1">
        <v>100014699</v>
      </c>
      <c r="E229" s="1">
        <v>110000000</v>
      </c>
      <c r="F229">
        <v>2016</v>
      </c>
    </row>
    <row r="230" spans="1:6" x14ac:dyDescent="0.25">
      <c r="A230" t="s">
        <v>253</v>
      </c>
      <c r="B230" s="1">
        <v>295986876</v>
      </c>
      <c r="C230" t="s">
        <v>253</v>
      </c>
      <c r="D230" s="1">
        <v>87242834</v>
      </c>
      <c r="E230" s="1">
        <v>110000000</v>
      </c>
      <c r="F230">
        <v>2016</v>
      </c>
    </row>
    <row r="231" spans="1:6" x14ac:dyDescent="0.25">
      <c r="A231" t="s">
        <v>254</v>
      </c>
      <c r="B231" s="1">
        <v>276928112</v>
      </c>
      <c r="C231" t="s">
        <v>254</v>
      </c>
      <c r="D231" s="1">
        <v>77042381</v>
      </c>
      <c r="E231" s="1">
        <v>170000000</v>
      </c>
      <c r="F231">
        <v>2016</v>
      </c>
    </row>
    <row r="232" spans="1:6" x14ac:dyDescent="0.25">
      <c r="A232" t="s">
        <v>255</v>
      </c>
      <c r="B232" s="1">
        <v>245328374</v>
      </c>
      <c r="C232" t="s">
        <v>255</v>
      </c>
      <c r="D232" s="1">
        <v>82051601</v>
      </c>
      <c r="E232" s="1">
        <v>135000000</v>
      </c>
      <c r="F232">
        <v>2016</v>
      </c>
    </row>
    <row r="233" spans="1:6" x14ac:dyDescent="0.25">
      <c r="A233" t="s">
        <v>256</v>
      </c>
      <c r="B233" s="1">
        <v>240759682</v>
      </c>
      <c r="C233" t="s">
        <v>256</v>
      </c>
      <c r="D233" s="1">
        <v>54647948</v>
      </c>
      <c r="E233" s="1">
        <v>125000000</v>
      </c>
      <c r="F233">
        <v>2016</v>
      </c>
    </row>
    <row r="234" spans="1:6" x14ac:dyDescent="0.25">
      <c r="A234" t="s">
        <v>257</v>
      </c>
      <c r="B234" s="1">
        <v>238524556</v>
      </c>
      <c r="C234" t="s">
        <v>257</v>
      </c>
      <c r="D234" s="1">
        <v>125070033</v>
      </c>
      <c r="E234" s="1">
        <v>60000000</v>
      </c>
      <c r="F234">
        <v>2016</v>
      </c>
    </row>
    <row r="235" spans="1:6" x14ac:dyDescent="0.25">
      <c r="A235" t="s">
        <v>258</v>
      </c>
      <c r="B235" s="1">
        <v>231771716</v>
      </c>
      <c r="C235" t="s">
        <v>258</v>
      </c>
      <c r="D235" s="1">
        <v>169607287</v>
      </c>
      <c r="E235" s="1">
        <v>25000000</v>
      </c>
      <c r="F235">
        <v>2016</v>
      </c>
    </row>
    <row r="236" spans="1:6" x14ac:dyDescent="0.25">
      <c r="A236" t="s">
        <v>259</v>
      </c>
      <c r="B236" s="1">
        <v>229008658</v>
      </c>
      <c r="C236" t="s">
        <v>259</v>
      </c>
      <c r="D236" s="1">
        <v>128350574</v>
      </c>
      <c r="E236" s="1">
        <v>144000000</v>
      </c>
      <c r="F236">
        <v>2016</v>
      </c>
    </row>
    <row r="237" spans="1:6" x14ac:dyDescent="0.25">
      <c r="A237" t="s">
        <v>260</v>
      </c>
      <c r="B237" s="1">
        <v>219519367</v>
      </c>
      <c r="C237" t="s">
        <v>260</v>
      </c>
      <c r="D237" s="1">
        <v>34343574</v>
      </c>
      <c r="E237" s="1">
        <v>75000000</v>
      </c>
      <c r="F237">
        <v>2016</v>
      </c>
    </row>
    <row r="238" spans="1:6" x14ac:dyDescent="0.25">
      <c r="A238" t="s">
        <v>261</v>
      </c>
      <c r="B238" s="1">
        <v>217194805</v>
      </c>
      <c r="C238" t="s">
        <v>261</v>
      </c>
      <c r="D238" s="1">
        <v>127440871</v>
      </c>
      <c r="E238" s="1">
        <v>50000000</v>
      </c>
      <c r="F238">
        <v>2016</v>
      </c>
    </row>
    <row r="239" spans="1:6" x14ac:dyDescent="0.25">
      <c r="A239" t="s">
        <v>262</v>
      </c>
      <c r="B239" s="1">
        <v>208265198</v>
      </c>
      <c r="C239" t="s">
        <v>262</v>
      </c>
      <c r="D239" s="1">
        <v>56245075</v>
      </c>
      <c r="E239" s="1">
        <v>20000000</v>
      </c>
      <c r="F239">
        <v>2016</v>
      </c>
    </row>
    <row r="240" spans="1:6" x14ac:dyDescent="0.25">
      <c r="A240" t="s">
        <v>263</v>
      </c>
      <c r="B240" s="1">
        <v>205822688</v>
      </c>
      <c r="C240" t="s">
        <v>263</v>
      </c>
      <c r="D240" s="1">
        <v>24139805</v>
      </c>
      <c r="E240" s="1">
        <v>35000000</v>
      </c>
      <c r="F240">
        <v>2016</v>
      </c>
    </row>
    <row r="241" spans="1:6" x14ac:dyDescent="0.25">
      <c r="A241" t="s">
        <v>264</v>
      </c>
      <c r="B241" s="1">
        <v>203127894</v>
      </c>
      <c r="C241" t="s">
        <v>264</v>
      </c>
      <c r="D241" s="1">
        <v>100546139</v>
      </c>
      <c r="E241" s="1">
        <v>47000000</v>
      </c>
      <c r="F241">
        <v>2016</v>
      </c>
    </row>
    <row r="242" spans="1:6" x14ac:dyDescent="0.25">
      <c r="A242" t="s">
        <v>265</v>
      </c>
      <c r="B242" s="1">
        <v>199646680</v>
      </c>
      <c r="C242" t="s">
        <v>265</v>
      </c>
      <c r="D242" s="1">
        <v>55483770</v>
      </c>
      <c r="E242" s="1">
        <v>140000000</v>
      </c>
      <c r="F242">
        <v>2016</v>
      </c>
    </row>
    <row r="243" spans="1:6" x14ac:dyDescent="0.25">
      <c r="A243" t="s">
        <v>266</v>
      </c>
      <c r="B243" s="1">
        <v>195194085</v>
      </c>
      <c r="C243" t="s">
        <v>266</v>
      </c>
      <c r="D243" s="1">
        <v>62524260</v>
      </c>
      <c r="E243" s="1">
        <v>60000000</v>
      </c>
      <c r="F243">
        <v>2016</v>
      </c>
    </row>
    <row r="244" spans="1:6" x14ac:dyDescent="0.25">
      <c r="A244" t="s">
        <v>267</v>
      </c>
      <c r="B244" s="1">
        <v>194058503</v>
      </c>
      <c r="C244" t="s">
        <v>267</v>
      </c>
      <c r="D244" s="1">
        <v>709982</v>
      </c>
      <c r="E244" s="1">
        <v>60000000</v>
      </c>
      <c r="F244">
        <v>2016</v>
      </c>
    </row>
    <row r="245" spans="1:6" x14ac:dyDescent="0.25">
      <c r="A245" t="s">
        <v>268</v>
      </c>
      <c r="B245" s="1">
        <v>183353431</v>
      </c>
      <c r="C245" t="s">
        <v>268</v>
      </c>
      <c r="D245" s="1">
        <v>72679278</v>
      </c>
      <c r="E245" s="1">
        <v>70000000</v>
      </c>
      <c r="F245">
        <v>2016</v>
      </c>
    </row>
    <row r="246" spans="1:6" x14ac:dyDescent="0.25">
      <c r="A246" t="s">
        <v>269</v>
      </c>
      <c r="B246" s="1">
        <v>180998716</v>
      </c>
      <c r="C246" t="s">
        <v>269</v>
      </c>
      <c r="D246" s="1">
        <v>113257297</v>
      </c>
      <c r="E246" s="1">
        <v>20000000</v>
      </c>
      <c r="F246">
        <v>2016</v>
      </c>
    </row>
    <row r="247" spans="1:6" x14ac:dyDescent="0.25">
      <c r="A247" t="s">
        <v>270</v>
      </c>
      <c r="B247" s="1">
        <v>174278214</v>
      </c>
      <c r="C247" t="s">
        <v>270</v>
      </c>
      <c r="D247" s="1">
        <v>75395035</v>
      </c>
      <c r="E247" s="1">
        <v>45000000</v>
      </c>
      <c r="F247">
        <v>2016</v>
      </c>
    </row>
    <row r="248" spans="1:6" x14ac:dyDescent="0.25">
      <c r="A248" t="s">
        <v>271</v>
      </c>
      <c r="B248" s="1">
        <v>172022517</v>
      </c>
      <c r="C248" t="s">
        <v>271</v>
      </c>
      <c r="D248" s="1">
        <v>66184051</v>
      </c>
      <c r="E248" s="1">
        <v>110000000</v>
      </c>
      <c r="F248">
        <v>2016</v>
      </c>
    </row>
    <row r="249" spans="1:6" x14ac:dyDescent="0.25">
      <c r="A249" t="s">
        <v>272</v>
      </c>
      <c r="B249" s="1">
        <v>168904682</v>
      </c>
      <c r="C249" t="s">
        <v>272</v>
      </c>
      <c r="D249" s="1">
        <v>67209615</v>
      </c>
      <c r="E249" s="1">
        <v>40000000</v>
      </c>
      <c r="F249">
        <v>2016</v>
      </c>
    </row>
    <row r="250" spans="1:6" x14ac:dyDescent="0.25">
      <c r="A250" t="s">
        <v>273</v>
      </c>
      <c r="B250" s="1">
        <v>165149302</v>
      </c>
      <c r="C250" t="s">
        <v>273</v>
      </c>
      <c r="D250" s="1">
        <v>48003015</v>
      </c>
      <c r="E250" s="1">
        <v>115000000</v>
      </c>
      <c r="F250">
        <v>2016</v>
      </c>
    </row>
    <row r="251" spans="1:6" x14ac:dyDescent="0.25">
      <c r="A251" t="s">
        <v>274</v>
      </c>
      <c r="B251" s="1">
        <v>162525156</v>
      </c>
      <c r="C251" t="s">
        <v>274</v>
      </c>
      <c r="D251" s="1">
        <v>93432655</v>
      </c>
      <c r="E251" s="1">
        <v>90000000</v>
      </c>
      <c r="F251">
        <v>2016</v>
      </c>
    </row>
    <row r="252" spans="1:6" x14ac:dyDescent="0.25">
      <c r="A252" t="s">
        <v>275</v>
      </c>
      <c r="B252" s="1">
        <v>159946489</v>
      </c>
      <c r="C252" t="s">
        <v>275</v>
      </c>
      <c r="D252" s="1">
        <v>58697076</v>
      </c>
      <c r="E252" s="1">
        <v>60000000</v>
      </c>
      <c r="F252">
        <v>2016</v>
      </c>
    </row>
    <row r="253" spans="1:6" x14ac:dyDescent="0.25">
      <c r="A253" t="s">
        <v>276</v>
      </c>
      <c r="B253" s="1">
        <v>157300954</v>
      </c>
      <c r="C253" t="s">
        <v>276</v>
      </c>
      <c r="D253" s="1">
        <v>2679437</v>
      </c>
      <c r="E253" s="1">
        <v>36000000</v>
      </c>
      <c r="F253">
        <v>2016</v>
      </c>
    </row>
    <row r="254" spans="1:6" x14ac:dyDescent="0.25">
      <c r="A254" t="s">
        <v>277</v>
      </c>
      <c r="B254" s="1">
        <v>152962083</v>
      </c>
      <c r="C254" t="s">
        <v>277</v>
      </c>
      <c r="D254" s="1">
        <v>86260045</v>
      </c>
      <c r="E254" s="1">
        <v>40000000</v>
      </c>
      <c r="F254">
        <v>2016</v>
      </c>
    </row>
    <row r="255" spans="1:6" x14ac:dyDescent="0.25">
      <c r="A255" t="s">
        <v>278</v>
      </c>
      <c r="B255" s="1">
        <v>138836756</v>
      </c>
      <c r="C255" t="s">
        <v>278</v>
      </c>
      <c r="D255" s="1">
        <v>31153464</v>
      </c>
      <c r="E255" s="1">
        <v>140000000</v>
      </c>
      <c r="F255">
        <v>2016</v>
      </c>
    </row>
    <row r="256" spans="1:6" x14ac:dyDescent="0.25">
      <c r="A256" t="s">
        <v>279</v>
      </c>
      <c r="B256" s="1">
        <v>137768975</v>
      </c>
      <c r="C256" t="s">
        <v>279</v>
      </c>
      <c r="D256" s="1">
        <v>76233151</v>
      </c>
      <c r="E256" s="1">
        <v>65000000</v>
      </c>
      <c r="F256">
        <v>2016</v>
      </c>
    </row>
    <row r="257" spans="1:6" x14ac:dyDescent="0.25">
      <c r="A257" t="s">
        <v>280</v>
      </c>
      <c r="B257" s="1">
        <v>124827316</v>
      </c>
      <c r="C257" t="s">
        <v>280</v>
      </c>
      <c r="D257" s="1">
        <v>90862685</v>
      </c>
      <c r="E257" s="1">
        <v>40000000</v>
      </c>
      <c r="F257">
        <v>2016</v>
      </c>
    </row>
    <row r="258" spans="1:6" x14ac:dyDescent="0.25">
      <c r="A258" t="s">
        <v>281</v>
      </c>
      <c r="B258" s="1">
        <v>122603824</v>
      </c>
      <c r="C258" t="s">
        <v>281</v>
      </c>
      <c r="D258" s="1">
        <v>61433527</v>
      </c>
      <c r="E258" s="1">
        <v>156000000</v>
      </c>
      <c r="F258">
        <v>2016</v>
      </c>
    </row>
    <row r="259" spans="1:6" x14ac:dyDescent="0.25">
      <c r="A259" t="s">
        <v>282</v>
      </c>
      <c r="B259" s="1">
        <v>119266661</v>
      </c>
      <c r="C259" t="s">
        <v>282</v>
      </c>
      <c r="D259" s="1">
        <v>40098064</v>
      </c>
      <c r="E259" s="1">
        <v>106000000</v>
      </c>
      <c r="F259">
        <v>2016</v>
      </c>
    </row>
    <row r="260" spans="1:6" x14ac:dyDescent="0.25">
      <c r="A260" t="s">
        <v>283</v>
      </c>
      <c r="B260" s="1">
        <v>117425156</v>
      </c>
      <c r="C260" t="s">
        <v>283</v>
      </c>
      <c r="D260" s="1">
        <v>60323786</v>
      </c>
      <c r="E260" s="1">
        <v>38000000</v>
      </c>
      <c r="F260">
        <v>2016</v>
      </c>
    </row>
    <row r="261" spans="1:6" x14ac:dyDescent="0.25">
      <c r="A261" t="s">
        <v>284</v>
      </c>
      <c r="B261" s="1">
        <v>111336398</v>
      </c>
      <c r="C261" t="s">
        <v>284</v>
      </c>
      <c r="D261" s="1">
        <v>34912982</v>
      </c>
      <c r="E261" s="1">
        <v>38000000</v>
      </c>
      <c r="F261">
        <v>2016</v>
      </c>
    </row>
    <row r="262" spans="1:6" x14ac:dyDescent="0.25">
      <c r="A262" t="s">
        <v>285</v>
      </c>
      <c r="B262" s="1">
        <v>109738840</v>
      </c>
      <c r="C262" t="s">
        <v>285</v>
      </c>
      <c r="D262" s="1">
        <v>21218403</v>
      </c>
      <c r="E262" s="1">
        <v>40000000</v>
      </c>
      <c r="F262">
        <v>2016</v>
      </c>
    </row>
    <row r="263" spans="1:6" x14ac:dyDescent="0.25">
      <c r="A263" t="s">
        <v>286</v>
      </c>
      <c r="B263" s="1">
        <v>108757621</v>
      </c>
      <c r="C263" t="s">
        <v>286</v>
      </c>
      <c r="D263" s="1">
        <v>55340730</v>
      </c>
      <c r="E263" s="1">
        <v>35000000</v>
      </c>
      <c r="F263">
        <v>2016</v>
      </c>
    </row>
    <row r="264" spans="1:6" x14ac:dyDescent="0.25">
      <c r="A264" t="s">
        <v>287</v>
      </c>
      <c r="B264" s="1">
        <v>102028919</v>
      </c>
      <c r="C264" t="s">
        <v>287</v>
      </c>
      <c r="D264" s="1">
        <v>1311213</v>
      </c>
      <c r="E264" s="1">
        <v>77500000</v>
      </c>
      <c r="F264">
        <v>2016</v>
      </c>
    </row>
    <row r="265" spans="1:6" x14ac:dyDescent="0.25">
      <c r="A265" t="s">
        <v>288</v>
      </c>
      <c r="B265" s="1">
        <v>100003780</v>
      </c>
      <c r="C265" t="s">
        <v>288</v>
      </c>
      <c r="D265" s="1">
        <v>46843513</v>
      </c>
      <c r="E265" s="1">
        <v>37000000</v>
      </c>
      <c r="F265">
        <v>2016</v>
      </c>
    </row>
    <row r="266" spans="1:6" x14ac:dyDescent="0.25">
      <c r="A266" t="s">
        <v>289</v>
      </c>
      <c r="B266" s="1">
        <v>93466095</v>
      </c>
      <c r="C266" t="s">
        <v>289</v>
      </c>
      <c r="D266" s="1">
        <v>41012075</v>
      </c>
      <c r="E266" s="1">
        <v>27000000</v>
      </c>
      <c r="F266">
        <v>2016</v>
      </c>
    </row>
    <row r="267" spans="1:6" x14ac:dyDescent="0.25">
      <c r="A267" t="s">
        <v>290</v>
      </c>
      <c r="B267" s="1">
        <v>91669648</v>
      </c>
      <c r="C267" t="s">
        <v>290</v>
      </c>
      <c r="D267" s="1">
        <v>26410477</v>
      </c>
      <c r="E267" s="1">
        <v>95000000</v>
      </c>
      <c r="F267">
        <v>2016</v>
      </c>
    </row>
    <row r="268" spans="1:6" x14ac:dyDescent="0.25">
      <c r="A268" t="s">
        <v>291</v>
      </c>
      <c r="B268" s="1">
        <v>91323299</v>
      </c>
      <c r="C268" t="s">
        <v>291</v>
      </c>
      <c r="D268" s="1">
        <v>54767494</v>
      </c>
      <c r="E268" s="1">
        <v>45000000</v>
      </c>
      <c r="F268">
        <v>2016</v>
      </c>
    </row>
    <row r="269" spans="1:6" x14ac:dyDescent="0.25">
      <c r="A269" t="s">
        <v>292</v>
      </c>
      <c r="B269" s="1">
        <v>86234503</v>
      </c>
      <c r="C269" t="s">
        <v>292</v>
      </c>
      <c r="D269" s="1">
        <v>43034523</v>
      </c>
      <c r="E269" s="1">
        <v>50000000</v>
      </c>
      <c r="F269">
        <v>2016</v>
      </c>
    </row>
    <row r="270" spans="1:6" x14ac:dyDescent="0.25">
      <c r="A270" t="s">
        <v>293</v>
      </c>
      <c r="B270" s="1">
        <v>85309093</v>
      </c>
      <c r="C270" t="s">
        <v>293</v>
      </c>
      <c r="D270" s="1">
        <v>31016021</v>
      </c>
      <c r="E270" s="1">
        <v>36000000</v>
      </c>
      <c r="F270">
        <v>2016</v>
      </c>
    </row>
    <row r="271" spans="1:6" x14ac:dyDescent="0.25">
      <c r="A271" t="s">
        <v>294</v>
      </c>
      <c r="B271" s="1">
        <v>78652207</v>
      </c>
      <c r="C271" t="s">
        <v>294</v>
      </c>
      <c r="D271" s="1">
        <v>63077560</v>
      </c>
      <c r="E271" s="1">
        <v>29000000</v>
      </c>
      <c r="F271">
        <v>2016</v>
      </c>
    </row>
    <row r="272" spans="1:6" x14ac:dyDescent="0.25">
      <c r="A272" t="s">
        <v>295</v>
      </c>
      <c r="B272" s="1">
        <v>77548122</v>
      </c>
      <c r="C272" t="s">
        <v>295</v>
      </c>
      <c r="D272" s="1">
        <v>48023088</v>
      </c>
      <c r="E272" s="1">
        <v>55000000</v>
      </c>
      <c r="F272">
        <v>2016</v>
      </c>
    </row>
    <row r="273" spans="1:6" x14ac:dyDescent="0.25">
      <c r="A273" t="s">
        <v>296</v>
      </c>
      <c r="B273" s="1">
        <v>75898100</v>
      </c>
      <c r="C273" t="s">
        <v>296</v>
      </c>
      <c r="D273" s="1">
        <v>46009673</v>
      </c>
      <c r="E273" s="1">
        <v>33000000</v>
      </c>
      <c r="F273">
        <v>2016</v>
      </c>
    </row>
    <row r="274" spans="1:6" x14ac:dyDescent="0.25">
      <c r="A274" t="s">
        <v>297</v>
      </c>
      <c r="B274" s="1">
        <v>73206343</v>
      </c>
      <c r="C274" t="s">
        <v>297</v>
      </c>
      <c r="D274" s="1">
        <v>73206343</v>
      </c>
      <c r="E274" s="1">
        <v>20000000</v>
      </c>
      <c r="F274">
        <v>2016</v>
      </c>
    </row>
    <row r="275" spans="1:6" x14ac:dyDescent="0.25">
      <c r="A275" t="s">
        <v>298</v>
      </c>
      <c r="B275" s="1">
        <v>69411370</v>
      </c>
      <c r="C275" t="s">
        <v>298</v>
      </c>
      <c r="D275" s="1">
        <v>52853219</v>
      </c>
      <c r="E275" s="1">
        <v>50000000</v>
      </c>
      <c r="F275">
        <v>2016</v>
      </c>
    </row>
    <row r="276" spans="1:6" x14ac:dyDescent="0.25">
      <c r="A276" t="s">
        <v>299</v>
      </c>
      <c r="B276" s="1">
        <v>64282881</v>
      </c>
      <c r="C276" t="s">
        <v>299</v>
      </c>
      <c r="D276" s="1">
        <v>57682904</v>
      </c>
      <c r="E276" s="1">
        <v>24000000</v>
      </c>
      <c r="F276">
        <v>2016</v>
      </c>
    </row>
    <row r="277" spans="1:6" x14ac:dyDescent="0.25">
      <c r="A277" t="s">
        <v>300</v>
      </c>
      <c r="B277" s="1">
        <v>64160680</v>
      </c>
      <c r="C277" t="s">
        <v>300</v>
      </c>
      <c r="D277" s="1">
        <v>30080225</v>
      </c>
      <c r="E277" s="1">
        <v>22000000</v>
      </c>
      <c r="F277">
        <v>2016</v>
      </c>
    </row>
    <row r="278" spans="1:6" x14ac:dyDescent="0.25">
      <c r="A278" t="s">
        <v>301</v>
      </c>
      <c r="B278" s="1">
        <v>59596747</v>
      </c>
      <c r="C278" t="s">
        <v>301</v>
      </c>
      <c r="D278" s="1">
        <v>36261763</v>
      </c>
      <c r="E278" s="1">
        <v>50000000</v>
      </c>
      <c r="F278">
        <v>2016</v>
      </c>
    </row>
    <row r="279" spans="1:6" x14ac:dyDescent="0.25">
      <c r="A279" t="s">
        <v>302</v>
      </c>
      <c r="B279" s="1">
        <v>56000339</v>
      </c>
      <c r="C279" t="s">
        <v>302</v>
      </c>
      <c r="D279" s="1">
        <v>27383770</v>
      </c>
      <c r="E279" s="1">
        <v>29000000</v>
      </c>
      <c r="F279">
        <v>2016</v>
      </c>
    </row>
    <row r="280" spans="1:6" x14ac:dyDescent="0.25">
      <c r="A280" t="s">
        <v>303</v>
      </c>
      <c r="B280" s="1">
        <v>55348693</v>
      </c>
      <c r="C280" t="s">
        <v>303</v>
      </c>
      <c r="D280" s="1">
        <v>28848693</v>
      </c>
      <c r="E280" s="1">
        <v>50000000</v>
      </c>
      <c r="F280">
        <v>2016</v>
      </c>
    </row>
    <row r="281" spans="1:6" x14ac:dyDescent="0.25">
      <c r="A281" t="s">
        <v>304</v>
      </c>
      <c r="B281" s="1">
        <v>52837989</v>
      </c>
      <c r="C281" t="s">
        <v>304</v>
      </c>
      <c r="D281" s="1">
        <v>31886361</v>
      </c>
      <c r="E281" s="1">
        <v>40000000</v>
      </c>
      <c r="F281">
        <v>2016</v>
      </c>
    </row>
    <row r="282" spans="1:6" x14ac:dyDescent="0.25">
      <c r="A282" t="s">
        <v>305</v>
      </c>
      <c r="B282" s="1">
        <v>52367022</v>
      </c>
      <c r="C282" t="s">
        <v>305</v>
      </c>
      <c r="D282" s="1">
        <v>32492859</v>
      </c>
      <c r="E282" s="1">
        <v>25000000</v>
      </c>
      <c r="F282">
        <v>2016</v>
      </c>
    </row>
    <row r="283" spans="1:6" x14ac:dyDescent="0.25">
      <c r="A283" t="s">
        <v>306</v>
      </c>
      <c r="B283" s="1">
        <v>49252761</v>
      </c>
      <c r="C283" t="s">
        <v>306</v>
      </c>
      <c r="D283" s="1">
        <v>27569558</v>
      </c>
      <c r="E283" s="1">
        <v>70000000</v>
      </c>
      <c r="F283">
        <v>2016</v>
      </c>
    </row>
    <row r="284" spans="1:6" x14ac:dyDescent="0.25">
      <c r="A284" t="s">
        <v>307</v>
      </c>
      <c r="B284" s="1">
        <v>45060480</v>
      </c>
      <c r="C284" t="s">
        <v>307</v>
      </c>
      <c r="D284" s="1">
        <v>15789389</v>
      </c>
      <c r="E284" s="1">
        <v>23000000</v>
      </c>
      <c r="F284">
        <v>2016</v>
      </c>
    </row>
    <row r="285" spans="1:6" x14ac:dyDescent="0.25">
      <c r="A285" t="s">
        <v>308</v>
      </c>
      <c r="B285" s="1">
        <v>38771262</v>
      </c>
      <c r="C285" t="s">
        <v>308</v>
      </c>
      <c r="D285" s="1">
        <v>14708696</v>
      </c>
      <c r="E285" s="1">
        <v>31500000</v>
      </c>
      <c r="F285">
        <v>2016</v>
      </c>
    </row>
    <row r="286" spans="1:6" x14ac:dyDescent="0.25">
      <c r="A286" t="s">
        <v>309</v>
      </c>
      <c r="B286" s="1">
        <v>35380918</v>
      </c>
      <c r="C286" t="s">
        <v>309</v>
      </c>
      <c r="D286" s="1">
        <v>21587519</v>
      </c>
      <c r="E286" s="1">
        <v>50000000</v>
      </c>
      <c r="F286">
        <v>2016</v>
      </c>
    </row>
    <row r="287" spans="1:6" x14ac:dyDescent="0.25">
      <c r="A287" t="s">
        <v>310</v>
      </c>
      <c r="B287" s="1">
        <v>32398681</v>
      </c>
      <c r="C287" t="s">
        <v>310</v>
      </c>
      <c r="D287" s="1">
        <v>10663357</v>
      </c>
      <c r="E287" s="1">
        <v>22500000</v>
      </c>
      <c r="F287">
        <v>2016</v>
      </c>
    </row>
    <row r="288" spans="1:6" x14ac:dyDescent="0.25">
      <c r="A288" t="s">
        <v>311</v>
      </c>
      <c r="B288" s="1">
        <v>30230402</v>
      </c>
      <c r="C288" t="s">
        <v>311</v>
      </c>
      <c r="D288" s="1">
        <v>1738477</v>
      </c>
      <c r="E288" s="1">
        <v>40000000</v>
      </c>
      <c r="F288">
        <v>2016</v>
      </c>
    </row>
    <row r="289" spans="1:6" x14ac:dyDescent="0.25">
      <c r="A289" t="s">
        <v>312</v>
      </c>
      <c r="B289" s="1">
        <v>28720470</v>
      </c>
      <c r="C289" t="s">
        <v>312</v>
      </c>
      <c r="D289" s="1">
        <v>6864016</v>
      </c>
      <c r="E289" s="1">
        <v>35000000</v>
      </c>
      <c r="F289">
        <v>2016</v>
      </c>
    </row>
    <row r="290" spans="1:6" x14ac:dyDescent="0.25">
      <c r="A290" t="s">
        <v>313</v>
      </c>
      <c r="B290" s="1">
        <v>25350747</v>
      </c>
      <c r="C290" t="s">
        <v>313</v>
      </c>
      <c r="D290" s="1">
        <v>23083334</v>
      </c>
      <c r="E290" s="1">
        <v>35000000</v>
      </c>
      <c r="F290">
        <v>2016</v>
      </c>
    </row>
    <row r="291" spans="1:6" x14ac:dyDescent="0.25">
      <c r="A291" t="s">
        <v>314</v>
      </c>
      <c r="B291" s="1">
        <v>23726626</v>
      </c>
      <c r="C291" t="s">
        <v>314</v>
      </c>
      <c r="D291" s="1">
        <v>7100177</v>
      </c>
      <c r="E291" s="1">
        <v>46500000</v>
      </c>
      <c r="F291">
        <v>2016</v>
      </c>
    </row>
    <row r="292" spans="1:6" x14ac:dyDescent="0.25">
      <c r="A292" t="s">
        <v>315</v>
      </c>
      <c r="B292" s="1">
        <v>23237252</v>
      </c>
      <c r="C292" t="s">
        <v>315</v>
      </c>
      <c r="D292" s="1">
        <v>20810036</v>
      </c>
      <c r="E292" s="1">
        <v>50000000</v>
      </c>
      <c r="F292">
        <v>2016</v>
      </c>
    </row>
    <row r="293" spans="1:6" x14ac:dyDescent="0.25">
      <c r="A293" t="s">
        <v>316</v>
      </c>
      <c r="B293" s="1">
        <v>21774432</v>
      </c>
      <c r="C293" t="s">
        <v>316</v>
      </c>
      <c r="D293" s="1">
        <v>10378555</v>
      </c>
      <c r="E293" s="1">
        <v>65000000</v>
      </c>
      <c r="F293">
        <v>2016</v>
      </c>
    </row>
    <row r="294" spans="1:6" x14ac:dyDescent="0.25">
      <c r="A294" t="s">
        <v>317</v>
      </c>
      <c r="B294" s="1">
        <v>20718104</v>
      </c>
      <c r="C294" t="s">
        <v>317</v>
      </c>
      <c r="D294" s="1">
        <v>15436808</v>
      </c>
      <c r="E294" s="1">
        <v>47500000</v>
      </c>
      <c r="F294">
        <v>2016</v>
      </c>
    </row>
    <row r="295" spans="1:6" x14ac:dyDescent="0.25">
      <c r="A295" t="s">
        <v>318</v>
      </c>
      <c r="B295" s="1">
        <v>16638300</v>
      </c>
      <c r="C295" t="s">
        <v>318</v>
      </c>
      <c r="D295" s="1">
        <v>10907291</v>
      </c>
      <c r="E295" s="1">
        <v>28000000</v>
      </c>
      <c r="F295">
        <v>2016</v>
      </c>
    </row>
    <row r="296" spans="1:6" x14ac:dyDescent="0.25">
      <c r="A296" t="s">
        <v>319</v>
      </c>
      <c r="B296" s="1">
        <v>11846010</v>
      </c>
      <c r="C296" t="s">
        <v>319</v>
      </c>
      <c r="D296" s="1">
        <v>4212494</v>
      </c>
      <c r="E296" s="1">
        <v>35000000</v>
      </c>
      <c r="F296">
        <v>2016</v>
      </c>
    </row>
    <row r="297" spans="1:6" x14ac:dyDescent="0.25">
      <c r="A297" t="s">
        <v>320</v>
      </c>
      <c r="B297" s="1">
        <v>5015080</v>
      </c>
      <c r="C297" t="s">
        <v>320</v>
      </c>
      <c r="D297" s="1">
        <v>0</v>
      </c>
      <c r="E297" s="1">
        <v>30000000</v>
      </c>
      <c r="F297">
        <v>2016</v>
      </c>
    </row>
    <row r="298" spans="1:6" x14ac:dyDescent="0.25">
      <c r="A298" t="s">
        <v>321</v>
      </c>
      <c r="B298" s="1">
        <v>3871448</v>
      </c>
      <c r="C298" t="s">
        <v>321</v>
      </c>
      <c r="D298" s="1">
        <v>3652206</v>
      </c>
      <c r="E298" s="1">
        <v>26700000</v>
      </c>
      <c r="F298">
        <v>2016</v>
      </c>
    </row>
    <row r="299" spans="1:6" x14ac:dyDescent="0.25">
      <c r="A299" t="s">
        <v>322</v>
      </c>
      <c r="B299" s="1">
        <v>3771345</v>
      </c>
      <c r="C299" t="s">
        <v>322</v>
      </c>
      <c r="D299" s="1">
        <v>1513793</v>
      </c>
      <c r="E299" s="1">
        <v>25000000</v>
      </c>
      <c r="F299">
        <v>2016</v>
      </c>
    </row>
    <row r="300" spans="1:6" x14ac:dyDescent="0.25">
      <c r="A300" t="s">
        <v>323</v>
      </c>
      <c r="B300" s="1">
        <v>1663785</v>
      </c>
      <c r="C300" t="s">
        <v>323</v>
      </c>
      <c r="D300" s="1">
        <v>0</v>
      </c>
      <c r="E300" s="1">
        <v>40000000</v>
      </c>
      <c r="F300">
        <v>2016</v>
      </c>
    </row>
    <row r="301" spans="1:6" x14ac:dyDescent="0.25">
      <c r="A301" t="s">
        <v>324</v>
      </c>
      <c r="B301" s="1">
        <v>2053311220</v>
      </c>
      <c r="C301" t="s">
        <v>324</v>
      </c>
      <c r="D301" s="1">
        <v>936662225</v>
      </c>
      <c r="E301" s="1">
        <v>306000000</v>
      </c>
      <c r="F301">
        <v>2015</v>
      </c>
    </row>
    <row r="302" spans="1:6" x14ac:dyDescent="0.25">
      <c r="A302" t="s">
        <v>325</v>
      </c>
      <c r="B302" s="1">
        <v>1648854864</v>
      </c>
      <c r="C302" t="s">
        <v>325</v>
      </c>
      <c r="D302" s="1">
        <v>652270625</v>
      </c>
      <c r="E302" s="1">
        <v>215000000</v>
      </c>
      <c r="F302">
        <v>2015</v>
      </c>
    </row>
    <row r="303" spans="1:6" x14ac:dyDescent="0.25">
      <c r="A303" t="s">
        <v>326</v>
      </c>
      <c r="B303" s="1">
        <v>1518722794</v>
      </c>
      <c r="C303" t="s">
        <v>326</v>
      </c>
      <c r="D303" s="1">
        <v>353007020</v>
      </c>
      <c r="E303" s="1">
        <v>190000000</v>
      </c>
      <c r="F303">
        <v>2015</v>
      </c>
    </row>
    <row r="304" spans="1:6" x14ac:dyDescent="0.25">
      <c r="A304" t="s">
        <v>327</v>
      </c>
      <c r="B304" s="1">
        <v>1403013963</v>
      </c>
      <c r="C304" t="s">
        <v>327</v>
      </c>
      <c r="D304" s="1">
        <v>459005868</v>
      </c>
      <c r="E304" s="1">
        <v>330600000</v>
      </c>
      <c r="F304">
        <v>2015</v>
      </c>
    </row>
    <row r="305" spans="1:6" x14ac:dyDescent="0.25">
      <c r="A305" t="s">
        <v>328</v>
      </c>
      <c r="B305" s="1">
        <v>1160336173</v>
      </c>
      <c r="C305" t="s">
        <v>328</v>
      </c>
      <c r="D305" s="1">
        <v>336045770</v>
      </c>
      <c r="E305" s="1">
        <v>74000000</v>
      </c>
      <c r="F305">
        <v>2015</v>
      </c>
    </row>
    <row r="306" spans="1:6" x14ac:dyDescent="0.25">
      <c r="A306" t="s">
        <v>329</v>
      </c>
      <c r="B306" s="1">
        <v>879620923</v>
      </c>
      <c r="C306" t="s">
        <v>329</v>
      </c>
      <c r="D306" s="1">
        <v>200074175</v>
      </c>
      <c r="E306" s="1">
        <v>300000000</v>
      </c>
      <c r="F306">
        <v>2015</v>
      </c>
    </row>
    <row r="307" spans="1:6" x14ac:dyDescent="0.25">
      <c r="A307" t="s">
        <v>330</v>
      </c>
      <c r="B307" s="1">
        <v>854235992</v>
      </c>
      <c r="C307" t="s">
        <v>330</v>
      </c>
      <c r="D307" s="1">
        <v>356461711</v>
      </c>
      <c r="E307" s="1">
        <v>175000000</v>
      </c>
      <c r="F307">
        <v>2015</v>
      </c>
    </row>
    <row r="308" spans="1:6" x14ac:dyDescent="0.25">
      <c r="A308" t="s">
        <v>331</v>
      </c>
      <c r="B308" s="1">
        <v>688858992</v>
      </c>
      <c r="C308" t="s">
        <v>331</v>
      </c>
      <c r="D308" s="1">
        <v>195042377</v>
      </c>
      <c r="E308" s="1">
        <v>150000000</v>
      </c>
      <c r="F308">
        <v>2015</v>
      </c>
    </row>
    <row r="309" spans="1:6" x14ac:dyDescent="0.25">
      <c r="A309" t="s">
        <v>332</v>
      </c>
      <c r="B309" s="1">
        <v>655271443</v>
      </c>
      <c r="C309" t="s">
        <v>332</v>
      </c>
      <c r="D309" s="1">
        <v>228433663</v>
      </c>
      <c r="E309" s="1">
        <v>108000000</v>
      </c>
      <c r="F309">
        <v>2015</v>
      </c>
    </row>
    <row r="310" spans="1:6" x14ac:dyDescent="0.25">
      <c r="A310" t="s">
        <v>333</v>
      </c>
      <c r="B310" s="1">
        <v>648986787</v>
      </c>
      <c r="C310" t="s">
        <v>333</v>
      </c>
      <c r="D310" s="1">
        <v>281723902</v>
      </c>
      <c r="E310" s="1">
        <v>160000000</v>
      </c>
      <c r="F310">
        <v>2015</v>
      </c>
    </row>
    <row r="311" spans="1:6" x14ac:dyDescent="0.25">
      <c r="A311" t="s">
        <v>334</v>
      </c>
      <c r="B311" s="1">
        <v>570998101</v>
      </c>
      <c r="C311" t="s">
        <v>334</v>
      </c>
      <c r="D311" s="1">
        <v>166167230</v>
      </c>
      <c r="E311" s="1">
        <v>40000000</v>
      </c>
      <c r="F311">
        <v>2015</v>
      </c>
    </row>
    <row r="312" spans="1:6" x14ac:dyDescent="0.25">
      <c r="A312" t="s">
        <v>335</v>
      </c>
      <c r="B312" s="1">
        <v>534551353</v>
      </c>
      <c r="C312" t="s">
        <v>335</v>
      </c>
      <c r="D312" s="1">
        <v>201151353</v>
      </c>
      <c r="E312" s="1">
        <v>95000000</v>
      </c>
      <c r="F312">
        <v>2015</v>
      </c>
    </row>
    <row r="313" spans="1:6" x14ac:dyDescent="0.25">
      <c r="A313" t="s">
        <v>336</v>
      </c>
      <c r="B313" s="1">
        <v>532938302</v>
      </c>
      <c r="C313" t="s">
        <v>336</v>
      </c>
      <c r="D313" s="1">
        <v>183637894</v>
      </c>
      <c r="E313" s="1">
        <v>135000000</v>
      </c>
      <c r="F313">
        <v>2015</v>
      </c>
    </row>
    <row r="314" spans="1:6" x14ac:dyDescent="0.25">
      <c r="A314" t="s">
        <v>337</v>
      </c>
      <c r="B314" s="1">
        <v>518858449</v>
      </c>
      <c r="C314" t="s">
        <v>337</v>
      </c>
      <c r="D314" s="1">
        <v>180202163</v>
      </c>
      <c r="E314" s="1">
        <v>130000000</v>
      </c>
      <c r="F314">
        <v>2015</v>
      </c>
    </row>
    <row r="315" spans="1:6" x14ac:dyDescent="0.25">
      <c r="A315" t="s">
        <v>338</v>
      </c>
      <c r="B315" s="1">
        <v>469500298</v>
      </c>
      <c r="C315" t="s">
        <v>338</v>
      </c>
      <c r="D315" s="1">
        <v>169700110</v>
      </c>
      <c r="E315" s="1">
        <v>80000000</v>
      </c>
      <c r="F315">
        <v>2015</v>
      </c>
    </row>
    <row r="316" spans="1:6" x14ac:dyDescent="0.25">
      <c r="A316" t="s">
        <v>339</v>
      </c>
      <c r="B316" s="1">
        <v>456258539</v>
      </c>
      <c r="C316" t="s">
        <v>339</v>
      </c>
      <c r="D316" s="1">
        <v>155190832</v>
      </c>
      <c r="E316" s="1">
        <v>110000000</v>
      </c>
      <c r="F316">
        <v>2015</v>
      </c>
    </row>
    <row r="317" spans="1:6" x14ac:dyDescent="0.25">
      <c r="A317" t="s">
        <v>340</v>
      </c>
      <c r="B317" s="1">
        <v>432150894</v>
      </c>
      <c r="C317" t="s">
        <v>340</v>
      </c>
      <c r="D317" s="1">
        <v>89760956</v>
      </c>
      <c r="E317" s="1">
        <v>155000000</v>
      </c>
      <c r="F317">
        <v>2015</v>
      </c>
    </row>
    <row r="318" spans="1:6" x14ac:dyDescent="0.25">
      <c r="A318" t="s">
        <v>341</v>
      </c>
      <c r="B318" s="1">
        <v>404561724</v>
      </c>
      <c r="C318" t="s">
        <v>341</v>
      </c>
      <c r="D318" s="1">
        <v>128261724</v>
      </c>
      <c r="E318" s="1">
        <v>94000000</v>
      </c>
      <c r="F318">
        <v>2015</v>
      </c>
    </row>
    <row r="319" spans="1:6" x14ac:dyDescent="0.25">
      <c r="A319" t="s">
        <v>342</v>
      </c>
      <c r="B319" s="1">
        <v>385997896</v>
      </c>
      <c r="C319" t="s">
        <v>342</v>
      </c>
      <c r="D319" s="1">
        <v>177397510</v>
      </c>
      <c r="E319" s="1">
        <v>130000000</v>
      </c>
      <c r="F319">
        <v>2015</v>
      </c>
    </row>
    <row r="320" spans="1:6" x14ac:dyDescent="0.25">
      <c r="A320" t="s">
        <v>343</v>
      </c>
      <c r="B320" s="1">
        <v>370098020</v>
      </c>
      <c r="C320" t="s">
        <v>343</v>
      </c>
      <c r="D320" s="1">
        <v>153636354</v>
      </c>
      <c r="E320" s="1">
        <v>150000000</v>
      </c>
      <c r="F320">
        <v>2015</v>
      </c>
    </row>
    <row r="321" spans="1:6" x14ac:dyDescent="0.25">
      <c r="A321" t="s">
        <v>344</v>
      </c>
      <c r="B321" s="1">
        <v>333771037</v>
      </c>
      <c r="C321" t="s">
        <v>344</v>
      </c>
      <c r="D321" s="1">
        <v>123087120</v>
      </c>
      <c r="E321" s="1">
        <v>187500000</v>
      </c>
      <c r="F321">
        <v>2015</v>
      </c>
    </row>
    <row r="322" spans="1:6" x14ac:dyDescent="0.25">
      <c r="A322" t="s">
        <v>345</v>
      </c>
      <c r="B322" s="1">
        <v>327656424</v>
      </c>
      <c r="C322" t="s">
        <v>345</v>
      </c>
      <c r="D322" s="1">
        <v>89256424</v>
      </c>
      <c r="E322" s="1">
        <v>48000000</v>
      </c>
      <c r="F322">
        <v>2015</v>
      </c>
    </row>
    <row r="323" spans="1:6" x14ac:dyDescent="0.25">
      <c r="A323" t="s">
        <v>346</v>
      </c>
      <c r="B323" s="1">
        <v>311013181</v>
      </c>
      <c r="C323" t="s">
        <v>346</v>
      </c>
      <c r="D323" s="1">
        <v>162994032</v>
      </c>
      <c r="E323" s="1">
        <v>74000000</v>
      </c>
      <c r="F323">
        <v>2015</v>
      </c>
    </row>
    <row r="324" spans="1:6" x14ac:dyDescent="0.25">
      <c r="A324" t="s">
        <v>347</v>
      </c>
      <c r="B324" s="1">
        <v>310566162</v>
      </c>
      <c r="C324" t="s">
        <v>347</v>
      </c>
      <c r="D324" s="1">
        <v>81697192</v>
      </c>
      <c r="E324" s="1">
        <v>61000000</v>
      </c>
      <c r="F324">
        <v>2015</v>
      </c>
    </row>
    <row r="325" spans="1:6" x14ac:dyDescent="0.25">
      <c r="A325" t="s">
        <v>348</v>
      </c>
      <c r="B325" s="1">
        <v>295075882</v>
      </c>
      <c r="C325" t="s">
        <v>348</v>
      </c>
      <c r="D325" s="1">
        <v>130179072</v>
      </c>
      <c r="E325" s="1">
        <v>110000000</v>
      </c>
      <c r="F325">
        <v>2015</v>
      </c>
    </row>
    <row r="326" spans="1:6" x14ac:dyDescent="0.25">
      <c r="A326" t="s">
        <v>349</v>
      </c>
      <c r="B326" s="1">
        <v>287625468</v>
      </c>
      <c r="C326" t="s">
        <v>349</v>
      </c>
      <c r="D326" s="1">
        <v>184296230</v>
      </c>
      <c r="E326" s="1">
        <v>29000000</v>
      </c>
      <c r="F326">
        <v>2015</v>
      </c>
    </row>
    <row r="327" spans="1:6" x14ac:dyDescent="0.25">
      <c r="A327" t="s">
        <v>350</v>
      </c>
      <c r="B327" s="1">
        <v>258789097</v>
      </c>
      <c r="C327" t="s">
        <v>350</v>
      </c>
      <c r="D327" s="1">
        <v>76223578</v>
      </c>
      <c r="E327" s="1">
        <v>55000000</v>
      </c>
      <c r="F327">
        <v>2015</v>
      </c>
    </row>
    <row r="328" spans="1:6" x14ac:dyDescent="0.25">
      <c r="A328" t="s">
        <v>351</v>
      </c>
      <c r="B328" s="1">
        <v>250091610</v>
      </c>
      <c r="C328" t="s">
        <v>351</v>
      </c>
      <c r="D328" s="1">
        <v>130178411</v>
      </c>
      <c r="E328" s="1">
        <v>99000000</v>
      </c>
      <c r="F328">
        <v>2015</v>
      </c>
    </row>
    <row r="329" spans="1:6" x14ac:dyDescent="0.25">
      <c r="A329" t="s">
        <v>352</v>
      </c>
      <c r="B329" s="1">
        <v>249517956</v>
      </c>
      <c r="C329" t="s">
        <v>352</v>
      </c>
      <c r="D329" s="1">
        <v>85886987</v>
      </c>
      <c r="E329" s="1">
        <v>90000000</v>
      </c>
      <c r="F329">
        <v>2015</v>
      </c>
    </row>
    <row r="330" spans="1:6" x14ac:dyDescent="0.25">
      <c r="A330" t="s">
        <v>353</v>
      </c>
      <c r="B330" s="1">
        <v>244041804</v>
      </c>
      <c r="C330" t="s">
        <v>353</v>
      </c>
      <c r="D330" s="1">
        <v>78765986</v>
      </c>
      <c r="E330" s="1">
        <v>90000000</v>
      </c>
      <c r="F330">
        <v>2015</v>
      </c>
    </row>
    <row r="331" spans="1:6" x14ac:dyDescent="0.25">
      <c r="A331" t="s">
        <v>354</v>
      </c>
      <c r="B331" s="1">
        <v>242757137</v>
      </c>
      <c r="C331" t="s">
        <v>354</v>
      </c>
      <c r="D331" s="1">
        <v>150357137</v>
      </c>
      <c r="E331" s="1">
        <v>50000000</v>
      </c>
      <c r="F331">
        <v>2015</v>
      </c>
    </row>
    <row r="332" spans="1:6" x14ac:dyDescent="0.25">
      <c r="A332" t="s">
        <v>355</v>
      </c>
      <c r="B332" s="1">
        <v>232585748</v>
      </c>
      <c r="C332" t="s">
        <v>355</v>
      </c>
      <c r="D332" s="1">
        <v>110825712</v>
      </c>
      <c r="E332" s="1">
        <v>65000000</v>
      </c>
      <c r="F332">
        <v>2015</v>
      </c>
    </row>
    <row r="333" spans="1:6" x14ac:dyDescent="0.25">
      <c r="A333" t="s">
        <v>356</v>
      </c>
      <c r="B333" s="1">
        <v>221297061</v>
      </c>
      <c r="C333" t="s">
        <v>356</v>
      </c>
      <c r="D333" s="1">
        <v>43482270</v>
      </c>
      <c r="E333" s="1">
        <v>65000000</v>
      </c>
      <c r="F333">
        <v>2015</v>
      </c>
    </row>
    <row r="334" spans="1:6" x14ac:dyDescent="0.25">
      <c r="A334" t="s">
        <v>357</v>
      </c>
      <c r="B334" s="1">
        <v>217214143</v>
      </c>
      <c r="C334" t="s">
        <v>357</v>
      </c>
      <c r="D334" s="1">
        <v>81476385</v>
      </c>
      <c r="E334" s="1">
        <v>68000000</v>
      </c>
      <c r="F334">
        <v>2015</v>
      </c>
    </row>
    <row r="335" spans="1:6" x14ac:dyDescent="0.25">
      <c r="A335" t="s">
        <v>358</v>
      </c>
      <c r="B335" s="1">
        <v>206627518</v>
      </c>
      <c r="C335" t="s">
        <v>358</v>
      </c>
      <c r="D335" s="1">
        <v>93436322</v>
      </c>
      <c r="E335" s="1">
        <v>170000000</v>
      </c>
      <c r="F335">
        <v>2015</v>
      </c>
    </row>
    <row r="336" spans="1:6" x14ac:dyDescent="0.25">
      <c r="A336" t="s">
        <v>359</v>
      </c>
      <c r="B336" s="1">
        <v>202182981</v>
      </c>
      <c r="C336" t="s">
        <v>359</v>
      </c>
      <c r="D336" s="1">
        <v>161197785</v>
      </c>
      <c r="E336" s="1">
        <v>28000000</v>
      </c>
      <c r="F336">
        <v>2015</v>
      </c>
    </row>
    <row r="337" spans="1:6" x14ac:dyDescent="0.25">
      <c r="A337" t="s">
        <v>360</v>
      </c>
      <c r="B337" s="1">
        <v>197115710</v>
      </c>
      <c r="C337" t="s">
        <v>360</v>
      </c>
      <c r="D337" s="1">
        <v>75764672</v>
      </c>
      <c r="E337" s="1">
        <v>40000000</v>
      </c>
      <c r="F337">
        <v>2015</v>
      </c>
    </row>
    <row r="338" spans="1:6" x14ac:dyDescent="0.25">
      <c r="A338" t="s">
        <v>361</v>
      </c>
      <c r="B338" s="1">
        <v>181982519</v>
      </c>
      <c r="C338" t="s">
        <v>361</v>
      </c>
      <c r="D338" s="1">
        <v>47482519</v>
      </c>
      <c r="E338" s="1">
        <v>179000000</v>
      </c>
      <c r="F338">
        <v>2015</v>
      </c>
    </row>
    <row r="339" spans="1:6" x14ac:dyDescent="0.25">
      <c r="A339" t="s">
        <v>362</v>
      </c>
      <c r="B339" s="1">
        <v>173567581</v>
      </c>
      <c r="C339" t="s">
        <v>362</v>
      </c>
      <c r="D339" s="1">
        <v>109767581</v>
      </c>
      <c r="E339" s="1">
        <v>37000000</v>
      </c>
      <c r="F339">
        <v>2015</v>
      </c>
    </row>
    <row r="340" spans="1:6" x14ac:dyDescent="0.25">
      <c r="A340" t="s">
        <v>363</v>
      </c>
      <c r="B340" s="1">
        <v>168065700</v>
      </c>
      <c r="C340" t="s">
        <v>363</v>
      </c>
      <c r="D340" s="1">
        <v>53862963</v>
      </c>
      <c r="E340" s="1">
        <v>65000000</v>
      </c>
      <c r="F340">
        <v>2015</v>
      </c>
    </row>
    <row r="341" spans="1:6" x14ac:dyDescent="0.25">
      <c r="A341" t="s">
        <v>364</v>
      </c>
      <c r="B341" s="1">
        <v>167849187</v>
      </c>
      <c r="C341" t="s">
        <v>364</v>
      </c>
      <c r="D341" s="1">
        <v>56117548</v>
      </c>
      <c r="E341" s="1">
        <v>120000000</v>
      </c>
      <c r="F341">
        <v>2015</v>
      </c>
    </row>
    <row r="342" spans="1:6" x14ac:dyDescent="0.25">
      <c r="A342" t="s">
        <v>365</v>
      </c>
      <c r="B342" s="1">
        <v>162498338</v>
      </c>
      <c r="C342" t="s">
        <v>365</v>
      </c>
      <c r="D342" s="1">
        <v>72313754</v>
      </c>
      <c r="E342" s="1">
        <v>40000000</v>
      </c>
      <c r="F342">
        <v>2015</v>
      </c>
    </row>
    <row r="343" spans="1:6" x14ac:dyDescent="0.25">
      <c r="A343" t="s">
        <v>366</v>
      </c>
      <c r="B343" s="1">
        <v>158905324</v>
      </c>
      <c r="C343" t="s">
        <v>366</v>
      </c>
      <c r="D343" s="1">
        <v>80069458</v>
      </c>
      <c r="E343" s="1">
        <v>58000000</v>
      </c>
      <c r="F343">
        <v>2015</v>
      </c>
    </row>
    <row r="344" spans="1:6" x14ac:dyDescent="0.25">
      <c r="A344" t="s">
        <v>367</v>
      </c>
      <c r="B344" s="1">
        <v>151525973</v>
      </c>
      <c r="C344" t="s">
        <v>367</v>
      </c>
      <c r="D344" s="1">
        <v>35088320</v>
      </c>
      <c r="E344" s="1">
        <v>150000000</v>
      </c>
      <c r="F344">
        <v>2015</v>
      </c>
    </row>
    <row r="345" spans="1:6" x14ac:dyDescent="0.25">
      <c r="A345" t="s">
        <v>368</v>
      </c>
      <c r="B345" s="1">
        <v>147864886</v>
      </c>
      <c r="C345" t="s">
        <v>368</v>
      </c>
      <c r="D345" s="1">
        <v>54117416</v>
      </c>
      <c r="E345" s="1">
        <v>62000000</v>
      </c>
      <c r="F345">
        <v>2015</v>
      </c>
    </row>
    <row r="346" spans="1:6" x14ac:dyDescent="0.25">
      <c r="A346" t="s">
        <v>369</v>
      </c>
      <c r="B346" s="1">
        <v>141123897</v>
      </c>
      <c r="C346" t="s">
        <v>369</v>
      </c>
      <c r="D346" s="1">
        <v>110212700</v>
      </c>
      <c r="E346" s="1">
        <v>35000000</v>
      </c>
      <c r="F346">
        <v>2015</v>
      </c>
    </row>
    <row r="347" spans="1:6" x14ac:dyDescent="0.25">
      <c r="A347" t="s">
        <v>370</v>
      </c>
      <c r="B347" s="1">
        <v>133162752</v>
      </c>
      <c r="C347" t="s">
        <v>370</v>
      </c>
      <c r="D347" s="1">
        <v>70259870</v>
      </c>
      <c r="E347" s="1">
        <v>28000000</v>
      </c>
      <c r="F347">
        <v>2015</v>
      </c>
    </row>
    <row r="348" spans="1:6" x14ac:dyDescent="0.25">
      <c r="A348" t="s">
        <v>371</v>
      </c>
      <c r="B348" s="1">
        <v>130818912</v>
      </c>
      <c r="C348" t="s">
        <v>371</v>
      </c>
      <c r="D348" s="1">
        <v>27367660</v>
      </c>
      <c r="E348" s="1">
        <v>80000000</v>
      </c>
      <c r="F348">
        <v>2015</v>
      </c>
    </row>
    <row r="349" spans="1:6" x14ac:dyDescent="0.25">
      <c r="A349" t="s">
        <v>372</v>
      </c>
      <c r="B349" s="1">
        <v>126704591</v>
      </c>
      <c r="C349" t="s">
        <v>372</v>
      </c>
      <c r="D349" s="1">
        <v>28782481</v>
      </c>
      <c r="E349" s="1">
        <v>100000000</v>
      </c>
      <c r="F349">
        <v>2015</v>
      </c>
    </row>
    <row r="350" spans="1:6" x14ac:dyDescent="0.25">
      <c r="A350" t="s">
        <v>373</v>
      </c>
      <c r="B350" s="1">
        <v>122519874</v>
      </c>
      <c r="C350" t="s">
        <v>373</v>
      </c>
      <c r="D350" s="1">
        <v>74070</v>
      </c>
      <c r="E350" s="1">
        <v>65000000</v>
      </c>
      <c r="F350">
        <v>2015</v>
      </c>
    </row>
    <row r="351" spans="1:6" x14ac:dyDescent="0.25">
      <c r="A351" t="s">
        <v>374</v>
      </c>
      <c r="B351" s="1">
        <v>108874967</v>
      </c>
      <c r="C351" t="s">
        <v>374</v>
      </c>
      <c r="D351" s="1">
        <v>17725785</v>
      </c>
      <c r="E351" s="1">
        <v>95000000</v>
      </c>
      <c r="F351">
        <v>2015</v>
      </c>
    </row>
    <row r="352" spans="1:6" x14ac:dyDescent="0.25">
      <c r="A352" t="s">
        <v>375</v>
      </c>
      <c r="B352" s="1">
        <v>107650646</v>
      </c>
      <c r="C352" t="s">
        <v>375</v>
      </c>
      <c r="D352" s="1">
        <v>71091594</v>
      </c>
      <c r="E352" s="1">
        <v>38000000</v>
      </c>
      <c r="F352">
        <v>2015</v>
      </c>
    </row>
    <row r="353" spans="1:6" x14ac:dyDescent="0.25">
      <c r="A353" t="s">
        <v>376</v>
      </c>
      <c r="B353" s="1">
        <v>106511453</v>
      </c>
      <c r="C353" t="s">
        <v>376</v>
      </c>
      <c r="D353" s="1">
        <v>90411453</v>
      </c>
      <c r="E353" s="1">
        <v>40000000</v>
      </c>
      <c r="F353">
        <v>2015</v>
      </c>
    </row>
    <row r="354" spans="1:6" x14ac:dyDescent="0.25">
      <c r="A354" t="s">
        <v>377</v>
      </c>
      <c r="B354" s="1">
        <v>106030660</v>
      </c>
      <c r="C354" t="s">
        <v>377</v>
      </c>
      <c r="D354" s="1">
        <v>87044645</v>
      </c>
      <c r="E354" s="1">
        <v>30000000</v>
      </c>
      <c r="F354">
        <v>2015</v>
      </c>
    </row>
    <row r="355" spans="1:6" x14ac:dyDescent="0.25">
      <c r="A355" t="s">
        <v>378</v>
      </c>
      <c r="B355" s="1">
        <v>105002056</v>
      </c>
      <c r="C355" t="s">
        <v>378</v>
      </c>
      <c r="D355" s="1">
        <v>31569268</v>
      </c>
      <c r="E355" s="1">
        <v>49000000</v>
      </c>
      <c r="F355">
        <v>2015</v>
      </c>
    </row>
    <row r="356" spans="1:6" x14ac:dyDescent="0.25">
      <c r="A356" t="s">
        <v>379</v>
      </c>
      <c r="B356" s="1">
        <v>104949584</v>
      </c>
      <c r="C356" t="s">
        <v>379</v>
      </c>
      <c r="D356" s="1">
        <v>45445109</v>
      </c>
      <c r="E356" s="1">
        <v>75000000</v>
      </c>
      <c r="F356">
        <v>2015</v>
      </c>
    </row>
    <row r="357" spans="1:6" x14ac:dyDescent="0.25">
      <c r="A357" t="s">
        <v>380</v>
      </c>
      <c r="B357" s="1">
        <v>102306500</v>
      </c>
      <c r="C357" t="s">
        <v>380</v>
      </c>
      <c r="D357" s="1">
        <v>58884188</v>
      </c>
      <c r="E357" s="1">
        <v>31000000</v>
      </c>
      <c r="F357">
        <v>2015</v>
      </c>
    </row>
    <row r="358" spans="1:6" x14ac:dyDescent="0.25">
      <c r="A358" t="s">
        <v>381</v>
      </c>
      <c r="B358" s="1">
        <v>101925161</v>
      </c>
      <c r="C358" t="s">
        <v>381</v>
      </c>
      <c r="D358" s="1">
        <v>19375982</v>
      </c>
      <c r="E358" s="1">
        <v>25000000</v>
      </c>
      <c r="F358">
        <v>2015</v>
      </c>
    </row>
    <row r="359" spans="1:6" x14ac:dyDescent="0.25">
      <c r="A359" t="s">
        <v>382</v>
      </c>
      <c r="B359" s="1">
        <v>101134059</v>
      </c>
      <c r="C359" t="s">
        <v>382</v>
      </c>
      <c r="D359" s="1">
        <v>56451232</v>
      </c>
      <c r="E359" s="1">
        <v>60000000</v>
      </c>
      <c r="F359">
        <v>2015</v>
      </c>
    </row>
    <row r="360" spans="1:6" x14ac:dyDescent="0.25">
      <c r="A360" t="s">
        <v>383</v>
      </c>
      <c r="B360" s="1">
        <v>98837872</v>
      </c>
      <c r="C360" t="s">
        <v>383</v>
      </c>
      <c r="D360" s="1">
        <v>62575678</v>
      </c>
      <c r="E360" s="1">
        <v>53000000</v>
      </c>
      <c r="F360">
        <v>2015</v>
      </c>
    </row>
    <row r="361" spans="1:6" x14ac:dyDescent="0.25">
      <c r="A361" t="s">
        <v>384</v>
      </c>
      <c r="B361" s="1">
        <v>95713069</v>
      </c>
      <c r="C361" t="s">
        <v>384</v>
      </c>
      <c r="D361" s="1">
        <v>47425125</v>
      </c>
      <c r="E361" s="1">
        <v>35000000</v>
      </c>
      <c r="F361">
        <v>2015</v>
      </c>
    </row>
    <row r="362" spans="1:6" x14ac:dyDescent="0.25">
      <c r="A362" t="s">
        <v>385</v>
      </c>
      <c r="B362" s="1">
        <v>94156456</v>
      </c>
      <c r="C362" t="s">
        <v>385</v>
      </c>
      <c r="D362" s="1">
        <v>52421953</v>
      </c>
      <c r="E362" s="1">
        <v>30000000</v>
      </c>
      <c r="F362">
        <v>2015</v>
      </c>
    </row>
    <row r="363" spans="1:6" x14ac:dyDescent="0.25">
      <c r="A363" t="s">
        <v>386</v>
      </c>
      <c r="B363" s="1">
        <v>89693309</v>
      </c>
      <c r="C363" t="s">
        <v>386</v>
      </c>
      <c r="D363" s="1">
        <v>25020758</v>
      </c>
      <c r="E363" s="1">
        <v>100000000</v>
      </c>
      <c r="F363">
        <v>2015</v>
      </c>
    </row>
    <row r="364" spans="1:6" x14ac:dyDescent="0.25">
      <c r="A364" t="s">
        <v>387</v>
      </c>
      <c r="B364" s="1">
        <v>84393749</v>
      </c>
      <c r="C364" t="s">
        <v>387</v>
      </c>
      <c r="D364" s="1">
        <v>46889293</v>
      </c>
      <c r="E364" s="1">
        <v>30000000</v>
      </c>
      <c r="F364">
        <v>2015</v>
      </c>
    </row>
    <row r="365" spans="1:6" x14ac:dyDescent="0.25">
      <c r="A365" t="s">
        <v>388</v>
      </c>
      <c r="B365" s="1">
        <v>82182803</v>
      </c>
      <c r="C365" t="s">
        <v>388</v>
      </c>
      <c r="D365" s="1">
        <v>22467450</v>
      </c>
      <c r="E365" s="1">
        <v>35000000</v>
      </c>
      <c r="F365">
        <v>2015</v>
      </c>
    </row>
    <row r="366" spans="1:6" x14ac:dyDescent="0.25">
      <c r="A366" t="s">
        <v>389</v>
      </c>
      <c r="B366" s="1">
        <v>80171596</v>
      </c>
      <c r="C366" t="s">
        <v>389</v>
      </c>
      <c r="D366" s="1">
        <v>64460211</v>
      </c>
      <c r="E366" s="1">
        <v>23000000</v>
      </c>
      <c r="F366">
        <v>2015</v>
      </c>
    </row>
    <row r="367" spans="1:6" x14ac:dyDescent="0.25">
      <c r="A367" t="s">
        <v>390</v>
      </c>
      <c r="B367" s="1">
        <v>74966854</v>
      </c>
      <c r="C367" t="s">
        <v>390</v>
      </c>
      <c r="D367" s="1">
        <v>31090320</v>
      </c>
      <c r="E367" s="1">
        <v>55000000</v>
      </c>
      <c r="F367">
        <v>2015</v>
      </c>
    </row>
    <row r="368" spans="1:6" x14ac:dyDescent="0.25">
      <c r="A368" t="s">
        <v>391</v>
      </c>
      <c r="B368" s="1">
        <v>69698495</v>
      </c>
      <c r="C368" t="s">
        <v>391</v>
      </c>
      <c r="D368" s="1">
        <v>16029670</v>
      </c>
      <c r="E368" s="1">
        <v>22000000</v>
      </c>
      <c r="F368">
        <v>2015</v>
      </c>
    </row>
    <row r="369" spans="1:6" x14ac:dyDescent="0.25">
      <c r="A369" t="s">
        <v>392</v>
      </c>
      <c r="B369" s="1">
        <v>68984536</v>
      </c>
      <c r="C369" t="s">
        <v>392</v>
      </c>
      <c r="D369" s="1">
        <v>42629776</v>
      </c>
      <c r="E369" s="1">
        <v>30000000</v>
      </c>
      <c r="F369">
        <v>2015</v>
      </c>
    </row>
    <row r="370" spans="1:6" x14ac:dyDescent="0.25">
      <c r="A370" t="s">
        <v>393</v>
      </c>
      <c r="B370" s="1">
        <v>66961644</v>
      </c>
      <c r="C370" t="s">
        <v>393</v>
      </c>
      <c r="D370" s="1">
        <v>26461644</v>
      </c>
      <c r="E370" s="1">
        <v>50000000</v>
      </c>
      <c r="F370">
        <v>2015</v>
      </c>
    </row>
    <row r="371" spans="1:6" x14ac:dyDescent="0.25">
      <c r="A371" t="s">
        <v>394</v>
      </c>
      <c r="B371" s="1">
        <v>63802928</v>
      </c>
      <c r="C371" t="s">
        <v>394</v>
      </c>
      <c r="D371" s="1">
        <v>37446117</v>
      </c>
      <c r="E371" s="1">
        <v>34000000</v>
      </c>
      <c r="F371">
        <v>2015</v>
      </c>
    </row>
    <row r="372" spans="1:6" x14ac:dyDescent="0.25">
      <c r="A372" t="s">
        <v>395</v>
      </c>
      <c r="B372" s="1">
        <v>61197045</v>
      </c>
      <c r="C372" t="s">
        <v>395</v>
      </c>
      <c r="D372" s="1">
        <v>10161183</v>
      </c>
      <c r="E372" s="1">
        <v>35000000</v>
      </c>
      <c r="F372">
        <v>2015</v>
      </c>
    </row>
    <row r="373" spans="1:6" x14ac:dyDescent="0.25">
      <c r="A373" t="s">
        <v>396</v>
      </c>
      <c r="B373" s="1">
        <v>52427346</v>
      </c>
      <c r="C373" t="s">
        <v>396</v>
      </c>
      <c r="D373" s="1">
        <v>43035725</v>
      </c>
      <c r="E373" s="1">
        <v>25000000</v>
      </c>
      <c r="F373">
        <v>2015</v>
      </c>
    </row>
    <row r="374" spans="1:6" x14ac:dyDescent="0.25">
      <c r="A374" t="s">
        <v>397</v>
      </c>
      <c r="B374" s="1">
        <v>50363790</v>
      </c>
      <c r="C374" t="s">
        <v>397</v>
      </c>
      <c r="D374" s="1">
        <v>34531832</v>
      </c>
      <c r="E374" s="1">
        <v>35000000</v>
      </c>
      <c r="F374">
        <v>2015</v>
      </c>
    </row>
    <row r="375" spans="1:6" x14ac:dyDescent="0.25">
      <c r="A375" t="s">
        <v>398</v>
      </c>
      <c r="B375" s="1">
        <v>46438538</v>
      </c>
      <c r="C375" t="s">
        <v>398</v>
      </c>
      <c r="D375" s="1">
        <v>32363404</v>
      </c>
      <c r="E375" s="1">
        <v>30000000</v>
      </c>
      <c r="F375">
        <v>2015</v>
      </c>
    </row>
    <row r="376" spans="1:6" x14ac:dyDescent="0.25">
      <c r="A376" t="s">
        <v>399</v>
      </c>
      <c r="B376" s="1">
        <v>45671512</v>
      </c>
      <c r="C376" t="s">
        <v>399</v>
      </c>
      <c r="D376" s="1">
        <v>34580201</v>
      </c>
      <c r="E376" s="1">
        <v>35000000</v>
      </c>
      <c r="F376">
        <v>2015</v>
      </c>
    </row>
    <row r="377" spans="1:6" x14ac:dyDescent="0.25">
      <c r="A377" t="s">
        <v>400</v>
      </c>
      <c r="B377" s="1">
        <v>42425450</v>
      </c>
      <c r="C377" t="s">
        <v>400</v>
      </c>
      <c r="D377" s="1">
        <v>1872994</v>
      </c>
      <c r="E377" s="1">
        <v>25000000</v>
      </c>
      <c r="F377">
        <v>2015</v>
      </c>
    </row>
    <row r="378" spans="1:6" x14ac:dyDescent="0.25">
      <c r="A378" t="s">
        <v>401</v>
      </c>
      <c r="B378" s="1">
        <v>35579007</v>
      </c>
      <c r="C378" t="s">
        <v>401</v>
      </c>
      <c r="D378" s="1">
        <v>17766658</v>
      </c>
      <c r="E378" s="1">
        <v>30000000</v>
      </c>
      <c r="F378">
        <v>2015</v>
      </c>
    </row>
    <row r="379" spans="1:6" x14ac:dyDescent="0.25">
      <c r="A379" t="s">
        <v>402</v>
      </c>
      <c r="B379" s="1">
        <v>34246770</v>
      </c>
      <c r="C379" t="s">
        <v>402</v>
      </c>
      <c r="D379" s="1">
        <v>0</v>
      </c>
      <c r="E379" s="1">
        <v>26000000</v>
      </c>
      <c r="F379">
        <v>2015</v>
      </c>
    </row>
    <row r="380" spans="1:6" x14ac:dyDescent="0.25">
      <c r="A380" t="s">
        <v>403</v>
      </c>
      <c r="B380" s="1">
        <v>33667319</v>
      </c>
      <c r="C380" t="s">
        <v>403</v>
      </c>
      <c r="D380" s="1">
        <v>12279691</v>
      </c>
      <c r="E380" s="1">
        <v>26000000</v>
      </c>
      <c r="F380">
        <v>2015</v>
      </c>
    </row>
    <row r="381" spans="1:6" x14ac:dyDescent="0.25">
      <c r="A381" t="s">
        <v>404</v>
      </c>
      <c r="B381" s="1">
        <v>32969209</v>
      </c>
      <c r="C381" t="s">
        <v>404</v>
      </c>
      <c r="D381" s="1">
        <v>5775076</v>
      </c>
      <c r="E381" s="1">
        <v>40000000</v>
      </c>
      <c r="F381">
        <v>2015</v>
      </c>
    </row>
    <row r="382" spans="1:6" x14ac:dyDescent="0.25">
      <c r="A382" t="s">
        <v>405</v>
      </c>
      <c r="B382" s="1">
        <v>31054727</v>
      </c>
      <c r="C382" t="s">
        <v>405</v>
      </c>
      <c r="D382" s="1">
        <v>4200117</v>
      </c>
      <c r="E382" s="1">
        <v>22500000</v>
      </c>
      <c r="F382">
        <v>2015</v>
      </c>
    </row>
    <row r="383" spans="1:6" x14ac:dyDescent="0.25">
      <c r="A383" t="s">
        <v>406</v>
      </c>
      <c r="B383" s="1">
        <v>30396134</v>
      </c>
      <c r="C383" t="s">
        <v>406</v>
      </c>
      <c r="D383" s="1">
        <v>7696134</v>
      </c>
      <c r="E383" s="1">
        <v>60000000</v>
      </c>
      <c r="F383">
        <v>2015</v>
      </c>
    </row>
    <row r="384" spans="1:6" x14ac:dyDescent="0.25">
      <c r="A384" t="s">
        <v>407</v>
      </c>
      <c r="B384" s="1">
        <v>30295028</v>
      </c>
      <c r="C384" t="s">
        <v>407</v>
      </c>
      <c r="D384" s="1">
        <v>14439985</v>
      </c>
      <c r="E384" s="1">
        <v>28000000</v>
      </c>
      <c r="F384">
        <v>2015</v>
      </c>
    </row>
    <row r="385" spans="1:6" x14ac:dyDescent="0.25">
      <c r="A385" t="s">
        <v>408</v>
      </c>
      <c r="B385" s="1">
        <v>28400715</v>
      </c>
      <c r="C385" t="s">
        <v>408</v>
      </c>
      <c r="D385" s="1">
        <v>12227722</v>
      </c>
      <c r="E385" s="1">
        <v>25000000</v>
      </c>
      <c r="F385">
        <v>2015</v>
      </c>
    </row>
    <row r="386" spans="1:6" x14ac:dyDescent="0.25">
      <c r="A386" t="s">
        <v>409</v>
      </c>
      <c r="B386" s="1">
        <v>26736665</v>
      </c>
      <c r="C386" t="s">
        <v>409</v>
      </c>
      <c r="D386" s="1">
        <v>6738000</v>
      </c>
      <c r="E386" s="1">
        <v>40000000</v>
      </c>
      <c r="F386">
        <v>2015</v>
      </c>
    </row>
    <row r="387" spans="1:6" x14ac:dyDescent="0.25">
      <c r="A387" t="s">
        <v>410</v>
      </c>
      <c r="B387" s="1">
        <v>25387091</v>
      </c>
      <c r="C387" t="s">
        <v>410</v>
      </c>
      <c r="D387" s="1">
        <v>21052030</v>
      </c>
      <c r="E387" s="1">
        <v>37000000</v>
      </c>
      <c r="F387">
        <v>2015</v>
      </c>
    </row>
    <row r="388" spans="1:6" x14ac:dyDescent="0.25">
      <c r="A388" t="s">
        <v>411</v>
      </c>
      <c r="B388" s="1">
        <v>25199891</v>
      </c>
      <c r="C388" t="s">
        <v>411</v>
      </c>
      <c r="D388" s="1">
        <v>0</v>
      </c>
      <c r="E388" s="1">
        <v>30000000</v>
      </c>
      <c r="F388">
        <v>2015</v>
      </c>
    </row>
    <row r="389" spans="1:6" x14ac:dyDescent="0.25">
      <c r="A389" t="s">
        <v>412</v>
      </c>
      <c r="B389" s="1">
        <v>19665004</v>
      </c>
      <c r="C389" t="s">
        <v>412</v>
      </c>
      <c r="D389" s="1">
        <v>8005980</v>
      </c>
      <c r="E389" s="1">
        <v>70000000</v>
      </c>
      <c r="F389">
        <v>2015</v>
      </c>
    </row>
    <row r="390" spans="1:6" x14ac:dyDescent="0.25">
      <c r="A390" t="s">
        <v>413</v>
      </c>
      <c r="B390" s="1">
        <v>18594227</v>
      </c>
      <c r="C390" t="s">
        <v>413</v>
      </c>
      <c r="D390" s="1">
        <v>10664749</v>
      </c>
      <c r="E390" s="1">
        <v>40000000</v>
      </c>
      <c r="F390">
        <v>2015</v>
      </c>
    </row>
    <row r="391" spans="1:6" x14ac:dyDescent="0.25">
      <c r="A391" t="s">
        <v>414</v>
      </c>
      <c r="B391" s="1">
        <v>15505922</v>
      </c>
      <c r="C391" t="s">
        <v>414</v>
      </c>
      <c r="D391" s="1">
        <v>46425</v>
      </c>
      <c r="E391" s="1">
        <v>50000000</v>
      </c>
      <c r="F391">
        <v>2015</v>
      </c>
    </row>
    <row r="392" spans="1:6" x14ac:dyDescent="0.25">
      <c r="A392" t="s">
        <v>415</v>
      </c>
      <c r="B392" s="1">
        <v>15451663</v>
      </c>
      <c r="C392" t="s">
        <v>415</v>
      </c>
      <c r="D392" s="1">
        <v>0</v>
      </c>
      <c r="E392" s="1">
        <v>42000000</v>
      </c>
      <c r="F392">
        <v>2015</v>
      </c>
    </row>
    <row r="393" spans="1:6" x14ac:dyDescent="0.25">
      <c r="A393" t="s">
        <v>416</v>
      </c>
      <c r="B393" s="1">
        <v>13214051</v>
      </c>
      <c r="C393" t="s">
        <v>416</v>
      </c>
      <c r="D393" s="1">
        <v>10219501</v>
      </c>
      <c r="E393" s="1">
        <v>35000000</v>
      </c>
      <c r="F393">
        <v>2015</v>
      </c>
    </row>
    <row r="394" spans="1:6" x14ac:dyDescent="0.25">
      <c r="A394" t="s">
        <v>417</v>
      </c>
      <c r="B394" s="1">
        <v>8594558</v>
      </c>
      <c r="C394" t="s">
        <v>417</v>
      </c>
      <c r="D394" s="1">
        <v>7002261</v>
      </c>
      <c r="E394" s="1">
        <v>28000000</v>
      </c>
      <c r="F394">
        <v>2015</v>
      </c>
    </row>
    <row r="395" spans="1:6" x14ac:dyDescent="0.25">
      <c r="A395" t="s">
        <v>418</v>
      </c>
      <c r="B395" s="1">
        <v>8004221</v>
      </c>
      <c r="C395" t="s">
        <v>418</v>
      </c>
      <c r="D395" s="1">
        <v>1224330</v>
      </c>
      <c r="E395" s="1">
        <v>50000000</v>
      </c>
      <c r="F395">
        <v>2015</v>
      </c>
    </row>
    <row r="396" spans="1:6" x14ac:dyDescent="0.25">
      <c r="A396" t="s">
        <v>419</v>
      </c>
      <c r="B396" s="1">
        <v>4315789</v>
      </c>
      <c r="C396" t="s">
        <v>419</v>
      </c>
      <c r="D396" s="1">
        <v>3200</v>
      </c>
      <c r="E396" s="1">
        <v>30000000</v>
      </c>
      <c r="F396">
        <v>2015</v>
      </c>
    </row>
    <row r="397" spans="1:6" x14ac:dyDescent="0.25">
      <c r="A397" t="s">
        <v>420</v>
      </c>
      <c r="B397" s="1">
        <v>357687</v>
      </c>
      <c r="C397" t="s">
        <v>420</v>
      </c>
      <c r="D397" s="1">
        <v>176847</v>
      </c>
      <c r="E397" s="1">
        <v>33000000</v>
      </c>
      <c r="F397">
        <v>2015</v>
      </c>
    </row>
    <row r="398" spans="1:6" x14ac:dyDescent="0.25">
      <c r="A398" t="s">
        <v>421</v>
      </c>
      <c r="B398" s="1">
        <v>168832</v>
      </c>
      <c r="C398" t="s">
        <v>421</v>
      </c>
      <c r="D398" s="1">
        <v>918</v>
      </c>
      <c r="E398" s="1">
        <v>30000000</v>
      </c>
      <c r="F398">
        <v>2015</v>
      </c>
    </row>
    <row r="399" spans="1:6" x14ac:dyDescent="0.25">
      <c r="A399" t="s">
        <v>422</v>
      </c>
      <c r="B399" s="1">
        <v>135436</v>
      </c>
      <c r="C399" t="s">
        <v>422</v>
      </c>
      <c r="D399" s="1">
        <v>0</v>
      </c>
      <c r="E399" s="1">
        <v>26000000</v>
      </c>
      <c r="F399">
        <v>2015</v>
      </c>
    </row>
    <row r="400" spans="1:6" x14ac:dyDescent="0.25">
      <c r="A400" t="s">
        <v>423</v>
      </c>
      <c r="B400" s="1">
        <v>129115</v>
      </c>
      <c r="C400" t="s">
        <v>423</v>
      </c>
      <c r="D400" s="1">
        <v>129115</v>
      </c>
      <c r="E400" s="1">
        <v>25000000</v>
      </c>
      <c r="F400">
        <v>2015</v>
      </c>
    </row>
    <row r="401" spans="1:6" x14ac:dyDescent="0.25">
      <c r="A401" t="s">
        <v>424</v>
      </c>
      <c r="B401" s="1">
        <v>91116</v>
      </c>
      <c r="C401" t="s">
        <v>424</v>
      </c>
      <c r="D401" s="1">
        <v>0</v>
      </c>
      <c r="E401" s="1">
        <v>25000000</v>
      </c>
      <c r="F401">
        <v>2015</v>
      </c>
    </row>
    <row r="402" spans="1:6" x14ac:dyDescent="0.25">
      <c r="A402" t="s">
        <v>425</v>
      </c>
      <c r="B402" s="1">
        <v>70958</v>
      </c>
      <c r="C402" t="s">
        <v>425</v>
      </c>
      <c r="D402" s="1">
        <v>70958</v>
      </c>
      <c r="E402" s="1">
        <v>33000000</v>
      </c>
      <c r="F402">
        <v>2015</v>
      </c>
    </row>
    <row r="403" spans="1:6" x14ac:dyDescent="0.25">
      <c r="A403" t="s">
        <v>426</v>
      </c>
      <c r="B403" s="1">
        <v>53899</v>
      </c>
      <c r="C403" t="s">
        <v>426</v>
      </c>
      <c r="D403" s="1">
        <v>0</v>
      </c>
      <c r="E403" s="1">
        <v>35000000</v>
      </c>
      <c r="F403">
        <v>2015</v>
      </c>
    </row>
    <row r="404" spans="1:6" x14ac:dyDescent="0.25">
      <c r="A404" t="s">
        <v>427</v>
      </c>
      <c r="B404" s="1">
        <v>0</v>
      </c>
      <c r="C404" t="s">
        <v>427</v>
      </c>
      <c r="D404" s="1">
        <v>0</v>
      </c>
      <c r="E404" s="1">
        <v>60000000</v>
      </c>
      <c r="F404">
        <v>2015</v>
      </c>
    </row>
    <row r="405" spans="1:6" x14ac:dyDescent="0.25">
      <c r="A405" t="s">
        <v>428</v>
      </c>
      <c r="B405" s="1">
        <v>0</v>
      </c>
      <c r="C405" t="s">
        <v>428</v>
      </c>
      <c r="D405" s="1">
        <v>0</v>
      </c>
      <c r="E405" s="1">
        <v>26000000</v>
      </c>
      <c r="F405">
        <v>2015</v>
      </c>
    </row>
    <row r="406" spans="1:6" x14ac:dyDescent="0.25">
      <c r="A406" t="s">
        <v>429</v>
      </c>
      <c r="B406" s="1">
        <v>1104039076</v>
      </c>
      <c r="C406" t="s">
        <v>429</v>
      </c>
      <c r="D406" s="1">
        <v>245439076</v>
      </c>
      <c r="E406" s="1">
        <v>210000000</v>
      </c>
      <c r="F406">
        <v>2014</v>
      </c>
    </row>
    <row r="407" spans="1:6" x14ac:dyDescent="0.25">
      <c r="A407" t="s">
        <v>430</v>
      </c>
      <c r="B407" s="1">
        <v>945577621</v>
      </c>
      <c r="C407" t="s">
        <v>430</v>
      </c>
      <c r="D407" s="1">
        <v>255119788</v>
      </c>
      <c r="E407" s="1">
        <v>250000000</v>
      </c>
      <c r="F407">
        <v>2014</v>
      </c>
    </row>
    <row r="408" spans="1:6" x14ac:dyDescent="0.25">
      <c r="A408" t="s">
        <v>431</v>
      </c>
      <c r="B408" s="1">
        <v>770867516</v>
      </c>
      <c r="C408" t="s">
        <v>431</v>
      </c>
      <c r="D408" s="1">
        <v>333172112</v>
      </c>
      <c r="E408" s="1">
        <v>170000000</v>
      </c>
      <c r="F408">
        <v>2014</v>
      </c>
    </row>
    <row r="409" spans="1:6" x14ac:dyDescent="0.25">
      <c r="A409" t="s">
        <v>432</v>
      </c>
      <c r="B409" s="1">
        <v>766575131</v>
      </c>
      <c r="C409" t="s">
        <v>432</v>
      </c>
      <c r="D409" s="1">
        <v>337135885</v>
      </c>
      <c r="E409" s="1">
        <v>125000000</v>
      </c>
      <c r="F409">
        <v>2014</v>
      </c>
    </row>
    <row r="410" spans="1:6" x14ac:dyDescent="0.25">
      <c r="A410" t="s">
        <v>433</v>
      </c>
      <c r="B410" s="1">
        <v>758536735</v>
      </c>
      <c r="C410" t="s">
        <v>433</v>
      </c>
      <c r="D410" s="1">
        <v>241407328</v>
      </c>
      <c r="E410" s="1">
        <v>180000000</v>
      </c>
      <c r="F410">
        <v>2014</v>
      </c>
    </row>
    <row r="411" spans="1:6" x14ac:dyDescent="0.25">
      <c r="A411" t="s">
        <v>434</v>
      </c>
      <c r="B411" s="1">
        <v>747862775</v>
      </c>
      <c r="C411" t="s">
        <v>434</v>
      </c>
      <c r="D411" s="1">
        <v>233921534</v>
      </c>
      <c r="E411" s="1">
        <v>200000000</v>
      </c>
      <c r="F411">
        <v>2014</v>
      </c>
    </row>
    <row r="412" spans="1:6" x14ac:dyDescent="0.25">
      <c r="A412" t="s">
        <v>435</v>
      </c>
      <c r="B412" s="1">
        <v>714401889</v>
      </c>
      <c r="C412" t="s">
        <v>435</v>
      </c>
      <c r="D412" s="1">
        <v>259746958</v>
      </c>
      <c r="E412" s="1">
        <v>170000000</v>
      </c>
      <c r="F412">
        <v>2014</v>
      </c>
    </row>
    <row r="413" spans="1:6" x14ac:dyDescent="0.25">
      <c r="A413" t="s">
        <v>436</v>
      </c>
      <c r="B413" s="1">
        <v>710644566</v>
      </c>
      <c r="C413" t="s">
        <v>436</v>
      </c>
      <c r="D413" s="1">
        <v>208545589</v>
      </c>
      <c r="E413" s="1">
        <v>170000000</v>
      </c>
      <c r="F413">
        <v>2014</v>
      </c>
    </row>
    <row r="414" spans="1:6" x14ac:dyDescent="0.25">
      <c r="A414" t="s">
        <v>437</v>
      </c>
      <c r="B414" s="1">
        <v>708996336</v>
      </c>
      <c r="C414" t="s">
        <v>437</v>
      </c>
      <c r="D414" s="1">
        <v>202853933</v>
      </c>
      <c r="E414" s="1">
        <v>200000000</v>
      </c>
      <c r="F414">
        <v>2014</v>
      </c>
    </row>
    <row r="415" spans="1:6" x14ac:dyDescent="0.25">
      <c r="A415" t="s">
        <v>438</v>
      </c>
      <c r="B415" s="1">
        <v>666379375</v>
      </c>
      <c r="C415" t="s">
        <v>438</v>
      </c>
      <c r="D415" s="1">
        <v>188017894</v>
      </c>
      <c r="E415" s="1">
        <v>165000000</v>
      </c>
      <c r="F415">
        <v>2014</v>
      </c>
    </row>
    <row r="416" spans="1:6" x14ac:dyDescent="0.25">
      <c r="A416" t="s">
        <v>439</v>
      </c>
      <c r="B416" s="1">
        <v>652127828</v>
      </c>
      <c r="C416" t="s">
        <v>439</v>
      </c>
      <c r="D416" s="1">
        <v>222527828</v>
      </c>
      <c r="E416" s="1">
        <v>165000000</v>
      </c>
      <c r="F416">
        <v>2014</v>
      </c>
    </row>
    <row r="417" spans="1:6" x14ac:dyDescent="0.25">
      <c r="A417" t="s">
        <v>440</v>
      </c>
      <c r="B417" s="1">
        <v>614586270</v>
      </c>
      <c r="C417" t="s">
        <v>440</v>
      </c>
      <c r="D417" s="1">
        <v>177002924</v>
      </c>
      <c r="E417" s="1">
        <v>145000000</v>
      </c>
      <c r="F417">
        <v>2014</v>
      </c>
    </row>
    <row r="418" spans="1:6" x14ac:dyDescent="0.25">
      <c r="A418" t="s">
        <v>441</v>
      </c>
      <c r="B418" s="1">
        <v>547326372</v>
      </c>
      <c r="C418" t="s">
        <v>441</v>
      </c>
      <c r="D418" s="1">
        <v>350126372</v>
      </c>
      <c r="E418" s="1">
        <v>58000000</v>
      </c>
      <c r="F418">
        <v>2014</v>
      </c>
    </row>
    <row r="419" spans="1:6" x14ac:dyDescent="0.25">
      <c r="A419" t="s">
        <v>442</v>
      </c>
      <c r="B419" s="1">
        <v>529076069</v>
      </c>
      <c r="C419" t="s">
        <v>442</v>
      </c>
      <c r="D419" s="1">
        <v>200676069</v>
      </c>
      <c r="E419" s="1">
        <v>160000000</v>
      </c>
      <c r="F419">
        <v>2014</v>
      </c>
    </row>
    <row r="420" spans="1:6" x14ac:dyDescent="0.25">
      <c r="A420" t="s">
        <v>443</v>
      </c>
      <c r="B420" s="1">
        <v>492846291</v>
      </c>
      <c r="C420" t="s">
        <v>443</v>
      </c>
      <c r="D420" s="1">
        <v>131538435</v>
      </c>
      <c r="E420" s="1">
        <v>130000000</v>
      </c>
      <c r="F420">
        <v>2014</v>
      </c>
    </row>
    <row r="421" spans="1:6" x14ac:dyDescent="0.25">
      <c r="A421" t="s">
        <v>444</v>
      </c>
      <c r="B421" s="1">
        <v>485004754</v>
      </c>
      <c r="C421" t="s">
        <v>444</v>
      </c>
      <c r="D421" s="1">
        <v>191204754</v>
      </c>
      <c r="E421" s="1">
        <v>125000000</v>
      </c>
      <c r="F421">
        <v>2014</v>
      </c>
    </row>
    <row r="422" spans="1:6" x14ac:dyDescent="0.25">
      <c r="A422" t="s">
        <v>445</v>
      </c>
      <c r="B422" s="1">
        <v>457729388</v>
      </c>
      <c r="C422" t="s">
        <v>445</v>
      </c>
      <c r="D422" s="1">
        <v>257784718</v>
      </c>
      <c r="E422" s="1">
        <v>60000000</v>
      </c>
      <c r="F422">
        <v>2014</v>
      </c>
    </row>
    <row r="423" spans="1:6" x14ac:dyDescent="0.25">
      <c r="A423" t="s">
        <v>446</v>
      </c>
      <c r="B423" s="1">
        <v>457507776</v>
      </c>
      <c r="C423" t="s">
        <v>446</v>
      </c>
      <c r="D423" s="1">
        <v>126573960</v>
      </c>
      <c r="E423" s="1">
        <v>40000000</v>
      </c>
      <c r="F423">
        <v>2014</v>
      </c>
    </row>
    <row r="424" spans="1:6" x14ac:dyDescent="0.25">
      <c r="A424" t="s">
        <v>447</v>
      </c>
      <c r="B424" s="1">
        <v>370541256</v>
      </c>
      <c r="C424" t="s">
        <v>447</v>
      </c>
      <c r="D424" s="1">
        <v>100206256</v>
      </c>
      <c r="E424" s="1">
        <v>178000000</v>
      </c>
      <c r="F424">
        <v>2014</v>
      </c>
    </row>
    <row r="425" spans="1:6" x14ac:dyDescent="0.25">
      <c r="A425" t="s">
        <v>448</v>
      </c>
      <c r="B425" s="1">
        <v>368567189</v>
      </c>
      <c r="C425" t="s">
        <v>448</v>
      </c>
      <c r="D425" s="1">
        <v>167767189</v>
      </c>
      <c r="E425" s="1">
        <v>61000000</v>
      </c>
      <c r="F425">
        <v>2014</v>
      </c>
    </row>
    <row r="426" spans="1:6" x14ac:dyDescent="0.25">
      <c r="A426" t="s">
        <v>449</v>
      </c>
      <c r="B426" s="1">
        <v>366942531</v>
      </c>
      <c r="C426" t="s">
        <v>449</v>
      </c>
      <c r="D426" s="1">
        <v>83350911</v>
      </c>
      <c r="E426" s="1">
        <v>132000000</v>
      </c>
      <c r="F426">
        <v>2014</v>
      </c>
    </row>
    <row r="427" spans="1:6" x14ac:dyDescent="0.25">
      <c r="A427" t="s">
        <v>450</v>
      </c>
      <c r="B427" s="1">
        <v>353756621</v>
      </c>
      <c r="C427" t="s">
        <v>450</v>
      </c>
      <c r="D427" s="1">
        <v>113746621</v>
      </c>
      <c r="E427" s="1">
        <v>127000000</v>
      </c>
      <c r="F427">
        <v>2014</v>
      </c>
    </row>
    <row r="428" spans="1:6" x14ac:dyDescent="0.25">
      <c r="A428" t="s">
        <v>451</v>
      </c>
      <c r="B428" s="1">
        <v>352831065</v>
      </c>
      <c r="C428" t="s">
        <v>451</v>
      </c>
      <c r="D428" s="1">
        <v>101200044</v>
      </c>
      <c r="E428" s="1">
        <v>130000000</v>
      </c>
      <c r="F428">
        <v>2014</v>
      </c>
    </row>
    <row r="429" spans="1:6" x14ac:dyDescent="0.25">
      <c r="A429" t="s">
        <v>452</v>
      </c>
      <c r="B429" s="1">
        <v>348319861</v>
      </c>
      <c r="C429" t="s">
        <v>452</v>
      </c>
      <c r="D429" s="1">
        <v>102427862</v>
      </c>
      <c r="E429" s="1">
        <v>34000000</v>
      </c>
      <c r="F429">
        <v>2014</v>
      </c>
    </row>
    <row r="430" spans="1:6" x14ac:dyDescent="0.25">
      <c r="A430" t="s">
        <v>453</v>
      </c>
      <c r="B430" s="1">
        <v>331333876</v>
      </c>
      <c r="C430" t="s">
        <v>453</v>
      </c>
      <c r="D430" s="1">
        <v>191719337</v>
      </c>
      <c r="E430" s="1">
        <v>50000000</v>
      </c>
      <c r="F430">
        <v>2014</v>
      </c>
    </row>
    <row r="431" spans="1:6" x14ac:dyDescent="0.25">
      <c r="A431" t="s">
        <v>454</v>
      </c>
      <c r="B431" s="1">
        <v>330780051</v>
      </c>
      <c r="C431" t="s">
        <v>454</v>
      </c>
      <c r="D431" s="1">
        <v>106580051</v>
      </c>
      <c r="E431" s="1">
        <v>110000000</v>
      </c>
      <c r="F431">
        <v>2014</v>
      </c>
    </row>
    <row r="432" spans="1:6" x14ac:dyDescent="0.25">
      <c r="A432" t="s">
        <v>455</v>
      </c>
      <c r="B432" s="1">
        <v>276014965</v>
      </c>
      <c r="C432" t="s">
        <v>455</v>
      </c>
      <c r="D432" s="1">
        <v>150947895</v>
      </c>
      <c r="E432" s="1">
        <v>85000000</v>
      </c>
      <c r="F432">
        <v>2014</v>
      </c>
    </row>
    <row r="433" spans="1:6" x14ac:dyDescent="0.25">
      <c r="A433" t="s">
        <v>456</v>
      </c>
      <c r="B433" s="1">
        <v>269806430</v>
      </c>
      <c r="C433" t="s">
        <v>456</v>
      </c>
      <c r="D433" s="1">
        <v>111506430</v>
      </c>
      <c r="E433" s="1">
        <v>145000000</v>
      </c>
      <c r="F433">
        <v>2014</v>
      </c>
    </row>
    <row r="434" spans="1:6" x14ac:dyDescent="0.25">
      <c r="A434" t="s">
        <v>457</v>
      </c>
      <c r="B434" s="1">
        <v>268314513</v>
      </c>
      <c r="C434" t="s">
        <v>457</v>
      </c>
      <c r="D434" s="1">
        <v>65014513</v>
      </c>
      <c r="E434" s="1">
        <v>140000000</v>
      </c>
      <c r="F434">
        <v>2014</v>
      </c>
    </row>
    <row r="435" spans="1:6" x14ac:dyDescent="0.25">
      <c r="A435" t="s">
        <v>458</v>
      </c>
      <c r="B435" s="1">
        <v>243388614</v>
      </c>
      <c r="C435" t="s">
        <v>458</v>
      </c>
      <c r="D435" s="1">
        <v>72688614</v>
      </c>
      <c r="E435" s="1">
        <v>100000000</v>
      </c>
      <c r="F435">
        <v>2014</v>
      </c>
    </row>
    <row r="436" spans="1:6" x14ac:dyDescent="0.25">
      <c r="A436" t="s">
        <v>459</v>
      </c>
      <c r="B436" s="1">
        <v>242981799</v>
      </c>
      <c r="C436" t="s">
        <v>459</v>
      </c>
      <c r="D436" s="1">
        <v>58607007</v>
      </c>
      <c r="E436" s="1">
        <v>120000000</v>
      </c>
      <c r="F436">
        <v>2014</v>
      </c>
    </row>
    <row r="437" spans="1:6" x14ac:dyDescent="0.25">
      <c r="A437" t="s">
        <v>460</v>
      </c>
      <c r="B437" s="1">
        <v>222383055</v>
      </c>
      <c r="C437" t="s">
        <v>460</v>
      </c>
      <c r="D437" s="1">
        <v>91742160</v>
      </c>
      <c r="E437" s="1">
        <v>50000000</v>
      </c>
      <c r="F437">
        <v>2014</v>
      </c>
    </row>
    <row r="438" spans="1:6" x14ac:dyDescent="0.25">
      <c r="A438" t="s">
        <v>461</v>
      </c>
      <c r="B438" s="1">
        <v>220241723</v>
      </c>
      <c r="C438" t="s">
        <v>461</v>
      </c>
      <c r="D438" s="1">
        <v>55991880</v>
      </c>
      <c r="E438" s="1">
        <v>70000000</v>
      </c>
      <c r="F438">
        <v>2014</v>
      </c>
    </row>
    <row r="439" spans="1:6" x14ac:dyDescent="0.25">
      <c r="A439" t="s">
        <v>462</v>
      </c>
      <c r="B439" s="1">
        <v>213116401</v>
      </c>
      <c r="C439" t="s">
        <v>462</v>
      </c>
      <c r="D439" s="1">
        <v>128002372</v>
      </c>
      <c r="E439" s="1">
        <v>56200000</v>
      </c>
      <c r="F439">
        <v>2014</v>
      </c>
    </row>
    <row r="440" spans="1:6" x14ac:dyDescent="0.25">
      <c r="A440" t="s">
        <v>463</v>
      </c>
      <c r="B440" s="1">
        <v>210315681</v>
      </c>
      <c r="C440" t="s">
        <v>463</v>
      </c>
      <c r="D440" s="1">
        <v>85817906</v>
      </c>
      <c r="E440" s="1">
        <v>80000000</v>
      </c>
      <c r="F440">
        <v>2014</v>
      </c>
    </row>
    <row r="441" spans="1:6" x14ac:dyDescent="0.25">
      <c r="A441" t="s">
        <v>464</v>
      </c>
      <c r="B441" s="1">
        <v>209461378</v>
      </c>
      <c r="C441" t="s">
        <v>464</v>
      </c>
      <c r="D441" s="1">
        <v>39322544</v>
      </c>
      <c r="E441" s="1">
        <v>100000000</v>
      </c>
      <c r="F441">
        <v>2014</v>
      </c>
    </row>
    <row r="442" spans="1:6" x14ac:dyDescent="0.25">
      <c r="A442" t="s">
        <v>465</v>
      </c>
      <c r="B442" s="1">
        <v>195111193</v>
      </c>
      <c r="C442" t="s">
        <v>465</v>
      </c>
      <c r="D442" s="1">
        <v>83911193</v>
      </c>
      <c r="E442" s="1">
        <v>40000000</v>
      </c>
      <c r="F442">
        <v>2014</v>
      </c>
    </row>
    <row r="443" spans="1:6" x14ac:dyDescent="0.25">
      <c r="A443" t="s">
        <v>466</v>
      </c>
      <c r="B443" s="1">
        <v>194169619</v>
      </c>
      <c r="C443" t="s">
        <v>466</v>
      </c>
      <c r="D443" s="1">
        <v>43568507</v>
      </c>
      <c r="E443" s="1">
        <v>66000000</v>
      </c>
      <c r="F443">
        <v>2014</v>
      </c>
    </row>
    <row r="444" spans="1:6" x14ac:dyDescent="0.25">
      <c r="A444" t="s">
        <v>467</v>
      </c>
      <c r="B444" s="1">
        <v>192903624</v>
      </c>
      <c r="C444" t="s">
        <v>467</v>
      </c>
      <c r="D444" s="1">
        <v>101530738</v>
      </c>
      <c r="E444" s="1">
        <v>55000000</v>
      </c>
      <c r="F444">
        <v>2014</v>
      </c>
    </row>
    <row r="445" spans="1:6" x14ac:dyDescent="0.25">
      <c r="A445" t="s">
        <v>468</v>
      </c>
      <c r="B445" s="1">
        <v>163981261</v>
      </c>
      <c r="C445" t="s">
        <v>468</v>
      </c>
      <c r="D445" s="1">
        <v>59076019</v>
      </c>
      <c r="E445" s="1">
        <v>31000000</v>
      </c>
      <c r="F445">
        <v>2014</v>
      </c>
    </row>
    <row r="446" spans="1:6" x14ac:dyDescent="0.25">
      <c r="A446" t="s">
        <v>469</v>
      </c>
      <c r="B446" s="1">
        <v>163527824</v>
      </c>
      <c r="C446" t="s">
        <v>469</v>
      </c>
      <c r="D446" s="1">
        <v>115637895</v>
      </c>
      <c r="E446" s="1">
        <v>65000000</v>
      </c>
      <c r="F446">
        <v>2014</v>
      </c>
    </row>
    <row r="447" spans="1:6" x14ac:dyDescent="0.25">
      <c r="A447" t="s">
        <v>470</v>
      </c>
      <c r="B447" s="1">
        <v>158702748</v>
      </c>
      <c r="C447" t="s">
        <v>470</v>
      </c>
      <c r="D447" s="1">
        <v>78031620</v>
      </c>
      <c r="E447" s="1">
        <v>70000000</v>
      </c>
      <c r="F447">
        <v>2014</v>
      </c>
    </row>
    <row r="448" spans="1:6" x14ac:dyDescent="0.25">
      <c r="A448" t="s">
        <v>471</v>
      </c>
      <c r="B448" s="1">
        <v>156553592</v>
      </c>
      <c r="C448" t="s">
        <v>471</v>
      </c>
      <c r="D448" s="1">
        <v>86208010</v>
      </c>
      <c r="E448" s="1">
        <v>40000000</v>
      </c>
      <c r="F448">
        <v>2014</v>
      </c>
    </row>
    <row r="449" spans="1:6" x14ac:dyDescent="0.25">
      <c r="A449" t="s">
        <v>472</v>
      </c>
      <c r="B449" s="1">
        <v>156399644</v>
      </c>
      <c r="C449" t="s">
        <v>472</v>
      </c>
      <c r="D449" s="1">
        <v>59157732</v>
      </c>
      <c r="E449" s="1">
        <v>50000000</v>
      </c>
      <c r="F449">
        <v>2014</v>
      </c>
    </row>
    <row r="450" spans="1:6" x14ac:dyDescent="0.25">
      <c r="A450" t="s">
        <v>473</v>
      </c>
      <c r="B450" s="1">
        <v>153733800</v>
      </c>
      <c r="C450" t="s">
        <v>473</v>
      </c>
      <c r="D450" s="1">
        <v>134202565</v>
      </c>
      <c r="E450" s="1">
        <v>25000000</v>
      </c>
      <c r="F450">
        <v>2014</v>
      </c>
    </row>
    <row r="451" spans="1:6" x14ac:dyDescent="0.25">
      <c r="A451" t="s">
        <v>474</v>
      </c>
      <c r="B451" s="1">
        <v>150429371</v>
      </c>
      <c r="C451" t="s">
        <v>474</v>
      </c>
      <c r="D451" s="1">
        <v>47602194</v>
      </c>
      <c r="E451" s="1">
        <v>50000000</v>
      </c>
      <c r="F451">
        <v>2014</v>
      </c>
    </row>
    <row r="452" spans="1:6" x14ac:dyDescent="0.25">
      <c r="A452" t="s">
        <v>475</v>
      </c>
      <c r="B452" s="1">
        <v>139829625</v>
      </c>
      <c r="C452" t="s">
        <v>475</v>
      </c>
      <c r="D452" s="1">
        <v>85911262</v>
      </c>
      <c r="E452" s="1">
        <v>65000000</v>
      </c>
      <c r="F452">
        <v>2014</v>
      </c>
    </row>
    <row r="453" spans="1:6" x14ac:dyDescent="0.25">
      <c r="A453" t="s">
        <v>476</v>
      </c>
      <c r="B453" s="1">
        <v>131377412</v>
      </c>
      <c r="C453" t="s">
        <v>476</v>
      </c>
      <c r="D453" s="1">
        <v>50577412</v>
      </c>
      <c r="E453" s="1">
        <v>60000000</v>
      </c>
      <c r="F453">
        <v>2014</v>
      </c>
    </row>
    <row r="454" spans="1:6" x14ac:dyDescent="0.25">
      <c r="A454" t="s">
        <v>477</v>
      </c>
      <c r="B454" s="1">
        <v>127990741</v>
      </c>
      <c r="C454" t="s">
        <v>477</v>
      </c>
      <c r="D454" s="1">
        <v>46290741</v>
      </c>
      <c r="E454" s="1">
        <v>45000000</v>
      </c>
      <c r="F454">
        <v>2014</v>
      </c>
    </row>
    <row r="455" spans="1:6" x14ac:dyDescent="0.25">
      <c r="A455" t="s">
        <v>478</v>
      </c>
      <c r="B455" s="1">
        <v>126069509</v>
      </c>
      <c r="C455" t="s">
        <v>478</v>
      </c>
      <c r="D455" s="1">
        <v>38543473</v>
      </c>
      <c r="E455" s="1">
        <v>40000000</v>
      </c>
      <c r="F455">
        <v>2014</v>
      </c>
    </row>
    <row r="456" spans="1:6" x14ac:dyDescent="0.25">
      <c r="A456" t="s">
        <v>479</v>
      </c>
      <c r="B456" s="1">
        <v>122529966</v>
      </c>
      <c r="C456" t="s">
        <v>479</v>
      </c>
      <c r="D456" s="1">
        <v>64251538</v>
      </c>
      <c r="E456" s="1">
        <v>30000000</v>
      </c>
      <c r="F456">
        <v>2014</v>
      </c>
    </row>
    <row r="457" spans="1:6" x14ac:dyDescent="0.25">
      <c r="A457" t="s">
        <v>480</v>
      </c>
      <c r="B457" s="1">
        <v>111946251</v>
      </c>
      <c r="C457" t="s">
        <v>480</v>
      </c>
      <c r="D457" s="1">
        <v>50837305</v>
      </c>
      <c r="E457" s="1">
        <v>60000000</v>
      </c>
      <c r="F457">
        <v>2014</v>
      </c>
    </row>
    <row r="458" spans="1:6" x14ac:dyDescent="0.25">
      <c r="A458" t="s">
        <v>481</v>
      </c>
      <c r="B458" s="1">
        <v>108469033</v>
      </c>
      <c r="C458" t="s">
        <v>481</v>
      </c>
      <c r="D458" s="1">
        <v>23169033</v>
      </c>
      <c r="E458" s="1">
        <v>80000000</v>
      </c>
      <c r="F458">
        <v>2014</v>
      </c>
    </row>
    <row r="459" spans="1:6" x14ac:dyDescent="0.25">
      <c r="A459" t="s">
        <v>482</v>
      </c>
      <c r="B459" s="1">
        <v>105945357</v>
      </c>
      <c r="C459" t="s">
        <v>482</v>
      </c>
      <c r="D459" s="1">
        <v>54445357</v>
      </c>
      <c r="E459" s="1">
        <v>40000000</v>
      </c>
      <c r="F459">
        <v>2014</v>
      </c>
    </row>
    <row r="460" spans="1:6" x14ac:dyDescent="0.25">
      <c r="A460" t="s">
        <v>483</v>
      </c>
      <c r="B460" s="1">
        <v>103039258</v>
      </c>
      <c r="C460" t="s">
        <v>483</v>
      </c>
      <c r="D460" s="1">
        <v>23022309</v>
      </c>
      <c r="E460" s="1">
        <v>100000000</v>
      </c>
      <c r="F460">
        <v>2014</v>
      </c>
    </row>
    <row r="461" spans="1:6" x14ac:dyDescent="0.25">
      <c r="A461" t="s">
        <v>484</v>
      </c>
      <c r="B461" s="1">
        <v>101379287</v>
      </c>
      <c r="C461" t="s">
        <v>484</v>
      </c>
      <c r="D461" s="1">
        <v>66954149</v>
      </c>
      <c r="E461" s="1">
        <v>28000000</v>
      </c>
      <c r="F461">
        <v>2014</v>
      </c>
    </row>
    <row r="462" spans="1:6" x14ac:dyDescent="0.25">
      <c r="A462" t="s">
        <v>485</v>
      </c>
      <c r="B462" s="1">
        <v>97651543</v>
      </c>
      <c r="C462" t="s">
        <v>485</v>
      </c>
      <c r="D462" s="1">
        <v>50151543</v>
      </c>
      <c r="E462" s="1">
        <v>50000000</v>
      </c>
      <c r="F462">
        <v>2014</v>
      </c>
    </row>
    <row r="463" spans="1:6" x14ac:dyDescent="0.25">
      <c r="A463" t="s">
        <v>486</v>
      </c>
      <c r="B463" s="1">
        <v>96407655</v>
      </c>
      <c r="C463" t="s">
        <v>486</v>
      </c>
      <c r="D463" s="1">
        <v>84525432</v>
      </c>
      <c r="E463" s="1">
        <v>20000000</v>
      </c>
      <c r="F463">
        <v>2014</v>
      </c>
    </row>
    <row r="464" spans="1:6" x14ac:dyDescent="0.25">
      <c r="A464" t="s">
        <v>487</v>
      </c>
      <c r="B464" s="1">
        <v>94270488</v>
      </c>
      <c r="C464" t="s">
        <v>487</v>
      </c>
      <c r="D464" s="1">
        <v>54235441</v>
      </c>
      <c r="E464" s="1">
        <v>22000000</v>
      </c>
      <c r="F464">
        <v>2014</v>
      </c>
    </row>
    <row r="465" spans="1:6" x14ac:dyDescent="0.25">
      <c r="A465" t="s">
        <v>488</v>
      </c>
      <c r="B465" s="1">
        <v>88069880</v>
      </c>
      <c r="C465" t="s">
        <v>488</v>
      </c>
      <c r="D465" s="1">
        <v>4563029</v>
      </c>
      <c r="E465" s="1">
        <v>40000000</v>
      </c>
      <c r="F465">
        <v>2014</v>
      </c>
    </row>
    <row r="466" spans="1:6" x14ac:dyDescent="0.25">
      <c r="A466" t="s">
        <v>489</v>
      </c>
      <c r="B466" s="1">
        <v>87956618</v>
      </c>
      <c r="C466" t="s">
        <v>489</v>
      </c>
      <c r="D466" s="1">
        <v>30577122</v>
      </c>
      <c r="E466" s="1">
        <v>30000000</v>
      </c>
      <c r="F466">
        <v>2014</v>
      </c>
    </row>
    <row r="467" spans="1:6" x14ac:dyDescent="0.25">
      <c r="A467" t="s">
        <v>490</v>
      </c>
      <c r="B467" s="1">
        <v>86778557</v>
      </c>
      <c r="C467" t="s">
        <v>490</v>
      </c>
      <c r="D467" s="1">
        <v>42720965</v>
      </c>
      <c r="E467" s="1">
        <v>40000000</v>
      </c>
      <c r="F467">
        <v>2014</v>
      </c>
    </row>
    <row r="468" spans="1:6" x14ac:dyDescent="0.25">
      <c r="A468" t="s">
        <v>491</v>
      </c>
      <c r="B468" s="1">
        <v>79312301</v>
      </c>
      <c r="C468" t="s">
        <v>491</v>
      </c>
      <c r="D468" s="1">
        <v>51178893</v>
      </c>
      <c r="E468" s="1">
        <v>55000000</v>
      </c>
      <c r="F468">
        <v>2014</v>
      </c>
    </row>
    <row r="469" spans="1:6" x14ac:dyDescent="0.25">
      <c r="A469" t="s">
        <v>492</v>
      </c>
      <c r="B469" s="1">
        <v>76235001</v>
      </c>
      <c r="C469" t="s">
        <v>492</v>
      </c>
      <c r="D469" s="1">
        <v>43037835</v>
      </c>
      <c r="E469" s="1">
        <v>30000000</v>
      </c>
      <c r="F469">
        <v>2014</v>
      </c>
    </row>
    <row r="470" spans="1:6" x14ac:dyDescent="0.25">
      <c r="A470" t="s">
        <v>493</v>
      </c>
      <c r="B470" s="1">
        <v>76119388</v>
      </c>
      <c r="C470" t="s">
        <v>493</v>
      </c>
      <c r="D470" s="1">
        <v>47119388</v>
      </c>
      <c r="E470" s="1">
        <v>50000000</v>
      </c>
      <c r="F470">
        <v>2014</v>
      </c>
    </row>
    <row r="471" spans="1:6" x14ac:dyDescent="0.25">
      <c r="A471" t="s">
        <v>494</v>
      </c>
      <c r="B471" s="1">
        <v>74575290</v>
      </c>
      <c r="C471" t="s">
        <v>494</v>
      </c>
      <c r="D471" s="1">
        <v>19075290</v>
      </c>
      <c r="E471" s="1">
        <v>65000000</v>
      </c>
      <c r="F471">
        <v>2014</v>
      </c>
    </row>
    <row r="472" spans="1:6" x14ac:dyDescent="0.25">
      <c r="A472" t="s">
        <v>495</v>
      </c>
      <c r="B472" s="1">
        <v>73421224</v>
      </c>
      <c r="C472" t="s">
        <v>495</v>
      </c>
      <c r="D472" s="1">
        <v>20396829</v>
      </c>
      <c r="E472" s="1">
        <v>28000000</v>
      </c>
      <c r="F472">
        <v>2014</v>
      </c>
    </row>
    <row r="473" spans="1:6" x14ac:dyDescent="0.25">
      <c r="A473" t="s">
        <v>496</v>
      </c>
      <c r="B473" s="1">
        <v>70949793</v>
      </c>
      <c r="C473" t="s">
        <v>496</v>
      </c>
      <c r="D473" s="1">
        <v>59700064</v>
      </c>
      <c r="E473" s="1">
        <v>22000000</v>
      </c>
      <c r="F473">
        <v>2014</v>
      </c>
    </row>
    <row r="474" spans="1:6" x14ac:dyDescent="0.25">
      <c r="A474" t="s">
        <v>497</v>
      </c>
      <c r="B474" s="1">
        <v>70027933</v>
      </c>
      <c r="C474" t="s">
        <v>497</v>
      </c>
      <c r="D474" s="1">
        <v>65028687</v>
      </c>
      <c r="E474" s="1">
        <v>24000000</v>
      </c>
      <c r="F474">
        <v>2014</v>
      </c>
    </row>
    <row r="475" spans="1:6" x14ac:dyDescent="0.25">
      <c r="A475" t="s">
        <v>498</v>
      </c>
      <c r="B475" s="1">
        <v>66540205</v>
      </c>
      <c r="C475" t="s">
        <v>498</v>
      </c>
      <c r="D475" s="1">
        <v>45090374</v>
      </c>
      <c r="E475" s="1">
        <v>25000000</v>
      </c>
      <c r="F475">
        <v>2014</v>
      </c>
    </row>
    <row r="476" spans="1:6" x14ac:dyDescent="0.25">
      <c r="A476" t="s">
        <v>499</v>
      </c>
      <c r="B476" s="1">
        <v>65282732</v>
      </c>
      <c r="C476" t="s">
        <v>499</v>
      </c>
      <c r="D476" s="1">
        <v>47047013</v>
      </c>
      <c r="E476" s="1">
        <v>40000000</v>
      </c>
      <c r="F476">
        <v>2014</v>
      </c>
    </row>
    <row r="477" spans="1:6" x14ac:dyDescent="0.25">
      <c r="A477" t="s">
        <v>500</v>
      </c>
      <c r="B477" s="1">
        <v>62582520</v>
      </c>
      <c r="C477" t="s">
        <v>500</v>
      </c>
      <c r="D477" s="1">
        <v>4091</v>
      </c>
      <c r="E477" s="1">
        <v>34000000</v>
      </c>
      <c r="F477">
        <v>2014</v>
      </c>
    </row>
    <row r="478" spans="1:6" x14ac:dyDescent="0.25">
      <c r="A478" t="s">
        <v>501</v>
      </c>
      <c r="B478" s="1">
        <v>62108587</v>
      </c>
      <c r="C478" t="s">
        <v>501</v>
      </c>
      <c r="D478" s="1">
        <v>26017685</v>
      </c>
      <c r="E478" s="1">
        <v>28000000</v>
      </c>
      <c r="F478">
        <v>2014</v>
      </c>
    </row>
    <row r="479" spans="1:6" x14ac:dyDescent="0.25">
      <c r="A479" t="s">
        <v>502</v>
      </c>
      <c r="B479" s="1">
        <v>58953319</v>
      </c>
      <c r="C479" t="s">
        <v>502</v>
      </c>
      <c r="D479" s="1">
        <v>18848538</v>
      </c>
      <c r="E479" s="1">
        <v>70000000</v>
      </c>
      <c r="F479">
        <v>2014</v>
      </c>
    </row>
    <row r="480" spans="1:6" x14ac:dyDescent="0.25">
      <c r="A480" t="s">
        <v>503</v>
      </c>
      <c r="B480" s="1">
        <v>57824533</v>
      </c>
      <c r="C480" t="s">
        <v>503</v>
      </c>
      <c r="D480" s="1">
        <v>42024533</v>
      </c>
      <c r="E480" s="1">
        <v>36000000</v>
      </c>
      <c r="F480">
        <v>2014</v>
      </c>
    </row>
    <row r="481" spans="1:6" x14ac:dyDescent="0.25">
      <c r="A481" t="s">
        <v>504</v>
      </c>
      <c r="B481" s="1">
        <v>48259031</v>
      </c>
      <c r="C481" t="s">
        <v>504</v>
      </c>
      <c r="D481" s="1">
        <v>25568251</v>
      </c>
      <c r="E481" s="1">
        <v>23000000</v>
      </c>
      <c r="F481">
        <v>2014</v>
      </c>
    </row>
    <row r="482" spans="1:6" x14ac:dyDescent="0.25">
      <c r="A482" t="s">
        <v>505</v>
      </c>
      <c r="B482" s="1">
        <v>41059418</v>
      </c>
      <c r="C482" t="s">
        <v>505</v>
      </c>
      <c r="D482" s="1">
        <v>26766213</v>
      </c>
      <c r="E482" s="1">
        <v>26000000</v>
      </c>
      <c r="F482">
        <v>2014</v>
      </c>
    </row>
    <row r="483" spans="1:6" x14ac:dyDescent="0.25">
      <c r="A483" t="s">
        <v>506</v>
      </c>
      <c r="B483" s="1">
        <v>40650842</v>
      </c>
      <c r="C483" t="s">
        <v>506</v>
      </c>
      <c r="D483" s="1">
        <v>13757804</v>
      </c>
      <c r="E483" s="1">
        <v>65000000</v>
      </c>
      <c r="F483">
        <v>2014</v>
      </c>
    </row>
    <row r="484" spans="1:6" x14ac:dyDescent="0.25">
      <c r="A484" t="s">
        <v>507</v>
      </c>
      <c r="B484" s="1">
        <v>39217912</v>
      </c>
      <c r="C484" t="s">
        <v>507</v>
      </c>
      <c r="D484" s="1">
        <v>36447959</v>
      </c>
      <c r="E484" s="1">
        <v>25000000</v>
      </c>
      <c r="F484">
        <v>2014</v>
      </c>
    </row>
    <row r="485" spans="1:6" x14ac:dyDescent="0.25">
      <c r="A485" t="s">
        <v>508</v>
      </c>
      <c r="B485" s="1">
        <v>38959900</v>
      </c>
      <c r="C485" t="s">
        <v>508</v>
      </c>
      <c r="D485" s="1">
        <v>30697999</v>
      </c>
      <c r="E485" s="1">
        <v>28000000</v>
      </c>
      <c r="F485">
        <v>2014</v>
      </c>
    </row>
    <row r="486" spans="1:6" x14ac:dyDescent="0.25">
      <c r="A486" t="s">
        <v>509</v>
      </c>
      <c r="B486" s="1">
        <v>38718031</v>
      </c>
      <c r="C486" t="s">
        <v>509</v>
      </c>
      <c r="D486" s="1">
        <v>33680992</v>
      </c>
      <c r="E486" s="1">
        <v>25000000</v>
      </c>
      <c r="F486">
        <v>2014</v>
      </c>
    </row>
    <row r="487" spans="1:6" x14ac:dyDescent="0.25">
      <c r="A487" t="s">
        <v>510</v>
      </c>
      <c r="B487" s="1">
        <v>33339868</v>
      </c>
      <c r="C487" t="s">
        <v>510</v>
      </c>
      <c r="D487" s="1">
        <v>30569935</v>
      </c>
      <c r="E487" s="1">
        <v>30000000</v>
      </c>
      <c r="F487">
        <v>2014</v>
      </c>
    </row>
    <row r="488" spans="1:6" x14ac:dyDescent="0.25">
      <c r="A488" t="s">
        <v>511</v>
      </c>
      <c r="B488" s="1">
        <v>29847480</v>
      </c>
      <c r="C488" t="s">
        <v>511</v>
      </c>
      <c r="D488" s="1">
        <v>28842237</v>
      </c>
      <c r="E488" s="1">
        <v>25000000</v>
      </c>
      <c r="F488">
        <v>2014</v>
      </c>
    </row>
    <row r="489" spans="1:6" x14ac:dyDescent="0.25">
      <c r="A489" t="s">
        <v>512</v>
      </c>
      <c r="B489" s="1">
        <v>22468620</v>
      </c>
      <c r="C489" t="s">
        <v>512</v>
      </c>
      <c r="D489" s="1">
        <v>12600231</v>
      </c>
      <c r="E489" s="1">
        <v>60000000</v>
      </c>
      <c r="F489">
        <v>2014</v>
      </c>
    </row>
    <row r="490" spans="1:6" x14ac:dyDescent="0.25">
      <c r="A490" t="s">
        <v>513</v>
      </c>
      <c r="B490" s="1">
        <v>20107933</v>
      </c>
      <c r="C490" t="s">
        <v>513</v>
      </c>
      <c r="D490" s="1">
        <v>8462347</v>
      </c>
      <c r="E490" s="1">
        <v>70000000</v>
      </c>
      <c r="F490">
        <v>2014</v>
      </c>
    </row>
    <row r="491" spans="1:6" x14ac:dyDescent="0.25">
      <c r="A491" t="s">
        <v>514</v>
      </c>
      <c r="B491" s="1">
        <v>19563579</v>
      </c>
      <c r="C491" t="s">
        <v>514</v>
      </c>
      <c r="D491" s="1">
        <v>3242457</v>
      </c>
      <c r="E491" s="1">
        <v>22000000</v>
      </c>
      <c r="F491">
        <v>2014</v>
      </c>
    </row>
    <row r="492" spans="1:6" x14ac:dyDescent="0.25">
      <c r="A492" t="s">
        <v>515</v>
      </c>
      <c r="B492" s="1">
        <v>18376443</v>
      </c>
      <c r="C492" t="s">
        <v>515</v>
      </c>
      <c r="D492" s="1">
        <v>10508518</v>
      </c>
      <c r="E492" s="1">
        <v>35000000</v>
      </c>
      <c r="F492">
        <v>2014</v>
      </c>
    </row>
    <row r="493" spans="1:6" x14ac:dyDescent="0.25">
      <c r="A493" t="s">
        <v>516</v>
      </c>
      <c r="B493" s="1">
        <v>12342632</v>
      </c>
      <c r="C493" t="s">
        <v>516</v>
      </c>
      <c r="D493" s="1">
        <v>6105175</v>
      </c>
      <c r="E493" s="1">
        <v>44000000</v>
      </c>
      <c r="F493">
        <v>2014</v>
      </c>
    </row>
    <row r="494" spans="1:6" x14ac:dyDescent="0.25">
      <c r="A494" t="s">
        <v>517</v>
      </c>
      <c r="B494" s="1">
        <v>2923959</v>
      </c>
      <c r="C494" t="s">
        <v>517</v>
      </c>
      <c r="D494" s="1">
        <v>42472</v>
      </c>
      <c r="E494" s="1">
        <v>26000000</v>
      </c>
      <c r="F494">
        <v>2014</v>
      </c>
    </row>
    <row r="495" spans="1:6" x14ac:dyDescent="0.25">
      <c r="A495" t="s">
        <v>518</v>
      </c>
      <c r="B495" s="1">
        <v>1272469910</v>
      </c>
      <c r="C495" t="s">
        <v>518</v>
      </c>
      <c r="D495" s="1">
        <v>400738009</v>
      </c>
      <c r="E495" s="1">
        <v>150000000</v>
      </c>
      <c r="F495">
        <v>2013</v>
      </c>
    </row>
    <row r="496" spans="1:6" x14ac:dyDescent="0.25">
      <c r="A496" t="s">
        <v>519</v>
      </c>
      <c r="B496" s="1">
        <v>1215392272</v>
      </c>
      <c r="C496" t="s">
        <v>519</v>
      </c>
      <c r="D496" s="1">
        <v>408992272</v>
      </c>
      <c r="E496" s="1">
        <v>200000000</v>
      </c>
      <c r="F496">
        <v>2013</v>
      </c>
    </row>
    <row r="497" spans="1:6" x14ac:dyDescent="0.25">
      <c r="A497" t="s">
        <v>520</v>
      </c>
      <c r="B497" s="1">
        <v>975216835</v>
      </c>
      <c r="C497" t="s">
        <v>520</v>
      </c>
      <c r="D497" s="1">
        <v>368065385</v>
      </c>
      <c r="E497" s="1">
        <v>76000000</v>
      </c>
      <c r="F497">
        <v>2013</v>
      </c>
    </row>
    <row r="498" spans="1:6" x14ac:dyDescent="0.25">
      <c r="A498" t="s">
        <v>521</v>
      </c>
      <c r="B498" s="1">
        <v>960366855</v>
      </c>
      <c r="C498" t="s">
        <v>521</v>
      </c>
      <c r="D498" s="1">
        <v>258366855</v>
      </c>
      <c r="E498" s="1">
        <v>250000000</v>
      </c>
      <c r="F498">
        <v>2013</v>
      </c>
    </row>
    <row r="499" spans="1:6" x14ac:dyDescent="0.25">
      <c r="A499" t="s">
        <v>522</v>
      </c>
      <c r="B499" s="1">
        <v>864868047</v>
      </c>
      <c r="C499" t="s">
        <v>522</v>
      </c>
      <c r="D499" s="1">
        <v>424668047</v>
      </c>
      <c r="E499" s="1">
        <v>130000000</v>
      </c>
      <c r="F499">
        <v>2013</v>
      </c>
    </row>
    <row r="500" spans="1:6" x14ac:dyDescent="0.25">
      <c r="A500" t="s">
        <v>523</v>
      </c>
      <c r="B500" s="1">
        <v>789300444</v>
      </c>
      <c r="C500" t="s">
        <v>523</v>
      </c>
      <c r="D500" s="1">
        <v>238679850</v>
      </c>
      <c r="E500" s="1">
        <v>160000000</v>
      </c>
      <c r="F500">
        <v>2013</v>
      </c>
    </row>
    <row r="501" spans="1:6" x14ac:dyDescent="0.25">
      <c r="A501" t="s">
        <v>524</v>
      </c>
      <c r="B501" s="1">
        <v>743588329</v>
      </c>
      <c r="C501" t="s">
        <v>524</v>
      </c>
      <c r="D501" s="1">
        <v>268488329</v>
      </c>
      <c r="E501" s="1">
        <v>200000000</v>
      </c>
      <c r="F501">
        <v>2013</v>
      </c>
    </row>
    <row r="502" spans="1:6" x14ac:dyDescent="0.25">
      <c r="A502" t="s">
        <v>525</v>
      </c>
      <c r="B502" s="1">
        <v>693698673</v>
      </c>
      <c r="C502" t="s">
        <v>525</v>
      </c>
      <c r="D502" s="1">
        <v>274092705</v>
      </c>
      <c r="E502" s="1">
        <v>110000000</v>
      </c>
      <c r="F502">
        <v>2013</v>
      </c>
    </row>
    <row r="503" spans="1:6" x14ac:dyDescent="0.25">
      <c r="A503" t="s">
        <v>526</v>
      </c>
      <c r="B503" s="1">
        <v>667999518</v>
      </c>
      <c r="C503" t="s">
        <v>526</v>
      </c>
      <c r="D503" s="1">
        <v>291045518</v>
      </c>
      <c r="E503" s="1">
        <v>225000000</v>
      </c>
      <c r="F503">
        <v>2013</v>
      </c>
    </row>
    <row r="504" spans="1:6" x14ac:dyDescent="0.25">
      <c r="A504" t="s">
        <v>527</v>
      </c>
      <c r="B504" s="1">
        <v>644602516</v>
      </c>
      <c r="C504" t="s">
        <v>527</v>
      </c>
      <c r="D504" s="1">
        <v>206362140</v>
      </c>
      <c r="E504" s="1">
        <v>150000000</v>
      </c>
      <c r="F504">
        <v>2013</v>
      </c>
    </row>
    <row r="505" spans="1:6" x14ac:dyDescent="0.25">
      <c r="A505" t="s">
        <v>528</v>
      </c>
      <c r="B505" s="1">
        <v>573068425</v>
      </c>
      <c r="C505" t="s">
        <v>528</v>
      </c>
      <c r="D505" s="1">
        <v>187168425</v>
      </c>
      <c r="E505" s="1">
        <v>135000000</v>
      </c>
      <c r="F505">
        <v>2013</v>
      </c>
    </row>
    <row r="506" spans="1:6" x14ac:dyDescent="0.25">
      <c r="A506" t="s">
        <v>529</v>
      </c>
      <c r="B506" s="1">
        <v>531514650</v>
      </c>
      <c r="C506" t="s">
        <v>529</v>
      </c>
      <c r="D506" s="1">
        <v>202359711</v>
      </c>
      <c r="E506" s="1">
        <v>190000000</v>
      </c>
      <c r="F506">
        <v>2013</v>
      </c>
    </row>
    <row r="507" spans="1:6" x14ac:dyDescent="0.25">
      <c r="A507" t="s">
        <v>530</v>
      </c>
      <c r="B507" s="1">
        <v>490359051</v>
      </c>
      <c r="C507" t="s">
        <v>530</v>
      </c>
      <c r="D507" s="1">
        <v>234770996</v>
      </c>
      <c r="E507" s="1">
        <v>200000000</v>
      </c>
      <c r="F507">
        <v>2013</v>
      </c>
    </row>
    <row r="508" spans="1:6" x14ac:dyDescent="0.25">
      <c r="A508" t="s">
        <v>531</v>
      </c>
      <c r="B508" s="1">
        <v>467381584</v>
      </c>
      <c r="C508" t="s">
        <v>531</v>
      </c>
      <c r="D508" s="1">
        <v>228778661</v>
      </c>
      <c r="E508" s="1">
        <v>190000000</v>
      </c>
      <c r="F508">
        <v>2013</v>
      </c>
    </row>
    <row r="509" spans="1:6" x14ac:dyDescent="0.25">
      <c r="A509" t="s">
        <v>532</v>
      </c>
      <c r="B509" s="1">
        <v>416456852</v>
      </c>
      <c r="C509" t="s">
        <v>532</v>
      </c>
      <c r="D509" s="1">
        <v>132556852</v>
      </c>
      <c r="E509" s="1">
        <v>115000000</v>
      </c>
      <c r="F509">
        <v>2013</v>
      </c>
    </row>
    <row r="510" spans="1:6" x14ac:dyDescent="0.25">
      <c r="A510" t="s">
        <v>533</v>
      </c>
      <c r="B510" s="1">
        <v>411002906</v>
      </c>
      <c r="C510" t="s">
        <v>533</v>
      </c>
      <c r="D510" s="1">
        <v>101802906</v>
      </c>
      <c r="E510" s="1">
        <v>190000000</v>
      </c>
      <c r="F510">
        <v>2013</v>
      </c>
    </row>
    <row r="511" spans="1:6" x14ac:dyDescent="0.25">
      <c r="A511" t="s">
        <v>534</v>
      </c>
      <c r="B511" s="1">
        <v>389870414</v>
      </c>
      <c r="C511" t="s">
        <v>534</v>
      </c>
      <c r="D511" s="1">
        <v>116900694</v>
      </c>
      <c r="E511" s="1">
        <v>100000000</v>
      </c>
      <c r="F511">
        <v>2013</v>
      </c>
    </row>
    <row r="512" spans="1:6" x14ac:dyDescent="0.25">
      <c r="A512" t="s">
        <v>535</v>
      </c>
      <c r="B512" s="1">
        <v>375740705</v>
      </c>
      <c r="C512" t="s">
        <v>535</v>
      </c>
      <c r="D512" s="1">
        <v>122523060</v>
      </c>
      <c r="E512" s="1">
        <v>140000000</v>
      </c>
      <c r="F512">
        <v>2013</v>
      </c>
    </row>
    <row r="513" spans="1:6" x14ac:dyDescent="0.25">
      <c r="A513" t="s">
        <v>536</v>
      </c>
      <c r="B513" s="1">
        <v>362000072</v>
      </c>
      <c r="C513" t="s">
        <v>536</v>
      </c>
      <c r="D513" s="1">
        <v>112200072</v>
      </c>
      <c r="E513" s="1">
        <v>103000000</v>
      </c>
      <c r="F513">
        <v>2013</v>
      </c>
    </row>
    <row r="514" spans="1:6" x14ac:dyDescent="0.25">
      <c r="A514" t="s">
        <v>537</v>
      </c>
      <c r="B514" s="1">
        <v>351040419</v>
      </c>
      <c r="C514" t="s">
        <v>537</v>
      </c>
      <c r="D514" s="1">
        <v>144840419</v>
      </c>
      <c r="E514" s="1">
        <v>190000000</v>
      </c>
      <c r="F514">
        <v>2013</v>
      </c>
    </row>
    <row r="515" spans="1:6" x14ac:dyDescent="0.25">
      <c r="A515" t="s">
        <v>538</v>
      </c>
      <c r="B515" s="1">
        <v>348547523</v>
      </c>
      <c r="C515" t="s">
        <v>538</v>
      </c>
      <c r="D515" s="1">
        <v>71017784</v>
      </c>
      <c r="E515" s="1">
        <v>110000000</v>
      </c>
      <c r="F515">
        <v>2013</v>
      </c>
    </row>
    <row r="516" spans="1:6" x14ac:dyDescent="0.25">
      <c r="A516" t="s">
        <v>539</v>
      </c>
      <c r="B516" s="1">
        <v>342769200</v>
      </c>
      <c r="C516" t="s">
        <v>539</v>
      </c>
      <c r="D516" s="1">
        <v>117723989</v>
      </c>
      <c r="E516" s="1">
        <v>75000000</v>
      </c>
      <c r="F516">
        <v>2013</v>
      </c>
    </row>
    <row r="517" spans="1:6" x14ac:dyDescent="0.25">
      <c r="A517" t="s">
        <v>540</v>
      </c>
      <c r="B517" s="1">
        <v>318000141</v>
      </c>
      <c r="C517" t="s">
        <v>540</v>
      </c>
      <c r="D517" s="1">
        <v>137400141</v>
      </c>
      <c r="E517" s="1">
        <v>20000000</v>
      </c>
      <c r="F517">
        <v>2013</v>
      </c>
    </row>
    <row r="518" spans="1:6" x14ac:dyDescent="0.25">
      <c r="A518" t="s">
        <v>541</v>
      </c>
      <c r="B518" s="1">
        <v>304249198</v>
      </c>
      <c r="C518" t="s">
        <v>541</v>
      </c>
      <c r="D518" s="1">
        <v>67349198</v>
      </c>
      <c r="E518" s="1">
        <v>92000000</v>
      </c>
      <c r="F518">
        <v>2013</v>
      </c>
    </row>
    <row r="519" spans="1:6" x14ac:dyDescent="0.25">
      <c r="A519" t="s">
        <v>542</v>
      </c>
      <c r="B519" s="1">
        <v>287916633</v>
      </c>
      <c r="C519" t="s">
        <v>542</v>
      </c>
      <c r="D519" s="1">
        <v>89107235</v>
      </c>
      <c r="E519" s="1">
        <v>120000000</v>
      </c>
      <c r="F519">
        <v>2013</v>
      </c>
    </row>
    <row r="520" spans="1:6" x14ac:dyDescent="0.25">
      <c r="A520" t="s">
        <v>543</v>
      </c>
      <c r="B520" s="1">
        <v>286896578</v>
      </c>
      <c r="C520" t="s">
        <v>543</v>
      </c>
      <c r="D520" s="1">
        <v>83028130</v>
      </c>
      <c r="E520" s="1">
        <v>135000000</v>
      </c>
      <c r="F520">
        <v>2013</v>
      </c>
    </row>
    <row r="521" spans="1:6" x14ac:dyDescent="0.25">
      <c r="A521" t="s">
        <v>544</v>
      </c>
      <c r="B521" s="1">
        <v>286192091</v>
      </c>
      <c r="C521" t="s">
        <v>544</v>
      </c>
      <c r="D521" s="1">
        <v>93050117</v>
      </c>
      <c r="E521" s="1">
        <v>120000000</v>
      </c>
      <c r="F521">
        <v>2013</v>
      </c>
    </row>
    <row r="522" spans="1:6" x14ac:dyDescent="0.25">
      <c r="A522" t="s">
        <v>545</v>
      </c>
      <c r="B522" s="1">
        <v>274392649</v>
      </c>
      <c r="C522" t="s">
        <v>545</v>
      </c>
      <c r="D522" s="1">
        <v>119793567</v>
      </c>
      <c r="E522" s="1">
        <v>78000000</v>
      </c>
      <c r="F522">
        <v>2013</v>
      </c>
    </row>
    <row r="523" spans="1:6" x14ac:dyDescent="0.25">
      <c r="A523" t="s">
        <v>546</v>
      </c>
      <c r="B523" s="1">
        <v>267816276</v>
      </c>
      <c r="C523" t="s">
        <v>546</v>
      </c>
      <c r="D523" s="1">
        <v>150394119</v>
      </c>
      <c r="E523" s="1">
        <v>37000000</v>
      </c>
      <c r="F523">
        <v>2013</v>
      </c>
    </row>
    <row r="524" spans="1:6" x14ac:dyDescent="0.25">
      <c r="A524" t="s">
        <v>547</v>
      </c>
      <c r="B524" s="1">
        <v>262794441</v>
      </c>
      <c r="C524" t="s">
        <v>547</v>
      </c>
      <c r="D524" s="1">
        <v>107518682</v>
      </c>
      <c r="E524" s="1">
        <v>100000000</v>
      </c>
      <c r="F524">
        <v>2013</v>
      </c>
    </row>
    <row r="525" spans="1:6" x14ac:dyDescent="0.25">
      <c r="A525" t="s">
        <v>548</v>
      </c>
      <c r="B525" s="1">
        <v>260002115</v>
      </c>
      <c r="C525" t="s">
        <v>548</v>
      </c>
      <c r="D525" s="1">
        <v>89302115</v>
      </c>
      <c r="E525" s="1">
        <v>275000000</v>
      </c>
      <c r="F525">
        <v>2013</v>
      </c>
    </row>
    <row r="526" spans="1:6" x14ac:dyDescent="0.25">
      <c r="A526" t="s">
        <v>549</v>
      </c>
      <c r="B526" s="1">
        <v>257878294</v>
      </c>
      <c r="C526" t="s">
        <v>549</v>
      </c>
      <c r="D526" s="1">
        <v>150117807</v>
      </c>
      <c r="E526" s="1">
        <v>40000000</v>
      </c>
      <c r="F526">
        <v>2013</v>
      </c>
    </row>
    <row r="527" spans="1:6" x14ac:dyDescent="0.25">
      <c r="A527" t="s">
        <v>550</v>
      </c>
      <c r="B527" s="1">
        <v>251499665</v>
      </c>
      <c r="C527" t="s">
        <v>550</v>
      </c>
      <c r="D527" s="1">
        <v>60522097</v>
      </c>
      <c r="E527" s="1">
        <v>130000000</v>
      </c>
      <c r="F527">
        <v>2013</v>
      </c>
    </row>
    <row r="528" spans="1:6" x14ac:dyDescent="0.25">
      <c r="A528" t="s">
        <v>551</v>
      </c>
      <c r="B528" s="1">
        <v>247023808</v>
      </c>
      <c r="C528" t="s">
        <v>551</v>
      </c>
      <c r="D528" s="1">
        <v>133668525</v>
      </c>
      <c r="E528" s="1">
        <v>80000000</v>
      </c>
      <c r="F528">
        <v>2013</v>
      </c>
    </row>
    <row r="529" spans="1:6" x14ac:dyDescent="0.25">
      <c r="A529" t="s">
        <v>552</v>
      </c>
      <c r="B529" s="1">
        <v>238059569</v>
      </c>
      <c r="C529" t="s">
        <v>552</v>
      </c>
      <c r="D529" s="1">
        <v>90282580</v>
      </c>
      <c r="E529" s="1">
        <v>50000000</v>
      </c>
      <c r="F529">
        <v>2013</v>
      </c>
    </row>
    <row r="530" spans="1:6" x14ac:dyDescent="0.25">
      <c r="A530" t="s">
        <v>553</v>
      </c>
      <c r="B530" s="1">
        <v>229727774</v>
      </c>
      <c r="C530" t="s">
        <v>553</v>
      </c>
      <c r="D530" s="1">
        <v>159581587</v>
      </c>
      <c r="E530" s="1">
        <v>43000000</v>
      </c>
      <c r="F530">
        <v>2013</v>
      </c>
    </row>
    <row r="531" spans="1:6" x14ac:dyDescent="0.25">
      <c r="A531" t="s">
        <v>554</v>
      </c>
      <c r="B531" s="1">
        <v>220648184</v>
      </c>
      <c r="C531" t="s">
        <v>554</v>
      </c>
      <c r="D531" s="1">
        <v>107136417</v>
      </c>
      <c r="E531" s="1">
        <v>55000000</v>
      </c>
      <c r="F531">
        <v>2013</v>
      </c>
    </row>
    <row r="532" spans="1:6" x14ac:dyDescent="0.25">
      <c r="A532" t="s">
        <v>555</v>
      </c>
      <c r="B532" s="1">
        <v>214949716</v>
      </c>
      <c r="C532" t="s">
        <v>555</v>
      </c>
      <c r="D532" s="1">
        <v>55703475</v>
      </c>
      <c r="E532" s="1">
        <v>50000000</v>
      </c>
      <c r="F532">
        <v>2013</v>
      </c>
    </row>
    <row r="533" spans="1:6" x14ac:dyDescent="0.25">
      <c r="A533" t="s">
        <v>556</v>
      </c>
      <c r="B533" s="1">
        <v>205440387</v>
      </c>
      <c r="C533" t="s">
        <v>556</v>
      </c>
      <c r="D533" s="1">
        <v>73103784</v>
      </c>
      <c r="E533" s="1">
        <v>150000000</v>
      </c>
      <c r="F533">
        <v>2013</v>
      </c>
    </row>
    <row r="534" spans="1:6" x14ac:dyDescent="0.25">
      <c r="A534" t="s">
        <v>557</v>
      </c>
      <c r="B534" s="1">
        <v>200859554</v>
      </c>
      <c r="C534" t="s">
        <v>557</v>
      </c>
      <c r="D534" s="1">
        <v>68559554</v>
      </c>
      <c r="E534" s="1">
        <v>90000000</v>
      </c>
      <c r="F534">
        <v>2013</v>
      </c>
    </row>
    <row r="535" spans="1:6" x14ac:dyDescent="0.25">
      <c r="A535" t="s">
        <v>558</v>
      </c>
      <c r="B535" s="1">
        <v>197687603</v>
      </c>
      <c r="C535" t="s">
        <v>558</v>
      </c>
      <c r="D535" s="1">
        <v>65187603</v>
      </c>
      <c r="E535" s="1">
        <v>195000000</v>
      </c>
      <c r="F535">
        <v>2013</v>
      </c>
    </row>
    <row r="536" spans="1:6" x14ac:dyDescent="0.25">
      <c r="A536" t="s">
        <v>559</v>
      </c>
      <c r="B536" s="1">
        <v>187861183</v>
      </c>
      <c r="C536" t="s">
        <v>559</v>
      </c>
      <c r="D536" s="1">
        <v>58236838</v>
      </c>
      <c r="E536" s="1">
        <v>91000000</v>
      </c>
      <c r="F536">
        <v>2013</v>
      </c>
    </row>
    <row r="537" spans="1:6" x14ac:dyDescent="0.25">
      <c r="A537" t="s">
        <v>560</v>
      </c>
      <c r="B537" s="1">
        <v>181025343</v>
      </c>
      <c r="C537" t="s">
        <v>560</v>
      </c>
      <c r="D537" s="1">
        <v>56671993</v>
      </c>
      <c r="E537" s="1">
        <v>20000000</v>
      </c>
      <c r="F537">
        <v>2013</v>
      </c>
    </row>
    <row r="538" spans="1:6" x14ac:dyDescent="0.25">
      <c r="A538" t="s">
        <v>561</v>
      </c>
      <c r="B538" s="1">
        <v>177025498</v>
      </c>
      <c r="C538" t="s">
        <v>561</v>
      </c>
      <c r="D538" s="1">
        <v>116632095</v>
      </c>
      <c r="E538" s="1">
        <v>30000000</v>
      </c>
      <c r="F538">
        <v>2013</v>
      </c>
    </row>
    <row r="539" spans="1:6" x14ac:dyDescent="0.25">
      <c r="A539" t="s">
        <v>562</v>
      </c>
      <c r="B539" s="1">
        <v>175361578</v>
      </c>
      <c r="C539" t="s">
        <v>562</v>
      </c>
      <c r="D539" s="1">
        <v>134506920</v>
      </c>
      <c r="E539" s="1">
        <v>35000000</v>
      </c>
      <c r="F539">
        <v>2013</v>
      </c>
    </row>
    <row r="540" spans="1:6" x14ac:dyDescent="0.25">
      <c r="A540" t="s">
        <v>563</v>
      </c>
      <c r="B540" s="1">
        <v>172185754</v>
      </c>
      <c r="C540" t="s">
        <v>563</v>
      </c>
      <c r="D540" s="1">
        <v>127352707</v>
      </c>
      <c r="E540" s="1">
        <v>50000000</v>
      </c>
      <c r="F540">
        <v>2013</v>
      </c>
    </row>
    <row r="541" spans="1:6" x14ac:dyDescent="0.25">
      <c r="A541" t="s">
        <v>564</v>
      </c>
      <c r="B541" s="1">
        <v>151716815</v>
      </c>
      <c r="C541" t="s">
        <v>564</v>
      </c>
      <c r="D541" s="1">
        <v>38362475</v>
      </c>
      <c r="E541" s="1">
        <v>175000000</v>
      </c>
      <c r="F541">
        <v>2013</v>
      </c>
    </row>
    <row r="542" spans="1:6" x14ac:dyDescent="0.25">
      <c r="A542" t="s">
        <v>565</v>
      </c>
      <c r="B542" s="1">
        <v>150562164</v>
      </c>
      <c r="C542" t="s">
        <v>565</v>
      </c>
      <c r="D542" s="1">
        <v>98927592</v>
      </c>
      <c r="E542" s="1">
        <v>70000000</v>
      </c>
      <c r="F542">
        <v>2013</v>
      </c>
    </row>
    <row r="543" spans="1:6" x14ac:dyDescent="0.25">
      <c r="A543" t="s">
        <v>566</v>
      </c>
      <c r="B543" s="1">
        <v>149804632</v>
      </c>
      <c r="C543" t="s">
        <v>566</v>
      </c>
      <c r="D543" s="1">
        <v>125095601</v>
      </c>
      <c r="E543" s="1">
        <v>40000000</v>
      </c>
      <c r="F543">
        <v>2013</v>
      </c>
    </row>
    <row r="544" spans="1:6" x14ac:dyDescent="0.25">
      <c r="A544" t="s">
        <v>567</v>
      </c>
      <c r="B544" s="1">
        <v>141507355</v>
      </c>
      <c r="C544" t="s">
        <v>567</v>
      </c>
      <c r="D544" s="1">
        <v>53262560</v>
      </c>
      <c r="E544" s="1">
        <v>84000000</v>
      </c>
      <c r="F544">
        <v>2013</v>
      </c>
    </row>
    <row r="545" spans="1:6" x14ac:dyDescent="0.25">
      <c r="A545" t="s">
        <v>568</v>
      </c>
      <c r="B545" s="1">
        <v>132493015</v>
      </c>
      <c r="C545" t="s">
        <v>568</v>
      </c>
      <c r="D545" s="1">
        <v>75612460</v>
      </c>
      <c r="E545" s="1">
        <v>61000000</v>
      </c>
      <c r="F545">
        <v>2013</v>
      </c>
    </row>
    <row r="546" spans="1:6" x14ac:dyDescent="0.25">
      <c r="A546" t="s">
        <v>569</v>
      </c>
      <c r="B546" s="1">
        <v>127983283</v>
      </c>
      <c r="C546" t="s">
        <v>569</v>
      </c>
      <c r="D546" s="1">
        <v>61737191</v>
      </c>
      <c r="E546" s="1">
        <v>110000000</v>
      </c>
      <c r="F546">
        <v>2013</v>
      </c>
    </row>
    <row r="547" spans="1:6" x14ac:dyDescent="0.25">
      <c r="A547" t="s">
        <v>570</v>
      </c>
      <c r="B547" s="1">
        <v>126539117</v>
      </c>
      <c r="C547" t="s">
        <v>570</v>
      </c>
      <c r="D547" s="1">
        <v>101470202</v>
      </c>
      <c r="E547" s="1">
        <v>32000000</v>
      </c>
      <c r="F547">
        <v>2013</v>
      </c>
    </row>
    <row r="548" spans="1:6" x14ac:dyDescent="0.25">
      <c r="A548" t="s">
        <v>571</v>
      </c>
      <c r="B548" s="1">
        <v>123368842</v>
      </c>
      <c r="C548" t="s">
        <v>571</v>
      </c>
      <c r="D548" s="1">
        <v>36076121</v>
      </c>
      <c r="E548" s="1">
        <v>80000000</v>
      </c>
      <c r="F548">
        <v>2013</v>
      </c>
    </row>
    <row r="549" spans="1:6" x14ac:dyDescent="0.25">
      <c r="A549" t="s">
        <v>572</v>
      </c>
      <c r="B549" s="1">
        <v>115121608</v>
      </c>
      <c r="C549" t="s">
        <v>572</v>
      </c>
      <c r="D549" s="1">
        <v>66380662</v>
      </c>
      <c r="E549" s="1">
        <v>30000000</v>
      </c>
      <c r="F549">
        <v>2013</v>
      </c>
    </row>
    <row r="550" spans="1:6" x14ac:dyDescent="0.25">
      <c r="A550" t="s">
        <v>573</v>
      </c>
      <c r="B550" s="1">
        <v>114962525</v>
      </c>
      <c r="C550" t="s">
        <v>573</v>
      </c>
      <c r="D550" s="1">
        <v>83299761</v>
      </c>
      <c r="E550" s="1">
        <v>35000000</v>
      </c>
      <c r="F550">
        <v>2013</v>
      </c>
    </row>
    <row r="551" spans="1:6" x14ac:dyDescent="0.25">
      <c r="A551" t="s">
        <v>574</v>
      </c>
      <c r="B551" s="1">
        <v>113402302</v>
      </c>
      <c r="C551" t="s">
        <v>574</v>
      </c>
      <c r="D551" s="1">
        <v>61002302</v>
      </c>
      <c r="E551" s="1">
        <v>46000000</v>
      </c>
      <c r="F551">
        <v>2013</v>
      </c>
    </row>
    <row r="552" spans="1:6" x14ac:dyDescent="0.25">
      <c r="A552" t="s">
        <v>575</v>
      </c>
      <c r="B552" s="1">
        <v>112914167</v>
      </c>
      <c r="C552" t="s">
        <v>575</v>
      </c>
      <c r="D552" s="1">
        <v>63914167</v>
      </c>
      <c r="E552" s="1">
        <v>28000000</v>
      </c>
      <c r="F552">
        <v>2013</v>
      </c>
    </row>
    <row r="553" spans="1:6" x14ac:dyDescent="0.25">
      <c r="A553" t="s">
        <v>576</v>
      </c>
      <c r="B553" s="1">
        <v>110387072</v>
      </c>
      <c r="C553" t="s">
        <v>576</v>
      </c>
      <c r="D553" s="1">
        <v>55750480</v>
      </c>
      <c r="E553" s="1">
        <v>55000000</v>
      </c>
      <c r="F553">
        <v>2013</v>
      </c>
    </row>
    <row r="554" spans="1:6" x14ac:dyDescent="0.25">
      <c r="A554" t="s">
        <v>577</v>
      </c>
      <c r="B554" s="1">
        <v>104100903</v>
      </c>
      <c r="C554" t="s">
        <v>577</v>
      </c>
      <c r="D554" s="1">
        <v>46000903</v>
      </c>
      <c r="E554" s="1">
        <v>60000000</v>
      </c>
      <c r="F554">
        <v>2013</v>
      </c>
    </row>
    <row r="555" spans="1:6" x14ac:dyDescent="0.25">
      <c r="A555" t="s">
        <v>578</v>
      </c>
      <c r="B555" s="1">
        <v>103735965</v>
      </c>
      <c r="C555" t="s">
        <v>578</v>
      </c>
      <c r="D555" s="1">
        <v>25135965</v>
      </c>
      <c r="E555" s="1">
        <v>70000000</v>
      </c>
      <c r="F555">
        <v>2013</v>
      </c>
    </row>
    <row r="556" spans="1:6" x14ac:dyDescent="0.25">
      <c r="A556" t="s">
        <v>579</v>
      </c>
      <c r="B556" s="1">
        <v>98230839</v>
      </c>
      <c r="C556" t="s">
        <v>579</v>
      </c>
      <c r="D556" s="1">
        <v>26947624</v>
      </c>
      <c r="E556" s="1">
        <v>38000000</v>
      </c>
      <c r="F556">
        <v>2013</v>
      </c>
    </row>
    <row r="557" spans="1:6" x14ac:dyDescent="0.25">
      <c r="A557">
        <v>42</v>
      </c>
      <c r="B557" s="1">
        <v>97470701</v>
      </c>
      <c r="C557">
        <v>42</v>
      </c>
      <c r="D557" s="1">
        <v>95020213</v>
      </c>
      <c r="E557" s="1">
        <v>31000000</v>
      </c>
      <c r="F557">
        <v>2013</v>
      </c>
    </row>
    <row r="558" spans="1:6" x14ac:dyDescent="0.25">
      <c r="A558" t="s">
        <v>580</v>
      </c>
      <c r="B558" s="1">
        <v>94763758</v>
      </c>
      <c r="C558" t="s">
        <v>580</v>
      </c>
      <c r="D558" s="1">
        <v>42025135</v>
      </c>
      <c r="E558" s="1">
        <v>38000000</v>
      </c>
      <c r="F558">
        <v>2013</v>
      </c>
    </row>
    <row r="559" spans="1:6" x14ac:dyDescent="0.25">
      <c r="A559" t="s">
        <v>581</v>
      </c>
      <c r="B559" s="1">
        <v>94050951</v>
      </c>
      <c r="C559" t="s">
        <v>581</v>
      </c>
      <c r="D559" s="1">
        <v>71399120</v>
      </c>
      <c r="E559" s="1">
        <v>28000000</v>
      </c>
      <c r="F559">
        <v>2013</v>
      </c>
    </row>
    <row r="560" spans="1:6" x14ac:dyDescent="0.25">
      <c r="A560" t="s">
        <v>582</v>
      </c>
      <c r="B560" s="1">
        <v>93672764</v>
      </c>
      <c r="C560" t="s">
        <v>582</v>
      </c>
      <c r="D560" s="1">
        <v>44672764</v>
      </c>
      <c r="E560" s="1">
        <v>58000000</v>
      </c>
      <c r="F560">
        <v>2013</v>
      </c>
    </row>
    <row r="561" spans="1:6" x14ac:dyDescent="0.25">
      <c r="A561" t="s">
        <v>583</v>
      </c>
      <c r="B561" s="1">
        <v>82409520</v>
      </c>
      <c r="C561" t="s">
        <v>583</v>
      </c>
      <c r="D561" s="1">
        <v>35266619</v>
      </c>
      <c r="E561" s="1">
        <v>30000000</v>
      </c>
      <c r="F561">
        <v>2013</v>
      </c>
    </row>
    <row r="562" spans="1:6" x14ac:dyDescent="0.25">
      <c r="A562" t="s">
        <v>584</v>
      </c>
      <c r="B562" s="1">
        <v>81275291</v>
      </c>
      <c r="C562" t="s">
        <v>584</v>
      </c>
      <c r="D562" s="1">
        <v>49875291</v>
      </c>
      <c r="E562" s="1">
        <v>26000000</v>
      </c>
      <c r="F562">
        <v>2013</v>
      </c>
    </row>
    <row r="563" spans="1:6" x14ac:dyDescent="0.25">
      <c r="A563" t="s">
        <v>585</v>
      </c>
      <c r="B563" s="1">
        <v>79076678</v>
      </c>
      <c r="C563" t="s">
        <v>585</v>
      </c>
      <c r="D563" s="1">
        <v>33618855</v>
      </c>
      <c r="E563" s="1">
        <v>130000000</v>
      </c>
      <c r="F563">
        <v>2013</v>
      </c>
    </row>
    <row r="564" spans="1:6" x14ac:dyDescent="0.25">
      <c r="A564" t="s">
        <v>586</v>
      </c>
      <c r="B564" s="1">
        <v>75965567</v>
      </c>
      <c r="C564" t="s">
        <v>586</v>
      </c>
      <c r="D564" s="1">
        <v>31165421</v>
      </c>
      <c r="E564" s="1">
        <v>60000000</v>
      </c>
      <c r="F564">
        <v>2013</v>
      </c>
    </row>
    <row r="565" spans="1:6" x14ac:dyDescent="0.25">
      <c r="A565" t="s">
        <v>587</v>
      </c>
      <c r="B565" s="1">
        <v>74156610</v>
      </c>
      <c r="C565" t="s">
        <v>587</v>
      </c>
      <c r="D565" s="1">
        <v>57012977</v>
      </c>
      <c r="E565" s="1">
        <v>40000000</v>
      </c>
      <c r="F565">
        <v>2013</v>
      </c>
    </row>
    <row r="566" spans="1:6" x14ac:dyDescent="0.25">
      <c r="A566" t="s">
        <v>588</v>
      </c>
      <c r="B566" s="1">
        <v>71009334</v>
      </c>
      <c r="C566" t="s">
        <v>588</v>
      </c>
      <c r="D566" s="1">
        <v>16973715</v>
      </c>
      <c r="E566" s="1">
        <v>25000000</v>
      </c>
      <c r="F566">
        <v>2013</v>
      </c>
    </row>
    <row r="567" spans="1:6" x14ac:dyDescent="0.25">
      <c r="A567" t="s">
        <v>589</v>
      </c>
      <c r="B567" s="1">
        <v>70536870</v>
      </c>
      <c r="C567" t="s">
        <v>589</v>
      </c>
      <c r="D567" s="1">
        <v>30659817</v>
      </c>
      <c r="E567" s="1">
        <v>22000000</v>
      </c>
      <c r="F567">
        <v>2013</v>
      </c>
    </row>
    <row r="568" spans="1:6" x14ac:dyDescent="0.25">
      <c r="A568" t="s">
        <v>590</v>
      </c>
      <c r="B568" s="1">
        <v>69807260</v>
      </c>
      <c r="C568" t="s">
        <v>590</v>
      </c>
      <c r="D568" s="1">
        <v>29807260</v>
      </c>
      <c r="E568" s="1">
        <v>40000000</v>
      </c>
      <c r="F568">
        <v>2013</v>
      </c>
    </row>
    <row r="569" spans="1:6" x14ac:dyDescent="0.25">
      <c r="A569" t="s">
        <v>591</v>
      </c>
      <c r="B569" s="1">
        <v>66742138</v>
      </c>
      <c r="C569" t="s">
        <v>591</v>
      </c>
      <c r="D569" s="1">
        <v>32172757</v>
      </c>
      <c r="E569" s="1">
        <v>30000000</v>
      </c>
      <c r="F569">
        <v>2013</v>
      </c>
    </row>
    <row r="570" spans="1:6" x14ac:dyDescent="0.25">
      <c r="A570" t="s">
        <v>592</v>
      </c>
      <c r="B570" s="1">
        <v>64477051</v>
      </c>
      <c r="C570" t="s">
        <v>592</v>
      </c>
      <c r="D570" s="1">
        <v>26623701</v>
      </c>
      <c r="E570" s="1">
        <v>50000000</v>
      </c>
      <c r="F570">
        <v>2013</v>
      </c>
    </row>
    <row r="571" spans="1:6" x14ac:dyDescent="0.25">
      <c r="A571" t="s">
        <v>593</v>
      </c>
      <c r="B571" s="1">
        <v>63129909</v>
      </c>
      <c r="C571" t="s">
        <v>593</v>
      </c>
      <c r="D571" s="1">
        <v>28795985</v>
      </c>
      <c r="E571" s="1">
        <v>28000000</v>
      </c>
      <c r="F571">
        <v>2013</v>
      </c>
    </row>
    <row r="572" spans="1:6" x14ac:dyDescent="0.25">
      <c r="A572" t="s">
        <v>594</v>
      </c>
      <c r="B572" s="1">
        <v>60512680</v>
      </c>
      <c r="C572" t="s">
        <v>594</v>
      </c>
      <c r="D572" s="1">
        <v>19316646</v>
      </c>
      <c r="E572" s="1">
        <v>30000000</v>
      </c>
      <c r="F572">
        <v>2013</v>
      </c>
    </row>
    <row r="573" spans="1:6" x14ac:dyDescent="0.25">
      <c r="A573" t="s">
        <v>595</v>
      </c>
      <c r="B573" s="1">
        <v>60282876</v>
      </c>
      <c r="C573" t="s">
        <v>595</v>
      </c>
      <c r="D573" s="1">
        <v>19452138</v>
      </c>
      <c r="E573" s="1">
        <v>50000000</v>
      </c>
      <c r="F573">
        <v>2013</v>
      </c>
    </row>
    <row r="574" spans="1:6" x14ac:dyDescent="0.25">
      <c r="A574" t="s">
        <v>596</v>
      </c>
      <c r="B574" s="1">
        <v>57987299</v>
      </c>
      <c r="C574" t="s">
        <v>596</v>
      </c>
      <c r="D574" s="1">
        <v>6594959</v>
      </c>
      <c r="E574" s="1">
        <v>38600000</v>
      </c>
      <c r="F574">
        <v>2013</v>
      </c>
    </row>
    <row r="575" spans="1:6" x14ac:dyDescent="0.25">
      <c r="A575" t="s">
        <v>597</v>
      </c>
      <c r="B575" s="1">
        <v>52543354</v>
      </c>
      <c r="C575" t="s">
        <v>597</v>
      </c>
      <c r="D575" s="1">
        <v>52543354</v>
      </c>
      <c r="E575" s="1">
        <v>25000000</v>
      </c>
      <c r="F575">
        <v>2013</v>
      </c>
    </row>
    <row r="576" spans="1:6" x14ac:dyDescent="0.25">
      <c r="A576" t="s">
        <v>598</v>
      </c>
      <c r="B576" s="1">
        <v>51695362</v>
      </c>
      <c r="C576" t="s">
        <v>598</v>
      </c>
      <c r="D576" s="1">
        <v>20158492</v>
      </c>
      <c r="E576" s="1">
        <v>22000000</v>
      </c>
      <c r="F576">
        <v>2013</v>
      </c>
    </row>
    <row r="577" spans="1:6" x14ac:dyDescent="0.25">
      <c r="A577" t="s">
        <v>599</v>
      </c>
      <c r="B577" s="1">
        <v>51078541</v>
      </c>
      <c r="C577" t="s">
        <v>599</v>
      </c>
      <c r="D577" s="1">
        <v>36918811</v>
      </c>
      <c r="E577" s="1">
        <v>30000000</v>
      </c>
      <c r="F577">
        <v>2013</v>
      </c>
    </row>
    <row r="578" spans="1:6" x14ac:dyDescent="0.25">
      <c r="A578" t="s">
        <v>600</v>
      </c>
      <c r="B578" s="1">
        <v>50738810</v>
      </c>
      <c r="C578" t="s">
        <v>600</v>
      </c>
      <c r="D578" s="1">
        <v>37738810</v>
      </c>
      <c r="E578" s="1">
        <v>25000000</v>
      </c>
      <c r="F578">
        <v>2013</v>
      </c>
    </row>
    <row r="579" spans="1:6" x14ac:dyDescent="0.25">
      <c r="A579" t="s">
        <v>601</v>
      </c>
      <c r="B579" s="1">
        <v>48543388</v>
      </c>
      <c r="C579" t="s">
        <v>601</v>
      </c>
      <c r="D579" s="1">
        <v>17616641</v>
      </c>
      <c r="E579" s="1">
        <v>35000000</v>
      </c>
      <c r="F579">
        <v>2013</v>
      </c>
    </row>
    <row r="580" spans="1:6" x14ac:dyDescent="0.25">
      <c r="A580" t="s">
        <v>602</v>
      </c>
      <c r="B580" s="1">
        <v>48425971</v>
      </c>
      <c r="C580" t="s">
        <v>602</v>
      </c>
      <c r="D580" s="1">
        <v>21819348</v>
      </c>
      <c r="E580" s="1">
        <v>32500000</v>
      </c>
      <c r="F580">
        <v>2013</v>
      </c>
    </row>
    <row r="581" spans="1:6" x14ac:dyDescent="0.25">
      <c r="A581" t="s">
        <v>603</v>
      </c>
      <c r="B581" s="1">
        <v>48330757</v>
      </c>
      <c r="C581" t="s">
        <v>603</v>
      </c>
      <c r="D581" s="1">
        <v>12050299</v>
      </c>
      <c r="E581" s="1">
        <v>30000000</v>
      </c>
      <c r="F581">
        <v>2013</v>
      </c>
    </row>
    <row r="582" spans="1:6" x14ac:dyDescent="0.25">
      <c r="A582" t="s">
        <v>604</v>
      </c>
      <c r="B582" s="1">
        <v>34480045</v>
      </c>
      <c r="C582" t="s">
        <v>604</v>
      </c>
      <c r="D582" s="1">
        <v>19701164</v>
      </c>
      <c r="E582" s="1">
        <v>35000000</v>
      </c>
      <c r="F582">
        <v>2013</v>
      </c>
    </row>
    <row r="583" spans="1:6" x14ac:dyDescent="0.25">
      <c r="A583" t="s">
        <v>605</v>
      </c>
      <c r="B583" s="1">
        <v>34061097</v>
      </c>
      <c r="C583" t="s">
        <v>605</v>
      </c>
      <c r="D583" s="1">
        <v>0</v>
      </c>
      <c r="E583" s="1">
        <v>22000000</v>
      </c>
      <c r="F583">
        <v>2013</v>
      </c>
    </row>
    <row r="584" spans="1:6" x14ac:dyDescent="0.25">
      <c r="A584" t="s">
        <v>606</v>
      </c>
      <c r="B584" s="1">
        <v>29890402</v>
      </c>
      <c r="C584" t="s">
        <v>606</v>
      </c>
      <c r="D584" s="1">
        <v>8323085</v>
      </c>
      <c r="E584" s="1">
        <v>35000000</v>
      </c>
      <c r="F584">
        <v>2013</v>
      </c>
    </row>
    <row r="585" spans="1:6" x14ac:dyDescent="0.25">
      <c r="A585" t="s">
        <v>607</v>
      </c>
      <c r="B585" s="1">
        <v>27392609</v>
      </c>
      <c r="C585" t="s">
        <v>607</v>
      </c>
      <c r="D585" s="1">
        <v>22537881</v>
      </c>
      <c r="E585" s="1">
        <v>32000000</v>
      </c>
      <c r="F585">
        <v>2013</v>
      </c>
    </row>
    <row r="586" spans="1:6" x14ac:dyDescent="0.25">
      <c r="A586" t="s">
        <v>608</v>
      </c>
      <c r="B586" s="1">
        <v>27000381</v>
      </c>
      <c r="C586" t="s">
        <v>608</v>
      </c>
      <c r="D586" s="1">
        <v>0</v>
      </c>
      <c r="E586" s="1">
        <v>40000000</v>
      </c>
      <c r="F586">
        <v>2013</v>
      </c>
    </row>
    <row r="587" spans="1:6" x14ac:dyDescent="0.25">
      <c r="A587" t="s">
        <v>609</v>
      </c>
      <c r="B587" s="1">
        <v>26387039</v>
      </c>
      <c r="C587" t="s">
        <v>609</v>
      </c>
      <c r="D587" s="1">
        <v>102118</v>
      </c>
      <c r="E587" s="1">
        <v>50000000</v>
      </c>
      <c r="F587">
        <v>2013</v>
      </c>
    </row>
    <row r="588" spans="1:6" x14ac:dyDescent="0.25">
      <c r="A588" t="s">
        <v>610</v>
      </c>
      <c r="B588" s="1">
        <v>22597969</v>
      </c>
      <c r="C588" t="s">
        <v>610</v>
      </c>
      <c r="D588" s="1">
        <v>9489829</v>
      </c>
      <c r="E588" s="1">
        <v>55000000</v>
      </c>
      <c r="F588">
        <v>2013</v>
      </c>
    </row>
    <row r="589" spans="1:6" x14ac:dyDescent="0.25">
      <c r="A589" t="s">
        <v>611</v>
      </c>
      <c r="B589" s="1">
        <v>19599974</v>
      </c>
      <c r="C589" t="s">
        <v>611</v>
      </c>
      <c r="D589" s="1">
        <v>10895295</v>
      </c>
      <c r="E589" s="1">
        <v>30000000</v>
      </c>
      <c r="F589">
        <v>2013</v>
      </c>
    </row>
    <row r="590" spans="1:6" x14ac:dyDescent="0.25">
      <c r="A590" t="s">
        <v>612</v>
      </c>
      <c r="B590" s="1">
        <v>16340767</v>
      </c>
      <c r="C590" t="s">
        <v>612</v>
      </c>
      <c r="D590" s="1">
        <v>7388654</v>
      </c>
      <c r="E590" s="1">
        <v>40000000</v>
      </c>
      <c r="F590">
        <v>2013</v>
      </c>
    </row>
    <row r="591" spans="1:6" x14ac:dyDescent="0.25">
      <c r="A591" t="s">
        <v>613</v>
      </c>
      <c r="B591" s="1">
        <v>15434375</v>
      </c>
      <c r="C591" t="s">
        <v>613</v>
      </c>
      <c r="D591" s="1">
        <v>11330849</v>
      </c>
      <c r="E591" s="1">
        <v>22000000</v>
      </c>
      <c r="F591">
        <v>2013</v>
      </c>
    </row>
    <row r="592" spans="1:6" x14ac:dyDescent="0.25">
      <c r="A592" t="s">
        <v>614</v>
      </c>
      <c r="B592" s="1">
        <v>13593473</v>
      </c>
      <c r="C592" t="s">
        <v>614</v>
      </c>
      <c r="D592" s="1">
        <v>36686</v>
      </c>
      <c r="E592" s="1">
        <v>23000000</v>
      </c>
      <c r="F592">
        <v>2013</v>
      </c>
    </row>
    <row r="593" spans="1:6" x14ac:dyDescent="0.25">
      <c r="A593" t="s">
        <v>615</v>
      </c>
      <c r="B593" s="1">
        <v>11723620</v>
      </c>
      <c r="C593" t="s">
        <v>615</v>
      </c>
      <c r="D593" s="1">
        <v>8031955</v>
      </c>
      <c r="E593" s="1">
        <v>24000000</v>
      </c>
      <c r="F593">
        <v>2013</v>
      </c>
    </row>
    <row r="594" spans="1:6" x14ac:dyDescent="0.25">
      <c r="A594" t="s">
        <v>616</v>
      </c>
      <c r="B594" s="1">
        <v>9313302</v>
      </c>
      <c r="C594" t="s">
        <v>616</v>
      </c>
      <c r="D594" s="1">
        <v>720828</v>
      </c>
      <c r="E594" s="1">
        <v>25000000</v>
      </c>
      <c r="F594">
        <v>2013</v>
      </c>
    </row>
    <row r="595" spans="1:6" x14ac:dyDescent="0.25">
      <c r="A595" t="s">
        <v>617</v>
      </c>
      <c r="B595" s="1">
        <v>6154172</v>
      </c>
      <c r="C595" t="s">
        <v>617</v>
      </c>
      <c r="D595" s="1">
        <v>3254172</v>
      </c>
      <c r="E595" s="1">
        <v>26000000</v>
      </c>
      <c r="F595">
        <v>2013</v>
      </c>
    </row>
    <row r="596" spans="1:6" x14ac:dyDescent="0.25">
      <c r="A596" t="s">
        <v>618</v>
      </c>
      <c r="B596" s="1">
        <v>310985</v>
      </c>
      <c r="C596" t="s">
        <v>618</v>
      </c>
      <c r="D596" s="1">
        <v>0</v>
      </c>
      <c r="E596" s="1">
        <v>30000000</v>
      </c>
      <c r="F596">
        <v>2013</v>
      </c>
    </row>
    <row r="597" spans="1:6" x14ac:dyDescent="0.25">
      <c r="A597" t="s">
        <v>619</v>
      </c>
      <c r="B597" s="1">
        <v>22254</v>
      </c>
      <c r="C597" t="s">
        <v>619</v>
      </c>
      <c r="D597" s="1">
        <v>3622</v>
      </c>
      <c r="E597" s="1">
        <v>46500000</v>
      </c>
      <c r="F597">
        <v>2013</v>
      </c>
    </row>
    <row r="598" spans="1:6" x14ac:dyDescent="0.25">
      <c r="A598" t="s">
        <v>620</v>
      </c>
      <c r="B598" s="1">
        <v>1517935897</v>
      </c>
      <c r="C598" t="s">
        <v>620</v>
      </c>
      <c r="D598" s="1">
        <v>623279547</v>
      </c>
      <c r="E598" s="1">
        <v>225000000</v>
      </c>
      <c r="F598">
        <v>2012</v>
      </c>
    </row>
    <row r="599" spans="1:6" x14ac:dyDescent="0.25">
      <c r="A599" t="s">
        <v>621</v>
      </c>
      <c r="B599" s="1">
        <v>1110526981</v>
      </c>
      <c r="C599" t="s">
        <v>621</v>
      </c>
      <c r="D599" s="1">
        <v>304360277</v>
      </c>
      <c r="E599" s="1">
        <v>200000000</v>
      </c>
      <c r="F599">
        <v>2012</v>
      </c>
    </row>
    <row r="600" spans="1:6" x14ac:dyDescent="0.25">
      <c r="A600" t="s">
        <v>622</v>
      </c>
      <c r="B600" s="1">
        <v>1084439099</v>
      </c>
      <c r="C600" t="s">
        <v>622</v>
      </c>
      <c r="D600" s="1">
        <v>448139099</v>
      </c>
      <c r="E600" s="1">
        <v>275000000</v>
      </c>
      <c r="F600">
        <v>2012</v>
      </c>
    </row>
    <row r="601" spans="1:6" x14ac:dyDescent="0.25">
      <c r="A601" t="s">
        <v>623</v>
      </c>
      <c r="B601" s="1">
        <v>1017003568</v>
      </c>
      <c r="C601" t="s">
        <v>623</v>
      </c>
      <c r="D601" s="1">
        <v>303003568</v>
      </c>
      <c r="E601" s="1">
        <v>250000000</v>
      </c>
      <c r="F601">
        <v>2012</v>
      </c>
    </row>
    <row r="602" spans="1:6" x14ac:dyDescent="0.25">
      <c r="A602" t="s">
        <v>624</v>
      </c>
      <c r="B602" s="1">
        <v>879765137</v>
      </c>
      <c r="C602" t="s">
        <v>624</v>
      </c>
      <c r="D602" s="1">
        <v>161321843</v>
      </c>
      <c r="E602" s="1">
        <v>95000000</v>
      </c>
      <c r="F602">
        <v>2012</v>
      </c>
    </row>
    <row r="603" spans="1:6" x14ac:dyDescent="0.25">
      <c r="A603" t="s">
        <v>625</v>
      </c>
      <c r="B603" s="1">
        <v>829724737</v>
      </c>
      <c r="C603" t="s">
        <v>625</v>
      </c>
      <c r="D603" s="1">
        <v>292324737</v>
      </c>
      <c r="E603" s="1">
        <v>136200000</v>
      </c>
      <c r="F603">
        <v>2012</v>
      </c>
    </row>
    <row r="604" spans="1:6" x14ac:dyDescent="0.25">
      <c r="A604" t="s">
        <v>626</v>
      </c>
      <c r="B604" s="1">
        <v>757890267</v>
      </c>
      <c r="C604" t="s">
        <v>626</v>
      </c>
      <c r="D604" s="1">
        <v>262030663</v>
      </c>
      <c r="E604" s="1">
        <v>220000000</v>
      </c>
      <c r="F604">
        <v>2012</v>
      </c>
    </row>
    <row r="605" spans="1:6" x14ac:dyDescent="0.25">
      <c r="A605" t="s">
        <v>627</v>
      </c>
      <c r="B605" s="1">
        <v>746921271</v>
      </c>
      <c r="C605" t="s">
        <v>627</v>
      </c>
      <c r="D605" s="1">
        <v>216391482</v>
      </c>
      <c r="E605" s="1">
        <v>145000000</v>
      </c>
      <c r="F605">
        <v>2012</v>
      </c>
    </row>
    <row r="606" spans="1:6" x14ac:dyDescent="0.25">
      <c r="A606" t="s">
        <v>628</v>
      </c>
      <c r="B606" s="1">
        <v>677923379</v>
      </c>
      <c r="C606" t="s">
        <v>628</v>
      </c>
      <c r="D606" s="1">
        <v>408010692</v>
      </c>
      <c r="E606" s="1">
        <v>80000000</v>
      </c>
      <c r="F606">
        <v>2012</v>
      </c>
    </row>
    <row r="607" spans="1:6" x14ac:dyDescent="0.25">
      <c r="A607" t="s">
        <v>629</v>
      </c>
      <c r="B607" s="1">
        <v>654213485</v>
      </c>
      <c r="C607" t="s">
        <v>629</v>
      </c>
      <c r="D607" s="1">
        <v>179020854</v>
      </c>
      <c r="E607" s="1">
        <v>215000000</v>
      </c>
      <c r="F607">
        <v>2012</v>
      </c>
    </row>
    <row r="608" spans="1:6" x14ac:dyDescent="0.25">
      <c r="A608" t="s">
        <v>630</v>
      </c>
      <c r="B608" s="1">
        <v>620912003</v>
      </c>
      <c r="C608" t="s">
        <v>630</v>
      </c>
      <c r="D608" s="1">
        <v>124987022</v>
      </c>
      <c r="E608" s="1">
        <v>120000000</v>
      </c>
      <c r="F608">
        <v>2012</v>
      </c>
    </row>
    <row r="609" spans="1:6" x14ac:dyDescent="0.25">
      <c r="A609" t="s">
        <v>631</v>
      </c>
      <c r="B609" s="1">
        <v>556016627</v>
      </c>
      <c r="C609" t="s">
        <v>631</v>
      </c>
      <c r="D609" s="1">
        <v>218665740</v>
      </c>
      <c r="E609" s="1">
        <v>50000000</v>
      </c>
      <c r="F609">
        <v>2012</v>
      </c>
    </row>
    <row r="610" spans="1:6" x14ac:dyDescent="0.25">
      <c r="A610" t="s">
        <v>632</v>
      </c>
      <c r="B610" s="1">
        <v>554606532</v>
      </c>
      <c r="C610" t="s">
        <v>632</v>
      </c>
      <c r="D610" s="1">
        <v>237282182</v>
      </c>
      <c r="E610" s="1">
        <v>185000000</v>
      </c>
      <c r="F610">
        <v>2012</v>
      </c>
    </row>
    <row r="611" spans="1:6" x14ac:dyDescent="0.25">
      <c r="A611" t="s">
        <v>633</v>
      </c>
      <c r="B611" s="1">
        <v>496511521</v>
      </c>
      <c r="C611" t="s">
        <v>633</v>
      </c>
      <c r="D611" s="1">
        <v>189412677</v>
      </c>
      <c r="E611" s="1">
        <v>165000000</v>
      </c>
      <c r="F611">
        <v>2012</v>
      </c>
    </row>
    <row r="612" spans="1:6" x14ac:dyDescent="0.25">
      <c r="A612" t="s">
        <v>634</v>
      </c>
      <c r="B612" s="1">
        <v>449948323</v>
      </c>
      <c r="C612" t="s">
        <v>634</v>
      </c>
      <c r="D612" s="1">
        <v>162805434</v>
      </c>
      <c r="E612" s="1">
        <v>100000000</v>
      </c>
      <c r="F612">
        <v>2012</v>
      </c>
    </row>
    <row r="613" spans="1:6" x14ac:dyDescent="0.25">
      <c r="A613" t="s">
        <v>635</v>
      </c>
      <c r="B613" s="1">
        <v>442169052</v>
      </c>
      <c r="C613" t="s">
        <v>635</v>
      </c>
      <c r="D613" s="1">
        <v>148809770</v>
      </c>
      <c r="E613" s="1">
        <v>65000000</v>
      </c>
      <c r="F613">
        <v>2012</v>
      </c>
    </row>
    <row r="614" spans="1:6" x14ac:dyDescent="0.25">
      <c r="A614" t="s">
        <v>636</v>
      </c>
      <c r="B614" s="1">
        <v>402448265</v>
      </c>
      <c r="C614" t="s">
        <v>636</v>
      </c>
      <c r="D614" s="1">
        <v>126477084</v>
      </c>
      <c r="E614" s="1">
        <v>125000000</v>
      </c>
      <c r="F614">
        <v>2012</v>
      </c>
    </row>
    <row r="615" spans="1:6" x14ac:dyDescent="0.25">
      <c r="A615" t="s">
        <v>637</v>
      </c>
      <c r="B615" s="1">
        <v>401021746</v>
      </c>
      <c r="C615" t="s">
        <v>637</v>
      </c>
      <c r="D615" s="1">
        <v>155136755</v>
      </c>
      <c r="E615" s="1">
        <v>170000000</v>
      </c>
      <c r="F615">
        <v>2012</v>
      </c>
    </row>
    <row r="616" spans="1:6" x14ac:dyDescent="0.25">
      <c r="A616" t="s">
        <v>638</v>
      </c>
      <c r="B616" s="1">
        <v>378505812</v>
      </c>
      <c r="C616" t="s">
        <v>638</v>
      </c>
      <c r="D616" s="1">
        <v>148313048</v>
      </c>
      <c r="E616" s="1">
        <v>85000000</v>
      </c>
      <c r="F616">
        <v>2012</v>
      </c>
    </row>
    <row r="617" spans="1:6" x14ac:dyDescent="0.25">
      <c r="A617" t="s">
        <v>639</v>
      </c>
      <c r="B617" s="1">
        <v>377807404</v>
      </c>
      <c r="C617" t="s">
        <v>639</v>
      </c>
      <c r="D617" s="1">
        <v>139854287</v>
      </c>
      <c r="E617" s="1">
        <v>45000000</v>
      </c>
      <c r="F617">
        <v>2012</v>
      </c>
    </row>
    <row r="618" spans="1:6" x14ac:dyDescent="0.25">
      <c r="A618" t="s">
        <v>640</v>
      </c>
      <c r="B618" s="1">
        <v>350976753</v>
      </c>
      <c r="C618" t="s">
        <v>640</v>
      </c>
      <c r="D618" s="1">
        <v>214030500</v>
      </c>
      <c r="E618" s="1">
        <v>67500000</v>
      </c>
      <c r="F618">
        <v>2012</v>
      </c>
    </row>
    <row r="619" spans="1:6" x14ac:dyDescent="0.25">
      <c r="A619" t="s">
        <v>641</v>
      </c>
      <c r="B619" s="1">
        <v>318146162</v>
      </c>
      <c r="C619" t="s">
        <v>641</v>
      </c>
      <c r="D619" s="1">
        <v>103860290</v>
      </c>
      <c r="E619" s="1">
        <v>79000000</v>
      </c>
      <c r="F619">
        <v>2012</v>
      </c>
    </row>
    <row r="620" spans="1:6" x14ac:dyDescent="0.25">
      <c r="A620" t="s">
        <v>642</v>
      </c>
      <c r="B620" s="1">
        <v>313477717</v>
      </c>
      <c r="C620" t="s">
        <v>642</v>
      </c>
      <c r="D620" s="1">
        <v>65233400</v>
      </c>
      <c r="E620" s="1">
        <v>220000000</v>
      </c>
      <c r="F620">
        <v>2012</v>
      </c>
    </row>
    <row r="621" spans="1:6" x14ac:dyDescent="0.25">
      <c r="A621" t="s">
        <v>643</v>
      </c>
      <c r="B621" s="1">
        <v>311979256</v>
      </c>
      <c r="C621" t="s">
        <v>643</v>
      </c>
      <c r="D621" s="1">
        <v>85028192</v>
      </c>
      <c r="E621" s="1">
        <v>100000000</v>
      </c>
      <c r="F621">
        <v>2012</v>
      </c>
    </row>
    <row r="622" spans="1:6" x14ac:dyDescent="0.25">
      <c r="A622" t="s">
        <v>644</v>
      </c>
      <c r="B622" s="1">
        <v>306900902</v>
      </c>
      <c r="C622" t="s">
        <v>644</v>
      </c>
      <c r="D622" s="1">
        <v>103412758</v>
      </c>
      <c r="E622" s="1">
        <v>145000000</v>
      </c>
      <c r="F622">
        <v>2012</v>
      </c>
    </row>
    <row r="623" spans="1:6" x14ac:dyDescent="0.25">
      <c r="A623" t="s">
        <v>645</v>
      </c>
      <c r="B623" s="1">
        <v>305270083</v>
      </c>
      <c r="C623" t="s">
        <v>645</v>
      </c>
      <c r="D623" s="1">
        <v>83670083</v>
      </c>
      <c r="E623" s="1">
        <v>150000000</v>
      </c>
      <c r="F623">
        <v>2012</v>
      </c>
    </row>
    <row r="624" spans="1:6" x14ac:dyDescent="0.25">
      <c r="A624" t="s">
        <v>646</v>
      </c>
      <c r="B624" s="1">
        <v>282778100</v>
      </c>
      <c r="C624" t="s">
        <v>646</v>
      </c>
      <c r="D624" s="1">
        <v>73058679</v>
      </c>
      <c r="E624" s="1">
        <v>275000000</v>
      </c>
      <c r="F624">
        <v>2012</v>
      </c>
    </row>
    <row r="625" spans="1:6" x14ac:dyDescent="0.25">
      <c r="A625" t="s">
        <v>647</v>
      </c>
      <c r="B625" s="1">
        <v>280355920</v>
      </c>
      <c r="C625" t="s">
        <v>647</v>
      </c>
      <c r="D625" s="1">
        <v>113203870</v>
      </c>
      <c r="E625" s="1">
        <v>125000000</v>
      </c>
      <c r="F625">
        <v>2012</v>
      </c>
    </row>
    <row r="626" spans="1:6" x14ac:dyDescent="0.25">
      <c r="A626" t="s">
        <v>648</v>
      </c>
      <c r="B626" s="1">
        <v>273346281</v>
      </c>
      <c r="C626" t="s">
        <v>648</v>
      </c>
      <c r="D626" s="1">
        <v>182207973</v>
      </c>
      <c r="E626" s="1">
        <v>65000000</v>
      </c>
      <c r="F626">
        <v>2012</v>
      </c>
    </row>
    <row r="627" spans="1:6" x14ac:dyDescent="0.25">
      <c r="A627" t="s">
        <v>649</v>
      </c>
      <c r="B627" s="1">
        <v>240647629</v>
      </c>
      <c r="C627" t="s">
        <v>649</v>
      </c>
      <c r="D627" s="1">
        <v>42345531</v>
      </c>
      <c r="E627" s="1">
        <v>65000000</v>
      </c>
      <c r="F627">
        <v>2012</v>
      </c>
    </row>
    <row r="628" spans="1:6" x14ac:dyDescent="0.25">
      <c r="A628" t="s">
        <v>650</v>
      </c>
      <c r="B628" s="1">
        <v>238202668</v>
      </c>
      <c r="C628" t="s">
        <v>650</v>
      </c>
      <c r="D628" s="1">
        <v>79727149</v>
      </c>
      <c r="E628" s="1">
        <v>150000000</v>
      </c>
      <c r="F628">
        <v>2012</v>
      </c>
    </row>
    <row r="629" spans="1:6" x14ac:dyDescent="0.25">
      <c r="A629" t="s">
        <v>651</v>
      </c>
      <c r="B629" s="1">
        <v>236799211</v>
      </c>
      <c r="C629" t="s">
        <v>651</v>
      </c>
      <c r="D629" s="1">
        <v>56758835</v>
      </c>
      <c r="E629" s="1">
        <v>50000000</v>
      </c>
      <c r="F629">
        <v>2012</v>
      </c>
    </row>
    <row r="630" spans="1:6" x14ac:dyDescent="0.25">
      <c r="A630" t="s">
        <v>652</v>
      </c>
      <c r="B630" s="1">
        <v>236412453</v>
      </c>
      <c r="C630" t="s">
        <v>652</v>
      </c>
      <c r="D630" s="1">
        <v>132092958</v>
      </c>
      <c r="E630" s="1">
        <v>21000000</v>
      </c>
      <c r="F630">
        <v>2012</v>
      </c>
    </row>
    <row r="631" spans="1:6" x14ac:dyDescent="0.25">
      <c r="A631" t="s">
        <v>653</v>
      </c>
      <c r="B631" s="1">
        <v>227140757</v>
      </c>
      <c r="C631" t="s">
        <v>653</v>
      </c>
      <c r="D631" s="1">
        <v>136025503</v>
      </c>
      <c r="E631" s="1">
        <v>44500000</v>
      </c>
      <c r="F631">
        <v>2012</v>
      </c>
    </row>
    <row r="632" spans="1:6" x14ac:dyDescent="0.25">
      <c r="A632" t="s">
        <v>654</v>
      </c>
      <c r="B632" s="1">
        <v>217370736</v>
      </c>
      <c r="C632" t="s">
        <v>654</v>
      </c>
      <c r="D632" s="1">
        <v>80070736</v>
      </c>
      <c r="E632" s="1">
        <v>60000000</v>
      </c>
      <c r="F632">
        <v>2012</v>
      </c>
    </row>
    <row r="633" spans="1:6" x14ac:dyDescent="0.25">
      <c r="A633" t="s">
        <v>655</v>
      </c>
      <c r="B633" s="1">
        <v>211856088</v>
      </c>
      <c r="C633" t="s">
        <v>655</v>
      </c>
      <c r="D633" s="1">
        <v>58877969</v>
      </c>
      <c r="E633" s="1">
        <v>125000000</v>
      </c>
      <c r="F633">
        <v>2012</v>
      </c>
    </row>
    <row r="634" spans="1:6" x14ac:dyDescent="0.25">
      <c r="A634" t="s">
        <v>656</v>
      </c>
      <c r="B634" s="1">
        <v>208542162</v>
      </c>
      <c r="C634" t="s">
        <v>656</v>
      </c>
      <c r="D634" s="1">
        <v>126181630</v>
      </c>
      <c r="E634" s="1">
        <v>85000000</v>
      </c>
      <c r="F634">
        <v>2012</v>
      </c>
    </row>
    <row r="635" spans="1:6" x14ac:dyDescent="0.25">
      <c r="A635" t="s">
        <v>657</v>
      </c>
      <c r="B635" s="1">
        <v>202812429</v>
      </c>
      <c r="C635" t="s">
        <v>657</v>
      </c>
      <c r="D635" s="1">
        <v>138447667</v>
      </c>
      <c r="E635" s="1">
        <v>42000000</v>
      </c>
      <c r="F635">
        <v>2012</v>
      </c>
    </row>
    <row r="636" spans="1:6" x14ac:dyDescent="0.25">
      <c r="A636" t="s">
        <v>658</v>
      </c>
      <c r="B636" s="1">
        <v>197618160</v>
      </c>
      <c r="C636" t="s">
        <v>658</v>
      </c>
      <c r="D636" s="1">
        <v>125014030</v>
      </c>
      <c r="E636" s="1">
        <v>30000000</v>
      </c>
      <c r="F636">
        <v>2012</v>
      </c>
    </row>
    <row r="637" spans="1:6" x14ac:dyDescent="0.25">
      <c r="A637" t="s">
        <v>659</v>
      </c>
      <c r="B637" s="1">
        <v>180148897</v>
      </c>
      <c r="C637" t="s">
        <v>659</v>
      </c>
      <c r="D637" s="1">
        <v>59650222</v>
      </c>
      <c r="E637" s="1">
        <v>65000000</v>
      </c>
      <c r="F637">
        <v>2012</v>
      </c>
    </row>
    <row r="638" spans="1:6" x14ac:dyDescent="0.25">
      <c r="A638" t="s">
        <v>660</v>
      </c>
      <c r="B638" s="1">
        <v>173613482</v>
      </c>
      <c r="C638" t="s">
        <v>660</v>
      </c>
      <c r="D638" s="1">
        <v>64935167</v>
      </c>
      <c r="E638" s="1">
        <v>85000000</v>
      </c>
      <c r="F638">
        <v>2012</v>
      </c>
    </row>
    <row r="639" spans="1:6" x14ac:dyDescent="0.25">
      <c r="A639" t="s">
        <v>661</v>
      </c>
      <c r="B639" s="1">
        <v>170466405</v>
      </c>
      <c r="C639" t="s">
        <v>661</v>
      </c>
      <c r="D639" s="1">
        <v>66486205</v>
      </c>
      <c r="E639" s="1">
        <v>30000000</v>
      </c>
      <c r="F639">
        <v>2012</v>
      </c>
    </row>
    <row r="640" spans="1:6" x14ac:dyDescent="0.25">
      <c r="A640" t="s">
        <v>662</v>
      </c>
      <c r="B640" s="1">
        <v>169590606</v>
      </c>
      <c r="C640" t="s">
        <v>662</v>
      </c>
      <c r="D640" s="1">
        <v>19019882</v>
      </c>
      <c r="E640" s="1">
        <v>40000000</v>
      </c>
      <c r="F640">
        <v>2012</v>
      </c>
    </row>
    <row r="641" spans="1:6" x14ac:dyDescent="0.25">
      <c r="A641" t="s">
        <v>663</v>
      </c>
      <c r="B641" s="1">
        <v>165552290</v>
      </c>
      <c r="C641" t="s">
        <v>663</v>
      </c>
      <c r="D641" s="1">
        <v>35074677</v>
      </c>
      <c r="E641" s="1">
        <v>33000000</v>
      </c>
      <c r="F641">
        <v>2012</v>
      </c>
    </row>
    <row r="642" spans="1:6" x14ac:dyDescent="0.25">
      <c r="A642" t="s">
        <v>664</v>
      </c>
      <c r="B642" s="1">
        <v>160558438</v>
      </c>
      <c r="C642" t="s">
        <v>664</v>
      </c>
      <c r="D642" s="1">
        <v>93772375</v>
      </c>
      <c r="E642" s="1">
        <v>31000000</v>
      </c>
      <c r="F642">
        <v>2012</v>
      </c>
    </row>
    <row r="643" spans="1:6" x14ac:dyDescent="0.25">
      <c r="A643" t="s">
        <v>665</v>
      </c>
      <c r="B643" s="1">
        <v>160379930</v>
      </c>
      <c r="C643" t="s">
        <v>665</v>
      </c>
      <c r="D643" s="1">
        <v>62321039</v>
      </c>
      <c r="E643" s="1">
        <v>70000000</v>
      </c>
      <c r="F643">
        <v>2012</v>
      </c>
    </row>
    <row r="644" spans="1:6" x14ac:dyDescent="0.25">
      <c r="A644" t="s">
        <v>666</v>
      </c>
      <c r="B644" s="1">
        <v>156974557</v>
      </c>
      <c r="C644" t="s">
        <v>666</v>
      </c>
      <c r="D644" s="1">
        <v>54760791</v>
      </c>
      <c r="E644" s="1">
        <v>65000000</v>
      </c>
      <c r="F644">
        <v>2012</v>
      </c>
    </row>
    <row r="645" spans="1:6" x14ac:dyDescent="0.25">
      <c r="A645" t="s">
        <v>667</v>
      </c>
      <c r="B645" s="1">
        <v>151496097</v>
      </c>
      <c r="C645" t="s">
        <v>667</v>
      </c>
      <c r="D645" s="1">
        <v>19192510</v>
      </c>
      <c r="E645" s="1">
        <v>23000000</v>
      </c>
      <c r="F645">
        <v>2012</v>
      </c>
    </row>
    <row r="646" spans="1:6" x14ac:dyDescent="0.25">
      <c r="A646" t="s">
        <v>668</v>
      </c>
      <c r="B646" s="1">
        <v>149217355</v>
      </c>
      <c r="C646" t="s">
        <v>668</v>
      </c>
      <c r="D646" s="1">
        <v>51774002</v>
      </c>
      <c r="E646" s="1">
        <v>57000000</v>
      </c>
      <c r="F646">
        <v>2012</v>
      </c>
    </row>
    <row r="647" spans="1:6" x14ac:dyDescent="0.25">
      <c r="A647" t="s">
        <v>669</v>
      </c>
      <c r="B647" s="1">
        <v>137489730</v>
      </c>
      <c r="C647" t="s">
        <v>669</v>
      </c>
      <c r="D647" s="1">
        <v>37519139</v>
      </c>
      <c r="E647" s="1">
        <v>67500000</v>
      </c>
      <c r="F647">
        <v>2012</v>
      </c>
    </row>
    <row r="648" spans="1:6" x14ac:dyDescent="0.25">
      <c r="A648" t="s">
        <v>670</v>
      </c>
      <c r="B648" s="1">
        <v>136143605</v>
      </c>
      <c r="C648" t="s">
        <v>670</v>
      </c>
      <c r="D648" s="1">
        <v>31051126</v>
      </c>
      <c r="E648" s="1">
        <v>55000000</v>
      </c>
      <c r="F648">
        <v>2012</v>
      </c>
    </row>
    <row r="649" spans="1:6" x14ac:dyDescent="0.25">
      <c r="A649" t="s">
        <v>671</v>
      </c>
      <c r="B649" s="1">
        <v>134612435</v>
      </c>
      <c r="C649" t="s">
        <v>671</v>
      </c>
      <c r="D649" s="1">
        <v>95720716</v>
      </c>
      <c r="E649" s="1">
        <v>52500000</v>
      </c>
      <c r="F649">
        <v>2012</v>
      </c>
    </row>
    <row r="650" spans="1:6" x14ac:dyDescent="0.25">
      <c r="A650" t="s">
        <v>672</v>
      </c>
      <c r="B650" s="1">
        <v>133085295</v>
      </c>
      <c r="C650" t="s">
        <v>672</v>
      </c>
      <c r="D650" s="1">
        <v>63536011</v>
      </c>
      <c r="E650" s="1">
        <v>30000000</v>
      </c>
      <c r="F650">
        <v>2012</v>
      </c>
    </row>
    <row r="651" spans="1:6" x14ac:dyDescent="0.25">
      <c r="A651" t="s">
        <v>673</v>
      </c>
      <c r="B651" s="1">
        <v>130673154</v>
      </c>
      <c r="C651" t="s">
        <v>673</v>
      </c>
      <c r="D651" s="1">
        <v>27108272</v>
      </c>
      <c r="E651" s="1">
        <v>102000000</v>
      </c>
      <c r="F651">
        <v>2012</v>
      </c>
    </row>
    <row r="652" spans="1:6" x14ac:dyDescent="0.25">
      <c r="A652" t="s">
        <v>674</v>
      </c>
      <c r="B652" s="1">
        <v>120832383</v>
      </c>
      <c r="C652" t="s">
        <v>674</v>
      </c>
      <c r="D652" s="1">
        <v>77267296</v>
      </c>
      <c r="E652" s="1">
        <v>25000000</v>
      </c>
      <c r="F652">
        <v>2012</v>
      </c>
    </row>
    <row r="653" spans="1:6" x14ac:dyDescent="0.25">
      <c r="A653" t="s">
        <v>675</v>
      </c>
      <c r="B653" s="1">
        <v>108119662</v>
      </c>
      <c r="C653" t="s">
        <v>675</v>
      </c>
      <c r="D653" s="1">
        <v>56003051</v>
      </c>
      <c r="E653" s="1">
        <v>60000000</v>
      </c>
      <c r="F653">
        <v>2012</v>
      </c>
    </row>
    <row r="654" spans="1:6" x14ac:dyDescent="0.25">
      <c r="A654" t="s">
        <v>676</v>
      </c>
      <c r="B654" s="1">
        <v>104907746</v>
      </c>
      <c r="C654" t="s">
        <v>676</v>
      </c>
      <c r="D654" s="1">
        <v>86907746</v>
      </c>
      <c r="E654" s="1">
        <v>95000000</v>
      </c>
      <c r="F654">
        <v>2012</v>
      </c>
    </row>
    <row r="655" spans="1:6" x14ac:dyDescent="0.25">
      <c r="A655" t="s">
        <v>677</v>
      </c>
      <c r="B655" s="1">
        <v>98406855</v>
      </c>
      <c r="C655" t="s">
        <v>677</v>
      </c>
      <c r="D655" s="1">
        <v>66528000</v>
      </c>
      <c r="E655" s="1">
        <v>25000000</v>
      </c>
      <c r="F655">
        <v>2012</v>
      </c>
    </row>
    <row r="656" spans="1:6" x14ac:dyDescent="0.25">
      <c r="A656" t="s">
        <v>678</v>
      </c>
      <c r="B656" s="1">
        <v>98227017</v>
      </c>
      <c r="C656" t="s">
        <v>678</v>
      </c>
      <c r="D656" s="1">
        <v>311434</v>
      </c>
      <c r="E656" s="1">
        <v>100000000</v>
      </c>
      <c r="F656">
        <v>2012</v>
      </c>
    </row>
    <row r="657" spans="1:6" x14ac:dyDescent="0.25">
      <c r="A657" t="s">
        <v>679</v>
      </c>
      <c r="B657" s="1">
        <v>96633833</v>
      </c>
      <c r="C657" t="s">
        <v>679</v>
      </c>
      <c r="D657" s="1">
        <v>60457138</v>
      </c>
      <c r="E657" s="1">
        <v>25000000</v>
      </c>
      <c r="F657">
        <v>2012</v>
      </c>
    </row>
    <row r="658" spans="1:6" x14ac:dyDescent="0.25">
      <c r="A658" t="s">
        <v>680</v>
      </c>
      <c r="B658" s="1">
        <v>90221182</v>
      </c>
      <c r="C658" t="s">
        <v>680</v>
      </c>
      <c r="D658" s="1">
        <v>67544505</v>
      </c>
      <c r="E658" s="1">
        <v>35000000</v>
      </c>
      <c r="F658">
        <v>2012</v>
      </c>
    </row>
    <row r="659" spans="1:6" x14ac:dyDescent="0.25">
      <c r="A659" t="s">
        <v>681</v>
      </c>
      <c r="B659" s="1">
        <v>88473016</v>
      </c>
      <c r="C659" t="s">
        <v>681</v>
      </c>
      <c r="D659" s="1">
        <v>41152203</v>
      </c>
      <c r="E659" s="1">
        <v>37500000</v>
      </c>
      <c r="F659">
        <v>2012</v>
      </c>
    </row>
    <row r="660" spans="1:6" x14ac:dyDescent="0.25">
      <c r="A660" t="s">
        <v>682</v>
      </c>
      <c r="B660" s="1">
        <v>82513490</v>
      </c>
      <c r="C660" t="s">
        <v>682</v>
      </c>
      <c r="D660" s="1">
        <v>47323100</v>
      </c>
      <c r="E660" s="1">
        <v>45000000</v>
      </c>
      <c r="F660">
        <v>2012</v>
      </c>
    </row>
    <row r="661" spans="1:6" x14ac:dyDescent="0.25">
      <c r="A661" t="s">
        <v>683</v>
      </c>
      <c r="B661" s="1">
        <v>81249176</v>
      </c>
      <c r="C661" t="s">
        <v>683</v>
      </c>
      <c r="D661" s="1">
        <v>51580136</v>
      </c>
      <c r="E661" s="1">
        <v>25000000</v>
      </c>
      <c r="F661">
        <v>2012</v>
      </c>
    </row>
    <row r="662" spans="1:6" x14ac:dyDescent="0.25">
      <c r="A662" t="s">
        <v>684</v>
      </c>
      <c r="B662" s="1">
        <v>81150788</v>
      </c>
      <c r="C662" t="s">
        <v>684</v>
      </c>
      <c r="D662" s="1">
        <v>35287788</v>
      </c>
      <c r="E662" s="1">
        <v>39000000</v>
      </c>
      <c r="F662">
        <v>2012</v>
      </c>
    </row>
    <row r="663" spans="1:6" x14ac:dyDescent="0.25">
      <c r="A663" t="s">
        <v>685</v>
      </c>
      <c r="B663" s="1">
        <v>77229695</v>
      </c>
      <c r="C663" t="s">
        <v>685</v>
      </c>
      <c r="D663" s="1">
        <v>49008662</v>
      </c>
      <c r="E663" s="1">
        <v>22000000</v>
      </c>
      <c r="F663">
        <v>2012</v>
      </c>
    </row>
    <row r="664" spans="1:6" x14ac:dyDescent="0.25">
      <c r="A664" t="s">
        <v>686</v>
      </c>
      <c r="B664" s="1">
        <v>74326015</v>
      </c>
      <c r="C664" t="s">
        <v>686</v>
      </c>
      <c r="D664" s="1">
        <v>16684352</v>
      </c>
      <c r="E664" s="1">
        <v>21500000</v>
      </c>
      <c r="F664">
        <v>2012</v>
      </c>
    </row>
    <row r="665" spans="1:6" x14ac:dyDescent="0.25">
      <c r="A665" t="s">
        <v>687</v>
      </c>
      <c r="B665" s="1">
        <v>73239258</v>
      </c>
      <c r="C665" t="s">
        <v>687</v>
      </c>
      <c r="D665" s="1">
        <v>45290318</v>
      </c>
      <c r="E665" s="1">
        <v>42000000</v>
      </c>
      <c r="F665">
        <v>2012</v>
      </c>
    </row>
    <row r="666" spans="1:6" x14ac:dyDescent="0.25">
      <c r="A666" t="s">
        <v>688</v>
      </c>
      <c r="B666" s="1">
        <v>71004627</v>
      </c>
      <c r="C666" t="s">
        <v>688</v>
      </c>
      <c r="D666" s="1">
        <v>12816367</v>
      </c>
      <c r="E666" s="1">
        <v>49000000</v>
      </c>
      <c r="F666">
        <v>2012</v>
      </c>
    </row>
    <row r="667" spans="1:6" x14ac:dyDescent="0.25">
      <c r="A667" t="s">
        <v>689</v>
      </c>
      <c r="B667" s="1">
        <v>70689968</v>
      </c>
      <c r="C667" t="s">
        <v>689</v>
      </c>
      <c r="D667" s="1">
        <v>42073277</v>
      </c>
      <c r="E667" s="1">
        <v>30000000</v>
      </c>
      <c r="F667">
        <v>2012</v>
      </c>
    </row>
    <row r="668" spans="1:6" x14ac:dyDescent="0.25">
      <c r="A668" t="s">
        <v>690</v>
      </c>
      <c r="B668" s="1">
        <v>67130045</v>
      </c>
      <c r="C668" t="s">
        <v>690</v>
      </c>
      <c r="D668" s="1">
        <v>34353000</v>
      </c>
      <c r="E668" s="1">
        <v>55000000</v>
      </c>
      <c r="F668">
        <v>2012</v>
      </c>
    </row>
    <row r="669" spans="1:6" x14ac:dyDescent="0.25">
      <c r="A669" t="s">
        <v>691</v>
      </c>
      <c r="B669" s="1">
        <v>66950887</v>
      </c>
      <c r="C669" t="s">
        <v>691</v>
      </c>
      <c r="D669" s="1">
        <v>65653242</v>
      </c>
      <c r="E669" s="1">
        <v>20000000</v>
      </c>
      <c r="F669">
        <v>2012</v>
      </c>
    </row>
    <row r="670" spans="1:6" x14ac:dyDescent="0.25">
      <c r="A670" t="s">
        <v>692</v>
      </c>
      <c r="B670" s="1">
        <v>61623819</v>
      </c>
      <c r="C670" t="s">
        <v>692</v>
      </c>
      <c r="D670" s="1">
        <v>28700285</v>
      </c>
      <c r="E670" s="1">
        <v>30000000</v>
      </c>
      <c r="F670">
        <v>2012</v>
      </c>
    </row>
    <row r="671" spans="1:6" x14ac:dyDescent="0.25">
      <c r="A671" t="s">
        <v>693</v>
      </c>
      <c r="B671" s="1">
        <v>61031932</v>
      </c>
      <c r="C671" t="s">
        <v>693</v>
      </c>
      <c r="D671" s="1">
        <v>38518613</v>
      </c>
      <c r="E671" s="1">
        <v>70000000</v>
      </c>
      <c r="F671">
        <v>2012</v>
      </c>
    </row>
    <row r="672" spans="1:6" x14ac:dyDescent="0.25">
      <c r="A672" t="s">
        <v>694</v>
      </c>
      <c r="B672" s="1">
        <v>60680125</v>
      </c>
      <c r="C672" t="s">
        <v>694</v>
      </c>
      <c r="D672" s="1">
        <v>0</v>
      </c>
      <c r="E672" s="1">
        <v>77600000</v>
      </c>
      <c r="F672">
        <v>2012</v>
      </c>
    </row>
    <row r="673" spans="1:6" x14ac:dyDescent="0.25">
      <c r="A673" t="s">
        <v>695</v>
      </c>
      <c r="B673" s="1">
        <v>58085235</v>
      </c>
      <c r="C673" t="s">
        <v>695</v>
      </c>
      <c r="D673" s="1">
        <v>36931089</v>
      </c>
      <c r="E673" s="1">
        <v>57500000</v>
      </c>
      <c r="F673">
        <v>2012</v>
      </c>
    </row>
    <row r="674" spans="1:6" x14ac:dyDescent="0.25">
      <c r="A674" t="s">
        <v>696</v>
      </c>
      <c r="B674" s="1">
        <v>55249159</v>
      </c>
      <c r="C674" t="s">
        <v>696</v>
      </c>
      <c r="D674" s="1">
        <v>51853450</v>
      </c>
      <c r="E674" s="1">
        <v>40000000</v>
      </c>
      <c r="F674">
        <v>2012</v>
      </c>
    </row>
    <row r="675" spans="1:6" x14ac:dyDescent="0.25">
      <c r="A675" t="s">
        <v>697</v>
      </c>
      <c r="B675" s="1">
        <v>54393687</v>
      </c>
      <c r="C675" t="s">
        <v>697</v>
      </c>
      <c r="D675" s="1">
        <v>37397291</v>
      </c>
      <c r="E675" s="1">
        <v>26000000</v>
      </c>
      <c r="F675">
        <v>2012</v>
      </c>
    </row>
    <row r="676" spans="1:6" x14ac:dyDescent="0.25">
      <c r="A676" t="s">
        <v>698</v>
      </c>
      <c r="B676" s="1">
        <v>54052249</v>
      </c>
      <c r="C676" t="s">
        <v>698</v>
      </c>
      <c r="D676" s="1">
        <v>44338224</v>
      </c>
      <c r="E676" s="1">
        <v>30000000</v>
      </c>
      <c r="F676">
        <v>2012</v>
      </c>
    </row>
    <row r="677" spans="1:6" x14ac:dyDescent="0.25">
      <c r="A677" t="s">
        <v>699</v>
      </c>
      <c r="B677" s="1">
        <v>50647416</v>
      </c>
      <c r="C677" t="s">
        <v>699</v>
      </c>
      <c r="D677" s="1">
        <v>16247159</v>
      </c>
      <c r="E677" s="1">
        <v>37500000</v>
      </c>
      <c r="F677">
        <v>2012</v>
      </c>
    </row>
    <row r="678" spans="1:6" x14ac:dyDescent="0.25">
      <c r="A678" t="s">
        <v>700</v>
      </c>
      <c r="B678" s="1">
        <v>50365498</v>
      </c>
      <c r="C678" t="s">
        <v>700</v>
      </c>
      <c r="D678" s="1">
        <v>49876377</v>
      </c>
      <c r="E678" s="1">
        <v>58000000</v>
      </c>
      <c r="F678">
        <v>2012</v>
      </c>
    </row>
    <row r="679" spans="1:6" x14ac:dyDescent="0.25">
      <c r="A679" t="s">
        <v>701</v>
      </c>
      <c r="B679" s="1">
        <v>49621440</v>
      </c>
      <c r="C679" t="s">
        <v>701</v>
      </c>
      <c r="D679" s="1">
        <v>18620000</v>
      </c>
      <c r="E679" s="1">
        <v>42000000</v>
      </c>
      <c r="F679">
        <v>2012</v>
      </c>
    </row>
    <row r="680" spans="1:6" x14ac:dyDescent="0.25">
      <c r="A680" t="s">
        <v>702</v>
      </c>
      <c r="B680" s="1">
        <v>48530887</v>
      </c>
      <c r="C680" t="s">
        <v>702</v>
      </c>
      <c r="D680" s="1">
        <v>205505</v>
      </c>
      <c r="E680" s="1">
        <v>25000000</v>
      </c>
      <c r="F680">
        <v>2012</v>
      </c>
    </row>
    <row r="681" spans="1:6" x14ac:dyDescent="0.25">
      <c r="A681" t="s">
        <v>703</v>
      </c>
      <c r="B681" s="1">
        <v>48164150</v>
      </c>
      <c r="C681" t="s">
        <v>703</v>
      </c>
      <c r="D681" s="1">
        <v>44806783</v>
      </c>
      <c r="E681" s="1">
        <v>65000000</v>
      </c>
      <c r="F681">
        <v>2012</v>
      </c>
    </row>
    <row r="682" spans="1:6" x14ac:dyDescent="0.25">
      <c r="A682" t="s">
        <v>704</v>
      </c>
      <c r="B682" s="1">
        <v>47818913</v>
      </c>
      <c r="C682" t="s">
        <v>704</v>
      </c>
      <c r="D682" s="1">
        <v>35763137</v>
      </c>
      <c r="E682" s="1">
        <v>60000000</v>
      </c>
      <c r="F682">
        <v>2012</v>
      </c>
    </row>
    <row r="683" spans="1:6" x14ac:dyDescent="0.25">
      <c r="A683" t="s">
        <v>705</v>
      </c>
      <c r="B683" s="1">
        <v>41495213</v>
      </c>
      <c r="C683" t="s">
        <v>705</v>
      </c>
      <c r="D683" s="1">
        <v>17142080</v>
      </c>
      <c r="E683" s="1">
        <v>33000000</v>
      </c>
      <c r="F683">
        <v>2012</v>
      </c>
    </row>
    <row r="684" spans="1:6" x14ac:dyDescent="0.25">
      <c r="A684" t="s">
        <v>706</v>
      </c>
      <c r="B684" s="1">
        <v>41467606</v>
      </c>
      <c r="C684" t="s">
        <v>706</v>
      </c>
      <c r="D684" s="1">
        <v>13414714</v>
      </c>
      <c r="E684" s="1">
        <v>45000000</v>
      </c>
      <c r="F684">
        <v>2012</v>
      </c>
    </row>
    <row r="685" spans="1:6" x14ac:dyDescent="0.25">
      <c r="A685" t="s">
        <v>707</v>
      </c>
      <c r="B685" s="1">
        <v>41294674</v>
      </c>
      <c r="C685" t="s">
        <v>707</v>
      </c>
      <c r="D685" s="1">
        <v>37134215</v>
      </c>
      <c r="E685" s="1">
        <v>40000000</v>
      </c>
      <c r="F685">
        <v>2012</v>
      </c>
    </row>
    <row r="686" spans="1:6" x14ac:dyDescent="0.25">
      <c r="A686" t="s">
        <v>708</v>
      </c>
      <c r="B686" s="1">
        <v>36374700</v>
      </c>
      <c r="C686" t="s">
        <v>708</v>
      </c>
      <c r="D686" s="1">
        <v>18942396</v>
      </c>
      <c r="E686" s="1">
        <v>23000000</v>
      </c>
      <c r="F686">
        <v>2012</v>
      </c>
    </row>
    <row r="687" spans="1:6" x14ac:dyDescent="0.25">
      <c r="A687" t="s">
        <v>709</v>
      </c>
      <c r="B687" s="1">
        <v>36197221</v>
      </c>
      <c r="C687" t="s">
        <v>709</v>
      </c>
      <c r="D687" s="1">
        <v>26414527</v>
      </c>
      <c r="E687" s="1">
        <v>42000000</v>
      </c>
      <c r="F687">
        <v>2012</v>
      </c>
    </row>
    <row r="688" spans="1:6" x14ac:dyDescent="0.25">
      <c r="A688" t="s">
        <v>710</v>
      </c>
      <c r="B688" s="1">
        <v>35426759</v>
      </c>
      <c r="C688" t="s">
        <v>710</v>
      </c>
      <c r="D688" s="1">
        <v>25888412</v>
      </c>
      <c r="E688" s="1">
        <v>35000000</v>
      </c>
      <c r="F688">
        <v>2012</v>
      </c>
    </row>
    <row r="689" spans="1:6" x14ac:dyDescent="0.25">
      <c r="A689" t="s">
        <v>711</v>
      </c>
      <c r="B689" s="1">
        <v>31393201</v>
      </c>
      <c r="C689" t="s">
        <v>711</v>
      </c>
      <c r="D689" s="1">
        <v>20275446</v>
      </c>
      <c r="E689" s="1">
        <v>35000000</v>
      </c>
      <c r="F689">
        <v>2012</v>
      </c>
    </row>
    <row r="690" spans="1:6" x14ac:dyDescent="0.25">
      <c r="A690" t="s">
        <v>712</v>
      </c>
      <c r="B690" s="1">
        <v>31157914</v>
      </c>
      <c r="C690" t="s">
        <v>712</v>
      </c>
      <c r="D690" s="1">
        <v>30932113</v>
      </c>
      <c r="E690" s="1">
        <v>27500000</v>
      </c>
      <c r="F690">
        <v>2012</v>
      </c>
    </row>
    <row r="691" spans="1:6" x14ac:dyDescent="0.25">
      <c r="A691" t="s">
        <v>713</v>
      </c>
      <c r="B691" s="1">
        <v>30601801</v>
      </c>
      <c r="C691" t="s">
        <v>713</v>
      </c>
      <c r="D691" s="1">
        <v>16008272</v>
      </c>
      <c r="E691" s="1">
        <v>26000000</v>
      </c>
      <c r="F691">
        <v>2012</v>
      </c>
    </row>
    <row r="692" spans="1:6" x14ac:dyDescent="0.25">
      <c r="A692" t="s">
        <v>714</v>
      </c>
      <c r="B692" s="1">
        <v>28012862</v>
      </c>
      <c r="C692" t="s">
        <v>714</v>
      </c>
      <c r="D692" s="1">
        <v>12512862</v>
      </c>
      <c r="E692" s="1">
        <v>25000000</v>
      </c>
      <c r="F692">
        <v>2012</v>
      </c>
    </row>
    <row r="693" spans="1:6" x14ac:dyDescent="0.25">
      <c r="A693" t="s">
        <v>715</v>
      </c>
      <c r="B693" s="1">
        <v>25268680</v>
      </c>
      <c r="C693" t="s">
        <v>715</v>
      </c>
      <c r="D693" s="1">
        <v>20157300</v>
      </c>
      <c r="E693" s="1">
        <v>40000000</v>
      </c>
      <c r="F693">
        <v>2012</v>
      </c>
    </row>
    <row r="694" spans="1:6" x14ac:dyDescent="0.25">
      <c r="A694" t="s">
        <v>716</v>
      </c>
      <c r="B694" s="1">
        <v>24159934</v>
      </c>
      <c r="C694" t="s">
        <v>716</v>
      </c>
      <c r="D694" s="1">
        <v>17288155</v>
      </c>
      <c r="E694" s="1">
        <v>32500000</v>
      </c>
      <c r="F694">
        <v>2012</v>
      </c>
    </row>
    <row r="695" spans="1:6" x14ac:dyDescent="0.25">
      <c r="A695" t="s">
        <v>717</v>
      </c>
      <c r="B695" s="1">
        <v>20790486</v>
      </c>
      <c r="C695" t="s">
        <v>717</v>
      </c>
      <c r="D695" s="1">
        <v>18450127</v>
      </c>
      <c r="E695" s="1">
        <v>40000000</v>
      </c>
      <c r="F695">
        <v>2012</v>
      </c>
    </row>
    <row r="696" spans="1:6" x14ac:dyDescent="0.25">
      <c r="A696" t="s">
        <v>718</v>
      </c>
      <c r="B696" s="1">
        <v>17967746</v>
      </c>
      <c r="C696" t="s">
        <v>718</v>
      </c>
      <c r="D696" s="1">
        <v>289773</v>
      </c>
      <c r="E696" s="1">
        <v>35000000</v>
      </c>
      <c r="F696">
        <v>2012</v>
      </c>
    </row>
    <row r="697" spans="1:6" x14ac:dyDescent="0.25">
      <c r="A697" t="s">
        <v>719</v>
      </c>
      <c r="B697" s="1">
        <v>17216955</v>
      </c>
      <c r="C697" t="s">
        <v>719</v>
      </c>
      <c r="D697" s="1">
        <v>13749300</v>
      </c>
      <c r="E697" s="1">
        <v>22000000</v>
      </c>
      <c r="F697">
        <v>2012</v>
      </c>
    </row>
    <row r="698" spans="1:6" x14ac:dyDescent="0.25">
      <c r="A698" t="s">
        <v>720</v>
      </c>
      <c r="B698" s="1">
        <v>10447579</v>
      </c>
      <c r="C698" t="s">
        <v>720</v>
      </c>
      <c r="D698" s="1">
        <v>17000</v>
      </c>
      <c r="E698" s="1">
        <v>24200000</v>
      </c>
      <c r="F698">
        <v>2012</v>
      </c>
    </row>
    <row r="699" spans="1:6" x14ac:dyDescent="0.25">
      <c r="A699" t="s">
        <v>721</v>
      </c>
      <c r="B699" s="1">
        <v>73706</v>
      </c>
      <c r="C699" t="s">
        <v>721</v>
      </c>
      <c r="D699" s="1">
        <v>0</v>
      </c>
      <c r="E699" s="1">
        <v>45000000</v>
      </c>
      <c r="F699">
        <v>2012</v>
      </c>
    </row>
    <row r="700" spans="1:6" x14ac:dyDescent="0.25">
      <c r="A700" t="s">
        <v>722</v>
      </c>
      <c r="B700" s="1">
        <v>1341693157</v>
      </c>
      <c r="C700" t="s">
        <v>722</v>
      </c>
      <c r="D700" s="1">
        <v>381193157</v>
      </c>
      <c r="E700" s="1">
        <v>125000000</v>
      </c>
      <c r="F700">
        <v>2011</v>
      </c>
    </row>
    <row r="701" spans="1:6" x14ac:dyDescent="0.25">
      <c r="A701" t="s">
        <v>723</v>
      </c>
      <c r="B701" s="1">
        <v>1123790543</v>
      </c>
      <c r="C701" t="s">
        <v>723</v>
      </c>
      <c r="D701" s="1">
        <v>352390543</v>
      </c>
      <c r="E701" s="1">
        <v>195000000</v>
      </c>
      <c r="F701">
        <v>2011</v>
      </c>
    </row>
    <row r="702" spans="1:6" x14ac:dyDescent="0.25">
      <c r="A702" t="s">
        <v>724</v>
      </c>
      <c r="B702" s="1">
        <v>1045663875</v>
      </c>
      <c r="C702" t="s">
        <v>724</v>
      </c>
      <c r="D702" s="1">
        <v>241063875</v>
      </c>
      <c r="E702" s="1">
        <v>410600000</v>
      </c>
      <c r="F702">
        <v>2011</v>
      </c>
    </row>
    <row r="703" spans="1:6" x14ac:dyDescent="0.25">
      <c r="A703" t="s">
        <v>725</v>
      </c>
      <c r="B703" s="1">
        <v>694713230</v>
      </c>
      <c r="C703" t="s">
        <v>725</v>
      </c>
      <c r="D703" s="1">
        <v>209397903</v>
      </c>
      <c r="E703" s="1">
        <v>145000000</v>
      </c>
      <c r="F703">
        <v>2011</v>
      </c>
    </row>
    <row r="704" spans="1:6" x14ac:dyDescent="0.25">
      <c r="A704" t="s">
        <v>726</v>
      </c>
      <c r="B704" s="1">
        <v>689420051</v>
      </c>
      <c r="C704" t="s">
        <v>726</v>
      </c>
      <c r="D704" s="1">
        <v>281287133</v>
      </c>
      <c r="E704" s="1">
        <v>127500000</v>
      </c>
      <c r="F704">
        <v>2011</v>
      </c>
    </row>
    <row r="705" spans="1:6" x14ac:dyDescent="0.25">
      <c r="A705" t="s">
        <v>727</v>
      </c>
      <c r="B705" s="1">
        <v>664837547</v>
      </c>
      <c r="C705" t="s">
        <v>727</v>
      </c>
      <c r="D705" s="1">
        <v>165249063</v>
      </c>
      <c r="E705" s="1">
        <v>150000000</v>
      </c>
      <c r="F705">
        <v>2011</v>
      </c>
    </row>
    <row r="706" spans="1:6" x14ac:dyDescent="0.25">
      <c r="A706" t="s">
        <v>728</v>
      </c>
      <c r="B706" s="1">
        <v>630163454</v>
      </c>
      <c r="C706" t="s">
        <v>728</v>
      </c>
      <c r="D706" s="1">
        <v>210031325</v>
      </c>
      <c r="E706" s="1">
        <v>125000000</v>
      </c>
      <c r="F706">
        <v>2011</v>
      </c>
    </row>
    <row r="707" spans="1:6" x14ac:dyDescent="0.25">
      <c r="A707" t="s">
        <v>729</v>
      </c>
      <c r="B707" s="1">
        <v>586464305</v>
      </c>
      <c r="C707" t="s">
        <v>729</v>
      </c>
      <c r="D707" s="1">
        <v>254464305</v>
      </c>
      <c r="E707" s="1">
        <v>80000000</v>
      </c>
      <c r="F707">
        <v>2011</v>
      </c>
    </row>
    <row r="708" spans="1:6" x14ac:dyDescent="0.25">
      <c r="A708" t="s">
        <v>730</v>
      </c>
      <c r="B708" s="1">
        <v>563749323</v>
      </c>
      <c r="C708" t="s">
        <v>730</v>
      </c>
      <c r="D708" s="1">
        <v>142614158</v>
      </c>
      <c r="E708" s="1">
        <v>110000000</v>
      </c>
      <c r="F708">
        <v>2011</v>
      </c>
    </row>
    <row r="709" spans="1:6" x14ac:dyDescent="0.25">
      <c r="A709" t="s">
        <v>731</v>
      </c>
      <c r="B709" s="1">
        <v>560155383</v>
      </c>
      <c r="C709" t="s">
        <v>731</v>
      </c>
      <c r="D709" s="1">
        <v>191450875</v>
      </c>
      <c r="E709" s="1">
        <v>200000000</v>
      </c>
      <c r="F709">
        <v>2011</v>
      </c>
    </row>
    <row r="710" spans="1:6" x14ac:dyDescent="0.25">
      <c r="A710" t="s">
        <v>732</v>
      </c>
      <c r="B710" s="1">
        <v>554987477</v>
      </c>
      <c r="C710" t="s">
        <v>732</v>
      </c>
      <c r="D710" s="1">
        <v>149260504</v>
      </c>
      <c r="E710" s="1">
        <v>130000000</v>
      </c>
      <c r="F710">
        <v>2011</v>
      </c>
    </row>
    <row r="711" spans="1:6" x14ac:dyDescent="0.25">
      <c r="A711" t="s">
        <v>733</v>
      </c>
      <c r="B711" s="1">
        <v>535663443</v>
      </c>
      <c r="C711" t="s">
        <v>733</v>
      </c>
      <c r="D711" s="1">
        <v>186848418</v>
      </c>
      <c r="E711" s="1">
        <v>125000000</v>
      </c>
      <c r="F711">
        <v>2011</v>
      </c>
    </row>
    <row r="712" spans="1:6" x14ac:dyDescent="0.25">
      <c r="A712" t="s">
        <v>734</v>
      </c>
      <c r="B712" s="1">
        <v>487519809</v>
      </c>
      <c r="C712" t="s">
        <v>734</v>
      </c>
      <c r="D712" s="1">
        <v>143619809</v>
      </c>
      <c r="E712" s="1">
        <v>90000000</v>
      </c>
      <c r="F712">
        <v>2011</v>
      </c>
    </row>
    <row r="713" spans="1:6" x14ac:dyDescent="0.25">
      <c r="A713" t="s">
        <v>735</v>
      </c>
      <c r="B713" s="1">
        <v>470986200</v>
      </c>
      <c r="C713" t="s">
        <v>735</v>
      </c>
      <c r="D713" s="1">
        <v>176760185</v>
      </c>
      <c r="E713" s="1">
        <v>93000000</v>
      </c>
      <c r="F713">
        <v>2011</v>
      </c>
    </row>
    <row r="714" spans="1:6" x14ac:dyDescent="0.25">
      <c r="A714" t="s">
        <v>736</v>
      </c>
      <c r="B714" s="1">
        <v>449326618</v>
      </c>
      <c r="C714" t="s">
        <v>736</v>
      </c>
      <c r="D714" s="1">
        <v>181030624</v>
      </c>
      <c r="E714" s="1">
        <v>150000000</v>
      </c>
      <c r="F714">
        <v>2011</v>
      </c>
    </row>
    <row r="715" spans="1:6" x14ac:dyDescent="0.25">
      <c r="A715" t="s">
        <v>737</v>
      </c>
      <c r="B715" s="1">
        <v>373993951</v>
      </c>
      <c r="C715" t="s">
        <v>737</v>
      </c>
      <c r="D715" s="1">
        <v>77591831</v>
      </c>
      <c r="E715" s="1">
        <v>130000000</v>
      </c>
      <c r="F715">
        <v>2011</v>
      </c>
    </row>
    <row r="716" spans="1:6" x14ac:dyDescent="0.25">
      <c r="A716" t="s">
        <v>738</v>
      </c>
      <c r="B716" s="1">
        <v>370569776</v>
      </c>
      <c r="C716" t="s">
        <v>738</v>
      </c>
      <c r="D716" s="1">
        <v>176654505</v>
      </c>
      <c r="E716" s="1">
        <v>140000000</v>
      </c>
      <c r="F716">
        <v>2011</v>
      </c>
    </row>
    <row r="717" spans="1:6" x14ac:dyDescent="0.25">
      <c r="A717" t="s">
        <v>739</v>
      </c>
      <c r="B717" s="1">
        <v>355408305</v>
      </c>
      <c r="C717" t="s">
        <v>739</v>
      </c>
      <c r="D717" s="1">
        <v>146408305</v>
      </c>
      <c r="E717" s="1">
        <v>160000000</v>
      </c>
      <c r="F717">
        <v>2011</v>
      </c>
    </row>
    <row r="718" spans="1:6" x14ac:dyDescent="0.25">
      <c r="A718" t="s">
        <v>740</v>
      </c>
      <c r="B718" s="1">
        <v>349088523</v>
      </c>
      <c r="C718" t="s">
        <v>740</v>
      </c>
      <c r="D718" s="1">
        <v>133107389</v>
      </c>
      <c r="E718" s="1">
        <v>80000000</v>
      </c>
      <c r="F718">
        <v>2011</v>
      </c>
    </row>
    <row r="719" spans="1:6" x14ac:dyDescent="0.25">
      <c r="A719" t="s">
        <v>741</v>
      </c>
      <c r="B719" s="1">
        <v>289632023</v>
      </c>
      <c r="C719" t="s">
        <v>741</v>
      </c>
      <c r="D719" s="1">
        <v>169211718</v>
      </c>
      <c r="E719" s="1">
        <v>32500000</v>
      </c>
      <c r="F719">
        <v>2011</v>
      </c>
    </row>
    <row r="720" spans="1:6" x14ac:dyDescent="0.25">
      <c r="A720" t="s">
        <v>742</v>
      </c>
      <c r="B720" s="1">
        <v>263880341</v>
      </c>
      <c r="C720" t="s">
        <v>742</v>
      </c>
      <c r="D720" s="1">
        <v>85463309</v>
      </c>
      <c r="E720" s="1">
        <v>110000000</v>
      </c>
      <c r="F720">
        <v>2011</v>
      </c>
    </row>
    <row r="721" spans="1:6" x14ac:dyDescent="0.25">
      <c r="A721" t="s">
        <v>743</v>
      </c>
      <c r="B721" s="1">
        <v>257972745</v>
      </c>
      <c r="C721" t="s">
        <v>743</v>
      </c>
      <c r="D721" s="1">
        <v>127004179</v>
      </c>
      <c r="E721" s="1">
        <v>50000000</v>
      </c>
      <c r="F721">
        <v>2011</v>
      </c>
    </row>
    <row r="722" spans="1:6" x14ac:dyDescent="0.25">
      <c r="A722" t="s">
        <v>744</v>
      </c>
      <c r="B722" s="1">
        <v>245724600</v>
      </c>
      <c r="C722" t="s">
        <v>744</v>
      </c>
      <c r="D722" s="1">
        <v>123477607</v>
      </c>
      <c r="E722" s="1">
        <v>135000000</v>
      </c>
      <c r="F722">
        <v>2011</v>
      </c>
    </row>
    <row r="723" spans="1:6" x14ac:dyDescent="0.25">
      <c r="A723" t="s">
        <v>745</v>
      </c>
      <c r="B723" s="1">
        <v>239373970</v>
      </c>
      <c r="C723" t="s">
        <v>745</v>
      </c>
      <c r="D723" s="1">
        <v>102515793</v>
      </c>
      <c r="E723" s="1">
        <v>90000000</v>
      </c>
      <c r="F723">
        <v>2011</v>
      </c>
    </row>
    <row r="724" spans="1:6" x14ac:dyDescent="0.25">
      <c r="A724" t="s">
        <v>746</v>
      </c>
      <c r="B724" s="1">
        <v>229155503</v>
      </c>
      <c r="C724" t="s">
        <v>746</v>
      </c>
      <c r="D724" s="1">
        <v>98780042</v>
      </c>
      <c r="E724" s="1">
        <v>110000000</v>
      </c>
      <c r="F724">
        <v>2011</v>
      </c>
    </row>
    <row r="725" spans="1:6" x14ac:dyDescent="0.25">
      <c r="A725" t="s">
        <v>747</v>
      </c>
      <c r="B725" s="1">
        <v>219535492</v>
      </c>
      <c r="C725" t="s">
        <v>747</v>
      </c>
      <c r="D725" s="1">
        <v>116601172</v>
      </c>
      <c r="E725" s="1">
        <v>200000000</v>
      </c>
      <c r="F725">
        <v>2011</v>
      </c>
    </row>
    <row r="726" spans="1:6" x14ac:dyDescent="0.25">
      <c r="A726" t="s">
        <v>748</v>
      </c>
      <c r="B726" s="1">
        <v>214974953</v>
      </c>
      <c r="C726" t="s">
        <v>748</v>
      </c>
      <c r="D726" s="1">
        <v>103028109</v>
      </c>
      <c r="E726" s="1">
        <v>80000000</v>
      </c>
      <c r="F726">
        <v>2011</v>
      </c>
    </row>
    <row r="727" spans="1:6" x14ac:dyDescent="0.25">
      <c r="A727" t="s">
        <v>749</v>
      </c>
      <c r="B727" s="1">
        <v>213463976</v>
      </c>
      <c r="C727" t="s">
        <v>749</v>
      </c>
      <c r="D727" s="1">
        <v>83552429</v>
      </c>
      <c r="E727" s="1">
        <v>70000000</v>
      </c>
      <c r="F727">
        <v>2011</v>
      </c>
    </row>
    <row r="728" spans="1:6" x14ac:dyDescent="0.25">
      <c r="A728" t="s">
        <v>750</v>
      </c>
      <c r="B728" s="1">
        <v>213120004</v>
      </c>
      <c r="C728" t="s">
        <v>750</v>
      </c>
      <c r="D728" s="1">
        <v>169705587</v>
      </c>
      <c r="E728" s="1">
        <v>25000000</v>
      </c>
      <c r="F728">
        <v>2011</v>
      </c>
    </row>
    <row r="729" spans="1:6" x14ac:dyDescent="0.25">
      <c r="A729" t="s">
        <v>751</v>
      </c>
      <c r="B729" s="1">
        <v>212417601</v>
      </c>
      <c r="C729" t="s">
        <v>751</v>
      </c>
      <c r="D729" s="1">
        <v>117538559</v>
      </c>
      <c r="E729" s="1">
        <v>35000000</v>
      </c>
      <c r="F729">
        <v>2011</v>
      </c>
    </row>
    <row r="730" spans="1:6" x14ac:dyDescent="0.25">
      <c r="A730" t="s">
        <v>752</v>
      </c>
      <c r="B730" s="1">
        <v>211562435</v>
      </c>
      <c r="C730" t="s">
        <v>752</v>
      </c>
      <c r="D730" s="1">
        <v>83504017</v>
      </c>
      <c r="E730" s="1">
        <v>75000000</v>
      </c>
      <c r="F730">
        <v>2011</v>
      </c>
    </row>
    <row r="731" spans="1:6" x14ac:dyDescent="0.25">
      <c r="A731" t="s">
        <v>753</v>
      </c>
      <c r="B731" s="1">
        <v>193737977</v>
      </c>
      <c r="C731" t="s">
        <v>753</v>
      </c>
      <c r="D731" s="1">
        <v>99967670</v>
      </c>
      <c r="E731" s="1">
        <v>36000000</v>
      </c>
      <c r="F731">
        <v>2011</v>
      </c>
    </row>
    <row r="732" spans="1:6" x14ac:dyDescent="0.25">
      <c r="A732" t="s">
        <v>754</v>
      </c>
      <c r="B732" s="1">
        <v>189624452</v>
      </c>
      <c r="C732" t="s">
        <v>754</v>
      </c>
      <c r="D732" s="1">
        <v>68224452</v>
      </c>
      <c r="E732" s="1">
        <v>55000000</v>
      </c>
      <c r="F732">
        <v>2011</v>
      </c>
    </row>
    <row r="733" spans="1:6" x14ac:dyDescent="0.25">
      <c r="A733" t="s">
        <v>755</v>
      </c>
      <c r="B733" s="1">
        <v>188657593</v>
      </c>
      <c r="C733" t="s">
        <v>755</v>
      </c>
      <c r="D733" s="1">
        <v>108085305</v>
      </c>
      <c r="E733" s="1">
        <v>63000000</v>
      </c>
      <c r="F733">
        <v>2011</v>
      </c>
    </row>
    <row r="734" spans="1:6" x14ac:dyDescent="0.25">
      <c r="A734" t="s">
        <v>756</v>
      </c>
      <c r="B734" s="1">
        <v>180047784</v>
      </c>
      <c r="C734" t="s">
        <v>756</v>
      </c>
      <c r="D734" s="1">
        <v>73864507</v>
      </c>
      <c r="E734" s="1">
        <v>180000000</v>
      </c>
      <c r="F734">
        <v>2011</v>
      </c>
    </row>
    <row r="735" spans="1:6" x14ac:dyDescent="0.25">
      <c r="A735" t="s">
        <v>757</v>
      </c>
      <c r="B735" s="1">
        <v>176038324</v>
      </c>
      <c r="C735" t="s">
        <v>757</v>
      </c>
      <c r="D735" s="1">
        <v>100368560</v>
      </c>
      <c r="E735" s="1">
        <v>163000000</v>
      </c>
      <c r="F735">
        <v>2011</v>
      </c>
    </row>
    <row r="736" spans="1:6" x14ac:dyDescent="0.25">
      <c r="A736" t="s">
        <v>758</v>
      </c>
      <c r="B736" s="1">
        <v>175507800</v>
      </c>
      <c r="C736" t="s">
        <v>758</v>
      </c>
      <c r="D736" s="1">
        <v>82624961</v>
      </c>
      <c r="E736" s="1">
        <v>20000000</v>
      </c>
      <c r="F736">
        <v>2011</v>
      </c>
    </row>
    <row r="737" spans="1:6" x14ac:dyDescent="0.25">
      <c r="A737" t="s">
        <v>759</v>
      </c>
      <c r="B737" s="1">
        <v>170805525</v>
      </c>
      <c r="C737" t="s">
        <v>759</v>
      </c>
      <c r="D737" s="1">
        <v>80360866</v>
      </c>
      <c r="E737" s="1">
        <v>80000000</v>
      </c>
      <c r="F737">
        <v>2011</v>
      </c>
    </row>
    <row r="738" spans="1:6" x14ac:dyDescent="0.25">
      <c r="A738" t="s">
        <v>760</v>
      </c>
      <c r="B738" s="1">
        <v>165103952</v>
      </c>
      <c r="C738" t="s">
        <v>760</v>
      </c>
      <c r="D738" s="1">
        <v>37553932</v>
      </c>
      <c r="E738" s="1">
        <v>35000000</v>
      </c>
      <c r="F738">
        <v>2011</v>
      </c>
    </row>
    <row r="739" spans="1:6" x14ac:dyDescent="0.25">
      <c r="A739" t="s">
        <v>761</v>
      </c>
      <c r="B739" s="1">
        <v>164640401</v>
      </c>
      <c r="C739" t="s">
        <v>761</v>
      </c>
      <c r="D739" s="1">
        <v>8406711</v>
      </c>
      <c r="E739" s="1">
        <v>45000000</v>
      </c>
      <c r="F739">
        <v>2011</v>
      </c>
    </row>
    <row r="740" spans="1:6" x14ac:dyDescent="0.25">
      <c r="A740" t="s">
        <v>762</v>
      </c>
      <c r="B740" s="1">
        <v>162502774</v>
      </c>
      <c r="C740" t="s">
        <v>762</v>
      </c>
      <c r="D740" s="1">
        <v>56816662</v>
      </c>
      <c r="E740" s="1">
        <v>30000000</v>
      </c>
      <c r="F740">
        <v>2011</v>
      </c>
    </row>
    <row r="741" spans="1:6" x14ac:dyDescent="0.25">
      <c r="A741" t="s">
        <v>763</v>
      </c>
      <c r="B741" s="1">
        <v>160971922</v>
      </c>
      <c r="C741" t="s">
        <v>763</v>
      </c>
      <c r="D741" s="1">
        <v>88625922</v>
      </c>
      <c r="E741" s="1">
        <v>45000000</v>
      </c>
      <c r="F741">
        <v>2011</v>
      </c>
    </row>
    <row r="742" spans="1:6" x14ac:dyDescent="0.25">
      <c r="A742" t="s">
        <v>764</v>
      </c>
      <c r="B742" s="1">
        <v>157956466</v>
      </c>
      <c r="C742" t="s">
        <v>764</v>
      </c>
      <c r="D742" s="1">
        <v>64006466</v>
      </c>
      <c r="E742" s="1">
        <v>135000000</v>
      </c>
      <c r="F742">
        <v>2011</v>
      </c>
    </row>
    <row r="743" spans="1:6" x14ac:dyDescent="0.25">
      <c r="A743" t="s">
        <v>765</v>
      </c>
      <c r="B743" s="1">
        <v>156815529</v>
      </c>
      <c r="C743" t="s">
        <v>765</v>
      </c>
      <c r="D743" s="1">
        <v>79883359</v>
      </c>
      <c r="E743" s="1">
        <v>70000000</v>
      </c>
      <c r="F743">
        <v>2011</v>
      </c>
    </row>
    <row r="744" spans="1:6" x14ac:dyDescent="0.25">
      <c r="A744" t="s">
        <v>766</v>
      </c>
      <c r="B744" s="1">
        <v>155564919</v>
      </c>
      <c r="C744" t="s">
        <v>766</v>
      </c>
      <c r="D744" s="1">
        <v>79249455</v>
      </c>
      <c r="E744" s="1">
        <v>27000000</v>
      </c>
      <c r="F744">
        <v>2011</v>
      </c>
    </row>
    <row r="745" spans="1:6" x14ac:dyDescent="0.25">
      <c r="A745" t="s">
        <v>767</v>
      </c>
      <c r="B745" s="1">
        <v>155011165</v>
      </c>
      <c r="C745" t="s">
        <v>767</v>
      </c>
      <c r="D745" s="1">
        <v>42587643</v>
      </c>
      <c r="E745" s="1">
        <v>40000000</v>
      </c>
      <c r="F745">
        <v>2011</v>
      </c>
    </row>
    <row r="746" spans="1:6" x14ac:dyDescent="0.25">
      <c r="A746" t="s">
        <v>768</v>
      </c>
      <c r="B746" s="1">
        <v>150519217</v>
      </c>
      <c r="C746" t="s">
        <v>768</v>
      </c>
      <c r="D746" s="1">
        <v>74158157</v>
      </c>
      <c r="E746" s="1">
        <v>79000000</v>
      </c>
      <c r="F746">
        <v>2011</v>
      </c>
    </row>
    <row r="747" spans="1:6" x14ac:dyDescent="0.25">
      <c r="A747" t="s">
        <v>769</v>
      </c>
      <c r="B747" s="1">
        <v>150422946</v>
      </c>
      <c r="C747" t="s">
        <v>769</v>
      </c>
      <c r="D747" s="1">
        <v>78046570</v>
      </c>
      <c r="E747" s="1">
        <v>85000000</v>
      </c>
      <c r="F747">
        <v>2011</v>
      </c>
    </row>
    <row r="748" spans="1:6" x14ac:dyDescent="0.25">
      <c r="A748" t="s">
        <v>770</v>
      </c>
      <c r="B748" s="1">
        <v>149717124</v>
      </c>
      <c r="C748" t="s">
        <v>770</v>
      </c>
      <c r="D748" s="1">
        <v>46462469</v>
      </c>
      <c r="E748" s="1">
        <v>85000000</v>
      </c>
      <c r="F748">
        <v>2011</v>
      </c>
    </row>
    <row r="749" spans="1:6" x14ac:dyDescent="0.25">
      <c r="A749" t="s">
        <v>771</v>
      </c>
      <c r="B749" s="1">
        <v>149228078</v>
      </c>
      <c r="C749" t="s">
        <v>771</v>
      </c>
      <c r="D749" s="1">
        <v>70662220</v>
      </c>
      <c r="E749" s="1">
        <v>25000000</v>
      </c>
      <c r="F749">
        <v>2011</v>
      </c>
    </row>
    <row r="750" spans="1:6" x14ac:dyDescent="0.25">
      <c r="A750" t="s">
        <v>772</v>
      </c>
      <c r="B750" s="1">
        <v>147142328</v>
      </c>
      <c r="C750" t="s">
        <v>772</v>
      </c>
      <c r="D750" s="1">
        <v>84351197</v>
      </c>
      <c r="E750" s="1">
        <v>50000000</v>
      </c>
      <c r="F750">
        <v>2011</v>
      </c>
    </row>
    <row r="751" spans="1:6" x14ac:dyDescent="0.25">
      <c r="A751" t="s">
        <v>773</v>
      </c>
      <c r="B751" s="1">
        <v>146850273</v>
      </c>
      <c r="C751" t="s">
        <v>773</v>
      </c>
      <c r="D751" s="1">
        <v>54544638</v>
      </c>
      <c r="E751" s="1">
        <v>26000000</v>
      </c>
      <c r="F751">
        <v>2011</v>
      </c>
    </row>
    <row r="752" spans="1:6" x14ac:dyDescent="0.25">
      <c r="A752" t="s">
        <v>774</v>
      </c>
      <c r="B752" s="1">
        <v>146595891</v>
      </c>
      <c r="C752" t="s">
        <v>774</v>
      </c>
      <c r="D752" s="1">
        <v>55802754</v>
      </c>
      <c r="E752" s="1">
        <v>35000000</v>
      </c>
      <c r="F752">
        <v>2011</v>
      </c>
    </row>
    <row r="753" spans="1:6" x14ac:dyDescent="0.25">
      <c r="A753" t="s">
        <v>775</v>
      </c>
      <c r="B753" s="1">
        <v>146195159</v>
      </c>
      <c r="C753" t="s">
        <v>775</v>
      </c>
      <c r="D753" s="1">
        <v>55100437</v>
      </c>
      <c r="E753" s="1">
        <v>50000000</v>
      </c>
      <c r="F753">
        <v>2011</v>
      </c>
    </row>
    <row r="754" spans="1:6" x14ac:dyDescent="0.25">
      <c r="A754" t="s">
        <v>776</v>
      </c>
      <c r="B754" s="1">
        <v>140428499</v>
      </c>
      <c r="C754" t="s">
        <v>776</v>
      </c>
      <c r="D754" s="1">
        <v>54712227</v>
      </c>
      <c r="E754" s="1">
        <v>32000000</v>
      </c>
      <c r="F754">
        <v>2011</v>
      </c>
    </row>
    <row r="755" spans="1:6" x14ac:dyDescent="0.25">
      <c r="A755" t="s">
        <v>777</v>
      </c>
      <c r="B755" s="1">
        <v>139877913</v>
      </c>
      <c r="C755" t="s">
        <v>777</v>
      </c>
      <c r="D755" s="1">
        <v>20377913</v>
      </c>
      <c r="E755" s="1">
        <v>90000000</v>
      </c>
      <c r="F755">
        <v>2011</v>
      </c>
    </row>
    <row r="756" spans="1:6" x14ac:dyDescent="0.25">
      <c r="A756" t="s">
        <v>778</v>
      </c>
      <c r="B756" s="1">
        <v>137551594</v>
      </c>
      <c r="C756" t="s">
        <v>778</v>
      </c>
      <c r="D756" s="1">
        <v>75658097</v>
      </c>
      <c r="E756" s="1">
        <v>60000000</v>
      </c>
      <c r="F756">
        <v>2011</v>
      </c>
    </row>
    <row r="757" spans="1:6" x14ac:dyDescent="0.25">
      <c r="A757" t="s">
        <v>779</v>
      </c>
      <c r="B757" s="1">
        <v>136123083</v>
      </c>
      <c r="C757" t="s">
        <v>779</v>
      </c>
      <c r="D757" s="1">
        <v>63686397</v>
      </c>
      <c r="E757" s="1">
        <v>40000000</v>
      </c>
      <c r="F757">
        <v>2011</v>
      </c>
    </row>
    <row r="758" spans="1:6" x14ac:dyDescent="0.25">
      <c r="A758" t="s">
        <v>780</v>
      </c>
      <c r="B758" s="1">
        <v>126931325</v>
      </c>
      <c r="C758" t="s">
        <v>780</v>
      </c>
      <c r="D758" s="1">
        <v>62495645</v>
      </c>
      <c r="E758" s="1">
        <v>50200000</v>
      </c>
      <c r="F758">
        <v>2011</v>
      </c>
    </row>
    <row r="759" spans="1:6" x14ac:dyDescent="0.25">
      <c r="A759" t="s">
        <v>781</v>
      </c>
      <c r="B759" s="1">
        <v>118729073</v>
      </c>
      <c r="C759" t="s">
        <v>781</v>
      </c>
      <c r="D759" s="1">
        <v>75624550</v>
      </c>
      <c r="E759" s="1">
        <v>50000000</v>
      </c>
      <c r="F759">
        <v>2011</v>
      </c>
    </row>
    <row r="760" spans="1:6" x14ac:dyDescent="0.25">
      <c r="A760" t="s">
        <v>782</v>
      </c>
      <c r="B760" s="1">
        <v>116809717</v>
      </c>
      <c r="C760" t="s">
        <v>782</v>
      </c>
      <c r="D760" s="1">
        <v>58709717</v>
      </c>
      <c r="E760" s="1">
        <v>38000000</v>
      </c>
      <c r="F760">
        <v>2011</v>
      </c>
    </row>
    <row r="761" spans="1:6" x14ac:dyDescent="0.25">
      <c r="A761" t="s">
        <v>783</v>
      </c>
      <c r="B761" s="1">
        <v>111300835</v>
      </c>
      <c r="C761" t="s">
        <v>783</v>
      </c>
      <c r="D761" s="1">
        <v>75605492</v>
      </c>
      <c r="E761" s="1">
        <v>50000000</v>
      </c>
      <c r="F761">
        <v>2011</v>
      </c>
    </row>
    <row r="762" spans="1:6" x14ac:dyDescent="0.25">
      <c r="A762" t="s">
        <v>784</v>
      </c>
      <c r="B762" s="1">
        <v>104283753</v>
      </c>
      <c r="C762" t="s">
        <v>784</v>
      </c>
      <c r="D762" s="1">
        <v>23209310</v>
      </c>
      <c r="E762" s="1">
        <v>30000000</v>
      </c>
      <c r="F762">
        <v>2011</v>
      </c>
    </row>
    <row r="763" spans="1:6" x14ac:dyDescent="0.25">
      <c r="A763" t="s">
        <v>785</v>
      </c>
      <c r="B763" s="1">
        <v>101162106</v>
      </c>
      <c r="C763" t="s">
        <v>785</v>
      </c>
      <c r="D763" s="1">
        <v>37412945</v>
      </c>
      <c r="E763" s="1">
        <v>40000000</v>
      </c>
      <c r="F763">
        <v>2011</v>
      </c>
    </row>
    <row r="764" spans="1:6" x14ac:dyDescent="0.25">
      <c r="A764" t="s">
        <v>786</v>
      </c>
      <c r="B764" s="1">
        <v>97143987</v>
      </c>
      <c r="C764" t="s">
        <v>786</v>
      </c>
      <c r="D764" s="1">
        <v>33047633</v>
      </c>
      <c r="E764" s="1">
        <v>37000000</v>
      </c>
      <c r="F764">
        <v>2011</v>
      </c>
    </row>
    <row r="765" spans="1:6" x14ac:dyDescent="0.25">
      <c r="A765" t="s">
        <v>787</v>
      </c>
      <c r="B765" s="1">
        <v>96068724</v>
      </c>
      <c r="C765" t="s">
        <v>787</v>
      </c>
      <c r="D765" s="1">
        <v>72286779</v>
      </c>
      <c r="E765" s="1">
        <v>37000000</v>
      </c>
      <c r="F765">
        <v>2011</v>
      </c>
    </row>
    <row r="766" spans="1:6" x14ac:dyDescent="0.25">
      <c r="A766" t="s">
        <v>788</v>
      </c>
      <c r="B766" s="1">
        <v>95989590</v>
      </c>
      <c r="C766" t="s">
        <v>788</v>
      </c>
      <c r="D766" s="1">
        <v>38180928</v>
      </c>
      <c r="E766" s="1">
        <v>40000000</v>
      </c>
      <c r="F766">
        <v>2011</v>
      </c>
    </row>
    <row r="767" spans="1:6" x14ac:dyDescent="0.25">
      <c r="A767" t="s">
        <v>789</v>
      </c>
      <c r="B767" s="1">
        <v>91678442</v>
      </c>
      <c r="C767" t="s">
        <v>789</v>
      </c>
      <c r="D767" s="1">
        <v>37662162</v>
      </c>
      <c r="E767" s="1">
        <v>42000000</v>
      </c>
      <c r="F767">
        <v>2011</v>
      </c>
    </row>
    <row r="768" spans="1:6" x14ac:dyDescent="0.25">
      <c r="A768" t="s">
        <v>790</v>
      </c>
      <c r="B768" s="1">
        <v>91126600</v>
      </c>
      <c r="C768" t="s">
        <v>790</v>
      </c>
      <c r="D768" s="1">
        <v>24827228</v>
      </c>
      <c r="E768" s="1">
        <v>40000000</v>
      </c>
      <c r="F768">
        <v>2011</v>
      </c>
    </row>
    <row r="769" spans="1:6" x14ac:dyDescent="0.25">
      <c r="A769" t="s">
        <v>791</v>
      </c>
      <c r="B769" s="1">
        <v>89758389</v>
      </c>
      <c r="C769" t="s">
        <v>791</v>
      </c>
      <c r="D769" s="1">
        <v>36392502</v>
      </c>
      <c r="E769" s="1">
        <v>75000000</v>
      </c>
      <c r="F769">
        <v>2011</v>
      </c>
    </row>
    <row r="770" spans="1:6" x14ac:dyDescent="0.25">
      <c r="A770" t="s">
        <v>792</v>
      </c>
      <c r="B770" s="1">
        <v>87173475</v>
      </c>
      <c r="C770" t="s">
        <v>792</v>
      </c>
      <c r="D770" s="1">
        <v>45060734</v>
      </c>
      <c r="E770" s="1">
        <v>68000000</v>
      </c>
      <c r="F770">
        <v>2011</v>
      </c>
    </row>
    <row r="771" spans="1:6" x14ac:dyDescent="0.25">
      <c r="A771" t="s">
        <v>793</v>
      </c>
      <c r="B771" s="1">
        <v>87145086</v>
      </c>
      <c r="C771" t="s">
        <v>793</v>
      </c>
      <c r="D771" s="1">
        <v>58009200</v>
      </c>
      <c r="E771" s="1">
        <v>40000000</v>
      </c>
      <c r="F771">
        <v>2011</v>
      </c>
    </row>
    <row r="772" spans="1:6" x14ac:dyDescent="0.25">
      <c r="A772" t="s">
        <v>794</v>
      </c>
      <c r="B772" s="1">
        <v>86648359</v>
      </c>
      <c r="C772" t="s">
        <v>794</v>
      </c>
      <c r="D772" s="1">
        <v>28087155</v>
      </c>
      <c r="E772" s="1">
        <v>35000000</v>
      </c>
      <c r="F772">
        <v>2011</v>
      </c>
    </row>
    <row r="773" spans="1:6" x14ac:dyDescent="0.25">
      <c r="A773" t="s">
        <v>795</v>
      </c>
      <c r="B773" s="1">
        <v>84606030</v>
      </c>
      <c r="C773" t="s">
        <v>795</v>
      </c>
      <c r="D773" s="1">
        <v>37306030</v>
      </c>
      <c r="E773" s="1">
        <v>35000000</v>
      </c>
      <c r="F773">
        <v>2011</v>
      </c>
    </row>
    <row r="774" spans="1:6" x14ac:dyDescent="0.25">
      <c r="A774" t="s">
        <v>796</v>
      </c>
      <c r="B774" s="1">
        <v>84154026</v>
      </c>
      <c r="C774" t="s">
        <v>796</v>
      </c>
      <c r="D774" s="1">
        <v>29136626</v>
      </c>
      <c r="E774" s="1">
        <v>60000000</v>
      </c>
      <c r="F774">
        <v>2011</v>
      </c>
    </row>
    <row r="775" spans="1:6" x14ac:dyDescent="0.25">
      <c r="A775" t="s">
        <v>797</v>
      </c>
      <c r="B775" s="1">
        <v>82332450</v>
      </c>
      <c r="C775" t="s">
        <v>797</v>
      </c>
      <c r="D775" s="1">
        <v>37915414</v>
      </c>
      <c r="E775" s="1">
        <v>32000000</v>
      </c>
      <c r="F775">
        <v>2011</v>
      </c>
    </row>
    <row r="776" spans="1:6" x14ac:dyDescent="0.25">
      <c r="A776" t="s">
        <v>798</v>
      </c>
      <c r="B776" s="1">
        <v>81452811</v>
      </c>
      <c r="C776" t="s">
        <v>798</v>
      </c>
      <c r="D776" s="1">
        <v>24149393</v>
      </c>
      <c r="E776" s="1">
        <v>21000000</v>
      </c>
      <c r="F776">
        <v>2011</v>
      </c>
    </row>
    <row r="777" spans="1:6" x14ac:dyDescent="0.25">
      <c r="A777" t="s">
        <v>799</v>
      </c>
      <c r="B777" s="1">
        <v>80681183</v>
      </c>
      <c r="C777" t="s">
        <v>799</v>
      </c>
      <c r="D777" s="1">
        <v>38536376</v>
      </c>
      <c r="E777" s="1">
        <v>27000000</v>
      </c>
      <c r="F777">
        <v>2011</v>
      </c>
    </row>
    <row r="778" spans="1:6" x14ac:dyDescent="0.25">
      <c r="A778" t="s">
        <v>800</v>
      </c>
      <c r="B778" s="1">
        <v>77735925</v>
      </c>
      <c r="C778" t="s">
        <v>800</v>
      </c>
      <c r="D778" s="1">
        <v>40962534</v>
      </c>
      <c r="E778" s="1">
        <v>23000000</v>
      </c>
      <c r="F778">
        <v>2011</v>
      </c>
    </row>
    <row r="779" spans="1:6" x14ac:dyDescent="0.25">
      <c r="A779" t="s">
        <v>801</v>
      </c>
      <c r="B779" s="1">
        <v>76347393</v>
      </c>
      <c r="C779" t="s">
        <v>801</v>
      </c>
      <c r="D779" s="1">
        <v>29121498</v>
      </c>
      <c r="E779" s="1">
        <v>42500000</v>
      </c>
      <c r="F779">
        <v>2011</v>
      </c>
    </row>
    <row r="780" spans="1:6" x14ac:dyDescent="0.25">
      <c r="A780" t="s">
        <v>802</v>
      </c>
      <c r="B780" s="1">
        <v>75997067</v>
      </c>
      <c r="C780" t="s">
        <v>802</v>
      </c>
      <c r="D780" s="1">
        <v>37243418</v>
      </c>
      <c r="E780" s="1">
        <v>52000000</v>
      </c>
      <c r="F780">
        <v>2011</v>
      </c>
    </row>
    <row r="781" spans="1:6" x14ac:dyDescent="0.25">
      <c r="A781" t="s">
        <v>803</v>
      </c>
      <c r="B781" s="1">
        <v>72295262</v>
      </c>
      <c r="C781" t="s">
        <v>803</v>
      </c>
      <c r="D781" s="1">
        <v>36665854</v>
      </c>
      <c r="E781" s="1">
        <v>40000000</v>
      </c>
      <c r="F781">
        <v>2011</v>
      </c>
    </row>
    <row r="782" spans="1:6" x14ac:dyDescent="0.25">
      <c r="A782" t="s">
        <v>804</v>
      </c>
      <c r="B782" s="1">
        <v>70546865</v>
      </c>
      <c r="C782" t="s">
        <v>804</v>
      </c>
      <c r="D782" s="1">
        <v>48475290</v>
      </c>
      <c r="E782" s="1">
        <v>70000000</v>
      </c>
      <c r="F782">
        <v>2011</v>
      </c>
    </row>
    <row r="783" spans="1:6" x14ac:dyDescent="0.25">
      <c r="A783" t="s">
        <v>805</v>
      </c>
      <c r="B783" s="1">
        <v>65409046</v>
      </c>
      <c r="C783" t="s">
        <v>805</v>
      </c>
      <c r="D783" s="1">
        <v>25124986</v>
      </c>
      <c r="E783" s="1">
        <v>70000000</v>
      </c>
      <c r="F783">
        <v>2011</v>
      </c>
    </row>
    <row r="784" spans="1:6" x14ac:dyDescent="0.25">
      <c r="A784" t="s">
        <v>806</v>
      </c>
      <c r="B784" s="1">
        <v>65343694</v>
      </c>
      <c r="C784" t="s">
        <v>806</v>
      </c>
      <c r="D784" s="1">
        <v>40259119</v>
      </c>
      <c r="E784" s="1">
        <v>30000000</v>
      </c>
      <c r="F784">
        <v>2011</v>
      </c>
    </row>
    <row r="785" spans="1:6" x14ac:dyDescent="0.25">
      <c r="A785" t="s">
        <v>807</v>
      </c>
      <c r="B785" s="1">
        <v>65084116</v>
      </c>
      <c r="C785" t="s">
        <v>807</v>
      </c>
      <c r="D785" s="1">
        <v>39046489</v>
      </c>
      <c r="E785" s="1">
        <v>35000000</v>
      </c>
      <c r="F785">
        <v>2011</v>
      </c>
    </row>
    <row r="786" spans="1:6" x14ac:dyDescent="0.25">
      <c r="A786" t="s">
        <v>808</v>
      </c>
      <c r="B786" s="1">
        <v>63356133</v>
      </c>
      <c r="C786" t="s">
        <v>808</v>
      </c>
      <c r="D786" s="1">
        <v>21295021</v>
      </c>
      <c r="E786" s="1">
        <v>90000000</v>
      </c>
      <c r="F786">
        <v>2011</v>
      </c>
    </row>
    <row r="787" spans="1:6" x14ac:dyDescent="0.25">
      <c r="A787" t="s">
        <v>809</v>
      </c>
      <c r="B787" s="1">
        <v>62989834</v>
      </c>
      <c r="C787" t="s">
        <v>809</v>
      </c>
      <c r="D787" s="1">
        <v>51802742</v>
      </c>
      <c r="E787" s="1">
        <v>24000000</v>
      </c>
      <c r="F787">
        <v>2011</v>
      </c>
    </row>
    <row r="788" spans="1:6" x14ac:dyDescent="0.25">
      <c r="A788" t="s">
        <v>810</v>
      </c>
      <c r="B788" s="1">
        <v>62831715</v>
      </c>
      <c r="C788" t="s">
        <v>810</v>
      </c>
      <c r="D788" s="1">
        <v>21443494</v>
      </c>
      <c r="E788" s="1">
        <v>34800000</v>
      </c>
      <c r="F788">
        <v>2011</v>
      </c>
    </row>
    <row r="789" spans="1:6" x14ac:dyDescent="0.25">
      <c r="A789" t="s">
        <v>811</v>
      </c>
      <c r="B789" s="1">
        <v>61721826</v>
      </c>
      <c r="C789" t="s">
        <v>811</v>
      </c>
      <c r="D789" s="1">
        <v>13305665</v>
      </c>
      <c r="E789" s="1">
        <v>35000000</v>
      </c>
      <c r="F789">
        <v>2011</v>
      </c>
    </row>
    <row r="790" spans="1:6" x14ac:dyDescent="0.25">
      <c r="A790" t="s">
        <v>812</v>
      </c>
      <c r="B790" s="1">
        <v>61449135</v>
      </c>
      <c r="C790" t="s">
        <v>812</v>
      </c>
      <c r="D790" s="1">
        <v>35608245</v>
      </c>
      <c r="E790" s="1">
        <v>30000000</v>
      </c>
      <c r="F790">
        <v>2011</v>
      </c>
    </row>
    <row r="791" spans="1:6" x14ac:dyDescent="0.25">
      <c r="A791" t="s">
        <v>813</v>
      </c>
      <c r="B791" s="1">
        <v>55247881</v>
      </c>
      <c r="C791" t="s">
        <v>813</v>
      </c>
      <c r="D791" s="1">
        <v>31847881</v>
      </c>
      <c r="E791" s="1">
        <v>40000000</v>
      </c>
      <c r="F791">
        <v>2011</v>
      </c>
    </row>
    <row r="792" spans="1:6" x14ac:dyDescent="0.25">
      <c r="A792" t="s">
        <v>814</v>
      </c>
      <c r="B792" s="1">
        <v>54160818</v>
      </c>
      <c r="C792" t="s">
        <v>814</v>
      </c>
      <c r="D792" s="1">
        <v>53345287</v>
      </c>
      <c r="E792" s="1">
        <v>25000000</v>
      </c>
      <c r="F792">
        <v>2011</v>
      </c>
    </row>
    <row r="793" spans="1:6" x14ac:dyDescent="0.25">
      <c r="A793" t="s">
        <v>815</v>
      </c>
      <c r="B793" s="1">
        <v>50145607</v>
      </c>
      <c r="C793" t="s">
        <v>815</v>
      </c>
      <c r="D793" s="1">
        <v>26692846</v>
      </c>
      <c r="E793" s="1">
        <v>30000000</v>
      </c>
      <c r="F793">
        <v>2011</v>
      </c>
    </row>
    <row r="794" spans="1:6" x14ac:dyDescent="0.25">
      <c r="A794" t="s">
        <v>816</v>
      </c>
      <c r="B794" s="1">
        <v>47787943</v>
      </c>
      <c r="C794" t="s">
        <v>816</v>
      </c>
      <c r="D794" s="1">
        <v>33035397</v>
      </c>
      <c r="E794" s="1">
        <v>40000000</v>
      </c>
      <c r="F794">
        <v>2011</v>
      </c>
    </row>
    <row r="795" spans="1:6" x14ac:dyDescent="0.25">
      <c r="A795" t="s">
        <v>817</v>
      </c>
      <c r="B795" s="1">
        <v>44195779</v>
      </c>
      <c r="C795" t="s">
        <v>817</v>
      </c>
      <c r="D795" s="1">
        <v>0</v>
      </c>
      <c r="E795" s="1">
        <v>23000000</v>
      </c>
      <c r="F795">
        <v>2011</v>
      </c>
    </row>
    <row r="796" spans="1:6" x14ac:dyDescent="0.25">
      <c r="A796" t="s">
        <v>818</v>
      </c>
      <c r="B796" s="1">
        <v>41642166</v>
      </c>
      <c r="C796" t="s">
        <v>818</v>
      </c>
      <c r="D796" s="1">
        <v>21302340</v>
      </c>
      <c r="E796" s="1">
        <v>50000000</v>
      </c>
      <c r="F796">
        <v>2011</v>
      </c>
    </row>
    <row r="797" spans="1:6" x14ac:dyDescent="0.25">
      <c r="A797" t="s">
        <v>819</v>
      </c>
      <c r="B797" s="1">
        <v>41042583</v>
      </c>
      <c r="C797" t="s">
        <v>819</v>
      </c>
      <c r="D797" s="1">
        <v>10721033</v>
      </c>
      <c r="E797" s="1">
        <v>50000000</v>
      </c>
      <c r="F797">
        <v>2011</v>
      </c>
    </row>
    <row r="798" spans="1:6" x14ac:dyDescent="0.25">
      <c r="A798" t="s">
        <v>820</v>
      </c>
      <c r="B798" s="1">
        <v>40966716</v>
      </c>
      <c r="C798" t="s">
        <v>820</v>
      </c>
      <c r="D798" s="1">
        <v>37053924</v>
      </c>
      <c r="E798" s="1">
        <v>28000000</v>
      </c>
      <c r="F798">
        <v>2011</v>
      </c>
    </row>
    <row r="799" spans="1:6" x14ac:dyDescent="0.25">
      <c r="A799" t="s">
        <v>821</v>
      </c>
      <c r="B799" s="1">
        <v>40520649</v>
      </c>
      <c r="C799" t="s">
        <v>821</v>
      </c>
      <c r="D799" s="1">
        <v>18298649</v>
      </c>
      <c r="E799" s="1">
        <v>30000000</v>
      </c>
      <c r="F799">
        <v>2011</v>
      </c>
    </row>
    <row r="800" spans="1:6" x14ac:dyDescent="0.25">
      <c r="A800" t="s">
        <v>822</v>
      </c>
      <c r="B800" s="1">
        <v>39549758</v>
      </c>
      <c r="C800" t="s">
        <v>822</v>
      </c>
      <c r="D800" s="1">
        <v>21392758</v>
      </c>
      <c r="E800" s="1">
        <v>150000000</v>
      </c>
      <c r="F800">
        <v>2011</v>
      </c>
    </row>
    <row r="801" spans="1:6" x14ac:dyDescent="0.25">
      <c r="A801" t="s">
        <v>823</v>
      </c>
      <c r="B801" s="1">
        <v>39126427</v>
      </c>
      <c r="C801" t="s">
        <v>823</v>
      </c>
      <c r="D801" s="1">
        <v>24046682</v>
      </c>
      <c r="E801" s="1">
        <v>25000000</v>
      </c>
      <c r="F801">
        <v>2011</v>
      </c>
    </row>
    <row r="802" spans="1:6" x14ac:dyDescent="0.25">
      <c r="A802" t="s">
        <v>824</v>
      </c>
      <c r="B802" s="1">
        <v>38993548</v>
      </c>
      <c r="C802" t="s">
        <v>824</v>
      </c>
      <c r="D802" s="1">
        <v>19490041</v>
      </c>
      <c r="E802" s="1">
        <v>25000000</v>
      </c>
      <c r="F802">
        <v>2011</v>
      </c>
    </row>
    <row r="803" spans="1:6" x14ac:dyDescent="0.25">
      <c r="A803" t="s">
        <v>825</v>
      </c>
      <c r="B803" s="1">
        <v>38749404</v>
      </c>
      <c r="C803" t="s">
        <v>825</v>
      </c>
      <c r="D803" s="1">
        <v>30542576</v>
      </c>
      <c r="E803" s="1">
        <v>25000000</v>
      </c>
      <c r="F803">
        <v>2011</v>
      </c>
    </row>
    <row r="804" spans="1:6" x14ac:dyDescent="0.25">
      <c r="A804" t="s">
        <v>826</v>
      </c>
      <c r="B804" s="1">
        <v>38112154</v>
      </c>
      <c r="C804" t="s">
        <v>826</v>
      </c>
      <c r="D804" s="1">
        <v>2546747</v>
      </c>
      <c r="E804" s="1">
        <v>25000000</v>
      </c>
      <c r="F804">
        <v>2011</v>
      </c>
    </row>
    <row r="805" spans="1:6" x14ac:dyDescent="0.25">
      <c r="A805" t="s">
        <v>827</v>
      </c>
      <c r="B805" s="1">
        <v>27573078</v>
      </c>
      <c r="C805" t="s">
        <v>827</v>
      </c>
      <c r="D805" s="1">
        <v>16999934</v>
      </c>
      <c r="E805" s="1">
        <v>38000000</v>
      </c>
      <c r="F805">
        <v>2011</v>
      </c>
    </row>
    <row r="806" spans="1:6" x14ac:dyDescent="0.25">
      <c r="A806" t="s">
        <v>828</v>
      </c>
      <c r="B806" s="1">
        <v>26121638</v>
      </c>
      <c r="C806" t="s">
        <v>828</v>
      </c>
      <c r="D806" s="1">
        <v>21596445</v>
      </c>
      <c r="E806" s="1">
        <v>50000000</v>
      </c>
      <c r="F806">
        <v>2011</v>
      </c>
    </row>
    <row r="807" spans="1:6" x14ac:dyDescent="0.25">
      <c r="A807" t="s">
        <v>829</v>
      </c>
      <c r="B807" s="1">
        <v>24687524</v>
      </c>
      <c r="C807" t="s">
        <v>829</v>
      </c>
      <c r="D807" s="1">
        <v>5101237</v>
      </c>
      <c r="E807" s="1">
        <v>35000000</v>
      </c>
      <c r="F807">
        <v>2011</v>
      </c>
    </row>
    <row r="808" spans="1:6" x14ac:dyDescent="0.25">
      <c r="A808" t="s">
        <v>830</v>
      </c>
      <c r="B808" s="1">
        <v>24474463</v>
      </c>
      <c r="C808" t="s">
        <v>830</v>
      </c>
      <c r="D808" s="1">
        <v>9659074</v>
      </c>
      <c r="E808" s="1">
        <v>24000000</v>
      </c>
      <c r="F808">
        <v>2011</v>
      </c>
    </row>
    <row r="809" spans="1:6" x14ac:dyDescent="0.25">
      <c r="A809" t="s">
        <v>831</v>
      </c>
      <c r="B809" s="1">
        <v>24215385</v>
      </c>
      <c r="C809" t="s">
        <v>831</v>
      </c>
      <c r="D809" s="1">
        <v>13657115</v>
      </c>
      <c r="E809" s="1">
        <v>25000000</v>
      </c>
      <c r="F809">
        <v>2011</v>
      </c>
    </row>
    <row r="810" spans="1:6" x14ac:dyDescent="0.25">
      <c r="A810" t="s">
        <v>832</v>
      </c>
      <c r="B810" s="1">
        <v>23353111</v>
      </c>
      <c r="C810" t="s">
        <v>832</v>
      </c>
      <c r="D810" s="1">
        <v>10143779</v>
      </c>
      <c r="E810" s="1">
        <v>30000000</v>
      </c>
      <c r="F810">
        <v>2011</v>
      </c>
    </row>
    <row r="811" spans="1:6" x14ac:dyDescent="0.25">
      <c r="A811" t="s">
        <v>833</v>
      </c>
      <c r="B811" s="1">
        <v>21544732</v>
      </c>
      <c r="C811" t="s">
        <v>833</v>
      </c>
      <c r="D811" s="1">
        <v>13109815</v>
      </c>
      <c r="E811" s="1">
        <v>45000000</v>
      </c>
      <c r="F811">
        <v>2011</v>
      </c>
    </row>
    <row r="812" spans="1:6" x14ac:dyDescent="0.25">
      <c r="A812" t="s">
        <v>834</v>
      </c>
      <c r="B812" s="1">
        <v>18877153</v>
      </c>
      <c r="C812" t="s">
        <v>834</v>
      </c>
      <c r="D812" s="1">
        <v>18877153</v>
      </c>
      <c r="E812" s="1">
        <v>25000000</v>
      </c>
      <c r="F812">
        <v>2011</v>
      </c>
    </row>
    <row r="813" spans="1:6" x14ac:dyDescent="0.25">
      <c r="A813" t="s">
        <v>835</v>
      </c>
      <c r="B813" s="1">
        <v>15907411</v>
      </c>
      <c r="C813" t="s">
        <v>835</v>
      </c>
      <c r="D813" s="1">
        <v>11538204</v>
      </c>
      <c r="E813" s="1">
        <v>25000000</v>
      </c>
      <c r="F813">
        <v>2011</v>
      </c>
    </row>
    <row r="814" spans="1:6" x14ac:dyDescent="0.25">
      <c r="A814" t="s">
        <v>836</v>
      </c>
      <c r="B814" s="1">
        <v>15815509</v>
      </c>
      <c r="C814" t="s">
        <v>836</v>
      </c>
      <c r="D814" s="1">
        <v>4463292</v>
      </c>
      <c r="E814" s="1">
        <v>27500000</v>
      </c>
      <c r="F814">
        <v>2011</v>
      </c>
    </row>
    <row r="815" spans="1:6" x14ac:dyDescent="0.25">
      <c r="A815" t="s">
        <v>837</v>
      </c>
      <c r="B815" s="1">
        <v>11253821</v>
      </c>
      <c r="C815" t="s">
        <v>837</v>
      </c>
      <c r="D815" s="1">
        <v>10324441</v>
      </c>
      <c r="E815" s="1">
        <v>25000000</v>
      </c>
      <c r="F815">
        <v>2011</v>
      </c>
    </row>
    <row r="816" spans="1:6" x14ac:dyDescent="0.25">
      <c r="A816" t="s">
        <v>838</v>
      </c>
      <c r="B816" s="1">
        <v>8845575</v>
      </c>
      <c r="C816" t="s">
        <v>838</v>
      </c>
      <c r="D816" s="1">
        <v>7502560</v>
      </c>
      <c r="E816" s="1">
        <v>30000000</v>
      </c>
      <c r="F816">
        <v>2011</v>
      </c>
    </row>
    <row r="817" spans="1:6" x14ac:dyDescent="0.25">
      <c r="A817" t="s">
        <v>839</v>
      </c>
      <c r="B817" s="1">
        <v>8593154</v>
      </c>
      <c r="C817" t="s">
        <v>839</v>
      </c>
      <c r="D817" s="1">
        <v>135739</v>
      </c>
      <c r="E817" s="1">
        <v>30000000</v>
      </c>
      <c r="F817">
        <v>2011</v>
      </c>
    </row>
    <row r="818" spans="1:6" x14ac:dyDescent="0.25">
      <c r="A818" t="s">
        <v>840</v>
      </c>
      <c r="B818" s="1">
        <v>8208594</v>
      </c>
      <c r="C818" t="s">
        <v>840</v>
      </c>
      <c r="D818" s="1">
        <v>0</v>
      </c>
      <c r="E818" s="1">
        <v>25000000</v>
      </c>
      <c r="F818">
        <v>2011</v>
      </c>
    </row>
    <row r="819" spans="1:6" x14ac:dyDescent="0.25">
      <c r="A819" t="s">
        <v>841</v>
      </c>
      <c r="B819" s="1">
        <v>7684524</v>
      </c>
      <c r="C819" t="s">
        <v>841</v>
      </c>
      <c r="D819" s="1">
        <v>7204138</v>
      </c>
      <c r="E819" s="1">
        <v>41000000</v>
      </c>
      <c r="F819">
        <v>2011</v>
      </c>
    </row>
    <row r="820" spans="1:6" x14ac:dyDescent="0.25">
      <c r="A820" t="s">
        <v>842</v>
      </c>
      <c r="B820" s="1">
        <v>5297411</v>
      </c>
      <c r="C820" t="s">
        <v>842</v>
      </c>
      <c r="D820" s="1">
        <v>0</v>
      </c>
      <c r="E820" s="1">
        <v>25000000</v>
      </c>
      <c r="F820">
        <v>2011</v>
      </c>
    </row>
    <row r="821" spans="1:6" x14ac:dyDescent="0.25">
      <c r="A821" t="s">
        <v>843</v>
      </c>
      <c r="B821" s="1">
        <v>5046038</v>
      </c>
      <c r="C821" t="s">
        <v>843</v>
      </c>
      <c r="D821" s="1">
        <v>970816</v>
      </c>
      <c r="E821" s="1">
        <v>21000000</v>
      </c>
      <c r="F821">
        <v>2011</v>
      </c>
    </row>
    <row r="822" spans="1:6" x14ac:dyDescent="0.25">
      <c r="A822" t="s">
        <v>844</v>
      </c>
      <c r="B822" s="1">
        <v>4020990</v>
      </c>
      <c r="C822" t="s">
        <v>844</v>
      </c>
      <c r="D822" s="1">
        <v>1069334</v>
      </c>
      <c r="E822" s="1">
        <v>36000000</v>
      </c>
      <c r="F822">
        <v>2011</v>
      </c>
    </row>
    <row r="823" spans="1:6" x14ac:dyDescent="0.25">
      <c r="A823" t="s">
        <v>845</v>
      </c>
      <c r="B823" s="1">
        <v>3721988</v>
      </c>
      <c r="C823" t="s">
        <v>845</v>
      </c>
      <c r="D823" s="1">
        <v>538690</v>
      </c>
      <c r="E823" s="1">
        <v>30000000</v>
      </c>
      <c r="F823">
        <v>2011</v>
      </c>
    </row>
    <row r="824" spans="1:6" x14ac:dyDescent="0.25">
      <c r="A824" t="s">
        <v>846</v>
      </c>
      <c r="B824" s="1">
        <v>786532</v>
      </c>
      <c r="C824" t="s">
        <v>846</v>
      </c>
      <c r="D824" s="1">
        <v>16816</v>
      </c>
      <c r="E824" s="1">
        <v>35000000</v>
      </c>
      <c r="F824">
        <v>2011</v>
      </c>
    </row>
    <row r="825" spans="1:6" x14ac:dyDescent="0.25">
      <c r="A825" t="s">
        <v>847</v>
      </c>
      <c r="B825" s="1">
        <v>1068879522</v>
      </c>
      <c r="C825" t="s">
        <v>847</v>
      </c>
      <c r="D825" s="1">
        <v>415004880</v>
      </c>
      <c r="E825" s="1">
        <v>200000000</v>
      </c>
      <c r="F825">
        <v>2010</v>
      </c>
    </row>
    <row r="826" spans="1:6" x14ac:dyDescent="0.25">
      <c r="A826" t="s">
        <v>848</v>
      </c>
      <c r="B826" s="1">
        <v>1025491110</v>
      </c>
      <c r="C826" t="s">
        <v>848</v>
      </c>
      <c r="D826" s="1">
        <v>334191110</v>
      </c>
      <c r="E826" s="1">
        <v>200000000</v>
      </c>
      <c r="F826">
        <v>2010</v>
      </c>
    </row>
    <row r="827" spans="1:6" x14ac:dyDescent="0.25">
      <c r="A827" t="s">
        <v>849</v>
      </c>
      <c r="B827" s="1">
        <v>960431568</v>
      </c>
      <c r="C827" t="s">
        <v>849</v>
      </c>
      <c r="D827" s="1">
        <v>296131568</v>
      </c>
      <c r="E827" s="1">
        <v>125000000</v>
      </c>
      <c r="F827">
        <v>2010</v>
      </c>
    </row>
    <row r="828" spans="1:6" x14ac:dyDescent="0.25">
      <c r="A828" t="s">
        <v>850</v>
      </c>
      <c r="B828" s="1">
        <v>835524642</v>
      </c>
      <c r="C828" t="s">
        <v>850</v>
      </c>
      <c r="D828" s="1">
        <v>292576195</v>
      </c>
      <c r="E828" s="1">
        <v>160000000</v>
      </c>
      <c r="F828">
        <v>2010</v>
      </c>
    </row>
    <row r="829" spans="1:6" x14ac:dyDescent="0.25">
      <c r="A829" t="s">
        <v>851</v>
      </c>
      <c r="B829" s="1">
        <v>756244673</v>
      </c>
      <c r="C829" t="s">
        <v>851</v>
      </c>
      <c r="D829" s="1">
        <v>238736787</v>
      </c>
      <c r="E829" s="1">
        <v>165000000</v>
      </c>
      <c r="F829">
        <v>2010</v>
      </c>
    </row>
    <row r="830" spans="1:6" x14ac:dyDescent="0.25">
      <c r="A830" t="s">
        <v>852</v>
      </c>
      <c r="B830" s="1">
        <v>706102828</v>
      </c>
      <c r="C830" t="s">
        <v>852</v>
      </c>
      <c r="D830" s="1">
        <v>300531751</v>
      </c>
      <c r="E830" s="1">
        <v>68000000</v>
      </c>
      <c r="F830">
        <v>2010</v>
      </c>
    </row>
    <row r="831" spans="1:6" x14ac:dyDescent="0.25">
      <c r="A831" t="s">
        <v>853</v>
      </c>
      <c r="B831" s="1">
        <v>621156389</v>
      </c>
      <c r="C831" t="s">
        <v>853</v>
      </c>
      <c r="D831" s="1">
        <v>312433331</v>
      </c>
      <c r="E831" s="1">
        <v>170000000</v>
      </c>
      <c r="F831">
        <v>2010</v>
      </c>
    </row>
    <row r="832" spans="1:6" x14ac:dyDescent="0.25">
      <c r="A832" t="s">
        <v>854</v>
      </c>
      <c r="B832" s="1">
        <v>586477240</v>
      </c>
      <c r="C832" t="s">
        <v>854</v>
      </c>
      <c r="D832" s="1">
        <v>200821936</v>
      </c>
      <c r="E832" s="1">
        <v>260000000</v>
      </c>
      <c r="F832">
        <v>2010</v>
      </c>
    </row>
    <row r="833" spans="1:6" x14ac:dyDescent="0.25">
      <c r="A833" t="s">
        <v>855</v>
      </c>
      <c r="B833" s="1">
        <v>543464573</v>
      </c>
      <c r="C833" t="s">
        <v>855</v>
      </c>
      <c r="D833" s="1">
        <v>251513985</v>
      </c>
      <c r="E833" s="1">
        <v>69000000</v>
      </c>
      <c r="F833">
        <v>2010</v>
      </c>
    </row>
    <row r="834" spans="1:6" x14ac:dyDescent="0.25">
      <c r="A834" t="s">
        <v>856</v>
      </c>
      <c r="B834" s="1">
        <v>494870992</v>
      </c>
      <c r="C834" t="s">
        <v>856</v>
      </c>
      <c r="D834" s="1">
        <v>217581232</v>
      </c>
      <c r="E834" s="1">
        <v>165000000</v>
      </c>
      <c r="F834">
        <v>2010</v>
      </c>
    </row>
    <row r="835" spans="1:6" x14ac:dyDescent="0.25">
      <c r="A835" t="s">
        <v>857</v>
      </c>
      <c r="B835" s="1">
        <v>493214888</v>
      </c>
      <c r="C835" t="s">
        <v>857</v>
      </c>
      <c r="D835" s="1">
        <v>163214888</v>
      </c>
      <c r="E835" s="1">
        <v>125000000</v>
      </c>
      <c r="F835">
        <v>2010</v>
      </c>
    </row>
    <row r="836" spans="1:6" x14ac:dyDescent="0.25">
      <c r="A836" t="s">
        <v>858</v>
      </c>
      <c r="B836" s="1">
        <v>418186950</v>
      </c>
      <c r="C836" t="s">
        <v>858</v>
      </c>
      <c r="D836" s="1">
        <v>104386950</v>
      </c>
      <c r="E836" s="1">
        <v>155000000</v>
      </c>
      <c r="F836">
        <v>2010</v>
      </c>
    </row>
    <row r="837" spans="1:6" x14ac:dyDescent="0.25">
      <c r="A837" t="s">
        <v>859</v>
      </c>
      <c r="B837" s="1">
        <v>400062763</v>
      </c>
      <c r="C837" t="s">
        <v>859</v>
      </c>
      <c r="D837" s="1">
        <v>172062763</v>
      </c>
      <c r="E837" s="1">
        <v>200000000</v>
      </c>
      <c r="F837">
        <v>2010</v>
      </c>
    </row>
    <row r="838" spans="1:6" x14ac:dyDescent="0.25">
      <c r="A838" t="s">
        <v>860</v>
      </c>
      <c r="B838" s="1">
        <v>351774938</v>
      </c>
      <c r="C838" t="s">
        <v>860</v>
      </c>
      <c r="D838" s="1">
        <v>176591618</v>
      </c>
      <c r="E838" s="1">
        <v>40000000</v>
      </c>
      <c r="F838">
        <v>2010</v>
      </c>
    </row>
    <row r="839" spans="1:6" x14ac:dyDescent="0.25">
      <c r="A839" t="s">
        <v>861</v>
      </c>
      <c r="B839" s="1">
        <v>336359676</v>
      </c>
      <c r="C839" t="s">
        <v>861</v>
      </c>
      <c r="D839" s="1">
        <v>90759676</v>
      </c>
      <c r="E839" s="1">
        <v>200000000</v>
      </c>
      <c r="F839">
        <v>2010</v>
      </c>
    </row>
    <row r="840" spans="1:6" x14ac:dyDescent="0.25">
      <c r="A840" t="s">
        <v>94</v>
      </c>
      <c r="B840" s="1">
        <v>322459006</v>
      </c>
      <c r="C840" t="s">
        <v>94</v>
      </c>
      <c r="D840" s="1">
        <v>105487148</v>
      </c>
      <c r="E840" s="1">
        <v>210000000</v>
      </c>
      <c r="F840">
        <v>2010</v>
      </c>
    </row>
    <row r="841" spans="1:6" x14ac:dyDescent="0.25">
      <c r="A841" t="s">
        <v>862</v>
      </c>
      <c r="B841" s="1">
        <v>321887208</v>
      </c>
      <c r="C841" t="s">
        <v>862</v>
      </c>
      <c r="D841" s="1">
        <v>148415853</v>
      </c>
      <c r="E841" s="1">
        <v>130000000</v>
      </c>
      <c r="F841">
        <v>2010</v>
      </c>
    </row>
    <row r="842" spans="1:6" x14ac:dyDescent="0.25">
      <c r="A842" t="s">
        <v>863</v>
      </c>
      <c r="B842" s="1">
        <v>319713881</v>
      </c>
      <c r="C842" t="s">
        <v>863</v>
      </c>
      <c r="D842" s="1">
        <v>131772187</v>
      </c>
      <c r="E842" s="1">
        <v>150000000</v>
      </c>
      <c r="F842">
        <v>2010</v>
      </c>
    </row>
    <row r="843" spans="1:6" x14ac:dyDescent="0.25">
      <c r="A843" t="s">
        <v>864</v>
      </c>
      <c r="B843" s="1">
        <v>310650574</v>
      </c>
      <c r="C843" t="s">
        <v>864</v>
      </c>
      <c r="D843" s="1">
        <v>148438600</v>
      </c>
      <c r="E843" s="1">
        <v>100000000</v>
      </c>
      <c r="F843">
        <v>2010</v>
      </c>
    </row>
    <row r="844" spans="1:6" x14ac:dyDescent="0.25">
      <c r="A844" t="s">
        <v>865</v>
      </c>
      <c r="B844" s="1">
        <v>299461782</v>
      </c>
      <c r="C844" t="s">
        <v>865</v>
      </c>
      <c r="D844" s="1">
        <v>128012934</v>
      </c>
      <c r="E844" s="1">
        <v>80000000</v>
      </c>
      <c r="F844">
        <v>2010</v>
      </c>
    </row>
    <row r="845" spans="1:6" x14ac:dyDescent="0.25">
      <c r="A845" t="s">
        <v>866</v>
      </c>
      <c r="B845" s="1">
        <v>295874190</v>
      </c>
      <c r="C845" t="s">
        <v>866</v>
      </c>
      <c r="D845" s="1">
        <v>60128566</v>
      </c>
      <c r="E845" s="1">
        <v>57500000</v>
      </c>
      <c r="F845">
        <v>2010</v>
      </c>
    </row>
    <row r="846" spans="1:6" x14ac:dyDescent="0.25">
      <c r="A846" t="s">
        <v>867</v>
      </c>
      <c r="B846" s="1">
        <v>294680778</v>
      </c>
      <c r="C846" t="s">
        <v>867</v>
      </c>
      <c r="D846" s="1">
        <v>95347692</v>
      </c>
      <c r="E846" s="1">
        <v>95000000</v>
      </c>
      <c r="F846">
        <v>2010</v>
      </c>
    </row>
    <row r="847" spans="1:6" x14ac:dyDescent="0.25">
      <c r="A847" t="s">
        <v>868</v>
      </c>
      <c r="B847" s="1">
        <v>290650494</v>
      </c>
      <c r="C847" t="s">
        <v>868</v>
      </c>
      <c r="D847" s="1">
        <v>118311368</v>
      </c>
      <c r="E847" s="1">
        <v>130000000</v>
      </c>
      <c r="F847">
        <v>2010</v>
      </c>
    </row>
    <row r="848" spans="1:6" x14ac:dyDescent="0.25">
      <c r="A848" t="s">
        <v>869</v>
      </c>
      <c r="B848" s="1">
        <v>278731369</v>
      </c>
      <c r="C848" t="s">
        <v>869</v>
      </c>
      <c r="D848" s="1">
        <v>67631157</v>
      </c>
      <c r="E848" s="1">
        <v>100000000</v>
      </c>
      <c r="F848">
        <v>2010</v>
      </c>
    </row>
    <row r="849" spans="1:6" x14ac:dyDescent="0.25">
      <c r="A849" t="s">
        <v>870</v>
      </c>
      <c r="B849" s="1">
        <v>272223430</v>
      </c>
      <c r="C849" t="s">
        <v>870</v>
      </c>
      <c r="D849" s="1">
        <v>162001186</v>
      </c>
      <c r="E849" s="1">
        <v>75000000</v>
      </c>
      <c r="F849">
        <v>2010</v>
      </c>
    </row>
    <row r="850" spans="1:6" x14ac:dyDescent="0.25">
      <c r="A850" t="s">
        <v>871</v>
      </c>
      <c r="B850" s="1">
        <v>268268174</v>
      </c>
      <c r="C850" t="s">
        <v>871</v>
      </c>
      <c r="D850" s="1">
        <v>103068524</v>
      </c>
      <c r="E850" s="1">
        <v>82000000</v>
      </c>
      <c r="F850">
        <v>2010</v>
      </c>
    </row>
    <row r="851" spans="1:6" x14ac:dyDescent="0.25">
      <c r="A851" t="s">
        <v>872</v>
      </c>
      <c r="B851" s="1">
        <v>258751370</v>
      </c>
      <c r="C851" t="s">
        <v>872</v>
      </c>
      <c r="D851" s="1">
        <v>76423035</v>
      </c>
      <c r="E851" s="1">
        <v>117000000</v>
      </c>
      <c r="F851">
        <v>2010</v>
      </c>
    </row>
    <row r="852" spans="1:6" x14ac:dyDescent="0.25">
      <c r="A852" t="s">
        <v>873</v>
      </c>
      <c r="B852" s="1">
        <v>252276928</v>
      </c>
      <c r="C852" t="s">
        <v>873</v>
      </c>
      <c r="D852" s="1">
        <v>171243005</v>
      </c>
      <c r="E852" s="1">
        <v>35000000</v>
      </c>
      <c r="F852">
        <v>2010</v>
      </c>
    </row>
    <row r="853" spans="1:6" x14ac:dyDescent="0.25">
      <c r="A853" t="s">
        <v>874</v>
      </c>
      <c r="B853" s="1">
        <v>232017848</v>
      </c>
      <c r="C853" t="s">
        <v>874</v>
      </c>
      <c r="D853" s="1">
        <v>42779261</v>
      </c>
      <c r="E853" s="1">
        <v>112000000</v>
      </c>
      <c r="F853">
        <v>2010</v>
      </c>
    </row>
    <row r="854" spans="1:6" x14ac:dyDescent="0.25">
      <c r="A854" t="s">
        <v>875</v>
      </c>
      <c r="B854" s="1">
        <v>224922135</v>
      </c>
      <c r="C854" t="s">
        <v>875</v>
      </c>
      <c r="D854" s="1">
        <v>96962694</v>
      </c>
      <c r="E854" s="1">
        <v>40000000</v>
      </c>
      <c r="F854">
        <v>2010</v>
      </c>
    </row>
    <row r="855" spans="1:6" x14ac:dyDescent="0.25">
      <c r="A855" t="s">
        <v>876</v>
      </c>
      <c r="B855" s="1">
        <v>223050874</v>
      </c>
      <c r="C855" t="s">
        <v>876</v>
      </c>
      <c r="D855" s="1">
        <v>88768303</v>
      </c>
      <c r="E855" s="1">
        <v>95000000</v>
      </c>
      <c r="F855">
        <v>2010</v>
      </c>
    </row>
    <row r="856" spans="1:6" x14ac:dyDescent="0.25">
      <c r="A856" t="s">
        <v>877</v>
      </c>
      <c r="B856" s="1">
        <v>217986320</v>
      </c>
      <c r="C856" t="s">
        <v>877</v>
      </c>
      <c r="D856" s="1">
        <v>63150991</v>
      </c>
      <c r="E856" s="1">
        <v>160000000</v>
      </c>
      <c r="F856">
        <v>2010</v>
      </c>
    </row>
    <row r="857" spans="1:6" x14ac:dyDescent="0.25">
      <c r="A857" t="s">
        <v>878</v>
      </c>
      <c r="B857" s="1">
        <v>217569328</v>
      </c>
      <c r="C857" t="s">
        <v>878</v>
      </c>
      <c r="D857" s="1">
        <v>110485654</v>
      </c>
      <c r="E857" s="1">
        <v>52000000</v>
      </c>
      <c r="F857">
        <v>2010</v>
      </c>
    </row>
    <row r="858" spans="1:6" x14ac:dyDescent="0.25">
      <c r="A858" t="s">
        <v>879</v>
      </c>
      <c r="B858" s="1">
        <v>211739043</v>
      </c>
      <c r="C858" t="s">
        <v>879</v>
      </c>
      <c r="D858" s="1">
        <v>100539043</v>
      </c>
      <c r="E858" s="1">
        <v>65000000</v>
      </c>
      <c r="F858">
        <v>2010</v>
      </c>
    </row>
    <row r="859" spans="1:6" x14ac:dyDescent="0.25">
      <c r="A859" t="s">
        <v>880</v>
      </c>
      <c r="B859" s="1">
        <v>206598789</v>
      </c>
      <c r="C859" t="s">
        <v>880</v>
      </c>
      <c r="D859" s="1">
        <v>80574010</v>
      </c>
      <c r="E859" s="1">
        <v>60000000</v>
      </c>
      <c r="F859">
        <v>2010</v>
      </c>
    </row>
    <row r="860" spans="1:6" x14ac:dyDescent="0.25">
      <c r="A860" t="s">
        <v>881</v>
      </c>
      <c r="B860" s="1">
        <v>204774690</v>
      </c>
      <c r="C860" t="s">
        <v>881</v>
      </c>
      <c r="D860" s="1">
        <v>100246011</v>
      </c>
      <c r="E860" s="1">
        <v>80000000</v>
      </c>
      <c r="F860">
        <v>2010</v>
      </c>
    </row>
    <row r="861" spans="1:6" x14ac:dyDescent="0.25">
      <c r="A861" t="s">
        <v>882</v>
      </c>
      <c r="B861" s="1">
        <v>196439693</v>
      </c>
      <c r="C861" t="s">
        <v>882</v>
      </c>
      <c r="D861" s="1">
        <v>90380162</v>
      </c>
      <c r="E861" s="1">
        <v>60000000</v>
      </c>
      <c r="F861">
        <v>2010</v>
      </c>
    </row>
    <row r="862" spans="1:6" x14ac:dyDescent="0.25">
      <c r="A862" t="s">
        <v>883</v>
      </c>
      <c r="B862" s="1">
        <v>177241171</v>
      </c>
      <c r="C862" t="s">
        <v>883</v>
      </c>
      <c r="D862" s="1">
        <v>77222099</v>
      </c>
      <c r="E862" s="1">
        <v>110000000</v>
      </c>
      <c r="F862">
        <v>2010</v>
      </c>
    </row>
    <row r="863" spans="1:6" x14ac:dyDescent="0.25">
      <c r="A863" t="s">
        <v>884</v>
      </c>
      <c r="B863" s="1">
        <v>171685793</v>
      </c>
      <c r="C863" t="s">
        <v>884</v>
      </c>
      <c r="D863" s="1">
        <v>117229692</v>
      </c>
      <c r="E863" s="1">
        <v>20000000</v>
      </c>
      <c r="F863">
        <v>2010</v>
      </c>
    </row>
    <row r="864" spans="1:6" x14ac:dyDescent="0.25">
      <c r="A864" t="s">
        <v>885</v>
      </c>
      <c r="B864" s="1">
        <v>170936470</v>
      </c>
      <c r="C864" t="s">
        <v>885</v>
      </c>
      <c r="D864" s="1">
        <v>119219978</v>
      </c>
      <c r="E864" s="1">
        <v>100000000</v>
      </c>
      <c r="F864">
        <v>2010</v>
      </c>
    </row>
    <row r="865" spans="1:6" x14ac:dyDescent="0.25">
      <c r="A865" t="s">
        <v>886</v>
      </c>
      <c r="B865" s="1">
        <v>165889117</v>
      </c>
      <c r="C865" t="s">
        <v>886</v>
      </c>
      <c r="D865" s="1">
        <v>42400223</v>
      </c>
      <c r="E865" s="1">
        <v>30000000</v>
      </c>
      <c r="F865">
        <v>2010</v>
      </c>
    </row>
    <row r="866" spans="1:6" x14ac:dyDescent="0.25">
      <c r="A866" t="s">
        <v>887</v>
      </c>
      <c r="B866" s="1">
        <v>165720921</v>
      </c>
      <c r="C866" t="s">
        <v>887</v>
      </c>
      <c r="D866" s="1">
        <v>81562942</v>
      </c>
      <c r="E866" s="1">
        <v>95000000</v>
      </c>
      <c r="F866">
        <v>2010</v>
      </c>
    </row>
    <row r="867" spans="1:6" x14ac:dyDescent="0.25">
      <c r="A867" t="s">
        <v>888</v>
      </c>
      <c r="B867" s="1">
        <v>158750817</v>
      </c>
      <c r="C867" t="s">
        <v>888</v>
      </c>
      <c r="D867" s="1">
        <v>94835059</v>
      </c>
      <c r="E867" s="1">
        <v>80000000</v>
      </c>
      <c r="F867">
        <v>2010</v>
      </c>
    </row>
    <row r="868" spans="1:6" x14ac:dyDescent="0.25">
      <c r="A868" t="s">
        <v>889</v>
      </c>
      <c r="B868" s="1">
        <v>152566881</v>
      </c>
      <c r="C868" t="s">
        <v>889</v>
      </c>
      <c r="D868" s="1">
        <v>92186262</v>
      </c>
      <c r="E868" s="1">
        <v>37000000</v>
      </c>
      <c r="F868">
        <v>2010</v>
      </c>
    </row>
    <row r="869" spans="1:6" x14ac:dyDescent="0.25">
      <c r="A869" t="s">
        <v>890</v>
      </c>
      <c r="B869" s="1">
        <v>152269033</v>
      </c>
      <c r="C869" t="s">
        <v>890</v>
      </c>
      <c r="D869" s="1">
        <v>98711404</v>
      </c>
      <c r="E869" s="1">
        <v>55000000</v>
      </c>
      <c r="F869">
        <v>2010</v>
      </c>
    </row>
    <row r="870" spans="1:6" x14ac:dyDescent="0.25">
      <c r="A870" t="s">
        <v>891</v>
      </c>
      <c r="B870" s="1">
        <v>142634358</v>
      </c>
      <c r="C870" t="s">
        <v>891</v>
      </c>
      <c r="D870" s="1">
        <v>62189884</v>
      </c>
      <c r="E870" s="1">
        <v>150000000</v>
      </c>
      <c r="F870">
        <v>2010</v>
      </c>
    </row>
    <row r="871" spans="1:6" x14ac:dyDescent="0.25">
      <c r="A871" t="s">
        <v>892</v>
      </c>
      <c r="B871" s="1">
        <v>142033509</v>
      </c>
      <c r="C871" t="s">
        <v>892</v>
      </c>
      <c r="D871" s="1">
        <v>80014842</v>
      </c>
      <c r="E871" s="1">
        <v>25000000</v>
      </c>
      <c r="F871">
        <v>2010</v>
      </c>
    </row>
    <row r="872" spans="1:6" x14ac:dyDescent="0.25">
      <c r="A872" t="s">
        <v>893</v>
      </c>
      <c r="B872" s="1">
        <v>139716717</v>
      </c>
      <c r="C872" t="s">
        <v>893</v>
      </c>
      <c r="D872" s="1">
        <v>55675313</v>
      </c>
      <c r="E872" s="1">
        <v>100000000</v>
      </c>
      <c r="F872">
        <v>2010</v>
      </c>
    </row>
    <row r="873" spans="1:6" x14ac:dyDescent="0.25">
      <c r="A873" t="s">
        <v>894</v>
      </c>
      <c r="B873" s="1">
        <v>137431619</v>
      </c>
      <c r="C873" t="s">
        <v>894</v>
      </c>
      <c r="D873" s="1">
        <v>52474616</v>
      </c>
      <c r="E873" s="1">
        <v>70000000</v>
      </c>
      <c r="F873">
        <v>2010</v>
      </c>
    </row>
    <row r="874" spans="1:6" x14ac:dyDescent="0.25">
      <c r="A874" t="s">
        <v>895</v>
      </c>
      <c r="B874" s="1">
        <v>135808837</v>
      </c>
      <c r="C874" t="s">
        <v>895</v>
      </c>
      <c r="D874" s="1">
        <v>67061228</v>
      </c>
      <c r="E874" s="1">
        <v>45000000</v>
      </c>
      <c r="F874">
        <v>2010</v>
      </c>
    </row>
    <row r="875" spans="1:6" x14ac:dyDescent="0.25">
      <c r="A875" t="s">
        <v>896</v>
      </c>
      <c r="B875" s="1">
        <v>127234389</v>
      </c>
      <c r="C875" t="s">
        <v>896</v>
      </c>
      <c r="D875" s="1">
        <v>52000688</v>
      </c>
      <c r="E875" s="1">
        <v>40000000</v>
      </c>
      <c r="F875">
        <v>2010</v>
      </c>
    </row>
    <row r="876" spans="1:6" x14ac:dyDescent="0.25">
      <c r="A876" t="s">
        <v>897</v>
      </c>
      <c r="B876" s="1">
        <v>117729621</v>
      </c>
      <c r="C876" t="s">
        <v>897</v>
      </c>
      <c r="D876" s="1">
        <v>63075011</v>
      </c>
      <c r="E876" s="1">
        <v>35000000</v>
      </c>
      <c r="F876">
        <v>2010</v>
      </c>
    </row>
    <row r="877" spans="1:6" x14ac:dyDescent="0.25">
      <c r="A877" t="s">
        <v>898</v>
      </c>
      <c r="B877" s="1">
        <v>113026383</v>
      </c>
      <c r="C877" t="s">
        <v>898</v>
      </c>
      <c r="D877" s="1">
        <v>43585753</v>
      </c>
      <c r="E877" s="1">
        <v>85000000</v>
      </c>
      <c r="F877">
        <v>2010</v>
      </c>
    </row>
    <row r="878" spans="1:6" x14ac:dyDescent="0.25">
      <c r="A878" t="s">
        <v>899</v>
      </c>
      <c r="B878" s="1">
        <v>112610386</v>
      </c>
      <c r="C878" t="s">
        <v>899</v>
      </c>
      <c r="D878" s="1">
        <v>60022256</v>
      </c>
      <c r="E878" s="1">
        <v>48000000</v>
      </c>
      <c r="F878">
        <v>2010</v>
      </c>
    </row>
    <row r="879" spans="1:6" x14ac:dyDescent="0.25">
      <c r="A879" t="s">
        <v>900</v>
      </c>
      <c r="B879" s="1">
        <v>108660270</v>
      </c>
      <c r="C879" t="s">
        <v>900</v>
      </c>
      <c r="D879" s="1">
        <v>32746941</v>
      </c>
      <c r="E879" s="1">
        <v>50000000</v>
      </c>
      <c r="F879">
        <v>2010</v>
      </c>
    </row>
    <row r="880" spans="1:6" x14ac:dyDescent="0.25">
      <c r="A880" t="s">
        <v>901</v>
      </c>
      <c r="B880" s="1">
        <v>105887837</v>
      </c>
      <c r="C880" t="s">
        <v>901</v>
      </c>
      <c r="D880" s="1">
        <v>53374681</v>
      </c>
      <c r="E880" s="1">
        <v>38000000</v>
      </c>
      <c r="F880">
        <v>2010</v>
      </c>
    </row>
    <row r="881" spans="1:6" x14ac:dyDescent="0.25">
      <c r="A881" t="s">
        <v>902</v>
      </c>
      <c r="B881" s="1">
        <v>102716321</v>
      </c>
      <c r="C881" t="s">
        <v>902</v>
      </c>
      <c r="D881" s="1">
        <v>32367005</v>
      </c>
      <c r="E881" s="1">
        <v>30000000</v>
      </c>
      <c r="F881">
        <v>2010</v>
      </c>
    </row>
    <row r="882" spans="1:6" x14ac:dyDescent="0.25">
      <c r="A882" t="s">
        <v>903</v>
      </c>
      <c r="B882" s="1">
        <v>97799865</v>
      </c>
      <c r="C882" t="s">
        <v>903</v>
      </c>
      <c r="D882" s="1">
        <v>29197642</v>
      </c>
      <c r="E882" s="1">
        <v>35000000</v>
      </c>
      <c r="F882">
        <v>2010</v>
      </c>
    </row>
    <row r="883" spans="1:6" x14ac:dyDescent="0.25">
      <c r="A883" t="s">
        <v>904</v>
      </c>
      <c r="B883" s="1">
        <v>97531134</v>
      </c>
      <c r="C883" t="s">
        <v>904</v>
      </c>
      <c r="D883" s="1">
        <v>48071303</v>
      </c>
      <c r="E883" s="1">
        <v>28000000</v>
      </c>
      <c r="F883">
        <v>2010</v>
      </c>
    </row>
    <row r="884" spans="1:6" x14ac:dyDescent="0.25">
      <c r="A884" t="s">
        <v>905</v>
      </c>
      <c r="B884" s="1">
        <v>97523020</v>
      </c>
      <c r="C884" t="s">
        <v>905</v>
      </c>
      <c r="D884" s="1">
        <v>35497337</v>
      </c>
      <c r="E884" s="1">
        <v>100000000</v>
      </c>
      <c r="F884">
        <v>2010</v>
      </c>
    </row>
    <row r="885" spans="1:6" x14ac:dyDescent="0.25">
      <c r="A885" t="s">
        <v>906</v>
      </c>
      <c r="B885" s="1">
        <v>95572749</v>
      </c>
      <c r="C885" t="s">
        <v>906</v>
      </c>
      <c r="D885" s="1">
        <v>47059963</v>
      </c>
      <c r="E885" s="1">
        <v>75000000</v>
      </c>
      <c r="F885">
        <v>2010</v>
      </c>
    </row>
    <row r="886" spans="1:6" x14ac:dyDescent="0.25">
      <c r="A886" t="s">
        <v>907</v>
      </c>
      <c r="B886" s="1">
        <v>92678948</v>
      </c>
      <c r="C886" t="s">
        <v>907</v>
      </c>
      <c r="D886" s="1">
        <v>62950384</v>
      </c>
      <c r="E886" s="1">
        <v>20000000</v>
      </c>
      <c r="F886">
        <v>2010</v>
      </c>
    </row>
    <row r="887" spans="1:6" x14ac:dyDescent="0.25">
      <c r="A887" t="s">
        <v>908</v>
      </c>
      <c r="B887" s="1">
        <v>91455875</v>
      </c>
      <c r="C887" t="s">
        <v>908</v>
      </c>
      <c r="D887" s="1">
        <v>61153526</v>
      </c>
      <c r="E887" s="1">
        <v>40000000</v>
      </c>
      <c r="F887">
        <v>2010</v>
      </c>
    </row>
    <row r="888" spans="1:6" x14ac:dyDescent="0.25">
      <c r="A888" t="s">
        <v>909</v>
      </c>
      <c r="B888" s="1">
        <v>90552675</v>
      </c>
      <c r="C888" t="s">
        <v>909</v>
      </c>
      <c r="D888" s="1">
        <v>39440655</v>
      </c>
      <c r="E888" s="1">
        <v>55000000</v>
      </c>
      <c r="F888">
        <v>2010</v>
      </c>
    </row>
    <row r="889" spans="1:6" x14ac:dyDescent="0.25">
      <c r="A889" t="s">
        <v>910</v>
      </c>
      <c r="B889" s="1">
        <v>89895930</v>
      </c>
      <c r="C889" t="s">
        <v>910</v>
      </c>
      <c r="D889" s="1">
        <v>33644788</v>
      </c>
      <c r="E889" s="1">
        <v>50000000</v>
      </c>
      <c r="F889">
        <v>2010</v>
      </c>
    </row>
    <row r="890" spans="1:6" x14ac:dyDescent="0.25">
      <c r="A890" t="s">
        <v>911</v>
      </c>
      <c r="B890" s="1">
        <v>86796502</v>
      </c>
      <c r="C890" t="s">
        <v>911</v>
      </c>
      <c r="D890" s="1">
        <v>73026337</v>
      </c>
      <c r="E890" s="1">
        <v>69000000</v>
      </c>
      <c r="F890">
        <v>2010</v>
      </c>
    </row>
    <row r="891" spans="1:6" x14ac:dyDescent="0.25">
      <c r="A891" t="s">
        <v>912</v>
      </c>
      <c r="B891" s="1">
        <v>86787530</v>
      </c>
      <c r="C891" t="s">
        <v>912</v>
      </c>
      <c r="D891" s="1">
        <v>19422319</v>
      </c>
      <c r="E891" s="1">
        <v>80000000</v>
      </c>
      <c r="F891">
        <v>2010</v>
      </c>
    </row>
    <row r="892" spans="1:6" x14ac:dyDescent="0.25">
      <c r="A892" t="s">
        <v>913</v>
      </c>
      <c r="B892" s="1">
        <v>83660160</v>
      </c>
      <c r="C892" t="s">
        <v>913</v>
      </c>
      <c r="D892" s="1">
        <v>25003155</v>
      </c>
      <c r="E892" s="1">
        <v>24000000</v>
      </c>
      <c r="F892">
        <v>2010</v>
      </c>
    </row>
    <row r="893" spans="1:6" x14ac:dyDescent="0.25">
      <c r="A893" t="s">
        <v>914</v>
      </c>
      <c r="B893" s="1">
        <v>82812456</v>
      </c>
      <c r="C893" t="s">
        <v>914</v>
      </c>
      <c r="D893" s="1">
        <v>43313890</v>
      </c>
      <c r="E893" s="1">
        <v>60000000</v>
      </c>
      <c r="F893">
        <v>2010</v>
      </c>
    </row>
    <row r="894" spans="1:6" x14ac:dyDescent="0.25">
      <c r="A894" t="s">
        <v>915</v>
      </c>
      <c r="B894" s="1">
        <v>82148538</v>
      </c>
      <c r="C894" t="s">
        <v>915</v>
      </c>
      <c r="D894" s="1">
        <v>53032453</v>
      </c>
      <c r="E894" s="1">
        <v>30000000</v>
      </c>
      <c r="F894">
        <v>2010</v>
      </c>
    </row>
    <row r="895" spans="1:6" x14ac:dyDescent="0.25">
      <c r="A895" t="s">
        <v>916</v>
      </c>
      <c r="B895" s="1">
        <v>75281179</v>
      </c>
      <c r="C895" t="s">
        <v>916</v>
      </c>
      <c r="D895" s="1">
        <v>37490007</v>
      </c>
      <c r="E895" s="1">
        <v>35000000</v>
      </c>
      <c r="F895">
        <v>2010</v>
      </c>
    </row>
    <row r="896" spans="1:6" x14ac:dyDescent="0.25">
      <c r="A896" t="s">
        <v>917</v>
      </c>
      <c r="B896" s="1">
        <v>71594792</v>
      </c>
      <c r="C896" t="s">
        <v>917</v>
      </c>
      <c r="D896" s="1">
        <v>0</v>
      </c>
      <c r="E896" s="1">
        <v>25000000</v>
      </c>
      <c r="F896">
        <v>2010</v>
      </c>
    </row>
    <row r="897" spans="1:6" x14ac:dyDescent="0.25">
      <c r="A897" t="s">
        <v>918</v>
      </c>
      <c r="B897" s="1">
        <v>70587268</v>
      </c>
      <c r="C897" t="s">
        <v>918</v>
      </c>
      <c r="D897" s="1">
        <v>57744720</v>
      </c>
      <c r="E897" s="1">
        <v>32000000</v>
      </c>
      <c r="F897">
        <v>2010</v>
      </c>
    </row>
    <row r="898" spans="1:6" x14ac:dyDescent="0.25">
      <c r="A898" t="s">
        <v>919</v>
      </c>
      <c r="B898" s="1">
        <v>67647574</v>
      </c>
      <c r="C898" t="s">
        <v>919</v>
      </c>
      <c r="D898" s="1">
        <v>40168080</v>
      </c>
      <c r="E898" s="1">
        <v>26000000</v>
      </c>
      <c r="F898">
        <v>2010</v>
      </c>
    </row>
    <row r="899" spans="1:6" x14ac:dyDescent="0.25">
      <c r="A899" t="s">
        <v>920</v>
      </c>
      <c r="B899" s="1">
        <v>67255916</v>
      </c>
      <c r="C899" t="s">
        <v>920</v>
      </c>
      <c r="D899" s="1">
        <v>21148651</v>
      </c>
      <c r="E899" s="1">
        <v>30000000</v>
      </c>
      <c r="F899">
        <v>2010</v>
      </c>
    </row>
    <row r="900" spans="1:6" x14ac:dyDescent="0.25">
      <c r="A900" t="s">
        <v>921</v>
      </c>
      <c r="B900" s="1">
        <v>65967750</v>
      </c>
      <c r="C900" t="s">
        <v>921</v>
      </c>
      <c r="D900" s="1">
        <v>50269859</v>
      </c>
      <c r="E900" s="1">
        <v>36000000</v>
      </c>
      <c r="F900">
        <v>2010</v>
      </c>
    </row>
    <row r="901" spans="1:6" x14ac:dyDescent="0.25">
      <c r="A901" t="s">
        <v>922</v>
      </c>
      <c r="B901" s="1">
        <v>65532491</v>
      </c>
      <c r="C901" t="s">
        <v>922</v>
      </c>
      <c r="D901" s="1">
        <v>15541549</v>
      </c>
      <c r="E901" s="1">
        <v>45000000</v>
      </c>
      <c r="F901">
        <v>2010</v>
      </c>
    </row>
    <row r="902" spans="1:6" x14ac:dyDescent="0.25">
      <c r="A902" t="s">
        <v>923</v>
      </c>
      <c r="B902" s="1">
        <v>60831067</v>
      </c>
      <c r="C902" t="s">
        <v>923</v>
      </c>
      <c r="D902" s="1">
        <v>60095852</v>
      </c>
      <c r="E902" s="1">
        <v>20000000</v>
      </c>
      <c r="F902">
        <v>2010</v>
      </c>
    </row>
    <row r="903" spans="1:6" x14ac:dyDescent="0.25">
      <c r="A903" t="s">
        <v>924</v>
      </c>
      <c r="B903" s="1">
        <v>60376247</v>
      </c>
      <c r="C903" t="s">
        <v>924</v>
      </c>
      <c r="D903" s="1">
        <v>59699513</v>
      </c>
      <c r="E903" s="1">
        <v>35000000</v>
      </c>
      <c r="F903">
        <v>2010</v>
      </c>
    </row>
    <row r="904" spans="1:6" x14ac:dyDescent="0.25">
      <c r="A904" t="s">
        <v>925</v>
      </c>
      <c r="B904" s="1">
        <v>59795070</v>
      </c>
      <c r="C904" t="s">
        <v>925</v>
      </c>
      <c r="D904" s="1">
        <v>31011732</v>
      </c>
      <c r="E904" s="1">
        <v>40000000</v>
      </c>
      <c r="F904">
        <v>2010</v>
      </c>
    </row>
    <row r="905" spans="1:6" x14ac:dyDescent="0.25">
      <c r="A905" t="s">
        <v>926</v>
      </c>
      <c r="B905" s="1">
        <v>55909910</v>
      </c>
      <c r="C905" t="s">
        <v>926</v>
      </c>
      <c r="D905" s="1">
        <v>44875481</v>
      </c>
      <c r="E905" s="1">
        <v>37000000</v>
      </c>
      <c r="F905">
        <v>2010</v>
      </c>
    </row>
    <row r="906" spans="1:6" x14ac:dyDescent="0.25">
      <c r="A906" t="s">
        <v>927</v>
      </c>
      <c r="B906" s="1">
        <v>53139168</v>
      </c>
      <c r="C906" t="s">
        <v>927</v>
      </c>
      <c r="D906" s="1">
        <v>24077427</v>
      </c>
      <c r="E906" s="1">
        <v>52000000</v>
      </c>
      <c r="F906">
        <v>2010</v>
      </c>
    </row>
    <row r="907" spans="1:6" x14ac:dyDescent="0.25">
      <c r="A907" t="s">
        <v>928</v>
      </c>
      <c r="B907" s="1">
        <v>53048539</v>
      </c>
      <c r="C907" t="s">
        <v>928</v>
      </c>
      <c r="D907" s="1">
        <v>0</v>
      </c>
      <c r="E907" s="1">
        <v>30000000</v>
      </c>
      <c r="F907">
        <v>2010</v>
      </c>
    </row>
    <row r="908" spans="1:6" x14ac:dyDescent="0.25">
      <c r="A908" t="s">
        <v>929</v>
      </c>
      <c r="B908" s="1">
        <v>52339566</v>
      </c>
      <c r="C908" t="s">
        <v>929</v>
      </c>
      <c r="D908" s="1">
        <v>201857</v>
      </c>
      <c r="E908" s="1">
        <v>30000000</v>
      </c>
      <c r="F908">
        <v>2010</v>
      </c>
    </row>
    <row r="909" spans="1:6" x14ac:dyDescent="0.25">
      <c r="A909" t="s">
        <v>930</v>
      </c>
      <c r="B909" s="1">
        <v>49628177</v>
      </c>
      <c r="C909" t="s">
        <v>930</v>
      </c>
      <c r="D909" s="1">
        <v>30212620</v>
      </c>
      <c r="E909" s="1">
        <v>120000000</v>
      </c>
      <c r="F909">
        <v>2010</v>
      </c>
    </row>
    <row r="910" spans="1:6" x14ac:dyDescent="0.25">
      <c r="A910" t="s">
        <v>931</v>
      </c>
      <c r="B910" s="1">
        <v>48977233</v>
      </c>
      <c r="C910" t="s">
        <v>931</v>
      </c>
      <c r="D910" s="1">
        <v>42739347</v>
      </c>
      <c r="E910" s="1">
        <v>21000000</v>
      </c>
      <c r="F910">
        <v>2010</v>
      </c>
    </row>
    <row r="911" spans="1:6" x14ac:dyDescent="0.25">
      <c r="A911" t="s">
        <v>932</v>
      </c>
      <c r="B911" s="1">
        <v>48478084</v>
      </c>
      <c r="C911" t="s">
        <v>932</v>
      </c>
      <c r="D911" s="1">
        <v>31206263</v>
      </c>
      <c r="E911" s="1">
        <v>44000000</v>
      </c>
      <c r="F911">
        <v>2010</v>
      </c>
    </row>
    <row r="912" spans="1:6" x14ac:dyDescent="0.25">
      <c r="A912" t="s">
        <v>933</v>
      </c>
      <c r="B912" s="1">
        <v>48056764</v>
      </c>
      <c r="C912" t="s">
        <v>933</v>
      </c>
      <c r="D912" s="1">
        <v>31611316</v>
      </c>
      <c r="E912" s="1">
        <v>85000000</v>
      </c>
      <c r="F912">
        <v>2010</v>
      </c>
    </row>
    <row r="913" spans="1:6" x14ac:dyDescent="0.25">
      <c r="A913" t="s">
        <v>934</v>
      </c>
      <c r="B913" s="1">
        <v>46752858</v>
      </c>
      <c r="C913" t="s">
        <v>934</v>
      </c>
      <c r="D913" s="1">
        <v>24307106</v>
      </c>
      <c r="E913" s="1">
        <v>28000000</v>
      </c>
      <c r="F913">
        <v>2010</v>
      </c>
    </row>
    <row r="914" spans="1:6" x14ac:dyDescent="0.25">
      <c r="A914" t="s">
        <v>935</v>
      </c>
      <c r="B914" s="1">
        <v>43603990</v>
      </c>
      <c r="C914" t="s">
        <v>935</v>
      </c>
      <c r="D914" s="1">
        <v>17804299</v>
      </c>
      <c r="E914" s="1">
        <v>32000000</v>
      </c>
      <c r="F914">
        <v>2010</v>
      </c>
    </row>
    <row r="915" spans="1:6" x14ac:dyDescent="0.25">
      <c r="A915" t="s">
        <v>936</v>
      </c>
      <c r="B915" s="1">
        <v>39340170</v>
      </c>
      <c r="C915" t="s">
        <v>936</v>
      </c>
      <c r="D915" s="1">
        <v>17630465</v>
      </c>
      <c r="E915" s="1">
        <v>35000000</v>
      </c>
      <c r="F915">
        <v>2010</v>
      </c>
    </row>
    <row r="916" spans="1:6" x14ac:dyDescent="0.25">
      <c r="A916" t="s">
        <v>937</v>
      </c>
      <c r="B916" s="1">
        <v>38992292</v>
      </c>
      <c r="C916" t="s">
        <v>937</v>
      </c>
      <c r="D916" s="1">
        <v>619423</v>
      </c>
      <c r="E916" s="1">
        <v>70000000</v>
      </c>
      <c r="F916">
        <v>2010</v>
      </c>
    </row>
    <row r="917" spans="1:6" x14ac:dyDescent="0.25">
      <c r="A917" t="s">
        <v>938</v>
      </c>
      <c r="B917" s="1">
        <v>38017873</v>
      </c>
      <c r="C917" t="s">
        <v>938</v>
      </c>
      <c r="D917" s="1">
        <v>37729698</v>
      </c>
      <c r="E917" s="1">
        <v>21000000</v>
      </c>
      <c r="F917">
        <v>2010</v>
      </c>
    </row>
    <row r="918" spans="1:6" x14ac:dyDescent="0.25">
      <c r="A918" t="s">
        <v>939</v>
      </c>
      <c r="B918" s="1">
        <v>36180824</v>
      </c>
      <c r="C918" t="s">
        <v>939</v>
      </c>
      <c r="D918" s="1">
        <v>347136</v>
      </c>
      <c r="E918" s="1">
        <v>45500000</v>
      </c>
      <c r="F918">
        <v>2010</v>
      </c>
    </row>
    <row r="919" spans="1:6" x14ac:dyDescent="0.25">
      <c r="A919" t="s">
        <v>940</v>
      </c>
      <c r="B919" s="1">
        <v>35792945</v>
      </c>
      <c r="C919" t="s">
        <v>940</v>
      </c>
      <c r="D919" s="1">
        <v>23240020</v>
      </c>
      <c r="E919" s="1">
        <v>24000000</v>
      </c>
      <c r="F919">
        <v>2010</v>
      </c>
    </row>
    <row r="920" spans="1:6" x14ac:dyDescent="0.25">
      <c r="A920" t="s">
        <v>941</v>
      </c>
      <c r="B920" s="1">
        <v>29863840</v>
      </c>
      <c r="C920" t="s">
        <v>941</v>
      </c>
      <c r="D920" s="1">
        <v>23591432</v>
      </c>
      <c r="E920" s="1">
        <v>25000000</v>
      </c>
      <c r="F920">
        <v>2010</v>
      </c>
    </row>
    <row r="921" spans="1:6" x14ac:dyDescent="0.25">
      <c r="A921" t="s">
        <v>942</v>
      </c>
      <c r="B921" s="1">
        <v>28773827</v>
      </c>
      <c r="C921" t="s">
        <v>942</v>
      </c>
      <c r="D921" s="1">
        <v>13261851</v>
      </c>
      <c r="E921" s="1">
        <v>27000000</v>
      </c>
      <c r="F921">
        <v>2010</v>
      </c>
    </row>
    <row r="922" spans="1:6" x14ac:dyDescent="0.25">
      <c r="A922" t="s">
        <v>943</v>
      </c>
      <c r="B922" s="1">
        <v>28542494</v>
      </c>
      <c r="C922" t="s">
        <v>943</v>
      </c>
      <c r="D922" s="1">
        <v>17010170</v>
      </c>
      <c r="E922" s="1">
        <v>30000000</v>
      </c>
      <c r="F922">
        <v>2010</v>
      </c>
    </row>
    <row r="923" spans="1:6" x14ac:dyDescent="0.25">
      <c r="A923" t="s">
        <v>944</v>
      </c>
      <c r="B923" s="1">
        <v>20466016</v>
      </c>
      <c r="C923" t="s">
        <v>944</v>
      </c>
      <c r="D923" s="1">
        <v>195459</v>
      </c>
      <c r="E923" s="1">
        <v>90000000</v>
      </c>
      <c r="F923">
        <v>2010</v>
      </c>
    </row>
    <row r="924" spans="1:6" x14ac:dyDescent="0.25">
      <c r="A924" t="s">
        <v>945</v>
      </c>
      <c r="B924" s="1">
        <v>18195238</v>
      </c>
      <c r="C924" t="s">
        <v>945</v>
      </c>
      <c r="D924" s="1">
        <v>13942007</v>
      </c>
      <c r="E924" s="1">
        <v>32000000</v>
      </c>
      <c r="F924">
        <v>2010</v>
      </c>
    </row>
    <row r="925" spans="1:6" x14ac:dyDescent="0.25">
      <c r="A925" t="s">
        <v>946</v>
      </c>
      <c r="B925" s="1">
        <v>16727470</v>
      </c>
      <c r="C925" t="s">
        <v>946</v>
      </c>
      <c r="D925" s="1">
        <v>14744435</v>
      </c>
      <c r="E925" s="1">
        <v>25000000</v>
      </c>
      <c r="F925">
        <v>2010</v>
      </c>
    </row>
    <row r="926" spans="1:6" x14ac:dyDescent="0.25">
      <c r="A926" t="s">
        <v>947</v>
      </c>
      <c r="B926" s="1">
        <v>15826984</v>
      </c>
      <c r="C926" t="s">
        <v>947</v>
      </c>
      <c r="D926" s="1">
        <v>12482741</v>
      </c>
      <c r="E926" s="1">
        <v>31000000</v>
      </c>
      <c r="F926">
        <v>2010</v>
      </c>
    </row>
    <row r="927" spans="1:6" x14ac:dyDescent="0.25">
      <c r="A927" t="s">
        <v>948</v>
      </c>
      <c r="B927" s="1">
        <v>11756922</v>
      </c>
      <c r="C927" t="s">
        <v>948</v>
      </c>
      <c r="D927" s="1">
        <v>1259693</v>
      </c>
      <c r="E927" s="1">
        <v>42000000</v>
      </c>
      <c r="F927">
        <v>2010</v>
      </c>
    </row>
    <row r="928" spans="1:6" x14ac:dyDescent="0.25">
      <c r="A928" t="s">
        <v>949</v>
      </c>
      <c r="B928" s="1">
        <v>11022696</v>
      </c>
      <c r="C928" t="s">
        <v>949</v>
      </c>
      <c r="D928" s="1">
        <v>10547117</v>
      </c>
      <c r="E928" s="1">
        <v>47000000</v>
      </c>
      <c r="F928">
        <v>2010</v>
      </c>
    </row>
    <row r="929" spans="1:6" x14ac:dyDescent="0.25">
      <c r="A929" t="s">
        <v>950</v>
      </c>
      <c r="B929" s="1">
        <v>9445081</v>
      </c>
      <c r="C929" t="s">
        <v>950</v>
      </c>
      <c r="D929" s="1">
        <v>0</v>
      </c>
      <c r="E929" s="1">
        <v>25000000</v>
      </c>
      <c r="F929">
        <v>2010</v>
      </c>
    </row>
    <row r="930" spans="1:6" x14ac:dyDescent="0.25">
      <c r="A930" t="s">
        <v>951</v>
      </c>
      <c r="B930" s="1">
        <v>8514325</v>
      </c>
      <c r="C930" t="s">
        <v>951</v>
      </c>
      <c r="D930" s="1">
        <v>5666340</v>
      </c>
      <c r="E930" s="1">
        <v>42000000</v>
      </c>
      <c r="F930">
        <v>2010</v>
      </c>
    </row>
    <row r="931" spans="1:6" x14ac:dyDescent="0.25">
      <c r="A931" t="s">
        <v>952</v>
      </c>
      <c r="B931" s="1">
        <v>4065020</v>
      </c>
      <c r="C931" t="s">
        <v>952</v>
      </c>
      <c r="D931" s="1">
        <v>1810078</v>
      </c>
      <c r="E931" s="1">
        <v>22000000</v>
      </c>
      <c r="F931">
        <v>2010</v>
      </c>
    </row>
    <row r="932" spans="1:6" x14ac:dyDescent="0.25">
      <c r="A932" t="s">
        <v>953</v>
      </c>
      <c r="B932" s="1">
        <v>146149</v>
      </c>
      <c r="C932" t="s">
        <v>953</v>
      </c>
      <c r="D932" s="1">
        <v>137885</v>
      </c>
      <c r="E932" s="1">
        <v>25000000</v>
      </c>
      <c r="F932">
        <v>2010</v>
      </c>
    </row>
    <row r="933" spans="1:6" x14ac:dyDescent="0.25">
      <c r="A933" t="s">
        <v>954</v>
      </c>
      <c r="B933" s="1">
        <v>2776345279</v>
      </c>
      <c r="C933" t="s">
        <v>954</v>
      </c>
      <c r="D933" s="1">
        <v>760507625</v>
      </c>
      <c r="E933" s="1">
        <v>425000000</v>
      </c>
      <c r="F933">
        <v>2009</v>
      </c>
    </row>
    <row r="934" spans="1:6" x14ac:dyDescent="0.25">
      <c r="A934" t="s">
        <v>955</v>
      </c>
      <c r="B934" s="1">
        <v>935213767</v>
      </c>
      <c r="C934" t="s">
        <v>955</v>
      </c>
      <c r="D934" s="1">
        <v>302089278</v>
      </c>
      <c r="E934" s="1">
        <v>250000000</v>
      </c>
      <c r="F934">
        <v>2009</v>
      </c>
    </row>
    <row r="935" spans="1:6" x14ac:dyDescent="0.25">
      <c r="A935" t="s">
        <v>956</v>
      </c>
      <c r="B935" s="1">
        <v>859701857</v>
      </c>
      <c r="C935" t="s">
        <v>956</v>
      </c>
      <c r="D935" s="1">
        <v>196573705</v>
      </c>
      <c r="E935" s="1">
        <v>90000000</v>
      </c>
      <c r="F935">
        <v>2009</v>
      </c>
    </row>
    <row r="936" spans="1:6" x14ac:dyDescent="0.25">
      <c r="A936" t="s">
        <v>957</v>
      </c>
      <c r="B936" s="1">
        <v>836519699</v>
      </c>
      <c r="C936" t="s">
        <v>957</v>
      </c>
      <c r="D936" s="1">
        <v>402111870</v>
      </c>
      <c r="E936" s="1">
        <v>210000000</v>
      </c>
      <c r="F936">
        <v>2009</v>
      </c>
    </row>
    <row r="937" spans="1:6" x14ac:dyDescent="0.25">
      <c r="A937">
        <v>2012</v>
      </c>
      <c r="B937" s="1">
        <v>757677748</v>
      </c>
      <c r="C937">
        <v>2012</v>
      </c>
      <c r="D937" s="1">
        <v>166112167</v>
      </c>
      <c r="E937" s="1">
        <v>200000000</v>
      </c>
      <c r="F937">
        <v>2009</v>
      </c>
    </row>
    <row r="938" spans="1:6" x14ac:dyDescent="0.25">
      <c r="A938" t="s">
        <v>958</v>
      </c>
      <c r="B938" s="1">
        <v>731463377</v>
      </c>
      <c r="C938" t="s">
        <v>958</v>
      </c>
      <c r="D938" s="1">
        <v>293004164</v>
      </c>
      <c r="E938" s="1">
        <v>175000000</v>
      </c>
      <c r="F938">
        <v>2009</v>
      </c>
    </row>
    <row r="939" spans="1:6" x14ac:dyDescent="0.25">
      <c r="A939" t="s">
        <v>959</v>
      </c>
      <c r="B939" s="1">
        <v>687557727</v>
      </c>
      <c r="C939" t="s">
        <v>959</v>
      </c>
      <c r="D939" s="1">
        <v>296623634</v>
      </c>
      <c r="E939" s="1">
        <v>50000000</v>
      </c>
      <c r="F939">
        <v>2009</v>
      </c>
    </row>
    <row r="940" spans="1:6" x14ac:dyDescent="0.25">
      <c r="A940" t="s">
        <v>960</v>
      </c>
      <c r="B940" s="1">
        <v>498438212</v>
      </c>
      <c r="C940" t="s">
        <v>960</v>
      </c>
      <c r="D940" s="1">
        <v>209028679</v>
      </c>
      <c r="E940" s="1">
        <v>90000000</v>
      </c>
      <c r="F940">
        <v>2009</v>
      </c>
    </row>
    <row r="941" spans="1:6" x14ac:dyDescent="0.25">
      <c r="A941" t="s">
        <v>961</v>
      </c>
      <c r="B941" s="1">
        <v>490875846</v>
      </c>
      <c r="C941" t="s">
        <v>961</v>
      </c>
      <c r="D941" s="1">
        <v>133375846</v>
      </c>
      <c r="E941" s="1">
        <v>150000000</v>
      </c>
      <c r="F941">
        <v>2009</v>
      </c>
    </row>
    <row r="942" spans="1:6" x14ac:dyDescent="0.25">
      <c r="A942" t="s">
        <v>962</v>
      </c>
      <c r="B942" s="1">
        <v>465764086</v>
      </c>
      <c r="C942" t="s">
        <v>962</v>
      </c>
      <c r="D942" s="1">
        <v>277322503</v>
      </c>
      <c r="E942" s="1">
        <v>35000000</v>
      </c>
      <c r="F942">
        <v>2009</v>
      </c>
    </row>
    <row r="943" spans="1:6" x14ac:dyDescent="0.25">
      <c r="A943" t="s">
        <v>963</v>
      </c>
      <c r="B943" s="1">
        <v>443483213</v>
      </c>
      <c r="C943" t="s">
        <v>963</v>
      </c>
      <c r="D943" s="1">
        <v>219614612</v>
      </c>
      <c r="E943" s="1">
        <v>70000000</v>
      </c>
      <c r="F943">
        <v>2009</v>
      </c>
    </row>
    <row r="944" spans="1:6" x14ac:dyDescent="0.25">
      <c r="A944" t="s">
        <v>964</v>
      </c>
      <c r="B944" s="1">
        <v>402231063</v>
      </c>
      <c r="C944" t="s">
        <v>964</v>
      </c>
      <c r="D944" s="1">
        <v>177243721</v>
      </c>
      <c r="E944" s="1">
        <v>150000000</v>
      </c>
      <c r="F944">
        <v>2009</v>
      </c>
    </row>
    <row r="945" spans="1:6" x14ac:dyDescent="0.25">
      <c r="A945" t="s">
        <v>965</v>
      </c>
      <c r="B945" s="1">
        <v>386839614</v>
      </c>
      <c r="C945" t="s">
        <v>965</v>
      </c>
      <c r="D945" s="1">
        <v>257730019</v>
      </c>
      <c r="E945" s="1">
        <v>140000000</v>
      </c>
      <c r="F945">
        <v>2009</v>
      </c>
    </row>
    <row r="946" spans="1:6" x14ac:dyDescent="0.25">
      <c r="A946" t="s">
        <v>966</v>
      </c>
      <c r="B946" s="1">
        <v>381687380</v>
      </c>
      <c r="C946" t="s">
        <v>966</v>
      </c>
      <c r="D946" s="1">
        <v>198351526</v>
      </c>
      <c r="E946" s="1">
        <v>175000000</v>
      </c>
      <c r="F946">
        <v>2009</v>
      </c>
    </row>
    <row r="947" spans="1:6" x14ac:dyDescent="0.25">
      <c r="A947" t="s">
        <v>967</v>
      </c>
      <c r="B947" s="1">
        <v>374825760</v>
      </c>
      <c r="C947" t="s">
        <v>967</v>
      </c>
      <c r="D947" s="1">
        <v>179883157</v>
      </c>
      <c r="E947" s="1">
        <v>150000000</v>
      </c>
      <c r="F947">
        <v>2009</v>
      </c>
    </row>
    <row r="948" spans="1:6" x14ac:dyDescent="0.25">
      <c r="A948" t="s">
        <v>968</v>
      </c>
      <c r="B948" s="1">
        <v>365491792</v>
      </c>
      <c r="C948" t="s">
        <v>968</v>
      </c>
      <c r="D948" s="1">
        <v>125322469</v>
      </c>
      <c r="E948" s="1">
        <v>200000000</v>
      </c>
      <c r="F948">
        <v>2009</v>
      </c>
    </row>
    <row r="949" spans="1:6" x14ac:dyDescent="0.25">
      <c r="A949" t="s">
        <v>969</v>
      </c>
      <c r="B949" s="1">
        <v>363064265</v>
      </c>
      <c r="C949" t="s">
        <v>969</v>
      </c>
      <c r="D949" s="1">
        <v>155064265</v>
      </c>
      <c r="E949" s="1">
        <v>85000000</v>
      </c>
      <c r="F949">
        <v>2009</v>
      </c>
    </row>
    <row r="950" spans="1:6" x14ac:dyDescent="0.25">
      <c r="A950" t="s">
        <v>970</v>
      </c>
      <c r="B950" s="1">
        <v>316915264</v>
      </c>
      <c r="C950" t="s">
        <v>970</v>
      </c>
      <c r="D950" s="1">
        <v>120774594</v>
      </c>
      <c r="E950" s="1">
        <v>70000000</v>
      </c>
      <c r="F950">
        <v>2009</v>
      </c>
    </row>
    <row r="951" spans="1:6" x14ac:dyDescent="0.25">
      <c r="A951" t="s">
        <v>971</v>
      </c>
      <c r="B951" s="1">
        <v>315709697</v>
      </c>
      <c r="C951" t="s">
        <v>971</v>
      </c>
      <c r="D951" s="1">
        <v>137855863</v>
      </c>
      <c r="E951" s="1">
        <v>190000000</v>
      </c>
      <c r="F951">
        <v>2009</v>
      </c>
    </row>
    <row r="952" spans="1:6" x14ac:dyDescent="0.25">
      <c r="A952" t="s">
        <v>972</v>
      </c>
      <c r="B952" s="1">
        <v>314709717</v>
      </c>
      <c r="C952" t="s">
        <v>972</v>
      </c>
      <c r="D952" s="1">
        <v>163958031</v>
      </c>
      <c r="E952" s="1">
        <v>40000000</v>
      </c>
      <c r="F952">
        <v>2009</v>
      </c>
    </row>
    <row r="953" spans="1:6" x14ac:dyDescent="0.25">
      <c r="A953" t="s">
        <v>973</v>
      </c>
      <c r="B953" s="1">
        <v>305705794</v>
      </c>
      <c r="C953" t="s">
        <v>973</v>
      </c>
      <c r="D953" s="1">
        <v>255959475</v>
      </c>
      <c r="E953" s="1">
        <v>35000000</v>
      </c>
      <c r="F953">
        <v>2009</v>
      </c>
    </row>
    <row r="954" spans="1:6" x14ac:dyDescent="0.25">
      <c r="A954" t="s">
        <v>974</v>
      </c>
      <c r="B954" s="1">
        <v>302469017</v>
      </c>
      <c r="C954" t="s">
        <v>974</v>
      </c>
      <c r="D954" s="1">
        <v>150201498</v>
      </c>
      <c r="E954" s="1">
        <v>175000000</v>
      </c>
      <c r="F954">
        <v>2009</v>
      </c>
    </row>
    <row r="955" spans="1:6" x14ac:dyDescent="0.25">
      <c r="A955" t="s">
        <v>975</v>
      </c>
      <c r="B955" s="1">
        <v>292817841</v>
      </c>
      <c r="C955" t="s">
        <v>975</v>
      </c>
      <c r="D955" s="1">
        <v>119436770</v>
      </c>
      <c r="E955" s="1">
        <v>150000000</v>
      </c>
      <c r="F955">
        <v>2009</v>
      </c>
    </row>
    <row r="956" spans="1:6" x14ac:dyDescent="0.25">
      <c r="A956" t="s">
        <v>976</v>
      </c>
      <c r="B956" s="1">
        <v>270997378</v>
      </c>
      <c r="C956" t="s">
        <v>976</v>
      </c>
      <c r="D956" s="1">
        <v>104400899</v>
      </c>
      <c r="E956" s="1">
        <v>105000000</v>
      </c>
      <c r="F956">
        <v>2009</v>
      </c>
    </row>
    <row r="957" spans="1:6" x14ac:dyDescent="0.25">
      <c r="A957" t="s">
        <v>977</v>
      </c>
      <c r="B957" s="1">
        <v>252091016</v>
      </c>
      <c r="C957" t="s">
        <v>977</v>
      </c>
      <c r="D957" s="1">
        <v>72091016</v>
      </c>
      <c r="E957" s="1">
        <v>60000000</v>
      </c>
      <c r="F957">
        <v>2009</v>
      </c>
    </row>
    <row r="958" spans="1:6" x14ac:dyDescent="0.25">
      <c r="A958" t="s">
        <v>978</v>
      </c>
      <c r="B958" s="1">
        <v>236827677</v>
      </c>
      <c r="C958" t="s">
        <v>978</v>
      </c>
      <c r="D958" s="1">
        <v>124870275</v>
      </c>
      <c r="E958" s="1">
        <v>100000000</v>
      </c>
      <c r="F958">
        <v>2009</v>
      </c>
    </row>
    <row r="959" spans="1:6" x14ac:dyDescent="0.25">
      <c r="A959" t="s">
        <v>979</v>
      </c>
      <c r="B959" s="1">
        <v>226941585</v>
      </c>
      <c r="C959" t="s">
        <v>979</v>
      </c>
      <c r="D959" s="1">
        <v>145000989</v>
      </c>
      <c r="E959" s="1">
        <v>25000000</v>
      </c>
      <c r="F959">
        <v>2009</v>
      </c>
    </row>
    <row r="960" spans="1:6" x14ac:dyDescent="0.25">
      <c r="A960" t="s">
        <v>980</v>
      </c>
      <c r="B960" s="1">
        <v>224614744</v>
      </c>
      <c r="C960" t="s">
        <v>980</v>
      </c>
      <c r="D960" s="1">
        <v>112735375</v>
      </c>
      <c r="E960" s="1">
        <v>85000000</v>
      </c>
      <c r="F960">
        <v>2009</v>
      </c>
    </row>
    <row r="961" spans="1:6" x14ac:dyDescent="0.25">
      <c r="A961" t="s">
        <v>981</v>
      </c>
      <c r="B961" s="1">
        <v>212453431</v>
      </c>
      <c r="C961" t="s">
        <v>981</v>
      </c>
      <c r="D961" s="1">
        <v>115646235</v>
      </c>
      <c r="E961" s="1">
        <v>30000000</v>
      </c>
      <c r="F961">
        <v>2009</v>
      </c>
    </row>
    <row r="962" spans="1:6" x14ac:dyDescent="0.25">
      <c r="A962" t="s">
        <v>982</v>
      </c>
      <c r="B962" s="1">
        <v>212282709</v>
      </c>
      <c r="C962" t="s">
        <v>982</v>
      </c>
      <c r="D962" s="1">
        <v>97104620</v>
      </c>
      <c r="E962" s="1">
        <v>102500000</v>
      </c>
      <c r="F962">
        <v>2009</v>
      </c>
    </row>
    <row r="963" spans="1:6" x14ac:dyDescent="0.25">
      <c r="A963" t="s">
        <v>983</v>
      </c>
      <c r="B963" s="1">
        <v>205312666</v>
      </c>
      <c r="C963" t="s">
        <v>983</v>
      </c>
      <c r="D963" s="1">
        <v>15090399</v>
      </c>
      <c r="E963" s="1">
        <v>34000000</v>
      </c>
      <c r="F963">
        <v>2009</v>
      </c>
    </row>
    <row r="964" spans="1:6" x14ac:dyDescent="0.25">
      <c r="A964" t="s">
        <v>984</v>
      </c>
      <c r="B964" s="1">
        <v>205298907</v>
      </c>
      <c r="C964" t="s">
        <v>984</v>
      </c>
      <c r="D964" s="1">
        <v>88915214</v>
      </c>
      <c r="E964" s="1">
        <v>38000000</v>
      </c>
      <c r="F964">
        <v>2009</v>
      </c>
    </row>
    <row r="965" spans="1:6" x14ac:dyDescent="0.25">
      <c r="A965" t="s">
        <v>985</v>
      </c>
      <c r="B965" s="1">
        <v>187384627</v>
      </c>
      <c r="C965" t="s">
        <v>985</v>
      </c>
      <c r="D965" s="1">
        <v>66477700</v>
      </c>
      <c r="E965" s="1">
        <v>40000000</v>
      </c>
      <c r="F965">
        <v>2009</v>
      </c>
    </row>
    <row r="966" spans="1:6" x14ac:dyDescent="0.25">
      <c r="A966" t="s">
        <v>986</v>
      </c>
      <c r="B966" s="1">
        <v>186976250</v>
      </c>
      <c r="C966" t="s">
        <v>986</v>
      </c>
      <c r="D966" s="1">
        <v>107509799</v>
      </c>
      <c r="E966" s="1">
        <v>138000000</v>
      </c>
      <c r="F966">
        <v>2009</v>
      </c>
    </row>
    <row r="967" spans="1:6" x14ac:dyDescent="0.25">
      <c r="A967" t="s">
        <v>987</v>
      </c>
      <c r="B967" s="1">
        <v>186450317</v>
      </c>
      <c r="C967" t="s">
        <v>987</v>
      </c>
      <c r="D967" s="1">
        <v>79957634</v>
      </c>
      <c r="E967" s="1">
        <v>50000000</v>
      </c>
      <c r="F967">
        <v>2009</v>
      </c>
    </row>
    <row r="968" spans="1:6" x14ac:dyDescent="0.25">
      <c r="A968" t="s">
        <v>988</v>
      </c>
      <c r="B968" s="1">
        <v>185904750</v>
      </c>
      <c r="C968" t="s">
        <v>988</v>
      </c>
      <c r="D968" s="1">
        <v>146336178</v>
      </c>
      <c r="E968" s="1">
        <v>26000000</v>
      </c>
      <c r="F968">
        <v>2009</v>
      </c>
    </row>
    <row r="969" spans="1:6" x14ac:dyDescent="0.25">
      <c r="A969" t="s">
        <v>989</v>
      </c>
      <c r="B969" s="1">
        <v>181053657</v>
      </c>
      <c r="C969" t="s">
        <v>989</v>
      </c>
      <c r="D969" s="1">
        <v>93953653</v>
      </c>
      <c r="E969" s="1">
        <v>40000000</v>
      </c>
      <c r="F969">
        <v>2009</v>
      </c>
    </row>
    <row r="970" spans="1:6" x14ac:dyDescent="0.25">
      <c r="A970" t="s">
        <v>990</v>
      </c>
      <c r="B970" s="1">
        <v>172450423</v>
      </c>
      <c r="C970" t="s">
        <v>990</v>
      </c>
      <c r="D970" s="1">
        <v>109205660</v>
      </c>
      <c r="E970" s="1">
        <v>60000000</v>
      </c>
      <c r="F970">
        <v>2009</v>
      </c>
    </row>
    <row r="971" spans="1:6" x14ac:dyDescent="0.25">
      <c r="A971" t="s">
        <v>991</v>
      </c>
      <c r="B971" s="1">
        <v>169173206</v>
      </c>
      <c r="C971" t="s">
        <v>991</v>
      </c>
      <c r="D971" s="1">
        <v>79576189</v>
      </c>
      <c r="E971" s="1">
        <v>30000000</v>
      </c>
      <c r="F971">
        <v>2009</v>
      </c>
    </row>
    <row r="972" spans="1:6" x14ac:dyDescent="0.25">
      <c r="A972" t="s">
        <v>992</v>
      </c>
      <c r="B972" s="1">
        <v>166842739</v>
      </c>
      <c r="C972" t="s">
        <v>992</v>
      </c>
      <c r="D972" s="1">
        <v>83823381</v>
      </c>
      <c r="E972" s="1">
        <v>30000000</v>
      </c>
      <c r="F972">
        <v>2009</v>
      </c>
    </row>
    <row r="973" spans="1:6" x14ac:dyDescent="0.25">
      <c r="A973" t="s">
        <v>993</v>
      </c>
      <c r="B973" s="1">
        <v>152364370</v>
      </c>
      <c r="C973" t="s">
        <v>993</v>
      </c>
      <c r="D973" s="1">
        <v>65452312</v>
      </c>
      <c r="E973" s="1">
        <v>110000000</v>
      </c>
      <c r="F973">
        <v>2009</v>
      </c>
    </row>
    <row r="974" spans="1:6" x14ac:dyDescent="0.25">
      <c r="A974" t="s">
        <v>994</v>
      </c>
      <c r="B974" s="1">
        <v>139474906</v>
      </c>
      <c r="C974" t="s">
        <v>994</v>
      </c>
      <c r="D974" s="1">
        <v>64167069</v>
      </c>
      <c r="E974" s="1">
        <v>40000000</v>
      </c>
      <c r="F974">
        <v>2009</v>
      </c>
    </row>
    <row r="975" spans="1:6" x14ac:dyDescent="0.25">
      <c r="A975" t="s">
        <v>995</v>
      </c>
      <c r="B975" s="1">
        <v>138708527</v>
      </c>
      <c r="C975" t="s">
        <v>995</v>
      </c>
      <c r="D975" s="1">
        <v>60054530</v>
      </c>
      <c r="E975" s="1">
        <v>42000000</v>
      </c>
      <c r="F975">
        <v>2009</v>
      </c>
    </row>
    <row r="976" spans="1:6" x14ac:dyDescent="0.25">
      <c r="A976" t="s">
        <v>996</v>
      </c>
      <c r="B976" s="1">
        <v>131159781</v>
      </c>
      <c r="C976" t="s">
        <v>996</v>
      </c>
      <c r="D976" s="1">
        <v>73357727</v>
      </c>
      <c r="E976" s="1">
        <v>53000000</v>
      </c>
      <c r="F976">
        <v>2009</v>
      </c>
    </row>
    <row r="977" spans="1:6" x14ac:dyDescent="0.25">
      <c r="A977" t="s">
        <v>997</v>
      </c>
      <c r="B977" s="1">
        <v>126646119</v>
      </c>
      <c r="C977" t="s">
        <v>997</v>
      </c>
      <c r="D977" s="1">
        <v>94125426</v>
      </c>
      <c r="E977" s="1">
        <v>40000000</v>
      </c>
      <c r="F977">
        <v>2009</v>
      </c>
    </row>
    <row r="978" spans="1:6" x14ac:dyDescent="0.25">
      <c r="A978" t="s">
        <v>998</v>
      </c>
      <c r="B978" s="1">
        <v>126037057</v>
      </c>
      <c r="C978" t="s">
        <v>998</v>
      </c>
      <c r="D978" s="1">
        <v>75286229</v>
      </c>
      <c r="E978" s="1">
        <v>60000000</v>
      </c>
      <c r="F978">
        <v>2009</v>
      </c>
    </row>
    <row r="979" spans="1:6" x14ac:dyDescent="0.25">
      <c r="A979" t="s">
        <v>999</v>
      </c>
      <c r="B979" s="1">
        <v>124514011</v>
      </c>
      <c r="C979" t="s">
        <v>999</v>
      </c>
      <c r="D979" s="1">
        <v>37491364</v>
      </c>
      <c r="E979" s="1">
        <v>60000000</v>
      </c>
      <c r="F979">
        <v>2009</v>
      </c>
    </row>
    <row r="980" spans="1:6" x14ac:dyDescent="0.25">
      <c r="A980" t="s">
        <v>1000</v>
      </c>
      <c r="B980" s="1">
        <v>122357172</v>
      </c>
      <c r="C980" t="s">
        <v>1000</v>
      </c>
      <c r="D980" s="1">
        <v>73178547</v>
      </c>
      <c r="E980" s="1">
        <v>35000000</v>
      </c>
      <c r="F980">
        <v>2009</v>
      </c>
    </row>
    <row r="981" spans="1:6" x14ac:dyDescent="0.25">
      <c r="A981" t="s">
        <v>1001</v>
      </c>
      <c r="B981" s="1">
        <v>119668350</v>
      </c>
      <c r="C981" t="s">
        <v>1001</v>
      </c>
      <c r="D981" s="1">
        <v>38577772</v>
      </c>
      <c r="E981" s="1">
        <v>80000000</v>
      </c>
      <c r="F981">
        <v>2009</v>
      </c>
    </row>
    <row r="982" spans="1:6" x14ac:dyDescent="0.25">
      <c r="A982" t="s">
        <v>1002</v>
      </c>
      <c r="B982" s="1">
        <v>119627047</v>
      </c>
      <c r="C982" t="s">
        <v>1002</v>
      </c>
      <c r="D982" s="1">
        <v>627047</v>
      </c>
      <c r="E982" s="1">
        <v>40000000</v>
      </c>
      <c r="F982">
        <v>2009</v>
      </c>
    </row>
    <row r="983" spans="1:6" x14ac:dyDescent="0.25">
      <c r="A983" t="s">
        <v>1003</v>
      </c>
      <c r="B983" s="1">
        <v>116773317</v>
      </c>
      <c r="C983" t="s">
        <v>1003</v>
      </c>
      <c r="D983" s="1">
        <v>32011576</v>
      </c>
      <c r="E983" s="1">
        <v>47000000</v>
      </c>
      <c r="F983">
        <v>2009</v>
      </c>
    </row>
    <row r="984" spans="1:6" x14ac:dyDescent="0.25">
      <c r="A984" t="s">
        <v>1004</v>
      </c>
      <c r="B984" s="1">
        <v>115150424</v>
      </c>
      <c r="C984" t="s">
        <v>1004</v>
      </c>
      <c r="D984" s="1">
        <v>58715510</v>
      </c>
      <c r="E984" s="1">
        <v>30000000</v>
      </c>
      <c r="F984">
        <v>2009</v>
      </c>
    </row>
    <row r="985" spans="1:6" x14ac:dyDescent="0.25">
      <c r="A985" t="s">
        <v>1005</v>
      </c>
      <c r="B985" s="1">
        <v>108996113</v>
      </c>
      <c r="C985" t="s">
        <v>1005</v>
      </c>
      <c r="D985" s="1">
        <v>42194060</v>
      </c>
      <c r="E985" s="1">
        <v>60000000</v>
      </c>
      <c r="F985">
        <v>2009</v>
      </c>
    </row>
    <row r="986" spans="1:6" x14ac:dyDescent="0.25">
      <c r="A986" t="s">
        <v>1006</v>
      </c>
      <c r="B986" s="1">
        <v>105103784</v>
      </c>
      <c r="C986" t="s">
        <v>1006</v>
      </c>
      <c r="D986" s="1">
        <v>67172595</v>
      </c>
      <c r="E986" s="1">
        <v>50000000</v>
      </c>
      <c r="F986">
        <v>2009</v>
      </c>
    </row>
    <row r="987" spans="1:6" x14ac:dyDescent="0.25">
      <c r="A987" t="s">
        <v>1007</v>
      </c>
      <c r="B987" s="1">
        <v>102332135</v>
      </c>
      <c r="C987" t="s">
        <v>1007</v>
      </c>
      <c r="D987" s="1">
        <v>63414846</v>
      </c>
      <c r="E987" s="1">
        <v>39000000</v>
      </c>
      <c r="F987">
        <v>2009</v>
      </c>
    </row>
    <row r="988" spans="1:6" x14ac:dyDescent="0.25">
      <c r="A988" t="s">
        <v>1008</v>
      </c>
      <c r="B988" s="1">
        <v>102236596</v>
      </c>
      <c r="C988" t="s">
        <v>1008</v>
      </c>
      <c r="D988" s="1">
        <v>75590286</v>
      </c>
      <c r="E988" s="1">
        <v>23600000</v>
      </c>
      <c r="F988">
        <v>2009</v>
      </c>
    </row>
    <row r="989" spans="1:6" x14ac:dyDescent="0.25">
      <c r="A989" t="s">
        <v>1009</v>
      </c>
      <c r="B989" s="1">
        <v>99123656</v>
      </c>
      <c r="C989" t="s">
        <v>1009</v>
      </c>
      <c r="D989" s="1">
        <v>77233467</v>
      </c>
      <c r="E989" s="1">
        <v>100000000</v>
      </c>
      <c r="F989">
        <v>2009</v>
      </c>
    </row>
    <row r="990" spans="1:6" x14ac:dyDescent="0.25">
      <c r="A990" t="s">
        <v>1010</v>
      </c>
      <c r="B990" s="1">
        <v>96673002</v>
      </c>
      <c r="C990" t="s">
        <v>1010</v>
      </c>
      <c r="D990" s="1">
        <v>49200230</v>
      </c>
      <c r="E990" s="1">
        <v>27500000</v>
      </c>
      <c r="F990">
        <v>2009</v>
      </c>
    </row>
    <row r="991" spans="1:6" x14ac:dyDescent="0.25">
      <c r="A991" t="s">
        <v>1011</v>
      </c>
      <c r="B991" s="1">
        <v>95104304</v>
      </c>
      <c r="C991" t="s">
        <v>1011</v>
      </c>
      <c r="D991" s="1">
        <v>49492060</v>
      </c>
      <c r="E991" s="1">
        <v>35000000</v>
      </c>
      <c r="F991">
        <v>2009</v>
      </c>
    </row>
    <row r="992" spans="1:6" x14ac:dyDescent="0.25">
      <c r="A992" t="s">
        <v>1012</v>
      </c>
      <c r="B992" s="1">
        <v>94894448</v>
      </c>
      <c r="C992" t="s">
        <v>1012</v>
      </c>
      <c r="D992" s="1">
        <v>44114232</v>
      </c>
      <c r="E992" s="1">
        <v>95000000</v>
      </c>
      <c r="F992">
        <v>2009</v>
      </c>
    </row>
    <row r="993" spans="1:6" x14ac:dyDescent="0.25">
      <c r="A993" t="s">
        <v>1013</v>
      </c>
      <c r="B993" s="1">
        <v>92302502</v>
      </c>
      <c r="C993" t="s">
        <v>1013</v>
      </c>
      <c r="D993" s="1">
        <v>72013010</v>
      </c>
      <c r="E993" s="1">
        <v>40000000</v>
      </c>
      <c r="F993">
        <v>2009</v>
      </c>
    </row>
    <row r="994" spans="1:6" x14ac:dyDescent="0.25">
      <c r="A994" t="s">
        <v>1014</v>
      </c>
      <c r="B994" s="1">
        <v>91388487</v>
      </c>
      <c r="C994" t="s">
        <v>1014</v>
      </c>
      <c r="D994" s="1">
        <v>42100625</v>
      </c>
      <c r="E994" s="1">
        <v>30000000</v>
      </c>
      <c r="F994">
        <v>2009</v>
      </c>
    </row>
    <row r="995" spans="1:6" x14ac:dyDescent="0.25">
      <c r="A995" t="s">
        <v>1015</v>
      </c>
      <c r="B995" s="1">
        <v>89102315</v>
      </c>
      <c r="C995" t="s">
        <v>1015</v>
      </c>
      <c r="D995" s="1">
        <v>45802315</v>
      </c>
      <c r="E995" s="1">
        <v>35000000</v>
      </c>
      <c r="F995">
        <v>2009</v>
      </c>
    </row>
    <row r="996" spans="1:6" x14ac:dyDescent="0.25">
      <c r="A996" t="s">
        <v>1016</v>
      </c>
      <c r="B996" s="1">
        <v>88832210</v>
      </c>
      <c r="C996" t="s">
        <v>1016</v>
      </c>
      <c r="D996" s="1">
        <v>37017955</v>
      </c>
      <c r="E996" s="1">
        <v>60000000</v>
      </c>
      <c r="F996">
        <v>2009</v>
      </c>
    </row>
    <row r="997" spans="1:6" x14ac:dyDescent="0.25">
      <c r="A997" t="s">
        <v>1017</v>
      </c>
      <c r="B997" s="1">
        <v>81079566</v>
      </c>
      <c r="C997" t="s">
        <v>1017</v>
      </c>
      <c r="D997" s="1">
        <v>40572825</v>
      </c>
      <c r="E997" s="1">
        <v>60000000</v>
      </c>
      <c r="F997">
        <v>2009</v>
      </c>
    </row>
    <row r="998" spans="1:6" x14ac:dyDescent="0.25">
      <c r="A998" t="s">
        <v>1018</v>
      </c>
      <c r="B998" s="1">
        <v>80480566</v>
      </c>
      <c r="C998" t="s">
        <v>1018</v>
      </c>
      <c r="D998" s="1">
        <v>29580087</v>
      </c>
      <c r="E998" s="1">
        <v>58000000</v>
      </c>
      <c r="F998">
        <v>2009</v>
      </c>
    </row>
    <row r="999" spans="1:6" x14ac:dyDescent="0.25">
      <c r="A999" t="s">
        <v>1019</v>
      </c>
      <c r="B999" s="1">
        <v>73964713</v>
      </c>
      <c r="C999" t="s">
        <v>1019</v>
      </c>
      <c r="D999" s="1">
        <v>68261644</v>
      </c>
      <c r="E999" s="1">
        <v>20000000</v>
      </c>
      <c r="F999">
        <v>2009</v>
      </c>
    </row>
    <row r="1000" spans="1:6" x14ac:dyDescent="0.25">
      <c r="A1000" t="s">
        <v>1020</v>
      </c>
      <c r="B1000" s="1">
        <v>71880305</v>
      </c>
      <c r="C1000" t="s">
        <v>1020</v>
      </c>
      <c r="D1000" s="1">
        <v>51855045</v>
      </c>
      <c r="E1000" s="1">
        <v>72500000</v>
      </c>
      <c r="F1000">
        <v>2009</v>
      </c>
    </row>
    <row r="1001" spans="1:6" x14ac:dyDescent="0.25">
      <c r="A1001" t="s">
        <v>1021</v>
      </c>
      <c r="B1001" s="1">
        <v>69548641</v>
      </c>
      <c r="C1001" t="s">
        <v>1021</v>
      </c>
      <c r="D1001" s="1">
        <v>49438370</v>
      </c>
      <c r="E1001" s="1">
        <v>100000000</v>
      </c>
      <c r="F1001">
        <v>2009</v>
      </c>
    </row>
    <row r="1002" spans="1:6" x14ac:dyDescent="0.25">
      <c r="A1002" t="s">
        <v>1022</v>
      </c>
      <c r="B1002" s="1">
        <v>67348218</v>
      </c>
      <c r="C1002" t="s">
        <v>1022</v>
      </c>
      <c r="D1002" s="1">
        <v>32428195</v>
      </c>
      <c r="E1002" s="1">
        <v>24000000</v>
      </c>
      <c r="F1002">
        <v>2009</v>
      </c>
    </row>
    <row r="1003" spans="1:6" x14ac:dyDescent="0.25">
      <c r="A1003" t="s">
        <v>1023</v>
      </c>
      <c r="B1003" s="1">
        <v>66655938</v>
      </c>
      <c r="C1003" t="s">
        <v>1023</v>
      </c>
      <c r="D1003" s="1">
        <v>17303424</v>
      </c>
      <c r="E1003" s="1">
        <v>60000000</v>
      </c>
      <c r="F1003">
        <v>2009</v>
      </c>
    </row>
    <row r="1004" spans="1:6" x14ac:dyDescent="0.25">
      <c r="A1004" t="s">
        <v>1024</v>
      </c>
      <c r="B1004" s="1">
        <v>64352607</v>
      </c>
      <c r="C1004" t="s">
        <v>1024</v>
      </c>
      <c r="D1004" s="1">
        <v>7689607</v>
      </c>
      <c r="E1004" s="1">
        <v>30000000</v>
      </c>
      <c r="F1004">
        <v>2009</v>
      </c>
    </row>
    <row r="1005" spans="1:6" x14ac:dyDescent="0.25">
      <c r="A1005" t="s">
        <v>1025</v>
      </c>
      <c r="B1005" s="1">
        <v>62209892</v>
      </c>
      <c r="C1005" t="s">
        <v>1025</v>
      </c>
      <c r="D1005" s="1">
        <v>38122883</v>
      </c>
      <c r="E1005" s="1">
        <v>50000000</v>
      </c>
      <c r="F1005">
        <v>2009</v>
      </c>
    </row>
    <row r="1006" spans="1:6" x14ac:dyDescent="0.25">
      <c r="A1006" t="s">
        <v>1026</v>
      </c>
      <c r="B1006" s="1">
        <v>59551283</v>
      </c>
      <c r="C1006" t="s">
        <v>1026</v>
      </c>
      <c r="D1006" s="1">
        <v>25200412</v>
      </c>
      <c r="E1006" s="1">
        <v>45000000</v>
      </c>
      <c r="F1006">
        <v>2009</v>
      </c>
    </row>
    <row r="1007" spans="1:6" x14ac:dyDescent="0.25">
      <c r="A1007" t="s">
        <v>1027</v>
      </c>
      <c r="B1007" s="1">
        <v>58228460</v>
      </c>
      <c r="C1007" t="s">
        <v>1027</v>
      </c>
      <c r="D1007" s="1">
        <v>9362785</v>
      </c>
      <c r="E1007" s="1">
        <v>30000000</v>
      </c>
      <c r="F1007">
        <v>2009</v>
      </c>
    </row>
    <row r="1008" spans="1:6" x14ac:dyDescent="0.25">
      <c r="A1008" t="s">
        <v>1028</v>
      </c>
      <c r="B1008" s="1">
        <v>57604723</v>
      </c>
      <c r="C1008" t="s">
        <v>1028</v>
      </c>
      <c r="D1008" s="1">
        <v>43337279</v>
      </c>
      <c r="E1008" s="1">
        <v>60000000</v>
      </c>
      <c r="F1008">
        <v>2009</v>
      </c>
    </row>
    <row r="1009" spans="1:6" x14ac:dyDescent="0.25">
      <c r="A1009" t="s">
        <v>1029</v>
      </c>
      <c r="B1009" s="1">
        <v>53850527</v>
      </c>
      <c r="C1009" t="s">
        <v>1029</v>
      </c>
      <c r="D1009" s="1">
        <v>25450527</v>
      </c>
      <c r="E1009" s="1">
        <v>50000000</v>
      </c>
      <c r="F1009">
        <v>2009</v>
      </c>
    </row>
    <row r="1010" spans="1:6" x14ac:dyDescent="0.25">
      <c r="A1010" t="s">
        <v>1030</v>
      </c>
      <c r="B1010" s="1">
        <v>53508858</v>
      </c>
      <c r="C1010" t="s">
        <v>1030</v>
      </c>
      <c r="D1010" s="1">
        <v>19676965</v>
      </c>
      <c r="E1010" s="1">
        <v>80000000</v>
      </c>
      <c r="F1010">
        <v>2009</v>
      </c>
    </row>
    <row r="1011" spans="1:6" x14ac:dyDescent="0.25">
      <c r="A1011" t="s">
        <v>1031</v>
      </c>
      <c r="B1011" s="1">
        <v>52987754</v>
      </c>
      <c r="C1011" t="s">
        <v>1031</v>
      </c>
      <c r="D1011" s="1">
        <v>28644813</v>
      </c>
      <c r="E1011" s="1">
        <v>50000000</v>
      </c>
      <c r="F1011">
        <v>2009</v>
      </c>
    </row>
    <row r="1012" spans="1:6" x14ac:dyDescent="0.25">
      <c r="A1012" t="s">
        <v>1032</v>
      </c>
      <c r="B1012" s="1">
        <v>50813834</v>
      </c>
      <c r="C1012" t="s">
        <v>1032</v>
      </c>
      <c r="D1012" s="1">
        <v>6113834</v>
      </c>
      <c r="E1012" s="1">
        <v>23000000</v>
      </c>
      <c r="F1012">
        <v>2009</v>
      </c>
    </row>
    <row r="1013" spans="1:6" x14ac:dyDescent="0.25">
      <c r="A1013">
        <v>9</v>
      </c>
      <c r="B1013" s="1">
        <v>48559999</v>
      </c>
      <c r="C1013">
        <v>9</v>
      </c>
      <c r="D1013" s="1">
        <v>31749894</v>
      </c>
      <c r="E1013" s="1">
        <v>30000000</v>
      </c>
      <c r="F1013">
        <v>2009</v>
      </c>
    </row>
    <row r="1014" spans="1:6" x14ac:dyDescent="0.25">
      <c r="A1014" t="s">
        <v>1033</v>
      </c>
      <c r="B1014" s="1">
        <v>47083412</v>
      </c>
      <c r="C1014" t="s">
        <v>1033</v>
      </c>
      <c r="D1014" s="1">
        <v>21002919</v>
      </c>
      <c r="E1014" s="1">
        <v>40000000</v>
      </c>
      <c r="F1014">
        <v>2009</v>
      </c>
    </row>
    <row r="1015" spans="1:6" x14ac:dyDescent="0.25">
      <c r="A1015" t="s">
        <v>1034</v>
      </c>
      <c r="B1015" s="1">
        <v>45043870</v>
      </c>
      <c r="C1015" t="s">
        <v>1034</v>
      </c>
      <c r="D1015" s="1">
        <v>28544157</v>
      </c>
      <c r="E1015" s="1">
        <v>26000000</v>
      </c>
      <c r="F1015">
        <v>2009</v>
      </c>
    </row>
    <row r="1016" spans="1:6" x14ac:dyDescent="0.25">
      <c r="A1016" t="s">
        <v>1035</v>
      </c>
      <c r="B1016" s="1">
        <v>44411527</v>
      </c>
      <c r="C1016" t="s">
        <v>1035</v>
      </c>
      <c r="D1016" s="1">
        <v>31811527</v>
      </c>
      <c r="E1016" s="1">
        <v>38000000</v>
      </c>
      <c r="F1016">
        <v>2009</v>
      </c>
    </row>
    <row r="1017" spans="1:6" x14ac:dyDescent="0.25">
      <c r="A1017" t="s">
        <v>1036</v>
      </c>
      <c r="B1017" s="1">
        <v>42002029</v>
      </c>
      <c r="C1017" t="s">
        <v>1036</v>
      </c>
      <c r="D1017" s="1">
        <v>20534907</v>
      </c>
      <c r="E1017" s="1">
        <v>50000000</v>
      </c>
      <c r="F1017">
        <v>2009</v>
      </c>
    </row>
    <row r="1018" spans="1:6" x14ac:dyDescent="0.25">
      <c r="A1018" t="s">
        <v>1037</v>
      </c>
      <c r="B1018" s="1">
        <v>41771168</v>
      </c>
      <c r="C1018" t="s">
        <v>1037</v>
      </c>
      <c r="D1018" s="1">
        <v>33316821</v>
      </c>
      <c r="E1018" s="1">
        <v>22000000</v>
      </c>
      <c r="F1018">
        <v>2009</v>
      </c>
    </row>
    <row r="1019" spans="1:6" x14ac:dyDescent="0.25">
      <c r="A1019" t="s">
        <v>1038</v>
      </c>
      <c r="B1019" s="1">
        <v>41636243</v>
      </c>
      <c r="C1019" t="s">
        <v>1038</v>
      </c>
      <c r="D1019" s="1">
        <v>19551067</v>
      </c>
      <c r="E1019" s="1">
        <v>65000000</v>
      </c>
      <c r="F1019">
        <v>2009</v>
      </c>
    </row>
    <row r="1020" spans="1:6" x14ac:dyDescent="0.25">
      <c r="A1020" t="s">
        <v>1039</v>
      </c>
      <c r="B1020" s="1">
        <v>39753957</v>
      </c>
      <c r="C1020" t="s">
        <v>1039</v>
      </c>
      <c r="D1020" s="1">
        <v>14046595</v>
      </c>
      <c r="E1020" s="1">
        <v>40000000</v>
      </c>
      <c r="F1020">
        <v>2009</v>
      </c>
    </row>
    <row r="1021" spans="1:6" x14ac:dyDescent="0.25">
      <c r="A1021" t="s">
        <v>1040</v>
      </c>
      <c r="B1021" s="1">
        <v>38522450</v>
      </c>
      <c r="C1021" t="s">
        <v>1040</v>
      </c>
      <c r="D1021" s="1">
        <v>31853584</v>
      </c>
      <c r="E1021" s="1">
        <v>60000000</v>
      </c>
      <c r="F1021">
        <v>2009</v>
      </c>
    </row>
    <row r="1022" spans="1:6" x14ac:dyDescent="0.25">
      <c r="A1022" t="s">
        <v>1041</v>
      </c>
      <c r="B1022" s="1">
        <v>37472651</v>
      </c>
      <c r="C1022" t="s">
        <v>1041</v>
      </c>
      <c r="D1022" s="1">
        <v>8017467</v>
      </c>
      <c r="E1022" s="1">
        <v>50000000</v>
      </c>
      <c r="F1022">
        <v>2009</v>
      </c>
    </row>
    <row r="1023" spans="1:6" x14ac:dyDescent="0.25">
      <c r="A1023" t="s">
        <v>1042</v>
      </c>
      <c r="B1023" s="1">
        <v>32831707</v>
      </c>
      <c r="C1023" t="s">
        <v>1042</v>
      </c>
      <c r="D1023" s="1">
        <v>23091010</v>
      </c>
      <c r="E1023" s="1">
        <v>25000000</v>
      </c>
      <c r="F1023">
        <v>2009</v>
      </c>
    </row>
    <row r="1024" spans="1:6" x14ac:dyDescent="0.25">
      <c r="A1024" t="s">
        <v>1043</v>
      </c>
      <c r="B1024" s="1">
        <v>32224624</v>
      </c>
      <c r="C1024" t="s">
        <v>1043</v>
      </c>
      <c r="D1024" s="1">
        <v>25794018</v>
      </c>
      <c r="E1024" s="1">
        <v>25000000</v>
      </c>
      <c r="F1024">
        <v>2009</v>
      </c>
    </row>
    <row r="1025" spans="1:6" x14ac:dyDescent="0.25">
      <c r="A1025" t="s">
        <v>1044</v>
      </c>
      <c r="B1025" s="1">
        <v>31878891</v>
      </c>
      <c r="C1025" t="s">
        <v>1044</v>
      </c>
      <c r="D1025" s="1">
        <v>11001272</v>
      </c>
      <c r="E1025" s="1">
        <v>35000000</v>
      </c>
      <c r="F1025">
        <v>2009</v>
      </c>
    </row>
    <row r="1026" spans="1:6" x14ac:dyDescent="0.25">
      <c r="A1026" t="s">
        <v>1045</v>
      </c>
      <c r="B1026" s="1">
        <v>29206732</v>
      </c>
      <c r="C1026" t="s">
        <v>1045</v>
      </c>
      <c r="D1026" s="1">
        <v>8114270</v>
      </c>
      <c r="E1026" s="1">
        <v>25000000</v>
      </c>
      <c r="F1026">
        <v>2009</v>
      </c>
    </row>
    <row r="1027" spans="1:6" x14ac:dyDescent="0.25">
      <c r="A1027" t="s">
        <v>1046</v>
      </c>
      <c r="B1027" s="1">
        <v>26341896</v>
      </c>
      <c r="C1027" t="s">
        <v>1046</v>
      </c>
      <c r="D1027" s="1">
        <v>15051977</v>
      </c>
      <c r="E1027" s="1">
        <v>25000000</v>
      </c>
      <c r="F1027">
        <v>2009</v>
      </c>
    </row>
    <row r="1028" spans="1:6" x14ac:dyDescent="0.25">
      <c r="A1028" t="s">
        <v>1047</v>
      </c>
      <c r="B1028" s="1">
        <v>22438144</v>
      </c>
      <c r="C1028" t="s">
        <v>1047</v>
      </c>
      <c r="D1028" s="1">
        <v>16222392</v>
      </c>
      <c r="E1028" s="1">
        <v>55000000</v>
      </c>
      <c r="F1028">
        <v>2009</v>
      </c>
    </row>
    <row r="1029" spans="1:6" x14ac:dyDescent="0.25">
      <c r="A1029" t="s">
        <v>1048</v>
      </c>
      <c r="B1029" s="1">
        <v>19756077</v>
      </c>
      <c r="C1029" t="s">
        <v>1048</v>
      </c>
      <c r="D1029" s="1">
        <v>14279575</v>
      </c>
      <c r="E1029" s="1">
        <v>40000000</v>
      </c>
      <c r="F1029">
        <v>2009</v>
      </c>
    </row>
    <row r="1030" spans="1:6" x14ac:dyDescent="0.25">
      <c r="A1030" t="s">
        <v>1049</v>
      </c>
      <c r="B1030" s="1">
        <v>17033431</v>
      </c>
      <c r="C1030" t="s">
        <v>1049</v>
      </c>
      <c r="D1030" s="1">
        <v>10330853</v>
      </c>
      <c r="E1030" s="1">
        <v>40000000</v>
      </c>
      <c r="F1030">
        <v>2009</v>
      </c>
    </row>
    <row r="1031" spans="1:6" x14ac:dyDescent="0.25">
      <c r="A1031" t="s">
        <v>1050</v>
      </c>
      <c r="B1031" s="1">
        <v>15000000</v>
      </c>
      <c r="C1031" t="s">
        <v>1050</v>
      </c>
      <c r="D1031" s="1">
        <v>0</v>
      </c>
      <c r="E1031" s="1">
        <v>36500000</v>
      </c>
      <c r="F1031">
        <v>2009</v>
      </c>
    </row>
    <row r="1032" spans="1:6" x14ac:dyDescent="0.25">
      <c r="A1032" t="s">
        <v>1051</v>
      </c>
      <c r="B1032" s="1">
        <v>12660287</v>
      </c>
      <c r="C1032" t="s">
        <v>1051</v>
      </c>
      <c r="D1032" s="1">
        <v>8742261</v>
      </c>
      <c r="E1032" s="1">
        <v>50000000</v>
      </c>
      <c r="F1032">
        <v>2009</v>
      </c>
    </row>
    <row r="1033" spans="1:6" x14ac:dyDescent="0.25">
      <c r="A1033" t="s">
        <v>1052</v>
      </c>
      <c r="B1033" s="1">
        <v>12413949</v>
      </c>
      <c r="C1033" t="s">
        <v>1052</v>
      </c>
      <c r="D1033" s="1">
        <v>1702112</v>
      </c>
      <c r="E1033" s="1">
        <v>25000000</v>
      </c>
      <c r="F1033">
        <v>2009</v>
      </c>
    </row>
    <row r="1034" spans="1:6" x14ac:dyDescent="0.25">
      <c r="A1034" t="s">
        <v>1053</v>
      </c>
      <c r="B1034" s="1">
        <v>12254746</v>
      </c>
      <c r="C1034" t="s">
        <v>1053</v>
      </c>
      <c r="D1034" s="1">
        <v>10275638</v>
      </c>
      <c r="E1034" s="1">
        <v>35000000</v>
      </c>
      <c r="F1034">
        <v>2009</v>
      </c>
    </row>
    <row r="1035" spans="1:6" x14ac:dyDescent="0.25">
      <c r="A1035" t="s">
        <v>1054</v>
      </c>
      <c r="B1035" s="1">
        <v>10108016</v>
      </c>
      <c r="C1035" t="s">
        <v>1054</v>
      </c>
      <c r="D1035" s="1">
        <v>9451946</v>
      </c>
      <c r="E1035" s="1">
        <v>21000000</v>
      </c>
      <c r="F1035">
        <v>2009</v>
      </c>
    </row>
    <row r="1036" spans="1:6" x14ac:dyDescent="0.25">
      <c r="A1036" t="s">
        <v>1055</v>
      </c>
      <c r="B1036" s="1">
        <v>10066366</v>
      </c>
      <c r="C1036" t="s">
        <v>1055</v>
      </c>
      <c r="D1036" s="1">
        <v>7460204</v>
      </c>
      <c r="E1036" s="1">
        <v>29000000</v>
      </c>
      <c r="F1036">
        <v>2009</v>
      </c>
    </row>
    <row r="1037" spans="1:6" x14ac:dyDescent="0.25">
      <c r="A1037" t="s">
        <v>1056</v>
      </c>
      <c r="B1037" s="1">
        <v>2715657</v>
      </c>
      <c r="C1037" t="s">
        <v>1056</v>
      </c>
      <c r="D1037" s="1">
        <v>2715657</v>
      </c>
      <c r="E1037" s="1">
        <v>23000000</v>
      </c>
      <c r="F1037">
        <v>2009</v>
      </c>
    </row>
    <row r="1038" spans="1:6" x14ac:dyDescent="0.25">
      <c r="A1038" t="s">
        <v>1057</v>
      </c>
      <c r="B1038" s="1">
        <v>1250617</v>
      </c>
      <c r="C1038" t="s">
        <v>1057</v>
      </c>
      <c r="D1038" s="1">
        <v>166003</v>
      </c>
      <c r="E1038" s="1">
        <v>50000000</v>
      </c>
      <c r="F1038">
        <v>2009</v>
      </c>
    </row>
    <row r="1039" spans="1:6" x14ac:dyDescent="0.25">
      <c r="A1039" t="s">
        <v>1058</v>
      </c>
      <c r="B1039" s="1">
        <v>1190003</v>
      </c>
      <c r="C1039" t="s">
        <v>1058</v>
      </c>
      <c r="D1039" s="1">
        <v>1190003</v>
      </c>
      <c r="E1039" s="1">
        <v>25000000</v>
      </c>
      <c r="F1039">
        <v>2009</v>
      </c>
    </row>
    <row r="1040" spans="1:6" x14ac:dyDescent="0.25">
      <c r="A1040" t="s">
        <v>1059</v>
      </c>
      <c r="B1040" s="1">
        <v>1001996207</v>
      </c>
      <c r="C1040" t="s">
        <v>1059</v>
      </c>
      <c r="D1040" s="1">
        <v>533720947</v>
      </c>
      <c r="E1040" s="1">
        <v>185000000</v>
      </c>
      <c r="F1040">
        <v>2008</v>
      </c>
    </row>
    <row r="1041" spans="1:6" x14ac:dyDescent="0.25">
      <c r="A1041" t="s">
        <v>1060</v>
      </c>
      <c r="B1041" s="1">
        <v>786635413</v>
      </c>
      <c r="C1041" t="s">
        <v>1060</v>
      </c>
      <c r="D1041" s="1">
        <v>317101119</v>
      </c>
      <c r="E1041" s="1">
        <v>185000000</v>
      </c>
      <c r="F1041">
        <v>2008</v>
      </c>
    </row>
    <row r="1042" spans="1:6" x14ac:dyDescent="0.25">
      <c r="A1042" t="s">
        <v>1061</v>
      </c>
      <c r="B1042" s="1">
        <v>631910531</v>
      </c>
      <c r="C1042" t="s">
        <v>1061</v>
      </c>
      <c r="D1042" s="1">
        <v>215434591</v>
      </c>
      <c r="E1042" s="1">
        <v>130000000</v>
      </c>
      <c r="F1042">
        <v>2008</v>
      </c>
    </row>
    <row r="1043" spans="1:6" x14ac:dyDescent="0.25">
      <c r="A1043" t="s">
        <v>1062</v>
      </c>
      <c r="B1043" s="1">
        <v>624234272</v>
      </c>
      <c r="C1043" t="s">
        <v>1062</v>
      </c>
      <c r="D1043" s="1">
        <v>227946274</v>
      </c>
      <c r="E1043" s="1">
        <v>150000000</v>
      </c>
      <c r="F1043">
        <v>2008</v>
      </c>
    </row>
    <row r="1044" spans="1:6" x14ac:dyDescent="0.25">
      <c r="A1044" t="s">
        <v>1063</v>
      </c>
      <c r="B1044" s="1">
        <v>615748772</v>
      </c>
      <c r="C1044" t="s">
        <v>1063</v>
      </c>
      <c r="D1044" s="1">
        <v>144130063</v>
      </c>
      <c r="E1044" s="1">
        <v>52000000</v>
      </c>
      <c r="F1044">
        <v>2008</v>
      </c>
    </row>
    <row r="1045" spans="1:6" x14ac:dyDescent="0.25">
      <c r="A1045" t="s">
        <v>1064</v>
      </c>
      <c r="B1045" s="1">
        <v>599680774</v>
      </c>
      <c r="C1045" t="s">
        <v>1064</v>
      </c>
      <c r="D1045" s="1">
        <v>180174880</v>
      </c>
      <c r="E1045" s="1">
        <v>150000000</v>
      </c>
      <c r="F1045">
        <v>2008</v>
      </c>
    </row>
    <row r="1046" spans="1:6" x14ac:dyDescent="0.25">
      <c r="A1046" t="s">
        <v>1065</v>
      </c>
      <c r="B1046" s="1">
        <v>591692078</v>
      </c>
      <c r="C1046" t="s">
        <v>1065</v>
      </c>
      <c r="D1046" s="1">
        <v>169368427</v>
      </c>
      <c r="E1046" s="1">
        <v>230000000</v>
      </c>
      <c r="F1046">
        <v>2008</v>
      </c>
    </row>
    <row r="1047" spans="1:6" x14ac:dyDescent="0.25">
      <c r="A1047" t="s">
        <v>1066</v>
      </c>
      <c r="B1047" s="1">
        <v>585171547</v>
      </c>
      <c r="C1047" t="s">
        <v>1066</v>
      </c>
      <c r="D1047" s="1">
        <v>318604126</v>
      </c>
      <c r="E1047" s="1">
        <v>186000000</v>
      </c>
      <c r="F1047">
        <v>2008</v>
      </c>
    </row>
    <row r="1048" spans="1:6" x14ac:dyDescent="0.25">
      <c r="A1048" t="s">
        <v>1067</v>
      </c>
      <c r="B1048" s="1">
        <v>532508025</v>
      </c>
      <c r="C1048" t="s">
        <v>1067</v>
      </c>
      <c r="D1048" s="1">
        <v>223808164</v>
      </c>
      <c r="E1048" s="1">
        <v>180000000</v>
      </c>
      <c r="F1048">
        <v>2008</v>
      </c>
    </row>
    <row r="1049" spans="1:6" x14ac:dyDescent="0.25">
      <c r="A1049" t="s">
        <v>1068</v>
      </c>
      <c r="B1049" s="1">
        <v>417341288</v>
      </c>
      <c r="C1049" t="s">
        <v>1068</v>
      </c>
      <c r="D1049" s="1">
        <v>141621490</v>
      </c>
      <c r="E1049" s="1">
        <v>225000000</v>
      </c>
      <c r="F1049">
        <v>2008</v>
      </c>
    </row>
    <row r="1050" spans="1:6" x14ac:dyDescent="0.25">
      <c r="A1050" t="s">
        <v>1069</v>
      </c>
      <c r="B1050" s="1">
        <v>415247258</v>
      </c>
      <c r="C1050" t="s">
        <v>1069</v>
      </c>
      <c r="D1050" s="1">
        <v>152647258</v>
      </c>
      <c r="E1050" s="1">
        <v>57500000</v>
      </c>
      <c r="F1050">
        <v>2008</v>
      </c>
    </row>
    <row r="1051" spans="1:6" x14ac:dyDescent="0.25">
      <c r="A1051" t="s">
        <v>1070</v>
      </c>
      <c r="B1051" s="1">
        <v>405760225</v>
      </c>
      <c r="C1051" t="s">
        <v>1070</v>
      </c>
      <c r="D1051" s="1">
        <v>102491776</v>
      </c>
      <c r="E1051" s="1">
        <v>175000000</v>
      </c>
      <c r="F1051">
        <v>2008</v>
      </c>
    </row>
    <row r="1052" spans="1:6" x14ac:dyDescent="0.25">
      <c r="A1052" t="s">
        <v>1071</v>
      </c>
      <c r="B1052" s="1">
        <v>402280159</v>
      </c>
      <c r="C1052" t="s">
        <v>1071</v>
      </c>
      <c r="D1052" s="1">
        <v>192769854</v>
      </c>
      <c r="E1052" s="1">
        <v>37000000</v>
      </c>
      <c r="F1052">
        <v>2008</v>
      </c>
    </row>
    <row r="1053" spans="1:6" x14ac:dyDescent="0.25">
      <c r="A1053" t="s">
        <v>1072</v>
      </c>
      <c r="B1053" s="1">
        <v>342416460</v>
      </c>
      <c r="C1053" t="s">
        <v>1072</v>
      </c>
      <c r="D1053" s="1">
        <v>134508551</v>
      </c>
      <c r="E1053" s="1">
        <v>75000000</v>
      </c>
      <c r="F1053">
        <v>2008</v>
      </c>
    </row>
    <row r="1054" spans="1:6" x14ac:dyDescent="0.25">
      <c r="A1054" t="s">
        <v>1073</v>
      </c>
      <c r="B1054" s="1">
        <v>329631958</v>
      </c>
      <c r="C1054" t="s">
        <v>1073</v>
      </c>
      <c r="D1054" s="1">
        <v>127509326</v>
      </c>
      <c r="E1054" s="1">
        <v>160000000</v>
      </c>
      <c r="F1054">
        <v>2008</v>
      </c>
    </row>
    <row r="1055" spans="1:6" x14ac:dyDescent="0.25">
      <c r="A1055" t="s">
        <v>1074</v>
      </c>
      <c r="B1055" s="1">
        <v>328015029</v>
      </c>
      <c r="C1055" t="s">
        <v>1074</v>
      </c>
      <c r="D1055" s="1">
        <v>114053579</v>
      </c>
      <c r="E1055" s="1">
        <v>150000000</v>
      </c>
      <c r="F1055">
        <v>2008</v>
      </c>
    </row>
    <row r="1056" spans="1:6" x14ac:dyDescent="0.25">
      <c r="A1056" t="s">
        <v>1075</v>
      </c>
      <c r="B1056" s="1">
        <v>299477886</v>
      </c>
      <c r="C1056" t="s">
        <v>1075</v>
      </c>
      <c r="D1056" s="1">
        <v>154529439</v>
      </c>
      <c r="E1056" s="1">
        <v>85000000</v>
      </c>
      <c r="F1056">
        <v>2008</v>
      </c>
    </row>
    <row r="1057" spans="1:6" x14ac:dyDescent="0.25">
      <c r="A1057" t="s">
        <v>1076</v>
      </c>
      <c r="B1057" s="1">
        <v>274543085</v>
      </c>
      <c r="C1057" t="s">
        <v>1076</v>
      </c>
      <c r="D1057" s="1">
        <v>148095302</v>
      </c>
      <c r="E1057" s="1">
        <v>25000000</v>
      </c>
      <c r="F1057">
        <v>2008</v>
      </c>
    </row>
    <row r="1058" spans="1:6" x14ac:dyDescent="0.25">
      <c r="A1058" t="s">
        <v>1077</v>
      </c>
      <c r="B1058" s="1">
        <v>269065678</v>
      </c>
      <c r="C1058" t="s">
        <v>1077</v>
      </c>
      <c r="D1058" s="1">
        <v>94784201</v>
      </c>
      <c r="E1058" s="1">
        <v>105000000</v>
      </c>
      <c r="F1058">
        <v>2008</v>
      </c>
    </row>
    <row r="1059" spans="1:6" x14ac:dyDescent="0.25">
      <c r="A1059" t="s">
        <v>1078</v>
      </c>
      <c r="B1059" s="1">
        <v>265573859</v>
      </c>
      <c r="C1059" t="s">
        <v>1078</v>
      </c>
      <c r="D1059" s="1">
        <v>134806913</v>
      </c>
      <c r="E1059" s="1">
        <v>137500000</v>
      </c>
      <c r="F1059">
        <v>2008</v>
      </c>
    </row>
    <row r="1060" spans="1:6" x14ac:dyDescent="0.25">
      <c r="A1060" t="s">
        <v>1079</v>
      </c>
      <c r="B1060" s="1">
        <v>247812011</v>
      </c>
      <c r="C1060" t="s">
        <v>1079</v>
      </c>
      <c r="D1060" s="1">
        <v>143153751</v>
      </c>
      <c r="E1060" s="1">
        <v>60000000</v>
      </c>
      <c r="F1060">
        <v>2008</v>
      </c>
    </row>
    <row r="1061" spans="1:6" x14ac:dyDescent="0.25">
      <c r="A1061" t="s">
        <v>1080</v>
      </c>
      <c r="B1061" s="1">
        <v>243180937</v>
      </c>
      <c r="C1061" t="s">
        <v>1080</v>
      </c>
      <c r="D1061" s="1">
        <v>101704370</v>
      </c>
      <c r="E1061" s="1">
        <v>45000000</v>
      </c>
      <c r="F1061">
        <v>2008</v>
      </c>
    </row>
    <row r="1062" spans="1:6" x14ac:dyDescent="0.25">
      <c r="A1062" t="s">
        <v>1081</v>
      </c>
      <c r="B1062" s="1">
        <v>237370350</v>
      </c>
      <c r="C1062" t="s">
        <v>1081</v>
      </c>
      <c r="D1062" s="1">
        <v>79366978</v>
      </c>
      <c r="E1062" s="1">
        <v>80000000</v>
      </c>
      <c r="F1062">
        <v>2008</v>
      </c>
    </row>
    <row r="1063" spans="1:6" x14ac:dyDescent="0.25">
      <c r="A1063" t="s">
        <v>1082</v>
      </c>
      <c r="B1063" s="1">
        <v>226739416</v>
      </c>
      <c r="C1063" t="s">
        <v>1082</v>
      </c>
      <c r="D1063" s="1">
        <v>130319208</v>
      </c>
      <c r="E1063" s="1">
        <v>80000000</v>
      </c>
      <c r="F1063">
        <v>2008</v>
      </c>
    </row>
    <row r="1064" spans="1:6" x14ac:dyDescent="0.25">
      <c r="A1064" t="s">
        <v>1083</v>
      </c>
      <c r="B1064" s="1">
        <v>225990976</v>
      </c>
      <c r="C1064" t="s">
        <v>1083</v>
      </c>
      <c r="D1064" s="1">
        <v>97690976</v>
      </c>
      <c r="E1064" s="1">
        <v>50000000</v>
      </c>
      <c r="F1064">
        <v>2008</v>
      </c>
    </row>
    <row r="1065" spans="1:6" x14ac:dyDescent="0.25">
      <c r="A1065" t="s">
        <v>1084</v>
      </c>
      <c r="B1065" s="1">
        <v>222640812</v>
      </c>
      <c r="C1065" t="s">
        <v>1084</v>
      </c>
      <c r="D1065" s="1">
        <v>80172128</v>
      </c>
      <c r="E1065" s="1">
        <v>82500000</v>
      </c>
      <c r="F1065">
        <v>2008</v>
      </c>
    </row>
    <row r="1066" spans="1:6" x14ac:dyDescent="0.25">
      <c r="A1066" t="s">
        <v>1085</v>
      </c>
      <c r="B1066" s="1">
        <v>221468935</v>
      </c>
      <c r="C1066" t="s">
        <v>1085</v>
      </c>
      <c r="D1066" s="1">
        <v>110101975</v>
      </c>
      <c r="E1066" s="1">
        <v>80000000</v>
      </c>
      <c r="F1066">
        <v>2008</v>
      </c>
    </row>
    <row r="1067" spans="1:6" x14ac:dyDescent="0.25">
      <c r="A1067" t="s">
        <v>1086</v>
      </c>
      <c r="B1067" s="1">
        <v>218535708</v>
      </c>
      <c r="C1067" t="s">
        <v>1086</v>
      </c>
      <c r="D1067" s="1">
        <v>80277646</v>
      </c>
      <c r="E1067" s="1">
        <v>35000000</v>
      </c>
      <c r="F1067">
        <v>2008</v>
      </c>
    </row>
    <row r="1068" spans="1:6" x14ac:dyDescent="0.25">
      <c r="A1068" t="s">
        <v>1087</v>
      </c>
      <c r="B1068" s="1">
        <v>215080810</v>
      </c>
      <c r="C1068" t="s">
        <v>1087</v>
      </c>
      <c r="D1068" s="1">
        <v>49554002</v>
      </c>
      <c r="E1068" s="1">
        <v>130000000</v>
      </c>
      <c r="F1068">
        <v>2008</v>
      </c>
    </row>
    <row r="1069" spans="1:6" x14ac:dyDescent="0.25">
      <c r="A1069" t="s">
        <v>1088</v>
      </c>
      <c r="B1069" s="1">
        <v>203932174</v>
      </c>
      <c r="C1069" t="s">
        <v>1088</v>
      </c>
      <c r="D1069" s="1">
        <v>83107829</v>
      </c>
      <c r="E1069" s="1">
        <v>90000000</v>
      </c>
      <c r="F1069">
        <v>2008</v>
      </c>
    </row>
    <row r="1070" spans="1:6" x14ac:dyDescent="0.25">
      <c r="A1070" t="s">
        <v>1089</v>
      </c>
      <c r="B1070" s="1">
        <v>202910991</v>
      </c>
      <c r="C1070" t="s">
        <v>1089</v>
      </c>
      <c r="D1070" s="1">
        <v>100018837</v>
      </c>
      <c r="E1070" s="1">
        <v>90000000</v>
      </c>
      <c r="F1070">
        <v>2008</v>
      </c>
    </row>
    <row r="1071" spans="1:6" x14ac:dyDescent="0.25">
      <c r="A1071" t="s">
        <v>1090</v>
      </c>
      <c r="B1071" s="1">
        <v>191145256</v>
      </c>
      <c r="C1071" t="s">
        <v>1090</v>
      </c>
      <c r="D1071" s="1">
        <v>110515313</v>
      </c>
      <c r="E1071" s="1">
        <v>90000000</v>
      </c>
      <c r="F1071">
        <v>2008</v>
      </c>
    </row>
    <row r="1072" spans="1:6" x14ac:dyDescent="0.25">
      <c r="A1072" t="s">
        <v>1091</v>
      </c>
      <c r="B1072" s="1">
        <v>180585259</v>
      </c>
      <c r="C1072" t="s">
        <v>1091</v>
      </c>
      <c r="D1072" s="1">
        <v>101440743</v>
      </c>
      <c r="E1072" s="1">
        <v>80000000</v>
      </c>
      <c r="F1072">
        <v>2008</v>
      </c>
    </row>
    <row r="1073" spans="1:6" x14ac:dyDescent="0.25">
      <c r="A1073" t="s">
        <v>1092</v>
      </c>
      <c r="B1073" s="1">
        <v>171302226</v>
      </c>
      <c r="C1073" t="s">
        <v>1092</v>
      </c>
      <c r="D1073" s="1">
        <v>80048433</v>
      </c>
      <c r="E1073" s="1">
        <v>25000000</v>
      </c>
      <c r="F1073">
        <v>2008</v>
      </c>
    </row>
    <row r="1074" spans="1:6" x14ac:dyDescent="0.25">
      <c r="A1074" t="s">
        <v>1093</v>
      </c>
      <c r="B1074" s="1">
        <v>168311558</v>
      </c>
      <c r="C1074" t="s">
        <v>1093</v>
      </c>
      <c r="D1074" s="1">
        <v>120146040</v>
      </c>
      <c r="E1074" s="1">
        <v>80000000</v>
      </c>
      <c r="F1074">
        <v>2008</v>
      </c>
    </row>
    <row r="1075" spans="1:6" x14ac:dyDescent="0.25">
      <c r="A1075" t="s">
        <v>1094</v>
      </c>
      <c r="B1075" s="1">
        <v>168167798</v>
      </c>
      <c r="C1075" t="s">
        <v>1094</v>
      </c>
      <c r="D1075" s="1">
        <v>60355347</v>
      </c>
      <c r="E1075" s="1">
        <v>37000000</v>
      </c>
      <c r="F1075">
        <v>2008</v>
      </c>
    </row>
    <row r="1076" spans="1:6" x14ac:dyDescent="0.25">
      <c r="A1076" t="s">
        <v>1095</v>
      </c>
      <c r="B1076" s="1">
        <v>166617328</v>
      </c>
      <c r="C1076" t="s">
        <v>1095</v>
      </c>
      <c r="D1076" s="1">
        <v>69951824</v>
      </c>
      <c r="E1076" s="1">
        <v>54000000</v>
      </c>
      <c r="F1076">
        <v>2008</v>
      </c>
    </row>
    <row r="1077" spans="1:6" x14ac:dyDescent="0.25">
      <c r="A1077" t="s">
        <v>1096</v>
      </c>
      <c r="B1077" s="1">
        <v>162839667</v>
      </c>
      <c r="C1077" t="s">
        <v>1096</v>
      </c>
      <c r="D1077" s="1">
        <v>71195053</v>
      </c>
      <c r="E1077" s="1">
        <v>92500000</v>
      </c>
      <c r="F1077">
        <v>2008</v>
      </c>
    </row>
    <row r="1078" spans="1:6" x14ac:dyDescent="0.25">
      <c r="A1078" t="s">
        <v>1097</v>
      </c>
      <c r="B1078" s="1">
        <v>162778384</v>
      </c>
      <c r="C1078" t="s">
        <v>1097</v>
      </c>
      <c r="D1078" s="1">
        <v>64506874</v>
      </c>
      <c r="E1078" s="1">
        <v>60000000</v>
      </c>
      <c r="F1078">
        <v>2008</v>
      </c>
    </row>
    <row r="1079" spans="1:6" x14ac:dyDescent="0.25">
      <c r="A1079" t="s">
        <v>1098</v>
      </c>
      <c r="B1079" s="1">
        <v>160388063</v>
      </c>
      <c r="C1079" t="s">
        <v>1098</v>
      </c>
      <c r="D1079" s="1">
        <v>75986503</v>
      </c>
      <c r="E1079" s="1">
        <v>82500000</v>
      </c>
      <c r="F1079">
        <v>2008</v>
      </c>
    </row>
    <row r="1080" spans="1:6" x14ac:dyDescent="0.25">
      <c r="A1080" t="s">
        <v>1099</v>
      </c>
      <c r="B1080" s="1">
        <v>160247805</v>
      </c>
      <c r="C1080" t="s">
        <v>1099</v>
      </c>
      <c r="D1080" s="1">
        <v>76808654</v>
      </c>
      <c r="E1080" s="1">
        <v>30000000</v>
      </c>
      <c r="F1080">
        <v>2008</v>
      </c>
    </row>
    <row r="1081" spans="1:6" x14ac:dyDescent="0.25">
      <c r="A1081">
        <v>21</v>
      </c>
      <c r="B1081" s="1">
        <v>159846429</v>
      </c>
      <c r="C1081">
        <v>21</v>
      </c>
      <c r="D1081" s="1">
        <v>81159365</v>
      </c>
      <c r="E1081" s="1">
        <v>35000000</v>
      </c>
      <c r="F1081">
        <v>2008</v>
      </c>
    </row>
    <row r="1082" spans="1:6" x14ac:dyDescent="0.25">
      <c r="A1082" t="s">
        <v>1100</v>
      </c>
      <c r="B1082" s="1">
        <v>154218168</v>
      </c>
      <c r="C1082" t="s">
        <v>1100</v>
      </c>
      <c r="D1082" s="1">
        <v>94514402</v>
      </c>
      <c r="E1082" s="1">
        <v>20000000</v>
      </c>
      <c r="F1082">
        <v>2008</v>
      </c>
    </row>
    <row r="1083" spans="1:6" x14ac:dyDescent="0.25">
      <c r="A1083" t="s">
        <v>1101</v>
      </c>
      <c r="B1083" s="1">
        <v>150886329</v>
      </c>
      <c r="C1083" t="s">
        <v>1101</v>
      </c>
      <c r="D1083" s="1">
        <v>72266306</v>
      </c>
      <c r="E1083" s="1">
        <v>40000000</v>
      </c>
      <c r="F1083">
        <v>2008</v>
      </c>
    </row>
    <row r="1084" spans="1:6" x14ac:dyDescent="0.25">
      <c r="A1084" t="s">
        <v>1102</v>
      </c>
      <c r="B1084" s="1">
        <v>132999811</v>
      </c>
      <c r="C1084" t="s">
        <v>1102</v>
      </c>
      <c r="D1084" s="1">
        <v>999811</v>
      </c>
      <c r="E1084" s="1">
        <v>113500000</v>
      </c>
      <c r="F1084">
        <v>2008</v>
      </c>
    </row>
    <row r="1085" spans="1:6" x14ac:dyDescent="0.25">
      <c r="A1085" t="s">
        <v>1103</v>
      </c>
      <c r="B1085" s="1">
        <v>129075270</v>
      </c>
      <c r="C1085" t="s">
        <v>1103</v>
      </c>
      <c r="D1085" s="1">
        <v>52075270</v>
      </c>
      <c r="E1085" s="1">
        <v>55000000</v>
      </c>
      <c r="F1085">
        <v>2008</v>
      </c>
    </row>
    <row r="1086" spans="1:6" x14ac:dyDescent="0.25">
      <c r="A1086" t="s">
        <v>1104</v>
      </c>
      <c r="B1086" s="1">
        <v>128468793</v>
      </c>
      <c r="C1086" t="s">
        <v>1104</v>
      </c>
      <c r="D1086" s="1">
        <v>100468793</v>
      </c>
      <c r="E1086" s="1">
        <v>65000000</v>
      </c>
      <c r="F1086">
        <v>2008</v>
      </c>
    </row>
    <row r="1087" spans="1:6" x14ac:dyDescent="0.25">
      <c r="A1087" t="s">
        <v>1105</v>
      </c>
      <c r="B1087" s="1">
        <v>118556530</v>
      </c>
      <c r="C1087" t="s">
        <v>1105</v>
      </c>
      <c r="D1087" s="1">
        <v>39394666</v>
      </c>
      <c r="E1087" s="1">
        <v>67500000</v>
      </c>
      <c r="F1087">
        <v>2008</v>
      </c>
    </row>
    <row r="1088" spans="1:6" x14ac:dyDescent="0.25">
      <c r="A1088" t="s">
        <v>1106</v>
      </c>
      <c r="B1088" s="1">
        <v>113805580</v>
      </c>
      <c r="C1088" t="s">
        <v>1106</v>
      </c>
      <c r="D1088" s="1">
        <v>35739802</v>
      </c>
      <c r="E1088" s="1">
        <v>55000000</v>
      </c>
      <c r="F1088">
        <v>2008</v>
      </c>
    </row>
    <row r="1089" spans="1:6" x14ac:dyDescent="0.25">
      <c r="A1089" t="s">
        <v>1107</v>
      </c>
      <c r="B1089" s="1">
        <v>112964875</v>
      </c>
      <c r="C1089" t="s">
        <v>1107</v>
      </c>
      <c r="D1089" s="1">
        <v>34194407</v>
      </c>
      <c r="E1089" s="1">
        <v>32500000</v>
      </c>
      <c r="F1089">
        <v>2008</v>
      </c>
    </row>
    <row r="1090" spans="1:6" x14ac:dyDescent="0.25">
      <c r="A1090" t="s">
        <v>1108</v>
      </c>
      <c r="B1090" s="1">
        <v>112214531</v>
      </c>
      <c r="C1090" t="s">
        <v>1108</v>
      </c>
      <c r="D1090" s="1">
        <v>42754105</v>
      </c>
      <c r="E1090" s="1">
        <v>47500000</v>
      </c>
      <c r="F1090">
        <v>2008</v>
      </c>
    </row>
    <row r="1091" spans="1:6" x14ac:dyDescent="0.25">
      <c r="A1091" t="s">
        <v>1109</v>
      </c>
      <c r="B1091" s="1">
        <v>109362966</v>
      </c>
      <c r="C1091" t="s">
        <v>1109</v>
      </c>
      <c r="D1091" s="1">
        <v>70231041</v>
      </c>
      <c r="E1091" s="1">
        <v>72500000</v>
      </c>
      <c r="F1091">
        <v>2008</v>
      </c>
    </row>
    <row r="1092" spans="1:6" x14ac:dyDescent="0.25">
      <c r="A1092" t="s">
        <v>1110</v>
      </c>
      <c r="B1092" s="1">
        <v>107235592</v>
      </c>
      <c r="C1092" t="s">
        <v>1110</v>
      </c>
      <c r="D1092" s="1">
        <v>31715062</v>
      </c>
      <c r="E1092" s="1">
        <v>40000000</v>
      </c>
      <c r="F1092">
        <v>2008</v>
      </c>
    </row>
    <row r="1093" spans="1:6" x14ac:dyDescent="0.25">
      <c r="A1093" t="s">
        <v>1111</v>
      </c>
      <c r="B1093" s="1">
        <v>106548738</v>
      </c>
      <c r="C1093" t="s">
        <v>1111</v>
      </c>
      <c r="D1093" s="1">
        <v>46012734</v>
      </c>
      <c r="E1093" s="1">
        <v>40000000</v>
      </c>
      <c r="F1093">
        <v>2008</v>
      </c>
    </row>
    <row r="1094" spans="1:6" x14ac:dyDescent="0.25">
      <c r="A1094" t="s">
        <v>1112</v>
      </c>
      <c r="B1094" s="1">
        <v>105173042</v>
      </c>
      <c r="C1094" t="s">
        <v>1112</v>
      </c>
      <c r="D1094" s="1">
        <v>63172463</v>
      </c>
      <c r="E1094" s="1">
        <v>30000000</v>
      </c>
      <c r="F1094">
        <v>2008</v>
      </c>
    </row>
    <row r="1095" spans="1:6" x14ac:dyDescent="0.25">
      <c r="A1095" t="s">
        <v>1113</v>
      </c>
      <c r="B1095" s="1">
        <v>102404019</v>
      </c>
      <c r="C1095" t="s">
        <v>1113</v>
      </c>
      <c r="D1095" s="1">
        <v>87341380</v>
      </c>
      <c r="E1095" s="1">
        <v>26000000</v>
      </c>
      <c r="F1095">
        <v>2008</v>
      </c>
    </row>
    <row r="1096" spans="1:6" x14ac:dyDescent="0.25">
      <c r="A1096" t="s">
        <v>1114</v>
      </c>
      <c r="B1096" s="1">
        <v>101857425</v>
      </c>
      <c r="C1096" t="s">
        <v>1114</v>
      </c>
      <c r="D1096" s="1">
        <v>48006762</v>
      </c>
      <c r="E1096" s="1">
        <v>37000000</v>
      </c>
      <c r="F1096">
        <v>2008</v>
      </c>
    </row>
    <row r="1097" spans="1:6" x14ac:dyDescent="0.25">
      <c r="A1097" t="s">
        <v>1115</v>
      </c>
      <c r="B1097" s="1">
        <v>94500826</v>
      </c>
      <c r="C1097" t="s">
        <v>1115</v>
      </c>
      <c r="D1097" s="1">
        <v>67300955</v>
      </c>
      <c r="E1097" s="1">
        <v>28000000</v>
      </c>
      <c r="F1097">
        <v>2008</v>
      </c>
    </row>
    <row r="1098" spans="1:6" x14ac:dyDescent="0.25">
      <c r="A1098" t="s">
        <v>1116</v>
      </c>
      <c r="B1098" s="1">
        <v>93394462</v>
      </c>
      <c r="C1098" t="s">
        <v>1116</v>
      </c>
      <c r="D1098" s="1">
        <v>43945766</v>
      </c>
      <c r="E1098" s="1">
        <v>120000000</v>
      </c>
      <c r="F1098">
        <v>2008</v>
      </c>
    </row>
    <row r="1099" spans="1:6" x14ac:dyDescent="0.25">
      <c r="A1099" t="s">
        <v>1117</v>
      </c>
      <c r="B1099" s="1">
        <v>90482317</v>
      </c>
      <c r="C1099" t="s">
        <v>1117</v>
      </c>
      <c r="D1099" s="1">
        <v>50877145</v>
      </c>
      <c r="E1099" s="1">
        <v>60000000</v>
      </c>
      <c r="F1099">
        <v>2008</v>
      </c>
    </row>
    <row r="1100" spans="1:6" x14ac:dyDescent="0.25">
      <c r="A1100" t="s">
        <v>1118</v>
      </c>
      <c r="B1100" s="1">
        <v>87775050</v>
      </c>
      <c r="C1100" t="s">
        <v>1118</v>
      </c>
      <c r="D1100" s="1">
        <v>40689393</v>
      </c>
      <c r="E1100" s="1">
        <v>35000000</v>
      </c>
      <c r="F1100">
        <v>2008</v>
      </c>
    </row>
    <row r="1101" spans="1:6" x14ac:dyDescent="0.25">
      <c r="A1101" t="s">
        <v>1119</v>
      </c>
      <c r="B1101" s="1">
        <v>84646831</v>
      </c>
      <c r="C1101" t="s">
        <v>1119</v>
      </c>
      <c r="D1101" s="1">
        <v>38233676</v>
      </c>
      <c r="E1101" s="1">
        <v>30000000</v>
      </c>
      <c r="F1101">
        <v>2008</v>
      </c>
    </row>
    <row r="1102" spans="1:6" x14ac:dyDescent="0.25">
      <c r="A1102" t="s">
        <v>1120</v>
      </c>
      <c r="B1102" s="1">
        <v>79604820</v>
      </c>
      <c r="C1102" t="s">
        <v>1120</v>
      </c>
      <c r="D1102" s="1">
        <v>22951340</v>
      </c>
      <c r="E1102" s="1">
        <v>45000000</v>
      </c>
      <c r="F1102">
        <v>2008</v>
      </c>
    </row>
    <row r="1103" spans="1:6" x14ac:dyDescent="0.25">
      <c r="A1103" t="s">
        <v>1121</v>
      </c>
      <c r="B1103" s="1">
        <v>78481410</v>
      </c>
      <c r="C1103" t="s">
        <v>1121</v>
      </c>
      <c r="D1103" s="1">
        <v>40081410</v>
      </c>
      <c r="E1103" s="1">
        <v>60000000</v>
      </c>
      <c r="F1103">
        <v>2008</v>
      </c>
    </row>
    <row r="1104" spans="1:6" x14ac:dyDescent="0.25">
      <c r="A1104" t="s">
        <v>1122</v>
      </c>
      <c r="B1104" s="1">
        <v>78269970</v>
      </c>
      <c r="C1104" t="s">
        <v>1122</v>
      </c>
      <c r="D1104" s="1">
        <v>26814957</v>
      </c>
      <c r="E1104" s="1">
        <v>40000000</v>
      </c>
      <c r="F1104">
        <v>2008</v>
      </c>
    </row>
    <row r="1105" spans="1:6" x14ac:dyDescent="0.25">
      <c r="A1105" t="s">
        <v>1123</v>
      </c>
      <c r="B1105" s="1">
        <v>77220596</v>
      </c>
      <c r="C1105" t="s">
        <v>1123</v>
      </c>
      <c r="D1105" s="1">
        <v>30691439</v>
      </c>
      <c r="E1105" s="1">
        <v>35000000</v>
      </c>
      <c r="F1105">
        <v>2008</v>
      </c>
    </row>
    <row r="1106" spans="1:6" x14ac:dyDescent="0.25">
      <c r="A1106" t="s">
        <v>1124</v>
      </c>
      <c r="B1106" s="1">
        <v>73026302</v>
      </c>
      <c r="C1106" t="s">
        <v>1124</v>
      </c>
      <c r="D1106" s="1">
        <v>26638520</v>
      </c>
      <c r="E1106" s="1">
        <v>35000000</v>
      </c>
      <c r="F1106">
        <v>2008</v>
      </c>
    </row>
    <row r="1107" spans="1:6" x14ac:dyDescent="0.25">
      <c r="A1107" t="s">
        <v>1125</v>
      </c>
      <c r="B1107" s="1">
        <v>72516819</v>
      </c>
      <c r="C1107" t="s">
        <v>1125</v>
      </c>
      <c r="D1107" s="1">
        <v>36316032</v>
      </c>
      <c r="E1107" s="1">
        <v>65000000</v>
      </c>
      <c r="F1107">
        <v>2008</v>
      </c>
    </row>
    <row r="1108" spans="1:6" x14ac:dyDescent="0.25">
      <c r="A1108" t="s">
        <v>1126</v>
      </c>
      <c r="B1108" s="1">
        <v>71390601</v>
      </c>
      <c r="C1108" t="s">
        <v>1126</v>
      </c>
      <c r="D1108" s="1">
        <v>48237389</v>
      </c>
      <c r="E1108" s="1">
        <v>25000000</v>
      </c>
      <c r="F1108">
        <v>2008</v>
      </c>
    </row>
    <row r="1109" spans="1:6" x14ac:dyDescent="0.25">
      <c r="A1109" t="s">
        <v>1127</v>
      </c>
      <c r="B1109" s="1">
        <v>70216497</v>
      </c>
      <c r="C1109" t="s">
        <v>1127</v>
      </c>
      <c r="D1109" s="1">
        <v>22532572</v>
      </c>
      <c r="E1109" s="1">
        <v>45000000</v>
      </c>
      <c r="F1109">
        <v>2008</v>
      </c>
    </row>
    <row r="1110" spans="1:6" x14ac:dyDescent="0.25">
      <c r="A1110" t="s">
        <v>1128</v>
      </c>
      <c r="B1110" s="1">
        <v>68170792</v>
      </c>
      <c r="C1110" t="s">
        <v>1128</v>
      </c>
      <c r="D1110" s="1">
        <v>20982478</v>
      </c>
      <c r="E1110" s="1">
        <v>35000000</v>
      </c>
      <c r="F1110">
        <v>2008</v>
      </c>
    </row>
    <row r="1111" spans="1:6" x14ac:dyDescent="0.25">
      <c r="A1111" t="s">
        <v>1129</v>
      </c>
      <c r="B1111" s="1">
        <v>67029956</v>
      </c>
      <c r="C1111" t="s">
        <v>1129</v>
      </c>
      <c r="D1111" s="1">
        <v>30105968</v>
      </c>
      <c r="E1111" s="1">
        <v>37000000</v>
      </c>
      <c r="F1111">
        <v>2008</v>
      </c>
    </row>
    <row r="1112" spans="1:6" x14ac:dyDescent="0.25">
      <c r="A1112" t="s">
        <v>1130</v>
      </c>
      <c r="B1112" s="1">
        <v>64170447</v>
      </c>
      <c r="C1112" t="s">
        <v>1130</v>
      </c>
      <c r="D1112" s="1">
        <v>60494212</v>
      </c>
      <c r="E1112" s="1">
        <v>30000000</v>
      </c>
      <c r="F1112">
        <v>2008</v>
      </c>
    </row>
    <row r="1113" spans="1:6" x14ac:dyDescent="0.25">
      <c r="A1113" t="s">
        <v>1131</v>
      </c>
      <c r="B1113" s="1">
        <v>52649951</v>
      </c>
      <c r="C1113" t="s">
        <v>1131</v>
      </c>
      <c r="D1113" s="1">
        <v>28687835</v>
      </c>
      <c r="E1113" s="1">
        <v>35000000</v>
      </c>
      <c r="F1113">
        <v>2008</v>
      </c>
    </row>
    <row r="1114" spans="1:6" x14ac:dyDescent="0.25">
      <c r="A1114" t="s">
        <v>1132</v>
      </c>
      <c r="B1114" s="1">
        <v>50648806</v>
      </c>
      <c r="C1114" t="s">
        <v>1132</v>
      </c>
      <c r="D1114" s="1">
        <v>11803254</v>
      </c>
      <c r="E1114" s="1">
        <v>60000000</v>
      </c>
      <c r="F1114">
        <v>2008</v>
      </c>
    </row>
    <row r="1115" spans="1:6" x14ac:dyDescent="0.25">
      <c r="A1115" t="s">
        <v>1133</v>
      </c>
      <c r="B1115" s="1">
        <v>49686263</v>
      </c>
      <c r="C1115" t="s">
        <v>1133</v>
      </c>
      <c r="D1115" s="1">
        <v>32862104</v>
      </c>
      <c r="E1115" s="1">
        <v>40000000</v>
      </c>
      <c r="F1115">
        <v>2008</v>
      </c>
    </row>
    <row r="1116" spans="1:6" x14ac:dyDescent="0.25">
      <c r="A1116" t="s">
        <v>1134</v>
      </c>
      <c r="B1116" s="1">
        <v>46598133</v>
      </c>
      <c r="C1116" t="s">
        <v>1134</v>
      </c>
      <c r="D1116" s="1">
        <v>15298133</v>
      </c>
      <c r="E1116" s="1">
        <v>45000000</v>
      </c>
      <c r="F1116">
        <v>2008</v>
      </c>
    </row>
    <row r="1117" spans="1:6" x14ac:dyDescent="0.25">
      <c r="A1117" t="s">
        <v>1135</v>
      </c>
      <c r="B1117" s="1">
        <v>45160110</v>
      </c>
      <c r="C1117" t="s">
        <v>1135</v>
      </c>
      <c r="D1117" s="1">
        <v>13848978</v>
      </c>
      <c r="E1117" s="1">
        <v>27000000</v>
      </c>
      <c r="F1117">
        <v>2008</v>
      </c>
    </row>
    <row r="1118" spans="1:6" x14ac:dyDescent="0.25">
      <c r="A1118" t="s">
        <v>1136</v>
      </c>
      <c r="B1118" s="1">
        <v>44270131</v>
      </c>
      <c r="C1118" t="s">
        <v>1136</v>
      </c>
      <c r="D1118" s="1">
        <v>44089964</v>
      </c>
      <c r="E1118" s="1">
        <v>27000000</v>
      </c>
      <c r="F1118">
        <v>2008</v>
      </c>
    </row>
    <row r="1119" spans="1:6" x14ac:dyDescent="0.25">
      <c r="A1119" t="s">
        <v>1137</v>
      </c>
      <c r="B1119" s="1">
        <v>43980363</v>
      </c>
      <c r="C1119" t="s">
        <v>1137</v>
      </c>
      <c r="D1119" s="1">
        <v>33479698</v>
      </c>
      <c r="E1119" s="1">
        <v>55000000</v>
      </c>
      <c r="F1119">
        <v>2008</v>
      </c>
    </row>
    <row r="1120" spans="1:6" x14ac:dyDescent="0.25">
      <c r="A1120" t="s">
        <v>1138</v>
      </c>
      <c r="B1120" s="1">
        <v>43607627</v>
      </c>
      <c r="C1120" t="s">
        <v>1138</v>
      </c>
      <c r="D1120" s="1">
        <v>42436517</v>
      </c>
      <c r="E1120" s="1">
        <v>27500000</v>
      </c>
      <c r="F1120">
        <v>2008</v>
      </c>
    </row>
    <row r="1121" spans="1:6" x14ac:dyDescent="0.25">
      <c r="A1121" t="s">
        <v>1139</v>
      </c>
      <c r="B1121" s="1">
        <v>43530281</v>
      </c>
      <c r="C1121" t="s">
        <v>1139</v>
      </c>
      <c r="D1121" s="1">
        <v>14543943</v>
      </c>
      <c r="E1121" s="1">
        <v>25000000</v>
      </c>
      <c r="F1121">
        <v>2008</v>
      </c>
    </row>
    <row r="1122" spans="1:6" x14ac:dyDescent="0.25">
      <c r="A1122" t="s">
        <v>1140</v>
      </c>
      <c r="B1122" s="1">
        <v>43440721</v>
      </c>
      <c r="C1122" t="s">
        <v>1140</v>
      </c>
      <c r="D1122" s="1">
        <v>15740721</v>
      </c>
      <c r="E1122" s="1">
        <v>30000000</v>
      </c>
      <c r="F1122">
        <v>2008</v>
      </c>
    </row>
    <row r="1123" spans="1:6" x14ac:dyDescent="0.25">
      <c r="A1123" t="s">
        <v>1141</v>
      </c>
      <c r="B1123" s="1">
        <v>41348628</v>
      </c>
      <c r="C1123" t="s">
        <v>1141</v>
      </c>
      <c r="D1123" s="1">
        <v>31373938</v>
      </c>
      <c r="E1123" s="1">
        <v>58000000</v>
      </c>
      <c r="F1123">
        <v>2008</v>
      </c>
    </row>
    <row r="1124" spans="1:6" x14ac:dyDescent="0.25">
      <c r="A1124" t="s">
        <v>1142</v>
      </c>
      <c r="B1124" s="1">
        <v>40159017</v>
      </c>
      <c r="C1124" t="s">
        <v>1142</v>
      </c>
      <c r="D1124" s="1">
        <v>32235793</v>
      </c>
      <c r="E1124" s="1">
        <v>62000000</v>
      </c>
      <c r="F1124">
        <v>2008</v>
      </c>
    </row>
    <row r="1125" spans="1:6" x14ac:dyDescent="0.25">
      <c r="A1125" t="s">
        <v>1143</v>
      </c>
      <c r="B1125" s="1">
        <v>39319801</v>
      </c>
      <c r="C1125" t="s">
        <v>1143</v>
      </c>
      <c r="D1125" s="1">
        <v>24850922</v>
      </c>
      <c r="E1125" s="1">
        <v>21000000</v>
      </c>
      <c r="F1125">
        <v>2008</v>
      </c>
    </row>
    <row r="1126" spans="1:6" x14ac:dyDescent="0.25">
      <c r="A1126" t="s">
        <v>1144</v>
      </c>
      <c r="B1126" s="1">
        <v>39006188</v>
      </c>
      <c r="C1126" t="s">
        <v>1144</v>
      </c>
      <c r="D1126" s="1">
        <v>19806188</v>
      </c>
      <c r="E1126" s="1">
        <v>60000000</v>
      </c>
      <c r="F1126">
        <v>2008</v>
      </c>
    </row>
    <row r="1127" spans="1:6" x14ac:dyDescent="0.25">
      <c r="A1127" t="s">
        <v>1145</v>
      </c>
      <c r="B1127" s="1">
        <v>36856306</v>
      </c>
      <c r="C1127" t="s">
        <v>1145</v>
      </c>
      <c r="D1127" s="1">
        <v>31457946</v>
      </c>
      <c r="E1127" s="1">
        <v>24000000</v>
      </c>
      <c r="F1127">
        <v>2008</v>
      </c>
    </row>
    <row r="1128" spans="1:6" x14ac:dyDescent="0.25">
      <c r="A1128" t="s">
        <v>1146</v>
      </c>
      <c r="B1128" s="1">
        <v>32955399</v>
      </c>
      <c r="C1128" t="s">
        <v>1146</v>
      </c>
      <c r="D1128" s="1">
        <v>16930884</v>
      </c>
      <c r="E1128" s="1">
        <v>30000000</v>
      </c>
      <c r="F1128">
        <v>2008</v>
      </c>
    </row>
    <row r="1129" spans="1:6" x14ac:dyDescent="0.25">
      <c r="A1129" t="s">
        <v>1147</v>
      </c>
      <c r="B1129" s="1">
        <v>31627370</v>
      </c>
      <c r="C1129" t="s">
        <v>1147</v>
      </c>
      <c r="D1129" s="1">
        <v>1802521</v>
      </c>
      <c r="E1129" s="1">
        <v>58000000</v>
      </c>
      <c r="F1129">
        <v>2008</v>
      </c>
    </row>
    <row r="1130" spans="1:6" x14ac:dyDescent="0.25">
      <c r="A1130" t="s">
        <v>1148</v>
      </c>
      <c r="B1130" s="1">
        <v>31013349</v>
      </c>
      <c r="C1130" t="s">
        <v>1148</v>
      </c>
      <c r="D1130" s="1">
        <v>19528602</v>
      </c>
      <c r="E1130" s="1">
        <v>22000000</v>
      </c>
      <c r="F1130">
        <v>2008</v>
      </c>
    </row>
    <row r="1131" spans="1:6" x14ac:dyDescent="0.25">
      <c r="A1131" t="s">
        <v>1149</v>
      </c>
      <c r="B1131" s="1">
        <v>28575778</v>
      </c>
      <c r="C1131" t="s">
        <v>1149</v>
      </c>
      <c r="D1131" s="1">
        <v>25534493</v>
      </c>
      <c r="E1131" s="1">
        <v>25100000</v>
      </c>
      <c r="F1131">
        <v>2008</v>
      </c>
    </row>
    <row r="1132" spans="1:6" x14ac:dyDescent="0.25">
      <c r="A1132" t="s">
        <v>1150</v>
      </c>
      <c r="B1132" s="1">
        <v>28452945</v>
      </c>
      <c r="C1132" t="s">
        <v>1150</v>
      </c>
      <c r="D1132" s="1">
        <v>18622031</v>
      </c>
      <c r="E1132" s="1">
        <v>29000000</v>
      </c>
      <c r="F1132">
        <v>2008</v>
      </c>
    </row>
    <row r="1133" spans="1:6" x14ac:dyDescent="0.25">
      <c r="A1133" t="s">
        <v>1151</v>
      </c>
      <c r="B1133" s="1">
        <v>27882226</v>
      </c>
      <c r="C1133" t="s">
        <v>1151</v>
      </c>
      <c r="D1133" s="1">
        <v>23530831</v>
      </c>
      <c r="E1133" s="1">
        <v>22000000</v>
      </c>
      <c r="F1133">
        <v>2008</v>
      </c>
    </row>
    <row r="1134" spans="1:6" x14ac:dyDescent="0.25">
      <c r="A1134" t="s">
        <v>1152</v>
      </c>
      <c r="B1134" s="1">
        <v>25044057</v>
      </c>
      <c r="C1134" t="s">
        <v>1152</v>
      </c>
      <c r="D1134" s="1">
        <v>20668843</v>
      </c>
      <c r="E1134" s="1">
        <v>22000000</v>
      </c>
      <c r="F1134">
        <v>2008</v>
      </c>
    </row>
    <row r="1135" spans="1:6" x14ac:dyDescent="0.25">
      <c r="A1135" t="s">
        <v>1153</v>
      </c>
      <c r="B1135" s="1">
        <v>22910563</v>
      </c>
      <c r="C1135" t="s">
        <v>1153</v>
      </c>
      <c r="D1135" s="1">
        <v>17432844</v>
      </c>
      <c r="E1135" s="1">
        <v>25000000</v>
      </c>
      <c r="F1135">
        <v>2008</v>
      </c>
    </row>
    <row r="1136" spans="1:6" x14ac:dyDescent="0.25">
      <c r="A1136" t="s">
        <v>1154</v>
      </c>
      <c r="B1136" s="1">
        <v>21621188</v>
      </c>
      <c r="C1136" t="s">
        <v>1154</v>
      </c>
      <c r="D1136" s="1">
        <v>11008770</v>
      </c>
      <c r="E1136" s="1">
        <v>33000000</v>
      </c>
      <c r="F1136">
        <v>2008</v>
      </c>
    </row>
    <row r="1137" spans="1:6" x14ac:dyDescent="0.25">
      <c r="A1137" t="s">
        <v>1155</v>
      </c>
      <c r="B1137" s="1">
        <v>20052958</v>
      </c>
      <c r="C1137" t="s">
        <v>1155</v>
      </c>
      <c r="D1137" s="1">
        <v>3073392</v>
      </c>
      <c r="E1137" s="1">
        <v>25000000</v>
      </c>
      <c r="F1137">
        <v>2008</v>
      </c>
    </row>
    <row r="1138" spans="1:6" x14ac:dyDescent="0.25">
      <c r="A1138" t="s">
        <v>1156</v>
      </c>
      <c r="B1138" s="1">
        <v>17831558</v>
      </c>
      <c r="C1138" t="s">
        <v>1156</v>
      </c>
      <c r="D1138" s="1">
        <v>7873007</v>
      </c>
      <c r="E1138" s="1">
        <v>38000000</v>
      </c>
      <c r="F1138">
        <v>2008</v>
      </c>
    </row>
    <row r="1139" spans="1:6" x14ac:dyDescent="0.25">
      <c r="A1139" t="s">
        <v>1157</v>
      </c>
      <c r="B1139" s="1">
        <v>17589867</v>
      </c>
      <c r="C1139" t="s">
        <v>1157</v>
      </c>
      <c r="D1139" s="1">
        <v>16289867</v>
      </c>
      <c r="E1139" s="1">
        <v>21000000</v>
      </c>
      <c r="F1139">
        <v>2008</v>
      </c>
    </row>
    <row r="1140" spans="1:6" x14ac:dyDescent="0.25">
      <c r="A1140" t="s">
        <v>1158</v>
      </c>
      <c r="B1140" s="1">
        <v>13233220</v>
      </c>
      <c r="C1140" t="s">
        <v>1158</v>
      </c>
      <c r="D1140" s="1">
        <v>4775656</v>
      </c>
      <c r="E1140" s="1">
        <v>60000000</v>
      </c>
      <c r="F1140">
        <v>2008</v>
      </c>
    </row>
    <row r="1141" spans="1:6" x14ac:dyDescent="0.25">
      <c r="A1141" t="s">
        <v>1159</v>
      </c>
      <c r="B1141" s="1">
        <v>12850033</v>
      </c>
      <c r="C1141" t="s">
        <v>1159</v>
      </c>
      <c r="D1141" s="1">
        <v>4598506</v>
      </c>
      <c r="E1141" s="1">
        <v>25000000</v>
      </c>
      <c r="F1141">
        <v>2008</v>
      </c>
    </row>
    <row r="1142" spans="1:6" x14ac:dyDescent="0.25">
      <c r="A1142" t="s">
        <v>1160</v>
      </c>
      <c r="B1142" s="1">
        <v>12345883</v>
      </c>
      <c r="C1142" t="s">
        <v>1160</v>
      </c>
      <c r="D1142" s="1">
        <v>12082391</v>
      </c>
      <c r="E1142" s="1">
        <v>40000000</v>
      </c>
      <c r="F1142">
        <v>2008</v>
      </c>
    </row>
    <row r="1143" spans="1:6" x14ac:dyDescent="0.25">
      <c r="A1143" t="s">
        <v>1161</v>
      </c>
      <c r="B1143" s="1">
        <v>12031443</v>
      </c>
      <c r="C1143" t="s">
        <v>1161</v>
      </c>
      <c r="D1143" s="1">
        <v>2775593</v>
      </c>
      <c r="E1143" s="1">
        <v>28000000</v>
      </c>
      <c r="F1143">
        <v>2008</v>
      </c>
    </row>
    <row r="1144" spans="1:6" x14ac:dyDescent="0.25">
      <c r="A1144" t="s">
        <v>1162</v>
      </c>
      <c r="B1144" s="1">
        <v>11778396</v>
      </c>
      <c r="C1144" t="s">
        <v>1162</v>
      </c>
      <c r="D1144" s="1">
        <v>11511323</v>
      </c>
      <c r="E1144" s="1">
        <v>23000000</v>
      </c>
      <c r="F1144">
        <v>2008</v>
      </c>
    </row>
    <row r="1145" spans="1:6" x14ac:dyDescent="0.25">
      <c r="A1145" t="s">
        <v>1163</v>
      </c>
      <c r="B1145" s="1">
        <v>11229035</v>
      </c>
      <c r="C1145" t="s">
        <v>1163</v>
      </c>
      <c r="D1145" s="1">
        <v>10915744</v>
      </c>
      <c r="E1145" s="1">
        <v>25000000</v>
      </c>
      <c r="F1145">
        <v>2008</v>
      </c>
    </row>
    <row r="1146" spans="1:6" x14ac:dyDescent="0.25">
      <c r="A1146" t="s">
        <v>1164</v>
      </c>
      <c r="B1146" s="1">
        <v>10157534</v>
      </c>
      <c r="C1146" t="s">
        <v>1164</v>
      </c>
      <c r="D1146" s="1">
        <v>8050977</v>
      </c>
      <c r="E1146" s="1">
        <v>35000000</v>
      </c>
      <c r="F1146">
        <v>2008</v>
      </c>
    </row>
    <row r="1147" spans="1:6" x14ac:dyDescent="0.25">
      <c r="A1147" t="s">
        <v>1165</v>
      </c>
      <c r="B1147" s="1">
        <v>9813309</v>
      </c>
      <c r="C1147" t="s">
        <v>1165</v>
      </c>
      <c r="D1147" s="1">
        <v>9793406</v>
      </c>
      <c r="E1147" s="1">
        <v>37500000</v>
      </c>
      <c r="F1147">
        <v>2008</v>
      </c>
    </row>
    <row r="1148" spans="1:6" x14ac:dyDescent="0.25">
      <c r="A1148" t="s">
        <v>1166</v>
      </c>
      <c r="B1148" s="1">
        <v>9676497</v>
      </c>
      <c r="C1148" t="s">
        <v>1166</v>
      </c>
      <c r="D1148" s="1">
        <v>7916887</v>
      </c>
      <c r="E1148" s="1">
        <v>45000000</v>
      </c>
      <c r="F1148">
        <v>2008</v>
      </c>
    </row>
    <row r="1149" spans="1:6" x14ac:dyDescent="0.25">
      <c r="A1149" t="s">
        <v>1167</v>
      </c>
      <c r="B1149" s="1">
        <v>5473041</v>
      </c>
      <c r="C1149" t="s">
        <v>1167</v>
      </c>
      <c r="D1149" s="1">
        <v>0</v>
      </c>
      <c r="E1149" s="1">
        <v>38000000</v>
      </c>
      <c r="F1149">
        <v>2008</v>
      </c>
    </row>
    <row r="1150" spans="1:6" x14ac:dyDescent="0.25">
      <c r="A1150" t="s">
        <v>1168</v>
      </c>
      <c r="B1150" s="1">
        <v>4874498</v>
      </c>
      <c r="C1150" t="s">
        <v>1168</v>
      </c>
      <c r="D1150" s="1">
        <v>3892</v>
      </c>
      <c r="E1150" s="1">
        <v>30000000</v>
      </c>
      <c r="F1150">
        <v>2008</v>
      </c>
    </row>
    <row r="1151" spans="1:6" x14ac:dyDescent="0.25">
      <c r="A1151" t="s">
        <v>1169</v>
      </c>
      <c r="B1151" s="1">
        <v>4673377</v>
      </c>
      <c r="C1151" t="s">
        <v>1169</v>
      </c>
      <c r="D1151" s="1">
        <v>10452</v>
      </c>
      <c r="E1151" s="1">
        <v>23000000</v>
      </c>
      <c r="F1151">
        <v>2008</v>
      </c>
    </row>
    <row r="1152" spans="1:6" x14ac:dyDescent="0.25">
      <c r="A1152" t="s">
        <v>1170</v>
      </c>
      <c r="B1152" s="1">
        <v>2412123</v>
      </c>
      <c r="C1152" t="s">
        <v>1170</v>
      </c>
      <c r="D1152" s="1">
        <v>1090947</v>
      </c>
      <c r="E1152" s="1">
        <v>27000000</v>
      </c>
      <c r="F1152">
        <v>2008</v>
      </c>
    </row>
    <row r="1153" spans="1:6" x14ac:dyDescent="0.25">
      <c r="A1153" t="s">
        <v>1171</v>
      </c>
      <c r="B1153" s="1">
        <v>915840</v>
      </c>
      <c r="C1153" t="s">
        <v>1171</v>
      </c>
      <c r="D1153" s="1">
        <v>915840</v>
      </c>
      <c r="E1153" s="1">
        <v>40000000</v>
      </c>
      <c r="F1153">
        <v>2008</v>
      </c>
    </row>
    <row r="1154" spans="1:6" x14ac:dyDescent="0.25">
      <c r="A1154" t="s">
        <v>1172</v>
      </c>
      <c r="B1154" s="1">
        <v>0</v>
      </c>
      <c r="C1154" t="s">
        <v>1172</v>
      </c>
      <c r="D1154" s="1">
        <v>0</v>
      </c>
      <c r="E1154" s="1">
        <v>35000000</v>
      </c>
      <c r="F1154">
        <v>2008</v>
      </c>
    </row>
    <row r="1155" spans="1:6" x14ac:dyDescent="0.25">
      <c r="A1155" t="s">
        <v>1173</v>
      </c>
      <c r="B1155" s="1">
        <v>963420425</v>
      </c>
      <c r="C1155" t="s">
        <v>1173</v>
      </c>
      <c r="D1155" s="1">
        <v>309420425</v>
      </c>
      <c r="E1155" s="1">
        <v>300000000</v>
      </c>
      <c r="F1155">
        <v>2007</v>
      </c>
    </row>
    <row r="1156" spans="1:6" x14ac:dyDescent="0.25">
      <c r="A1156" t="s">
        <v>1174</v>
      </c>
      <c r="B1156" s="1">
        <v>943076457</v>
      </c>
      <c r="C1156" t="s">
        <v>1174</v>
      </c>
      <c r="D1156" s="1">
        <v>292137260</v>
      </c>
      <c r="E1156" s="1">
        <v>150000000</v>
      </c>
      <c r="F1156">
        <v>2007</v>
      </c>
    </row>
    <row r="1157" spans="1:6" x14ac:dyDescent="0.25">
      <c r="A1157" t="s">
        <v>1175</v>
      </c>
      <c r="B1157" s="1">
        <v>894860230</v>
      </c>
      <c r="C1157" t="s">
        <v>1175</v>
      </c>
      <c r="D1157" s="1">
        <v>336530303</v>
      </c>
      <c r="E1157" s="1">
        <v>258000000</v>
      </c>
      <c r="F1157">
        <v>2007</v>
      </c>
    </row>
    <row r="1158" spans="1:6" x14ac:dyDescent="0.25">
      <c r="A1158" t="s">
        <v>1176</v>
      </c>
      <c r="B1158" s="1">
        <v>807330936</v>
      </c>
      <c r="C1158" t="s">
        <v>1176</v>
      </c>
      <c r="D1158" s="1">
        <v>322719944</v>
      </c>
      <c r="E1158" s="1">
        <v>160000000</v>
      </c>
      <c r="F1158">
        <v>2007</v>
      </c>
    </row>
    <row r="1159" spans="1:6" x14ac:dyDescent="0.25">
      <c r="A1159" t="s">
        <v>1177</v>
      </c>
      <c r="B1159" s="1">
        <v>708272592</v>
      </c>
      <c r="C1159" t="s">
        <v>1177</v>
      </c>
      <c r="D1159" s="1">
        <v>319246193</v>
      </c>
      <c r="E1159" s="1">
        <v>151000000</v>
      </c>
      <c r="F1159">
        <v>2007</v>
      </c>
    </row>
    <row r="1160" spans="1:6" x14ac:dyDescent="0.25">
      <c r="A1160" t="s">
        <v>1178</v>
      </c>
      <c r="B1160" s="1">
        <v>626549695</v>
      </c>
      <c r="C1160" t="s">
        <v>1178</v>
      </c>
      <c r="D1160" s="1">
        <v>206445654</v>
      </c>
      <c r="E1160" s="1">
        <v>150000000</v>
      </c>
      <c r="F1160">
        <v>2007</v>
      </c>
    </row>
    <row r="1161" spans="1:6" x14ac:dyDescent="0.25">
      <c r="A1161" t="s">
        <v>1179</v>
      </c>
      <c r="B1161" s="1">
        <v>585532684</v>
      </c>
      <c r="C1161" t="s">
        <v>1179</v>
      </c>
      <c r="D1161" s="1">
        <v>256393010</v>
      </c>
      <c r="E1161" s="1">
        <v>150000000</v>
      </c>
      <c r="F1161">
        <v>2007</v>
      </c>
    </row>
    <row r="1162" spans="1:6" x14ac:dyDescent="0.25">
      <c r="A1162" t="s">
        <v>1180</v>
      </c>
      <c r="B1162" s="1">
        <v>527071022</v>
      </c>
      <c r="C1162" t="s">
        <v>1180</v>
      </c>
      <c r="D1162" s="1">
        <v>183135014</v>
      </c>
      <c r="E1162" s="1">
        <v>72500000</v>
      </c>
      <c r="F1162">
        <v>2007</v>
      </c>
    </row>
    <row r="1163" spans="1:6" x14ac:dyDescent="0.25">
      <c r="A1163">
        <v>300</v>
      </c>
      <c r="B1163" s="1">
        <v>454161935</v>
      </c>
      <c r="C1163">
        <v>300</v>
      </c>
      <c r="D1163" s="1">
        <v>210614939</v>
      </c>
      <c r="E1163" s="1">
        <v>60000000</v>
      </c>
      <c r="F1163">
        <v>2007</v>
      </c>
    </row>
    <row r="1164" spans="1:6" x14ac:dyDescent="0.25">
      <c r="A1164" t="s">
        <v>1181</v>
      </c>
      <c r="B1164" s="1">
        <v>444043396</v>
      </c>
      <c r="C1164" t="s">
        <v>1181</v>
      </c>
      <c r="D1164" s="1">
        <v>227471070</v>
      </c>
      <c r="E1164" s="1">
        <v>130000000</v>
      </c>
      <c r="F1164">
        <v>2007</v>
      </c>
    </row>
    <row r="1165" spans="1:6" x14ac:dyDescent="0.25">
      <c r="A1165" t="s">
        <v>1182</v>
      </c>
      <c r="B1165" s="1">
        <v>382288147</v>
      </c>
      <c r="C1165" t="s">
        <v>1182</v>
      </c>
      <c r="D1165" s="1">
        <v>134529403</v>
      </c>
      <c r="E1165" s="1">
        <v>110000000</v>
      </c>
      <c r="F1165">
        <v>2007</v>
      </c>
    </row>
    <row r="1166" spans="1:6" x14ac:dyDescent="0.25">
      <c r="A1166" t="s">
        <v>1183</v>
      </c>
      <c r="B1166" s="1">
        <v>367262558</v>
      </c>
      <c r="C1166" t="s">
        <v>1183</v>
      </c>
      <c r="D1166" s="1">
        <v>70107728</v>
      </c>
      <c r="E1166" s="1">
        <v>205000000</v>
      </c>
      <c r="F1166">
        <v>2007</v>
      </c>
    </row>
    <row r="1167" spans="1:6" x14ac:dyDescent="0.25">
      <c r="A1167" t="s">
        <v>1184</v>
      </c>
      <c r="B1167" s="1">
        <v>362605033</v>
      </c>
      <c r="C1167" t="s">
        <v>1184</v>
      </c>
      <c r="D1167" s="1">
        <v>217326974</v>
      </c>
      <c r="E1167" s="1">
        <v>55000000</v>
      </c>
      <c r="F1167">
        <v>2007</v>
      </c>
    </row>
    <row r="1168" spans="1:6" x14ac:dyDescent="0.25">
      <c r="A1168" t="s">
        <v>1185</v>
      </c>
      <c r="B1168" s="1">
        <v>340384141</v>
      </c>
      <c r="C1168" t="s">
        <v>1185</v>
      </c>
      <c r="D1168" s="1">
        <v>127706877</v>
      </c>
      <c r="E1168" s="1">
        <v>85000000</v>
      </c>
      <c r="F1168">
        <v>2007</v>
      </c>
    </row>
    <row r="1169" spans="1:6" x14ac:dyDescent="0.25">
      <c r="A1169" t="s">
        <v>1186</v>
      </c>
      <c r="B1169" s="1">
        <v>311744465</v>
      </c>
      <c r="C1169" t="s">
        <v>1186</v>
      </c>
      <c r="D1169" s="1">
        <v>117144465</v>
      </c>
      <c r="E1169" s="1">
        <v>85000000</v>
      </c>
      <c r="F1169">
        <v>2007</v>
      </c>
    </row>
    <row r="1170" spans="1:6" x14ac:dyDescent="0.25">
      <c r="A1170" t="s">
        <v>1187</v>
      </c>
      <c r="B1170" s="1">
        <v>289480691</v>
      </c>
      <c r="C1170" t="s">
        <v>1187</v>
      </c>
      <c r="D1170" s="1">
        <v>131921738</v>
      </c>
      <c r="E1170" s="1">
        <v>120000000</v>
      </c>
      <c r="F1170">
        <v>2007</v>
      </c>
    </row>
    <row r="1171" spans="1:6" x14ac:dyDescent="0.25">
      <c r="A1171" t="s">
        <v>1188</v>
      </c>
      <c r="B1171" s="1">
        <v>287594577</v>
      </c>
      <c r="C1171" t="s">
        <v>1188</v>
      </c>
      <c r="D1171" s="1">
        <v>126631277</v>
      </c>
      <c r="E1171" s="1">
        <v>150000000</v>
      </c>
      <c r="F1171">
        <v>2007</v>
      </c>
    </row>
    <row r="1172" spans="1:6" x14ac:dyDescent="0.25">
      <c r="A1172" t="s">
        <v>1189</v>
      </c>
      <c r="B1172" s="1">
        <v>267985456</v>
      </c>
      <c r="C1172" t="s">
        <v>1189</v>
      </c>
      <c r="D1172" s="1">
        <v>130164645</v>
      </c>
      <c r="E1172" s="1">
        <v>100000000</v>
      </c>
      <c r="F1172">
        <v>2007</v>
      </c>
    </row>
    <row r="1173" spans="1:6" x14ac:dyDescent="0.25">
      <c r="A1173" t="s">
        <v>1190</v>
      </c>
      <c r="B1173" s="1">
        <v>256585882</v>
      </c>
      <c r="C1173" t="s">
        <v>1190</v>
      </c>
      <c r="D1173" s="1">
        <v>140125968</v>
      </c>
      <c r="E1173" s="1">
        <v>180000000</v>
      </c>
      <c r="F1173">
        <v>2007</v>
      </c>
    </row>
    <row r="1174" spans="1:6" x14ac:dyDescent="0.25">
      <c r="A1174" t="s">
        <v>1191</v>
      </c>
      <c r="B1174" s="1">
        <v>253555383</v>
      </c>
      <c r="C1174" t="s">
        <v>1191</v>
      </c>
      <c r="D1174" s="1">
        <v>168213584</v>
      </c>
      <c r="E1174" s="1">
        <v>60000000</v>
      </c>
      <c r="F1174">
        <v>2007</v>
      </c>
    </row>
    <row r="1175" spans="1:6" x14ac:dyDescent="0.25">
      <c r="A1175" t="s">
        <v>1192</v>
      </c>
      <c r="B1175" s="1">
        <v>234981342</v>
      </c>
      <c r="C1175" t="s">
        <v>1192</v>
      </c>
      <c r="D1175" s="1">
        <v>33302167</v>
      </c>
      <c r="E1175" s="1">
        <v>25000000</v>
      </c>
      <c r="F1175">
        <v>2007</v>
      </c>
    </row>
    <row r="1176" spans="1:6" x14ac:dyDescent="0.25">
      <c r="A1176" t="s">
        <v>1193</v>
      </c>
      <c r="B1176" s="1">
        <v>229545589</v>
      </c>
      <c r="C1176" t="s">
        <v>1193</v>
      </c>
      <c r="D1176" s="1">
        <v>115802596</v>
      </c>
      <c r="E1176" s="1">
        <v>120000000</v>
      </c>
      <c r="F1176">
        <v>2007</v>
      </c>
    </row>
    <row r="1177" spans="1:6" x14ac:dyDescent="0.25">
      <c r="A1177" t="s">
        <v>1194</v>
      </c>
      <c r="B1177" s="1">
        <v>219265952</v>
      </c>
      <c r="C1177" t="s">
        <v>1194</v>
      </c>
      <c r="D1177" s="1">
        <v>148761765</v>
      </c>
      <c r="E1177" s="1">
        <v>27500000</v>
      </c>
      <c r="F1177">
        <v>2007</v>
      </c>
    </row>
    <row r="1178" spans="1:6" x14ac:dyDescent="0.25">
      <c r="A1178" t="s">
        <v>1195</v>
      </c>
      <c r="B1178" s="1">
        <v>203035572</v>
      </c>
      <c r="C1178" t="s">
        <v>1195</v>
      </c>
      <c r="D1178" s="1">
        <v>118871849</v>
      </c>
      <c r="E1178" s="1">
        <v>75000000</v>
      </c>
      <c r="F1178">
        <v>2007</v>
      </c>
    </row>
    <row r="1179" spans="1:6" x14ac:dyDescent="0.25">
      <c r="A1179" t="s">
        <v>1196</v>
      </c>
      <c r="B1179" s="1">
        <v>195080579</v>
      </c>
      <c r="C1179" t="s">
        <v>1196</v>
      </c>
      <c r="D1179" s="1">
        <v>82280579</v>
      </c>
      <c r="E1179" s="1">
        <v>150000000</v>
      </c>
      <c r="F1179">
        <v>2007</v>
      </c>
    </row>
    <row r="1180" spans="1:6" x14ac:dyDescent="0.25">
      <c r="A1180" t="s">
        <v>1197</v>
      </c>
      <c r="B1180" s="1">
        <v>185708462</v>
      </c>
      <c r="C1180" t="s">
        <v>1197</v>
      </c>
      <c r="D1180" s="1">
        <v>119725280</v>
      </c>
      <c r="E1180" s="1">
        <v>85000000</v>
      </c>
      <c r="F1180">
        <v>2007</v>
      </c>
    </row>
    <row r="1181" spans="1:6" x14ac:dyDescent="0.25">
      <c r="A1181" t="s">
        <v>1198</v>
      </c>
      <c r="B1181" s="1">
        <v>174807445</v>
      </c>
      <c r="C1181" t="s">
        <v>1198</v>
      </c>
      <c r="D1181" s="1">
        <v>93466502</v>
      </c>
      <c r="E1181" s="1">
        <v>45000000</v>
      </c>
      <c r="F1181">
        <v>2007</v>
      </c>
    </row>
    <row r="1182" spans="1:6" x14ac:dyDescent="0.25">
      <c r="A1182" t="s">
        <v>1199</v>
      </c>
      <c r="B1182" s="1">
        <v>174131329</v>
      </c>
      <c r="C1182" t="s">
        <v>1199</v>
      </c>
      <c r="D1182" s="1">
        <v>100289690</v>
      </c>
      <c r="E1182" s="1">
        <v>175000000</v>
      </c>
      <c r="F1182">
        <v>2007</v>
      </c>
    </row>
    <row r="1183" spans="1:6" x14ac:dyDescent="0.25">
      <c r="A1183" t="s">
        <v>1200</v>
      </c>
      <c r="B1183" s="1">
        <v>164035753</v>
      </c>
      <c r="C1183" t="s">
        <v>1200</v>
      </c>
      <c r="D1183" s="1">
        <v>74273505</v>
      </c>
      <c r="E1183" s="1">
        <v>25000000</v>
      </c>
      <c r="F1183">
        <v>2007</v>
      </c>
    </row>
    <row r="1184" spans="1:6" x14ac:dyDescent="0.25">
      <c r="A1184" t="s">
        <v>1201</v>
      </c>
      <c r="B1184" s="1">
        <v>155769678</v>
      </c>
      <c r="C1184" t="s">
        <v>1201</v>
      </c>
      <c r="D1184" s="1">
        <v>53695808</v>
      </c>
      <c r="E1184" s="1">
        <v>30000000</v>
      </c>
      <c r="F1184">
        <v>2007</v>
      </c>
    </row>
    <row r="1185" spans="1:6" x14ac:dyDescent="0.25">
      <c r="A1185" t="s">
        <v>1202</v>
      </c>
      <c r="B1185" s="1">
        <v>149871103</v>
      </c>
      <c r="C1185" t="s">
        <v>1202</v>
      </c>
      <c r="D1185" s="1">
        <v>50648679</v>
      </c>
      <c r="E1185" s="1">
        <v>45000000</v>
      </c>
      <c r="F1185">
        <v>2007</v>
      </c>
    </row>
    <row r="1186" spans="1:6" x14ac:dyDescent="0.25">
      <c r="A1186" t="s">
        <v>1203</v>
      </c>
      <c r="B1186" s="1">
        <v>146590987</v>
      </c>
      <c r="C1186" t="s">
        <v>1203</v>
      </c>
      <c r="D1186" s="1">
        <v>90648202</v>
      </c>
      <c r="E1186" s="1">
        <v>22000000</v>
      </c>
      <c r="F1186">
        <v>2007</v>
      </c>
    </row>
    <row r="1187" spans="1:6" x14ac:dyDescent="0.25">
      <c r="A1187" t="s">
        <v>1204</v>
      </c>
      <c r="B1187" s="1">
        <v>146196885</v>
      </c>
      <c r="C1187" t="s">
        <v>1204</v>
      </c>
      <c r="D1187" s="1">
        <v>50572589</v>
      </c>
      <c r="E1187" s="1">
        <v>40000000</v>
      </c>
      <c r="F1187">
        <v>2007</v>
      </c>
    </row>
    <row r="1188" spans="1:6" x14ac:dyDescent="0.25">
      <c r="A1188" t="s">
        <v>1205</v>
      </c>
      <c r="B1188" s="1">
        <v>145594548</v>
      </c>
      <c r="C1188" t="s">
        <v>1205</v>
      </c>
      <c r="D1188" s="1">
        <v>118594548</v>
      </c>
      <c r="E1188" s="1">
        <v>61000000</v>
      </c>
      <c r="F1188">
        <v>2007</v>
      </c>
    </row>
    <row r="1189" spans="1:6" x14ac:dyDescent="0.25">
      <c r="A1189" t="s">
        <v>1206</v>
      </c>
      <c r="B1189" s="1">
        <v>145395745</v>
      </c>
      <c r="C1189" t="s">
        <v>1206</v>
      </c>
      <c r="D1189" s="1">
        <v>58867694</v>
      </c>
      <c r="E1189" s="1">
        <v>100000000</v>
      </c>
      <c r="F1189">
        <v>2007</v>
      </c>
    </row>
    <row r="1190" spans="1:6" x14ac:dyDescent="0.25">
      <c r="A1190" t="s">
        <v>1207</v>
      </c>
      <c r="B1190" s="1">
        <v>137984788</v>
      </c>
      <c r="C1190" t="s">
        <v>1207</v>
      </c>
      <c r="D1190" s="1">
        <v>82234139</v>
      </c>
      <c r="E1190" s="1">
        <v>25000000</v>
      </c>
      <c r="F1190">
        <v>2007</v>
      </c>
    </row>
    <row r="1191" spans="1:6" x14ac:dyDescent="0.25">
      <c r="A1191" t="s">
        <v>1208</v>
      </c>
      <c r="B1191" s="1">
        <v>137022245</v>
      </c>
      <c r="C1191" t="s">
        <v>1208</v>
      </c>
      <c r="D1191" s="1">
        <v>38634938</v>
      </c>
      <c r="E1191" s="1">
        <v>70000000</v>
      </c>
      <c r="F1191">
        <v>2007</v>
      </c>
    </row>
    <row r="1192" spans="1:6" x14ac:dyDescent="0.25">
      <c r="A1192">
        <v>1408</v>
      </c>
      <c r="B1192" s="1">
        <v>131263370</v>
      </c>
      <c r="C1192">
        <v>1408</v>
      </c>
      <c r="D1192" s="1">
        <v>71985628</v>
      </c>
      <c r="E1192" s="1">
        <v>22500000</v>
      </c>
      <c r="F1192">
        <v>2007</v>
      </c>
    </row>
    <row r="1193" spans="1:6" x14ac:dyDescent="0.25">
      <c r="A1193" t="s">
        <v>1209</v>
      </c>
      <c r="B1193" s="1">
        <v>129779728</v>
      </c>
      <c r="C1193" t="s">
        <v>1209</v>
      </c>
      <c r="D1193" s="1">
        <v>50980159</v>
      </c>
      <c r="E1193" s="1">
        <v>30000000</v>
      </c>
      <c r="F1193">
        <v>2007</v>
      </c>
    </row>
    <row r="1194" spans="1:6" x14ac:dyDescent="0.25">
      <c r="A1194" t="s">
        <v>1210</v>
      </c>
      <c r="B1194" s="1">
        <v>128884494</v>
      </c>
      <c r="C1194" t="s">
        <v>1210</v>
      </c>
      <c r="D1194" s="1">
        <v>41797066</v>
      </c>
      <c r="E1194" s="1">
        <v>40000000</v>
      </c>
      <c r="F1194">
        <v>2007</v>
      </c>
    </row>
    <row r="1195" spans="1:6" x14ac:dyDescent="0.25">
      <c r="A1195" t="s">
        <v>1211</v>
      </c>
      <c r="B1195" s="1">
        <v>119512771</v>
      </c>
      <c r="C1195" t="s">
        <v>1211</v>
      </c>
      <c r="D1195" s="1">
        <v>66661095</v>
      </c>
      <c r="E1195" s="1">
        <v>75000000</v>
      </c>
      <c r="F1195">
        <v>2007</v>
      </c>
    </row>
    <row r="1196" spans="1:6" x14ac:dyDescent="0.25">
      <c r="A1196" t="s">
        <v>1212</v>
      </c>
      <c r="B1196" s="1">
        <v>118537627</v>
      </c>
      <c r="C1196" t="s">
        <v>1212</v>
      </c>
      <c r="D1196" s="1">
        <v>80818974</v>
      </c>
      <c r="E1196" s="1">
        <v>20000000</v>
      </c>
      <c r="F1196">
        <v>2007</v>
      </c>
    </row>
    <row r="1197" spans="1:6" x14ac:dyDescent="0.25">
      <c r="A1197" t="s">
        <v>1213</v>
      </c>
      <c r="B1197" s="1">
        <v>113325743</v>
      </c>
      <c r="C1197" t="s">
        <v>1213</v>
      </c>
      <c r="D1197" s="1">
        <v>15132763</v>
      </c>
      <c r="E1197" s="1">
        <v>80000000</v>
      </c>
      <c r="F1197">
        <v>2007</v>
      </c>
    </row>
    <row r="1198" spans="1:6" x14ac:dyDescent="0.25">
      <c r="A1198" t="s">
        <v>1214</v>
      </c>
      <c r="B1198" s="1">
        <v>103429755</v>
      </c>
      <c r="C1198" t="s">
        <v>1214</v>
      </c>
      <c r="D1198" s="1">
        <v>40412817</v>
      </c>
      <c r="E1198" s="1">
        <v>40000000</v>
      </c>
      <c r="F1198">
        <v>2007</v>
      </c>
    </row>
    <row r="1199" spans="1:6" x14ac:dyDescent="0.25">
      <c r="A1199" t="s">
        <v>1215</v>
      </c>
      <c r="B1199" s="1">
        <v>99135571</v>
      </c>
      <c r="C1199" t="s">
        <v>1215</v>
      </c>
      <c r="D1199" s="1">
        <v>39687694</v>
      </c>
      <c r="E1199" s="1">
        <v>24000000</v>
      </c>
      <c r="F1199">
        <v>2007</v>
      </c>
    </row>
    <row r="1200" spans="1:6" x14ac:dyDescent="0.25">
      <c r="A1200" t="s">
        <v>1216</v>
      </c>
      <c r="B1200" s="1">
        <v>96096018</v>
      </c>
      <c r="C1200" t="s">
        <v>1216</v>
      </c>
      <c r="D1200" s="1">
        <v>54149098</v>
      </c>
      <c r="E1200" s="1">
        <v>35000000</v>
      </c>
      <c r="F1200">
        <v>2007</v>
      </c>
    </row>
    <row r="1201" spans="1:6" x14ac:dyDescent="0.25">
      <c r="A1201" t="s">
        <v>1217</v>
      </c>
      <c r="B1201" s="1">
        <v>95538560</v>
      </c>
      <c r="C1201" t="s">
        <v>1217</v>
      </c>
      <c r="D1201" s="1">
        <v>47003582</v>
      </c>
      <c r="E1201" s="1">
        <v>60000000</v>
      </c>
      <c r="F1201">
        <v>2007</v>
      </c>
    </row>
    <row r="1202" spans="1:6" x14ac:dyDescent="0.25">
      <c r="A1202" t="s">
        <v>1218</v>
      </c>
      <c r="B1202" s="1">
        <v>92987651</v>
      </c>
      <c r="C1202" t="s">
        <v>1218</v>
      </c>
      <c r="D1202" s="1">
        <v>49033882</v>
      </c>
      <c r="E1202" s="1">
        <v>21500000</v>
      </c>
      <c r="F1202">
        <v>2007</v>
      </c>
    </row>
    <row r="1203" spans="1:6" x14ac:dyDescent="0.25">
      <c r="A1203" t="s">
        <v>1219</v>
      </c>
      <c r="B1203" s="1">
        <v>91943956</v>
      </c>
      <c r="C1203" t="s">
        <v>1219</v>
      </c>
      <c r="D1203" s="1">
        <v>43107979</v>
      </c>
      <c r="E1203" s="1">
        <v>28000000</v>
      </c>
      <c r="F1203">
        <v>2007</v>
      </c>
    </row>
    <row r="1204" spans="1:6" x14ac:dyDescent="0.25">
      <c r="A1204" t="s">
        <v>1220</v>
      </c>
      <c r="B1204" s="1">
        <v>86509602</v>
      </c>
      <c r="C1204" t="s">
        <v>1220</v>
      </c>
      <c r="D1204" s="1">
        <v>47467250</v>
      </c>
      <c r="E1204" s="1">
        <v>72500000</v>
      </c>
      <c r="F1204">
        <v>2007</v>
      </c>
    </row>
    <row r="1205" spans="1:6" x14ac:dyDescent="0.25">
      <c r="A1205" t="s">
        <v>1221</v>
      </c>
      <c r="B1205" s="1">
        <v>83080084</v>
      </c>
      <c r="C1205" t="s">
        <v>1221</v>
      </c>
      <c r="D1205" s="1">
        <v>33080084</v>
      </c>
      <c r="E1205" s="1">
        <v>85000000</v>
      </c>
      <c r="F1205">
        <v>2007</v>
      </c>
    </row>
    <row r="1206" spans="1:6" x14ac:dyDescent="0.25">
      <c r="A1206" t="s">
        <v>1222</v>
      </c>
      <c r="B1206" s="1">
        <v>80583311</v>
      </c>
      <c r="C1206" t="s">
        <v>1222</v>
      </c>
      <c r="D1206" s="1">
        <v>27669725</v>
      </c>
      <c r="E1206" s="1">
        <v>50000000</v>
      </c>
      <c r="F1206">
        <v>2007</v>
      </c>
    </row>
    <row r="1207" spans="1:6" x14ac:dyDescent="0.25">
      <c r="A1207" t="s">
        <v>1223</v>
      </c>
      <c r="B1207" s="1">
        <v>80276156</v>
      </c>
      <c r="C1207" t="s">
        <v>1223</v>
      </c>
      <c r="D1207" s="1">
        <v>39568996</v>
      </c>
      <c r="E1207" s="1">
        <v>30000000</v>
      </c>
      <c r="F1207">
        <v>2007</v>
      </c>
    </row>
    <row r="1208" spans="1:6" x14ac:dyDescent="0.25">
      <c r="A1208" t="s">
        <v>1224</v>
      </c>
      <c r="B1208" s="1">
        <v>79915361</v>
      </c>
      <c r="C1208" t="s">
        <v>1224</v>
      </c>
      <c r="D1208" s="1">
        <v>10977721</v>
      </c>
      <c r="E1208" s="1">
        <v>32000000</v>
      </c>
      <c r="F1208">
        <v>2007</v>
      </c>
    </row>
    <row r="1209" spans="1:6" x14ac:dyDescent="0.25">
      <c r="A1209" t="s">
        <v>1225</v>
      </c>
      <c r="B1209" s="1">
        <v>77593167</v>
      </c>
      <c r="C1209" t="s">
        <v>1225</v>
      </c>
      <c r="D1209" s="1">
        <v>35193167</v>
      </c>
      <c r="E1209" s="1">
        <v>32000000</v>
      </c>
      <c r="F1209">
        <v>2007</v>
      </c>
    </row>
    <row r="1210" spans="1:6" x14ac:dyDescent="0.25">
      <c r="A1210" t="s">
        <v>1226</v>
      </c>
      <c r="B1210" s="1">
        <v>77208711</v>
      </c>
      <c r="C1210" t="s">
        <v>1226</v>
      </c>
      <c r="D1210" s="1">
        <v>40222514</v>
      </c>
      <c r="E1210" s="1">
        <v>25000000</v>
      </c>
      <c r="F1210">
        <v>2007</v>
      </c>
    </row>
    <row r="1211" spans="1:6" x14ac:dyDescent="0.25">
      <c r="A1211" t="s">
        <v>1227</v>
      </c>
      <c r="B1211" s="1">
        <v>74870866</v>
      </c>
      <c r="C1211" t="s">
        <v>1227</v>
      </c>
      <c r="D1211" s="1">
        <v>16285240</v>
      </c>
      <c r="E1211" s="1">
        <v>55000000</v>
      </c>
      <c r="F1211">
        <v>2007</v>
      </c>
    </row>
    <row r="1212" spans="1:6" x14ac:dyDescent="0.25">
      <c r="A1212" t="s">
        <v>1228</v>
      </c>
      <c r="B1212" s="1">
        <v>73591500</v>
      </c>
      <c r="C1212" t="s">
        <v>1228</v>
      </c>
      <c r="D1212" s="1">
        <v>18211013</v>
      </c>
      <c r="E1212" s="1">
        <v>70000000</v>
      </c>
      <c r="F1212">
        <v>2007</v>
      </c>
    </row>
    <row r="1213" spans="1:6" x14ac:dyDescent="0.25">
      <c r="A1213" t="s">
        <v>1229</v>
      </c>
      <c r="B1213" s="1">
        <v>71171825</v>
      </c>
      <c r="C1213" t="s">
        <v>1229</v>
      </c>
      <c r="D1213" s="1">
        <v>53606916</v>
      </c>
      <c r="E1213" s="1">
        <v>48000000</v>
      </c>
      <c r="F1213">
        <v>2007</v>
      </c>
    </row>
    <row r="1214" spans="1:6" x14ac:dyDescent="0.25">
      <c r="A1214" t="s">
        <v>1230</v>
      </c>
      <c r="B1214" s="1">
        <v>70187088</v>
      </c>
      <c r="C1214" t="s">
        <v>1230</v>
      </c>
      <c r="D1214" s="1">
        <v>43799818</v>
      </c>
      <c r="E1214" s="1">
        <v>35000000</v>
      </c>
      <c r="F1214">
        <v>2007</v>
      </c>
    </row>
    <row r="1215" spans="1:6" x14ac:dyDescent="0.25">
      <c r="A1215" t="s">
        <v>1231</v>
      </c>
      <c r="B1215" s="1">
        <v>69792704</v>
      </c>
      <c r="C1215" t="s">
        <v>1231</v>
      </c>
      <c r="D1215" s="1">
        <v>36793804</v>
      </c>
      <c r="E1215" s="1">
        <v>70000000</v>
      </c>
      <c r="F1215">
        <v>2007</v>
      </c>
    </row>
    <row r="1216" spans="1:6" x14ac:dyDescent="0.25">
      <c r="A1216" t="s">
        <v>1232</v>
      </c>
      <c r="B1216" s="1">
        <v>69538833</v>
      </c>
      <c r="C1216" t="s">
        <v>1232</v>
      </c>
      <c r="D1216" s="1">
        <v>42674040</v>
      </c>
      <c r="E1216" s="1">
        <v>39000000</v>
      </c>
      <c r="F1216">
        <v>2007</v>
      </c>
    </row>
    <row r="1217" spans="1:6" x14ac:dyDescent="0.25">
      <c r="A1217" t="s">
        <v>1233</v>
      </c>
      <c r="B1217" s="1">
        <v>65882103</v>
      </c>
      <c r="C1217" t="s">
        <v>1233</v>
      </c>
      <c r="D1217" s="1">
        <v>31664162</v>
      </c>
      <c r="E1217" s="1">
        <v>25000000</v>
      </c>
      <c r="F1217">
        <v>2007</v>
      </c>
    </row>
    <row r="1218" spans="1:6" x14ac:dyDescent="0.25">
      <c r="A1218" t="s">
        <v>1234</v>
      </c>
      <c r="B1218" s="1">
        <v>63211088</v>
      </c>
      <c r="C1218" t="s">
        <v>1234</v>
      </c>
      <c r="D1218" s="1">
        <v>14998070</v>
      </c>
      <c r="E1218" s="1">
        <v>35000000</v>
      </c>
      <c r="F1218">
        <v>2007</v>
      </c>
    </row>
    <row r="1219" spans="1:6" x14ac:dyDescent="0.25">
      <c r="A1219" t="s">
        <v>1235</v>
      </c>
      <c r="B1219" s="1">
        <v>62226214</v>
      </c>
      <c r="C1219" t="s">
        <v>1235</v>
      </c>
      <c r="D1219" s="1">
        <v>25126214</v>
      </c>
      <c r="E1219" s="1">
        <v>40000000</v>
      </c>
      <c r="F1219">
        <v>2007</v>
      </c>
    </row>
    <row r="1220" spans="1:6" x14ac:dyDescent="0.25">
      <c r="A1220" t="s">
        <v>1236</v>
      </c>
      <c r="B1220" s="1">
        <v>59183821</v>
      </c>
      <c r="C1220" t="s">
        <v>1236</v>
      </c>
      <c r="D1220" s="1">
        <v>35017297</v>
      </c>
      <c r="E1220" s="1">
        <v>25000000</v>
      </c>
      <c r="F1220">
        <v>2007</v>
      </c>
    </row>
    <row r="1221" spans="1:6" x14ac:dyDescent="0.25">
      <c r="A1221" t="s">
        <v>1237</v>
      </c>
      <c r="B1221" s="1">
        <v>56077088</v>
      </c>
      <c r="C1221" t="s">
        <v>1237</v>
      </c>
      <c r="D1221" s="1">
        <v>17181265</v>
      </c>
      <c r="E1221" s="1">
        <v>50000000</v>
      </c>
      <c r="F1221">
        <v>2007</v>
      </c>
    </row>
    <row r="1222" spans="1:6" x14ac:dyDescent="0.25">
      <c r="A1222" t="s">
        <v>1238</v>
      </c>
      <c r="B1222" s="1">
        <v>55307857</v>
      </c>
      <c r="C1222" t="s">
        <v>1238</v>
      </c>
      <c r="D1222" s="1">
        <v>28563179</v>
      </c>
      <c r="E1222" s="1">
        <v>28000000</v>
      </c>
      <c r="F1222">
        <v>2007</v>
      </c>
    </row>
    <row r="1223" spans="1:6" x14ac:dyDescent="0.25">
      <c r="A1223" t="s">
        <v>1239</v>
      </c>
      <c r="B1223" s="1">
        <v>50187789</v>
      </c>
      <c r="C1223" t="s">
        <v>1239</v>
      </c>
      <c r="D1223" s="1">
        <v>25031037</v>
      </c>
      <c r="E1223" s="1">
        <v>53000000</v>
      </c>
      <c r="F1223">
        <v>2007</v>
      </c>
    </row>
    <row r="1224" spans="1:6" x14ac:dyDescent="0.25">
      <c r="A1224" t="s">
        <v>1240</v>
      </c>
      <c r="B1224" s="1">
        <v>43632609</v>
      </c>
      <c r="C1224" t="s">
        <v>1240</v>
      </c>
      <c r="D1224" s="1">
        <v>36605602</v>
      </c>
      <c r="E1224" s="1">
        <v>21000000</v>
      </c>
      <c r="F1224">
        <v>2007</v>
      </c>
    </row>
    <row r="1225" spans="1:6" x14ac:dyDescent="0.25">
      <c r="A1225" t="s">
        <v>1241</v>
      </c>
      <c r="B1225" s="1">
        <v>40686409</v>
      </c>
      <c r="C1225" t="s">
        <v>1241</v>
      </c>
      <c r="D1225" s="1">
        <v>22486409</v>
      </c>
      <c r="E1225" s="1">
        <v>25000000</v>
      </c>
      <c r="F1225">
        <v>2007</v>
      </c>
    </row>
    <row r="1226" spans="1:6" x14ac:dyDescent="0.25">
      <c r="A1226" t="s">
        <v>1242</v>
      </c>
      <c r="B1226" s="1">
        <v>40147042</v>
      </c>
      <c r="C1226" t="s">
        <v>1242</v>
      </c>
      <c r="D1226" s="1">
        <v>15074191</v>
      </c>
      <c r="E1226" s="1">
        <v>80000000</v>
      </c>
      <c r="F1226">
        <v>2007</v>
      </c>
    </row>
    <row r="1227" spans="1:6" x14ac:dyDescent="0.25">
      <c r="A1227" t="s">
        <v>1243</v>
      </c>
      <c r="B1227" s="1">
        <v>37923818</v>
      </c>
      <c r="C1227" t="s">
        <v>1243</v>
      </c>
      <c r="D1227" s="1">
        <v>15849032</v>
      </c>
      <c r="E1227" s="1">
        <v>47000000</v>
      </c>
      <c r="F1227">
        <v>2007</v>
      </c>
    </row>
    <row r="1228" spans="1:6" x14ac:dyDescent="0.25">
      <c r="A1228" t="s">
        <v>1244</v>
      </c>
      <c r="B1228" s="1">
        <v>32030610</v>
      </c>
      <c r="C1228" t="s">
        <v>1244</v>
      </c>
      <c r="D1228" s="1">
        <v>3688560</v>
      </c>
      <c r="E1228" s="1">
        <v>40000000</v>
      </c>
      <c r="F1228">
        <v>2007</v>
      </c>
    </row>
    <row r="1229" spans="1:6" x14ac:dyDescent="0.25">
      <c r="A1229" t="s">
        <v>1245</v>
      </c>
      <c r="B1229" s="1">
        <v>31077418</v>
      </c>
      <c r="C1229" t="s">
        <v>1245</v>
      </c>
      <c r="D1229" s="1">
        <v>4617608</v>
      </c>
      <c r="E1229" s="1">
        <v>45000000</v>
      </c>
      <c r="F1229">
        <v>2007</v>
      </c>
    </row>
    <row r="1230" spans="1:6" x14ac:dyDescent="0.25">
      <c r="A1230" t="s">
        <v>1246</v>
      </c>
      <c r="B1230" s="1">
        <v>29367143</v>
      </c>
      <c r="C1230" t="s">
        <v>1246</v>
      </c>
      <c r="D1230" s="1">
        <v>24343673</v>
      </c>
      <c r="E1230" s="1">
        <v>45000000</v>
      </c>
      <c r="F1230">
        <v>2007</v>
      </c>
    </row>
    <row r="1231" spans="1:6" x14ac:dyDescent="0.25">
      <c r="A1231" t="s">
        <v>1247</v>
      </c>
      <c r="B1231" s="1">
        <v>27238354</v>
      </c>
      <c r="C1231" t="s">
        <v>1247</v>
      </c>
      <c r="D1231" s="1">
        <v>4398532</v>
      </c>
      <c r="E1231" s="1">
        <v>22000000</v>
      </c>
      <c r="F1231">
        <v>2007</v>
      </c>
    </row>
    <row r="1232" spans="1:6" x14ac:dyDescent="0.25">
      <c r="A1232" t="s">
        <v>1248</v>
      </c>
      <c r="B1232" s="1">
        <v>26939925</v>
      </c>
      <c r="C1232" t="s">
        <v>1248</v>
      </c>
      <c r="D1232" s="1">
        <v>9736045</v>
      </c>
      <c r="E1232" s="1">
        <v>27500000</v>
      </c>
      <c r="F1232">
        <v>2007</v>
      </c>
    </row>
    <row r="1233" spans="1:6" x14ac:dyDescent="0.25">
      <c r="A1233" t="s">
        <v>1249</v>
      </c>
      <c r="B1233" s="1">
        <v>26796824</v>
      </c>
      <c r="C1233" t="s">
        <v>1249</v>
      </c>
      <c r="D1233" s="1">
        <v>12796824</v>
      </c>
      <c r="E1233" s="1">
        <v>39000000</v>
      </c>
      <c r="F1233">
        <v>2007</v>
      </c>
    </row>
    <row r="1234" spans="1:6" x14ac:dyDescent="0.25">
      <c r="A1234" t="s">
        <v>1250</v>
      </c>
      <c r="B1234" s="1">
        <v>25357771</v>
      </c>
      <c r="C1234" t="s">
        <v>1250</v>
      </c>
      <c r="D1234" s="1">
        <v>5932060</v>
      </c>
      <c r="E1234" s="1">
        <v>67000000</v>
      </c>
      <c r="F1234">
        <v>2007</v>
      </c>
    </row>
    <row r="1235" spans="1:6" x14ac:dyDescent="0.25">
      <c r="A1235" t="s">
        <v>1251</v>
      </c>
      <c r="B1235" s="1">
        <v>24489150</v>
      </c>
      <c r="C1235" t="s">
        <v>1251</v>
      </c>
      <c r="D1235" s="1">
        <v>6777741</v>
      </c>
      <c r="E1235" s="1">
        <v>23000000</v>
      </c>
      <c r="F1235">
        <v>2007</v>
      </c>
    </row>
    <row r="1236" spans="1:6" x14ac:dyDescent="0.25">
      <c r="A1236" t="s">
        <v>1252</v>
      </c>
      <c r="B1236" s="1">
        <v>22860477</v>
      </c>
      <c r="C1236" t="s">
        <v>1252</v>
      </c>
      <c r="D1236" s="1">
        <v>0</v>
      </c>
      <c r="E1236" s="1">
        <v>28000000</v>
      </c>
      <c r="F1236">
        <v>2007</v>
      </c>
    </row>
    <row r="1237" spans="1:6" x14ac:dyDescent="0.25">
      <c r="A1237" t="s">
        <v>1253</v>
      </c>
      <c r="B1237" s="1">
        <v>20606053</v>
      </c>
      <c r="C1237" t="s">
        <v>1253</v>
      </c>
      <c r="D1237" s="1">
        <v>18317151</v>
      </c>
      <c r="E1237" s="1">
        <v>35000000</v>
      </c>
      <c r="F1237">
        <v>2007</v>
      </c>
    </row>
    <row r="1238" spans="1:6" x14ac:dyDescent="0.25">
      <c r="A1238" t="s">
        <v>1254</v>
      </c>
      <c r="B1238" s="1">
        <v>15313631</v>
      </c>
      <c r="C1238" t="s">
        <v>1254</v>
      </c>
      <c r="D1238" s="1">
        <v>3909149</v>
      </c>
      <c r="E1238" s="1">
        <v>30000000</v>
      </c>
      <c r="F1238">
        <v>2007</v>
      </c>
    </row>
    <row r="1239" spans="1:6" x14ac:dyDescent="0.25">
      <c r="A1239" t="s">
        <v>1255</v>
      </c>
      <c r="B1239" s="1">
        <v>14334401</v>
      </c>
      <c r="C1239" t="s">
        <v>1255</v>
      </c>
      <c r="D1239" s="1">
        <v>13938332</v>
      </c>
      <c r="E1239" s="1">
        <v>25000000</v>
      </c>
      <c r="F1239">
        <v>2007</v>
      </c>
    </row>
    <row r="1240" spans="1:6" x14ac:dyDescent="0.25">
      <c r="A1240" t="s">
        <v>1256</v>
      </c>
      <c r="B1240" s="1">
        <v>12885574</v>
      </c>
      <c r="C1240" t="s">
        <v>1256</v>
      </c>
      <c r="D1240" s="1">
        <v>12406646</v>
      </c>
      <c r="E1240" s="1">
        <v>30000000</v>
      </c>
      <c r="F1240">
        <v>2007</v>
      </c>
    </row>
    <row r="1241" spans="1:6" x14ac:dyDescent="0.25">
      <c r="A1241" t="s">
        <v>1257</v>
      </c>
      <c r="B1241" s="1">
        <v>9352089</v>
      </c>
      <c r="C1241" t="s">
        <v>1257</v>
      </c>
      <c r="D1241" s="1">
        <v>7500310</v>
      </c>
      <c r="E1241" s="1">
        <v>27000000</v>
      </c>
      <c r="F1241">
        <v>2007</v>
      </c>
    </row>
    <row r="1242" spans="1:6" x14ac:dyDescent="0.25">
      <c r="A1242" t="s">
        <v>1258</v>
      </c>
      <c r="B1242" s="1">
        <v>7755686</v>
      </c>
      <c r="C1242" t="s">
        <v>1258</v>
      </c>
      <c r="D1242" s="1">
        <v>480314</v>
      </c>
      <c r="E1242" s="1">
        <v>30000000</v>
      </c>
      <c r="F1242">
        <v>2007</v>
      </c>
    </row>
    <row r="1243" spans="1:6" x14ac:dyDescent="0.25">
      <c r="A1243" t="s">
        <v>1259</v>
      </c>
      <c r="B1243" s="1">
        <v>7729552</v>
      </c>
      <c r="C1243" t="s">
        <v>1259</v>
      </c>
      <c r="D1243" s="1">
        <v>876671</v>
      </c>
      <c r="E1243" s="1">
        <v>40000000</v>
      </c>
      <c r="F1243">
        <v>2007</v>
      </c>
    </row>
    <row r="1244" spans="1:6" x14ac:dyDescent="0.25">
      <c r="A1244" t="s">
        <v>1260</v>
      </c>
      <c r="B1244" s="1">
        <v>7164995</v>
      </c>
      <c r="C1244" t="s">
        <v>1260</v>
      </c>
      <c r="D1244" s="1">
        <v>7164995</v>
      </c>
      <c r="E1244" s="1">
        <v>25000000</v>
      </c>
      <c r="F1244">
        <v>2007</v>
      </c>
    </row>
    <row r="1245" spans="1:6" x14ac:dyDescent="0.25">
      <c r="A1245" t="s">
        <v>1261</v>
      </c>
      <c r="B1245" s="1">
        <v>6521829</v>
      </c>
      <c r="C1245" t="s">
        <v>1261</v>
      </c>
      <c r="D1245" s="1">
        <v>5755286</v>
      </c>
      <c r="E1245" s="1">
        <v>55000000</v>
      </c>
      <c r="F1245">
        <v>2007</v>
      </c>
    </row>
    <row r="1246" spans="1:6" x14ac:dyDescent="0.25">
      <c r="A1246" t="s">
        <v>1262</v>
      </c>
      <c r="B1246" s="1">
        <v>4084232</v>
      </c>
      <c r="C1246" t="s">
        <v>1262</v>
      </c>
      <c r="D1246" s="1">
        <v>0</v>
      </c>
      <c r="E1246" s="1">
        <v>24000000</v>
      </c>
      <c r="F1246">
        <v>2007</v>
      </c>
    </row>
    <row r="1247" spans="1:6" x14ac:dyDescent="0.25">
      <c r="A1247" t="s">
        <v>1263</v>
      </c>
      <c r="B1247" s="1">
        <v>2717302</v>
      </c>
      <c r="C1247" t="s">
        <v>1263</v>
      </c>
      <c r="D1247" s="1">
        <v>0</v>
      </c>
      <c r="E1247" s="1">
        <v>30000000</v>
      </c>
      <c r="F1247">
        <v>2007</v>
      </c>
    </row>
    <row r="1248" spans="1:6" x14ac:dyDescent="0.25">
      <c r="A1248" t="s">
        <v>1264</v>
      </c>
      <c r="B1248" s="1">
        <v>791154</v>
      </c>
      <c r="C1248" t="s">
        <v>1264</v>
      </c>
      <c r="D1248" s="1">
        <v>635733</v>
      </c>
      <c r="E1248" s="1">
        <v>21600000</v>
      </c>
      <c r="F1248">
        <v>2007</v>
      </c>
    </row>
    <row r="1249" spans="1:6" x14ac:dyDescent="0.25">
      <c r="A1249" t="s">
        <v>1265</v>
      </c>
      <c r="B1249" s="1">
        <v>79123</v>
      </c>
      <c r="C1249" t="s">
        <v>1265</v>
      </c>
      <c r="D1249" s="1">
        <v>79123</v>
      </c>
      <c r="E1249" s="1">
        <v>40000000</v>
      </c>
      <c r="F1249">
        <v>2007</v>
      </c>
    </row>
    <row r="1250" spans="1:6" x14ac:dyDescent="0.25">
      <c r="A1250" t="s">
        <v>1266</v>
      </c>
      <c r="B1250" s="1">
        <v>1066215812</v>
      </c>
      <c r="C1250" t="s">
        <v>1266</v>
      </c>
      <c r="D1250" s="1">
        <v>423315812</v>
      </c>
      <c r="E1250" s="1">
        <v>225000000</v>
      </c>
      <c r="F1250">
        <v>2006</v>
      </c>
    </row>
    <row r="1251" spans="1:6" x14ac:dyDescent="0.25">
      <c r="A1251" t="s">
        <v>1267</v>
      </c>
      <c r="B1251" s="1">
        <v>767820459</v>
      </c>
      <c r="C1251" t="s">
        <v>1267</v>
      </c>
      <c r="D1251" s="1">
        <v>217536138</v>
      </c>
      <c r="E1251" s="1">
        <v>125000000</v>
      </c>
      <c r="F1251">
        <v>2006</v>
      </c>
    </row>
    <row r="1252" spans="1:6" x14ac:dyDescent="0.25">
      <c r="A1252" t="s">
        <v>1268</v>
      </c>
      <c r="B1252" s="1">
        <v>651899282</v>
      </c>
      <c r="C1252" t="s">
        <v>1268</v>
      </c>
      <c r="D1252" s="1">
        <v>195330621</v>
      </c>
      <c r="E1252" s="1">
        <v>75000000</v>
      </c>
      <c r="F1252">
        <v>2006</v>
      </c>
    </row>
    <row r="1253" spans="1:6" x14ac:dyDescent="0.25">
      <c r="A1253" t="s">
        <v>1269</v>
      </c>
      <c r="B1253" s="1">
        <v>594420283</v>
      </c>
      <c r="C1253" t="s">
        <v>1269</v>
      </c>
      <c r="D1253" s="1">
        <v>167365000</v>
      </c>
      <c r="E1253" s="1">
        <v>102000000</v>
      </c>
      <c r="F1253">
        <v>2006</v>
      </c>
    </row>
    <row r="1254" spans="1:6" x14ac:dyDescent="0.25">
      <c r="A1254" t="s">
        <v>1270</v>
      </c>
      <c r="B1254" s="1">
        <v>579446407</v>
      </c>
      <c r="C1254" t="s">
        <v>1270</v>
      </c>
      <c r="D1254" s="1">
        <v>250863268</v>
      </c>
      <c r="E1254" s="1">
        <v>110000000</v>
      </c>
      <c r="F1254">
        <v>2006</v>
      </c>
    </row>
    <row r="1255" spans="1:6" x14ac:dyDescent="0.25">
      <c r="A1255" t="s">
        <v>1271</v>
      </c>
      <c r="B1255" s="1">
        <v>461651246</v>
      </c>
      <c r="C1255" t="s">
        <v>1271</v>
      </c>
      <c r="D1255" s="1">
        <v>244082982</v>
      </c>
      <c r="E1255" s="1">
        <v>70000000</v>
      </c>
      <c r="F1255">
        <v>2006</v>
      </c>
    </row>
    <row r="1256" spans="1:6" x14ac:dyDescent="0.25">
      <c r="A1256" t="s">
        <v>1272</v>
      </c>
      <c r="B1256" s="1">
        <v>459260946</v>
      </c>
      <c r="C1256" t="s">
        <v>1272</v>
      </c>
      <c r="D1256" s="1">
        <v>234362462</v>
      </c>
      <c r="E1256" s="1">
        <v>210000000</v>
      </c>
      <c r="F1256">
        <v>2006</v>
      </c>
    </row>
    <row r="1257" spans="1:6" x14ac:dyDescent="0.25">
      <c r="A1257" t="s">
        <v>1273</v>
      </c>
      <c r="B1257" s="1">
        <v>397501348</v>
      </c>
      <c r="C1257" t="s">
        <v>1273</v>
      </c>
      <c r="D1257" s="1">
        <v>133501348</v>
      </c>
      <c r="E1257" s="1">
        <v>150000000</v>
      </c>
      <c r="F1257">
        <v>2006</v>
      </c>
    </row>
    <row r="1258" spans="1:6" x14ac:dyDescent="0.25">
      <c r="A1258" t="s">
        <v>1274</v>
      </c>
      <c r="B1258" s="1">
        <v>385000317</v>
      </c>
      <c r="C1258" t="s">
        <v>1274</v>
      </c>
      <c r="D1258" s="1">
        <v>198000317</v>
      </c>
      <c r="E1258" s="1">
        <v>85000000</v>
      </c>
      <c r="F1258">
        <v>2006</v>
      </c>
    </row>
    <row r="1259" spans="1:6" x14ac:dyDescent="0.25">
      <c r="A1259" t="s">
        <v>1275</v>
      </c>
      <c r="B1259" s="1">
        <v>374085065</v>
      </c>
      <c r="C1259" t="s">
        <v>1275</v>
      </c>
      <c r="D1259" s="1">
        <v>200120000</v>
      </c>
      <c r="E1259" s="1">
        <v>232000000</v>
      </c>
      <c r="F1259">
        <v>2006</v>
      </c>
    </row>
    <row r="1260" spans="1:6" x14ac:dyDescent="0.25">
      <c r="A1260" t="s">
        <v>1276</v>
      </c>
      <c r="B1260" s="1">
        <v>343397247</v>
      </c>
      <c r="C1260" t="s">
        <v>1276</v>
      </c>
      <c r="D1260" s="1">
        <v>155019340</v>
      </c>
      <c r="E1260" s="1">
        <v>80000000</v>
      </c>
      <c r="F1260">
        <v>2006</v>
      </c>
    </row>
    <row r="1261" spans="1:6" x14ac:dyDescent="0.25">
      <c r="A1261" t="s">
        <v>1277</v>
      </c>
      <c r="B1261" s="1">
        <v>326073155</v>
      </c>
      <c r="C1261" t="s">
        <v>1277</v>
      </c>
      <c r="D1261" s="1">
        <v>124740460</v>
      </c>
      <c r="E1261" s="1">
        <v>35000000</v>
      </c>
      <c r="F1261">
        <v>2006</v>
      </c>
    </row>
    <row r="1262" spans="1:6" x14ac:dyDescent="0.25">
      <c r="A1262" t="s">
        <v>1278</v>
      </c>
      <c r="B1262" s="1">
        <v>307311093</v>
      </c>
      <c r="C1262" t="s">
        <v>1278</v>
      </c>
      <c r="D1262" s="1">
        <v>162586036</v>
      </c>
      <c r="E1262" s="1">
        <v>55000000</v>
      </c>
      <c r="F1262">
        <v>2006</v>
      </c>
    </row>
    <row r="1263" spans="1:6" x14ac:dyDescent="0.25">
      <c r="A1263" t="s">
        <v>1279</v>
      </c>
      <c r="B1263" s="1">
        <v>289660619</v>
      </c>
      <c r="C1263" t="s">
        <v>1279</v>
      </c>
      <c r="D1263" s="1">
        <v>132384315</v>
      </c>
      <c r="E1263" s="1">
        <v>90000000</v>
      </c>
      <c r="F1263">
        <v>2006</v>
      </c>
    </row>
    <row r="1264" spans="1:6" x14ac:dyDescent="0.25">
      <c r="A1264" t="s">
        <v>1280</v>
      </c>
      <c r="B1264" s="1">
        <v>249488115</v>
      </c>
      <c r="C1264" t="s">
        <v>1280</v>
      </c>
      <c r="D1264" s="1">
        <v>75030163</v>
      </c>
      <c r="E1264" s="1">
        <v>100000000</v>
      </c>
      <c r="F1264">
        <v>2006</v>
      </c>
    </row>
    <row r="1265" spans="1:6" x14ac:dyDescent="0.25">
      <c r="A1265" t="s">
        <v>1281</v>
      </c>
      <c r="B1265" s="1">
        <v>237685089</v>
      </c>
      <c r="C1265" t="s">
        <v>1281</v>
      </c>
      <c r="D1265" s="1">
        <v>137355633</v>
      </c>
      <c r="E1265" s="1">
        <v>82500000</v>
      </c>
      <c r="F1265">
        <v>2006</v>
      </c>
    </row>
    <row r="1266" spans="1:6" x14ac:dyDescent="0.25">
      <c r="A1266" t="s">
        <v>1282</v>
      </c>
      <c r="B1266" s="1">
        <v>205727307</v>
      </c>
      <c r="C1266" t="s">
        <v>1282</v>
      </c>
      <c r="D1266" s="1">
        <v>118703275</v>
      </c>
      <c r="E1266" s="1">
        <v>52000000</v>
      </c>
      <c r="F1266">
        <v>2006</v>
      </c>
    </row>
    <row r="1267" spans="1:6" x14ac:dyDescent="0.25">
      <c r="A1267" t="s">
        <v>1283</v>
      </c>
      <c r="B1267" s="1">
        <v>205190324</v>
      </c>
      <c r="C1267" t="s">
        <v>1283</v>
      </c>
      <c r="D1267" s="1">
        <v>63280000</v>
      </c>
      <c r="E1267" s="1">
        <v>85000000</v>
      </c>
      <c r="F1267">
        <v>2006</v>
      </c>
    </row>
    <row r="1268" spans="1:6" x14ac:dyDescent="0.25">
      <c r="A1268" t="s">
        <v>1284</v>
      </c>
      <c r="B1268" s="1">
        <v>191932158</v>
      </c>
      <c r="C1268" t="s">
        <v>1284</v>
      </c>
      <c r="D1268" s="1">
        <v>85105259</v>
      </c>
      <c r="E1268" s="1">
        <v>85000000</v>
      </c>
      <c r="F1268">
        <v>2006</v>
      </c>
    </row>
    <row r="1269" spans="1:6" x14ac:dyDescent="0.25">
      <c r="A1269" t="s">
        <v>1285</v>
      </c>
      <c r="B1269" s="1">
        <v>185798265</v>
      </c>
      <c r="C1269" t="s">
        <v>1285</v>
      </c>
      <c r="D1269" s="1">
        <v>88634237</v>
      </c>
      <c r="E1269" s="1">
        <v>50000000</v>
      </c>
      <c r="F1269">
        <v>2006</v>
      </c>
    </row>
    <row r="1270" spans="1:6" x14ac:dyDescent="0.25">
      <c r="A1270" t="s">
        <v>1286</v>
      </c>
      <c r="B1270" s="1">
        <v>181674817</v>
      </c>
      <c r="C1270" t="s">
        <v>1286</v>
      </c>
      <c r="D1270" s="1">
        <v>60674817</v>
      </c>
      <c r="E1270" s="1">
        <v>160000000</v>
      </c>
      <c r="F1270">
        <v>2006</v>
      </c>
    </row>
    <row r="1271" spans="1:6" x14ac:dyDescent="0.25">
      <c r="A1271" t="s">
        <v>1287</v>
      </c>
      <c r="B1271" s="1">
        <v>181038616</v>
      </c>
      <c r="C1271" t="s">
        <v>1287</v>
      </c>
      <c r="D1271" s="1">
        <v>64038616</v>
      </c>
      <c r="E1271" s="1">
        <v>80000000</v>
      </c>
      <c r="F1271">
        <v>2006</v>
      </c>
    </row>
    <row r="1272" spans="1:6" x14ac:dyDescent="0.25">
      <c r="A1272" t="s">
        <v>1288</v>
      </c>
      <c r="B1272" s="1">
        <v>179357126</v>
      </c>
      <c r="C1272" t="s">
        <v>1288</v>
      </c>
      <c r="D1272" s="1">
        <v>64665672</v>
      </c>
      <c r="E1272" s="1">
        <v>149000000</v>
      </c>
      <c r="F1272">
        <v>2006</v>
      </c>
    </row>
    <row r="1273" spans="1:6" x14ac:dyDescent="0.25">
      <c r="A1273" t="s">
        <v>1289</v>
      </c>
      <c r="B1273" s="1">
        <v>178710620</v>
      </c>
      <c r="C1273" t="s">
        <v>1289</v>
      </c>
      <c r="D1273" s="1">
        <v>90710620</v>
      </c>
      <c r="E1273" s="1">
        <v>40000000</v>
      </c>
      <c r="F1273">
        <v>2006</v>
      </c>
    </row>
    <row r="1274" spans="1:6" x14ac:dyDescent="0.25">
      <c r="A1274" t="s">
        <v>1290</v>
      </c>
      <c r="B1274" s="1">
        <v>171377916</v>
      </c>
      <c r="C1274" t="s">
        <v>1290</v>
      </c>
      <c r="D1274" s="1">
        <v>57377916</v>
      </c>
      <c r="E1274" s="1">
        <v>100000000</v>
      </c>
      <c r="F1274">
        <v>2006</v>
      </c>
    </row>
    <row r="1275" spans="1:6" x14ac:dyDescent="0.25">
      <c r="A1275" t="s">
        <v>1291</v>
      </c>
      <c r="B1275" s="1">
        <v>163818556</v>
      </c>
      <c r="C1275" t="s">
        <v>1291</v>
      </c>
      <c r="D1275" s="1">
        <v>63478838</v>
      </c>
      <c r="E1275" s="1">
        <v>135000000</v>
      </c>
      <c r="F1275">
        <v>2006</v>
      </c>
    </row>
    <row r="1276" spans="1:6" x14ac:dyDescent="0.25">
      <c r="A1276" t="s">
        <v>1292</v>
      </c>
      <c r="B1276" s="1">
        <v>163295654</v>
      </c>
      <c r="C1276" t="s">
        <v>1292</v>
      </c>
      <c r="D1276" s="1">
        <v>70278893</v>
      </c>
      <c r="E1276" s="1">
        <v>65000000</v>
      </c>
      <c r="F1276">
        <v>2006</v>
      </c>
    </row>
    <row r="1277" spans="1:6" x14ac:dyDescent="0.25">
      <c r="A1277" t="s">
        <v>1293</v>
      </c>
      <c r="B1277" s="1">
        <v>162870525</v>
      </c>
      <c r="C1277" t="s">
        <v>1293</v>
      </c>
      <c r="D1277" s="1">
        <v>148213377</v>
      </c>
      <c r="E1277" s="1">
        <v>73000000</v>
      </c>
      <c r="F1277">
        <v>2006</v>
      </c>
    </row>
    <row r="1278" spans="1:6" x14ac:dyDescent="0.25">
      <c r="A1278" t="s">
        <v>1294</v>
      </c>
      <c r="B1278" s="1">
        <v>158926474</v>
      </c>
      <c r="C1278" t="s">
        <v>1294</v>
      </c>
      <c r="D1278" s="1">
        <v>82226474</v>
      </c>
      <c r="E1278" s="1">
        <v>80000000</v>
      </c>
      <c r="F1278">
        <v>2006</v>
      </c>
    </row>
    <row r="1279" spans="1:6" x14ac:dyDescent="0.25">
      <c r="A1279" t="s">
        <v>1295</v>
      </c>
      <c r="B1279" s="1">
        <v>157794205</v>
      </c>
      <c r="C1279" t="s">
        <v>1295</v>
      </c>
      <c r="D1279" s="1">
        <v>62615510</v>
      </c>
      <c r="E1279" s="1">
        <v>85000000</v>
      </c>
      <c r="F1279">
        <v>2006</v>
      </c>
    </row>
    <row r="1280" spans="1:6" x14ac:dyDescent="0.25">
      <c r="A1280" t="s">
        <v>1296</v>
      </c>
      <c r="B1280" s="1">
        <v>156229050</v>
      </c>
      <c r="C1280" t="s">
        <v>1296</v>
      </c>
      <c r="D1280" s="1">
        <v>70269899</v>
      </c>
      <c r="E1280" s="1">
        <v>24000000</v>
      </c>
      <c r="F1280">
        <v>2006</v>
      </c>
    </row>
    <row r="1281" spans="1:6" x14ac:dyDescent="0.25">
      <c r="A1281" t="s">
        <v>1297</v>
      </c>
      <c r="B1281" s="1">
        <v>155708695</v>
      </c>
      <c r="C1281" t="s">
        <v>1297</v>
      </c>
      <c r="D1281" s="1">
        <v>103365956</v>
      </c>
      <c r="E1281" s="1">
        <v>75000000</v>
      </c>
      <c r="F1281">
        <v>2006</v>
      </c>
    </row>
    <row r="1282" spans="1:6" x14ac:dyDescent="0.25">
      <c r="A1282" t="s">
        <v>1298</v>
      </c>
      <c r="B1282" s="1">
        <v>147985373</v>
      </c>
      <c r="C1282" t="s">
        <v>1298</v>
      </c>
      <c r="D1282" s="1">
        <v>28426747</v>
      </c>
      <c r="E1282" s="1">
        <v>60000000</v>
      </c>
      <c r="F1282">
        <v>2006</v>
      </c>
    </row>
    <row r="1283" spans="1:6" x14ac:dyDescent="0.25">
      <c r="A1283" t="s">
        <v>1299</v>
      </c>
      <c r="B1283" s="1">
        <v>143985708</v>
      </c>
      <c r="C1283" t="s">
        <v>1299</v>
      </c>
      <c r="D1283" s="1">
        <v>82985708</v>
      </c>
      <c r="E1283" s="1">
        <v>82500000</v>
      </c>
      <c r="F1283">
        <v>2006</v>
      </c>
    </row>
    <row r="1284" spans="1:6" x14ac:dyDescent="0.25">
      <c r="A1284" t="s">
        <v>1300</v>
      </c>
      <c r="B1284" s="1">
        <v>141267370</v>
      </c>
      <c r="C1284" t="s">
        <v>1300</v>
      </c>
      <c r="D1284" s="1">
        <v>73661010</v>
      </c>
      <c r="E1284" s="1">
        <v>75000000</v>
      </c>
      <c r="F1284">
        <v>2006</v>
      </c>
    </row>
    <row r="1285" spans="1:6" x14ac:dyDescent="0.25">
      <c r="A1285" t="s">
        <v>1301</v>
      </c>
      <c r="B1285" s="1">
        <v>137047376</v>
      </c>
      <c r="C1285" t="s">
        <v>1301</v>
      </c>
      <c r="D1285" s="1">
        <v>70165972</v>
      </c>
      <c r="E1285" s="1">
        <v>40000000</v>
      </c>
      <c r="F1285">
        <v>2006</v>
      </c>
    </row>
    <row r="1286" spans="1:6" x14ac:dyDescent="0.25">
      <c r="A1286" t="s">
        <v>1302</v>
      </c>
      <c r="B1286" s="1">
        <v>133603463</v>
      </c>
      <c r="C1286" t="s">
        <v>1302</v>
      </c>
      <c r="D1286" s="1">
        <v>2223293</v>
      </c>
      <c r="E1286" s="1">
        <v>63700000</v>
      </c>
      <c r="F1286">
        <v>2006</v>
      </c>
    </row>
    <row r="1287" spans="1:6" x14ac:dyDescent="0.25">
      <c r="A1287" t="s">
        <v>1303</v>
      </c>
      <c r="B1287" s="1">
        <v>130402010</v>
      </c>
      <c r="C1287" t="s">
        <v>1303</v>
      </c>
      <c r="D1287" s="1">
        <v>75802010</v>
      </c>
      <c r="E1287" s="1">
        <v>54000000</v>
      </c>
      <c r="F1287">
        <v>2006</v>
      </c>
    </row>
    <row r="1288" spans="1:6" x14ac:dyDescent="0.25">
      <c r="A1288" t="s">
        <v>1304</v>
      </c>
      <c r="B1288" s="1">
        <v>130214162</v>
      </c>
      <c r="C1288" t="s">
        <v>1304</v>
      </c>
      <c r="D1288" s="1">
        <v>70511035</v>
      </c>
      <c r="E1288" s="1">
        <v>50000000</v>
      </c>
      <c r="F1288">
        <v>2006</v>
      </c>
    </row>
    <row r="1289" spans="1:6" x14ac:dyDescent="0.25">
      <c r="A1289" t="s">
        <v>1305</v>
      </c>
      <c r="B1289" s="1">
        <v>128745578</v>
      </c>
      <c r="C1289" t="s">
        <v>1305</v>
      </c>
      <c r="D1289" s="1">
        <v>47279279</v>
      </c>
      <c r="E1289" s="1">
        <v>25000000</v>
      </c>
      <c r="F1289">
        <v>2006</v>
      </c>
    </row>
    <row r="1290" spans="1:6" x14ac:dyDescent="0.25">
      <c r="A1290" t="s">
        <v>1306</v>
      </c>
      <c r="B1290" s="1">
        <v>128402901</v>
      </c>
      <c r="C1290" t="s">
        <v>1306</v>
      </c>
      <c r="D1290" s="1">
        <v>88715192</v>
      </c>
      <c r="E1290" s="1">
        <v>50000000</v>
      </c>
      <c r="F1290">
        <v>2006</v>
      </c>
    </row>
    <row r="1291" spans="1:6" x14ac:dyDescent="0.25">
      <c r="A1291" t="s">
        <v>1307</v>
      </c>
      <c r="B1291" s="1">
        <v>121032272</v>
      </c>
      <c r="C1291" t="s">
        <v>1307</v>
      </c>
      <c r="D1291" s="1">
        <v>50866635</v>
      </c>
      <c r="E1291" s="1">
        <v>40000000</v>
      </c>
      <c r="F1291">
        <v>2006</v>
      </c>
    </row>
    <row r="1292" spans="1:6" x14ac:dyDescent="0.25">
      <c r="A1292" t="s">
        <v>1308</v>
      </c>
      <c r="B1292" s="1">
        <v>120455994</v>
      </c>
      <c r="C1292" t="s">
        <v>1308</v>
      </c>
      <c r="D1292" s="1">
        <v>81612565</v>
      </c>
      <c r="E1292" s="1">
        <v>40000000</v>
      </c>
      <c r="F1292">
        <v>2006</v>
      </c>
    </row>
    <row r="1293" spans="1:6" x14ac:dyDescent="0.25">
      <c r="A1293" t="s">
        <v>1309</v>
      </c>
      <c r="B1293" s="1">
        <v>119295584</v>
      </c>
      <c r="C1293" t="s">
        <v>1309</v>
      </c>
      <c r="D1293" s="1">
        <v>54607383</v>
      </c>
      <c r="E1293" s="1">
        <v>25000000</v>
      </c>
      <c r="F1293">
        <v>2006</v>
      </c>
    </row>
    <row r="1294" spans="1:6" x14ac:dyDescent="0.25">
      <c r="A1294" t="s">
        <v>1310</v>
      </c>
      <c r="B1294" s="1">
        <v>118583844</v>
      </c>
      <c r="C1294" t="s">
        <v>1310</v>
      </c>
      <c r="D1294" s="1">
        <v>72779000</v>
      </c>
      <c r="E1294" s="1">
        <v>51000000</v>
      </c>
      <c r="F1294">
        <v>2006</v>
      </c>
    </row>
    <row r="1295" spans="1:6" x14ac:dyDescent="0.25">
      <c r="A1295" t="s">
        <v>1311</v>
      </c>
      <c r="B1295" s="1">
        <v>114830111</v>
      </c>
      <c r="C1295" t="s">
        <v>1311</v>
      </c>
      <c r="D1295" s="1">
        <v>52330111</v>
      </c>
      <c r="E1295" s="1">
        <v>40000000</v>
      </c>
      <c r="F1295">
        <v>2006</v>
      </c>
    </row>
    <row r="1296" spans="1:6" x14ac:dyDescent="0.25">
      <c r="A1296" t="s">
        <v>1312</v>
      </c>
      <c r="B1296" s="1">
        <v>113417762</v>
      </c>
      <c r="C1296" t="s">
        <v>1312</v>
      </c>
      <c r="D1296" s="1">
        <v>62318875</v>
      </c>
      <c r="E1296" s="1">
        <v>45000000</v>
      </c>
      <c r="F1296">
        <v>2006</v>
      </c>
    </row>
    <row r="1297" spans="1:6" x14ac:dyDescent="0.25">
      <c r="A1297" t="s">
        <v>1313</v>
      </c>
      <c r="B1297" s="1">
        <v>112798051</v>
      </c>
      <c r="C1297" t="s">
        <v>1313</v>
      </c>
      <c r="D1297" s="1">
        <v>54098051</v>
      </c>
      <c r="E1297" s="1">
        <v>25000000</v>
      </c>
      <c r="F1297">
        <v>2006</v>
      </c>
    </row>
    <row r="1298" spans="1:6" x14ac:dyDescent="0.25">
      <c r="A1298" t="s">
        <v>1314</v>
      </c>
      <c r="B1298" s="1">
        <v>104407366</v>
      </c>
      <c r="C1298" t="s">
        <v>1314</v>
      </c>
      <c r="D1298" s="1">
        <v>53089891</v>
      </c>
      <c r="E1298" s="1">
        <v>40000000</v>
      </c>
      <c r="F1298">
        <v>2006</v>
      </c>
    </row>
    <row r="1299" spans="1:6" x14ac:dyDescent="0.25">
      <c r="A1299" t="s">
        <v>1315</v>
      </c>
      <c r="B1299" s="1">
        <v>101636047</v>
      </c>
      <c r="C1299" t="s">
        <v>1315</v>
      </c>
      <c r="D1299" s="1">
        <v>58636047</v>
      </c>
      <c r="E1299" s="1">
        <v>64000000</v>
      </c>
      <c r="F1299">
        <v>2006</v>
      </c>
    </row>
    <row r="1300" spans="1:6" x14ac:dyDescent="0.25">
      <c r="A1300" t="s">
        <v>1316</v>
      </c>
      <c r="B1300" s="1">
        <v>99296462</v>
      </c>
      <c r="C1300" t="s">
        <v>1316</v>
      </c>
      <c r="D1300" s="1">
        <v>80197993</v>
      </c>
      <c r="E1300" s="1">
        <v>32000000</v>
      </c>
      <c r="F1300">
        <v>2006</v>
      </c>
    </row>
    <row r="1301" spans="1:6" x14ac:dyDescent="0.25">
      <c r="A1301" t="s">
        <v>1317</v>
      </c>
      <c r="B1301" s="1">
        <v>99010667</v>
      </c>
      <c r="C1301" t="s">
        <v>1317</v>
      </c>
      <c r="D1301" s="1">
        <v>37384046</v>
      </c>
      <c r="E1301" s="1">
        <v>80000000</v>
      </c>
      <c r="F1301">
        <v>2006</v>
      </c>
    </row>
    <row r="1302" spans="1:6" x14ac:dyDescent="0.25">
      <c r="A1302" t="s">
        <v>1318</v>
      </c>
      <c r="B1302" s="1">
        <v>94973540</v>
      </c>
      <c r="C1302" t="s">
        <v>1318</v>
      </c>
      <c r="D1302" s="1">
        <v>55011732</v>
      </c>
      <c r="E1302" s="1">
        <v>70000000</v>
      </c>
      <c r="F1302">
        <v>2006</v>
      </c>
    </row>
    <row r="1303" spans="1:6" x14ac:dyDescent="0.25">
      <c r="A1303" t="s">
        <v>1319</v>
      </c>
      <c r="B1303" s="1">
        <v>94704227</v>
      </c>
      <c r="C1303" t="s">
        <v>1319</v>
      </c>
      <c r="D1303" s="1">
        <v>46982632</v>
      </c>
      <c r="E1303" s="1">
        <v>50000000</v>
      </c>
      <c r="F1303">
        <v>2006</v>
      </c>
    </row>
    <row r="1304" spans="1:6" x14ac:dyDescent="0.25">
      <c r="A1304" t="s">
        <v>1320</v>
      </c>
      <c r="B1304" s="1">
        <v>87473024</v>
      </c>
      <c r="C1304" t="s">
        <v>1320</v>
      </c>
      <c r="D1304" s="1">
        <v>71724497</v>
      </c>
      <c r="E1304" s="1">
        <v>55000000</v>
      </c>
      <c r="F1304">
        <v>2006</v>
      </c>
    </row>
    <row r="1305" spans="1:6" x14ac:dyDescent="0.25">
      <c r="A1305" t="s">
        <v>1321</v>
      </c>
      <c r="B1305" s="1">
        <v>87123569</v>
      </c>
      <c r="C1305" t="s">
        <v>1321</v>
      </c>
      <c r="D1305" s="1">
        <v>61123569</v>
      </c>
      <c r="E1305" s="1">
        <v>60000000</v>
      </c>
      <c r="F1305">
        <v>2006</v>
      </c>
    </row>
    <row r="1306" spans="1:6" x14ac:dyDescent="0.25">
      <c r="A1306" t="s">
        <v>1322</v>
      </c>
      <c r="B1306" s="1">
        <v>83833602</v>
      </c>
      <c r="C1306" t="s">
        <v>1322</v>
      </c>
      <c r="D1306" s="1">
        <v>0</v>
      </c>
      <c r="E1306" s="1">
        <v>42000000</v>
      </c>
      <c r="F1306">
        <v>2006</v>
      </c>
    </row>
    <row r="1307" spans="1:6" x14ac:dyDescent="0.25">
      <c r="A1307" t="s">
        <v>1323</v>
      </c>
      <c r="B1307" s="1">
        <v>82751189</v>
      </c>
      <c r="C1307" t="s">
        <v>1323</v>
      </c>
      <c r="D1307" s="1">
        <v>48751189</v>
      </c>
      <c r="E1307" s="1">
        <v>50000000</v>
      </c>
      <c r="F1307">
        <v>2006</v>
      </c>
    </row>
    <row r="1308" spans="1:6" x14ac:dyDescent="0.25">
      <c r="A1308" t="s">
        <v>1324</v>
      </c>
      <c r="B1308" s="1">
        <v>78080697</v>
      </c>
      <c r="C1308" t="s">
        <v>1324</v>
      </c>
      <c r="D1308" s="1">
        <v>36280697</v>
      </c>
      <c r="E1308" s="1">
        <v>60000000</v>
      </c>
      <c r="F1308">
        <v>2006</v>
      </c>
    </row>
    <row r="1309" spans="1:6" x14ac:dyDescent="0.25">
      <c r="A1309" t="s">
        <v>1325</v>
      </c>
      <c r="B1309" s="1">
        <v>76904429</v>
      </c>
      <c r="C1309" t="s">
        <v>1325</v>
      </c>
      <c r="D1309" s="1">
        <v>6566773</v>
      </c>
      <c r="E1309" s="1">
        <v>45000000</v>
      </c>
      <c r="F1309">
        <v>2006</v>
      </c>
    </row>
    <row r="1310" spans="1:6" x14ac:dyDescent="0.25">
      <c r="A1310" t="s">
        <v>1326</v>
      </c>
      <c r="B1310" s="1">
        <v>72785169</v>
      </c>
      <c r="C1310" t="s">
        <v>1326</v>
      </c>
      <c r="D1310" s="1">
        <v>42285169</v>
      </c>
      <c r="E1310" s="1">
        <v>75000000</v>
      </c>
      <c r="F1310">
        <v>2006</v>
      </c>
    </row>
    <row r="1311" spans="1:6" x14ac:dyDescent="0.25">
      <c r="A1311" t="s">
        <v>1327</v>
      </c>
      <c r="B1311" s="1">
        <v>71052604</v>
      </c>
      <c r="C1311" t="s">
        <v>1327</v>
      </c>
      <c r="D1311" s="1">
        <v>58640119</v>
      </c>
      <c r="E1311" s="1">
        <v>50000000</v>
      </c>
      <c r="F1311">
        <v>2006</v>
      </c>
    </row>
    <row r="1312" spans="1:6" x14ac:dyDescent="0.25">
      <c r="A1312" t="s">
        <v>1328</v>
      </c>
      <c r="B1312" s="1">
        <v>69845011</v>
      </c>
      <c r="C1312" t="s">
        <v>1328</v>
      </c>
      <c r="D1312" s="1">
        <v>35552383</v>
      </c>
      <c r="E1312" s="1">
        <v>76000000</v>
      </c>
      <c r="F1312">
        <v>2006</v>
      </c>
    </row>
    <row r="1313" spans="1:6" x14ac:dyDescent="0.25">
      <c r="A1313" t="s">
        <v>1329</v>
      </c>
      <c r="B1313" s="1">
        <v>65595141</v>
      </c>
      <c r="C1313" t="s">
        <v>1329</v>
      </c>
      <c r="D1313" s="1">
        <v>36895141</v>
      </c>
      <c r="E1313" s="1">
        <v>45000000</v>
      </c>
      <c r="F1313">
        <v>2006</v>
      </c>
    </row>
    <row r="1314" spans="1:6" x14ac:dyDescent="0.25">
      <c r="A1314" t="s">
        <v>1330</v>
      </c>
      <c r="B1314" s="1">
        <v>65390493</v>
      </c>
      <c r="C1314" t="s">
        <v>1330</v>
      </c>
      <c r="D1314" s="1">
        <v>34742066</v>
      </c>
      <c r="E1314" s="1">
        <v>30000000</v>
      </c>
      <c r="F1314">
        <v>2006</v>
      </c>
    </row>
    <row r="1315" spans="1:6" x14ac:dyDescent="0.25">
      <c r="A1315" t="s">
        <v>1331</v>
      </c>
      <c r="B1315" s="1">
        <v>65063726</v>
      </c>
      <c r="C1315" t="s">
        <v>1331</v>
      </c>
      <c r="D1315" s="1">
        <v>59843754</v>
      </c>
      <c r="E1315" s="1">
        <v>35000000</v>
      </c>
      <c r="F1315">
        <v>2006</v>
      </c>
    </row>
    <row r="1316" spans="1:6" x14ac:dyDescent="0.25">
      <c r="A1316" t="s">
        <v>1332</v>
      </c>
      <c r="B1316" s="1">
        <v>63657941</v>
      </c>
      <c r="C1316" t="s">
        <v>1332</v>
      </c>
      <c r="D1316" s="1">
        <v>33602376</v>
      </c>
      <c r="E1316" s="1">
        <v>53000000</v>
      </c>
      <c r="F1316">
        <v>2006</v>
      </c>
    </row>
    <row r="1317" spans="1:6" x14ac:dyDescent="0.25">
      <c r="A1317" t="s">
        <v>1333</v>
      </c>
      <c r="B1317" s="1">
        <v>62020814</v>
      </c>
      <c r="C1317" t="s">
        <v>1333</v>
      </c>
      <c r="D1317" s="1">
        <v>34020814</v>
      </c>
      <c r="E1317" s="1">
        <v>33000000</v>
      </c>
      <c r="F1317">
        <v>2006</v>
      </c>
    </row>
    <row r="1318" spans="1:6" x14ac:dyDescent="0.25">
      <c r="A1318" t="s">
        <v>1334</v>
      </c>
      <c r="B1318" s="1">
        <v>60862471</v>
      </c>
      <c r="C1318" t="s">
        <v>1334</v>
      </c>
      <c r="D1318" s="1">
        <v>15962471</v>
      </c>
      <c r="E1318" s="1">
        <v>40000000</v>
      </c>
      <c r="F1318">
        <v>2006</v>
      </c>
    </row>
    <row r="1319" spans="1:6" x14ac:dyDescent="0.25">
      <c r="A1319" t="s">
        <v>1335</v>
      </c>
      <c r="B1319" s="1">
        <v>60772856</v>
      </c>
      <c r="C1319" t="s">
        <v>1335</v>
      </c>
      <c r="D1319" s="1">
        <v>22530295</v>
      </c>
      <c r="E1319" s="1">
        <v>30000000</v>
      </c>
      <c r="F1319">
        <v>2006</v>
      </c>
    </row>
    <row r="1320" spans="1:6" x14ac:dyDescent="0.25">
      <c r="A1320" t="s">
        <v>1336</v>
      </c>
      <c r="B1320" s="1">
        <v>58501127</v>
      </c>
      <c r="C1320" t="s">
        <v>1336</v>
      </c>
      <c r="D1320" s="1">
        <v>57806952</v>
      </c>
      <c r="E1320" s="1">
        <v>40000000</v>
      </c>
      <c r="F1320">
        <v>2006</v>
      </c>
    </row>
    <row r="1321" spans="1:6" x14ac:dyDescent="0.25">
      <c r="A1321" t="s">
        <v>1337</v>
      </c>
      <c r="B1321" s="1">
        <v>55495466</v>
      </c>
      <c r="C1321" t="s">
        <v>1337</v>
      </c>
      <c r="D1321" s="1">
        <v>22495466</v>
      </c>
      <c r="E1321" s="1">
        <v>27000000</v>
      </c>
      <c r="F1321">
        <v>2006</v>
      </c>
    </row>
    <row r="1322" spans="1:6" x14ac:dyDescent="0.25">
      <c r="A1322" t="s">
        <v>1338</v>
      </c>
      <c r="B1322" s="1">
        <v>55279608</v>
      </c>
      <c r="C1322" t="s">
        <v>1338</v>
      </c>
      <c r="D1322" s="1">
        <v>33889159</v>
      </c>
      <c r="E1322" s="1">
        <v>25000000</v>
      </c>
      <c r="F1322">
        <v>2006</v>
      </c>
    </row>
    <row r="1323" spans="1:6" x14ac:dyDescent="0.25">
      <c r="A1323" t="s">
        <v>1339</v>
      </c>
      <c r="B1323" s="1">
        <v>53572822</v>
      </c>
      <c r="C1323" t="s">
        <v>1339</v>
      </c>
      <c r="D1323" s="1">
        <v>40435190</v>
      </c>
      <c r="E1323" s="1">
        <v>30000000</v>
      </c>
      <c r="F1323">
        <v>2006</v>
      </c>
    </row>
    <row r="1324" spans="1:6" x14ac:dyDescent="0.25">
      <c r="A1324" t="s">
        <v>1340</v>
      </c>
      <c r="B1324" s="1">
        <v>50578411</v>
      </c>
      <c r="C1324" t="s">
        <v>1340</v>
      </c>
      <c r="D1324" s="1">
        <v>17510118</v>
      </c>
      <c r="E1324" s="1">
        <v>27500000</v>
      </c>
      <c r="F1324">
        <v>2006</v>
      </c>
    </row>
    <row r="1325" spans="1:6" x14ac:dyDescent="0.25">
      <c r="A1325" t="s">
        <v>1341</v>
      </c>
      <c r="B1325" s="1">
        <v>49610898</v>
      </c>
      <c r="C1325" t="s">
        <v>1341</v>
      </c>
      <c r="D1325" s="1">
        <v>28142535</v>
      </c>
      <c r="E1325" s="1">
        <v>45000000</v>
      </c>
      <c r="F1325">
        <v>2006</v>
      </c>
    </row>
    <row r="1326" spans="1:6" x14ac:dyDescent="0.25">
      <c r="A1326" t="s">
        <v>1342</v>
      </c>
      <c r="B1326" s="1">
        <v>49238525</v>
      </c>
      <c r="C1326" t="s">
        <v>1342</v>
      </c>
      <c r="D1326" s="1">
        <v>22672813</v>
      </c>
      <c r="E1326" s="1">
        <v>60000000</v>
      </c>
      <c r="F1326">
        <v>2006</v>
      </c>
    </row>
    <row r="1327" spans="1:6" x14ac:dyDescent="0.25">
      <c r="A1327" t="s">
        <v>1343</v>
      </c>
      <c r="B1327" s="1">
        <v>46815807</v>
      </c>
      <c r="C1327" t="s">
        <v>1343</v>
      </c>
      <c r="D1327" s="1">
        <v>35093569</v>
      </c>
      <c r="E1327" s="1">
        <v>51000000</v>
      </c>
      <c r="F1327">
        <v>2006</v>
      </c>
    </row>
    <row r="1328" spans="1:6" x14ac:dyDescent="0.25">
      <c r="A1328" t="s">
        <v>1344</v>
      </c>
      <c r="B1328" s="1">
        <v>46309644</v>
      </c>
      <c r="C1328" t="s">
        <v>1344</v>
      </c>
      <c r="D1328" s="1">
        <v>37629831</v>
      </c>
      <c r="E1328" s="1">
        <v>35000000</v>
      </c>
      <c r="F1328">
        <v>2006</v>
      </c>
    </row>
    <row r="1329" spans="1:6" x14ac:dyDescent="0.25">
      <c r="A1329" t="s">
        <v>1345</v>
      </c>
      <c r="B1329" s="1">
        <v>43545364</v>
      </c>
      <c r="C1329" t="s">
        <v>1345</v>
      </c>
      <c r="D1329" s="1">
        <v>43545364</v>
      </c>
      <c r="E1329" s="1">
        <v>65000000</v>
      </c>
      <c r="F1329">
        <v>2006</v>
      </c>
    </row>
    <row r="1330" spans="1:6" x14ac:dyDescent="0.25">
      <c r="A1330" t="s">
        <v>1346</v>
      </c>
      <c r="B1330" s="1">
        <v>43343247</v>
      </c>
      <c r="C1330" t="s">
        <v>1346</v>
      </c>
      <c r="D1330" s="1">
        <v>38399961</v>
      </c>
      <c r="E1330" s="1">
        <v>45000000</v>
      </c>
      <c r="F1330">
        <v>2006</v>
      </c>
    </row>
    <row r="1331" spans="1:6" x14ac:dyDescent="0.25">
      <c r="A1331" t="s">
        <v>1347</v>
      </c>
      <c r="B1331" s="1">
        <v>42799060</v>
      </c>
      <c r="C1331" t="s">
        <v>1347</v>
      </c>
      <c r="D1331" s="1">
        <v>42647449</v>
      </c>
      <c r="E1331" s="1">
        <v>30000000</v>
      </c>
      <c r="F1331">
        <v>2006</v>
      </c>
    </row>
    <row r="1332" spans="1:6" x14ac:dyDescent="0.25">
      <c r="A1332" t="s">
        <v>1348</v>
      </c>
      <c r="B1332" s="1">
        <v>42064105</v>
      </c>
      <c r="C1332" t="s">
        <v>1348</v>
      </c>
      <c r="D1332" s="1">
        <v>7459300</v>
      </c>
      <c r="E1332" s="1">
        <v>35000000</v>
      </c>
      <c r="F1332">
        <v>2006</v>
      </c>
    </row>
    <row r="1333" spans="1:6" x14ac:dyDescent="0.25">
      <c r="A1333" t="s">
        <v>1349</v>
      </c>
      <c r="B1333" s="1">
        <v>41457834</v>
      </c>
      <c r="C1333" t="s">
        <v>1349</v>
      </c>
      <c r="D1333" s="1">
        <v>38432823</v>
      </c>
      <c r="E1333" s="1">
        <v>30000000</v>
      </c>
      <c r="F1333">
        <v>2006</v>
      </c>
    </row>
    <row r="1334" spans="1:6" x14ac:dyDescent="0.25">
      <c r="A1334" t="s">
        <v>1350</v>
      </c>
      <c r="B1334" s="1">
        <v>38159905</v>
      </c>
      <c r="C1334" t="s">
        <v>1350</v>
      </c>
      <c r="D1334" s="1">
        <v>17326650</v>
      </c>
      <c r="E1334" s="1">
        <v>28000000</v>
      </c>
      <c r="F1334">
        <v>2006</v>
      </c>
    </row>
    <row r="1335" spans="1:6" x14ac:dyDescent="0.25">
      <c r="A1335" t="s">
        <v>1351</v>
      </c>
      <c r="B1335" s="1">
        <v>35891257</v>
      </c>
      <c r="C1335" t="s">
        <v>1351</v>
      </c>
      <c r="D1335" s="1">
        <v>3005605</v>
      </c>
      <c r="E1335" s="1">
        <v>30000000</v>
      </c>
      <c r="F1335">
        <v>2006</v>
      </c>
    </row>
    <row r="1336" spans="1:6" x14ac:dyDescent="0.25">
      <c r="A1336" t="s">
        <v>1352</v>
      </c>
      <c r="B1336" s="1">
        <v>35869934</v>
      </c>
      <c r="C1336" t="s">
        <v>1352</v>
      </c>
      <c r="D1336" s="1">
        <v>669625</v>
      </c>
      <c r="E1336" s="1">
        <v>30000000</v>
      </c>
      <c r="F1336">
        <v>2006</v>
      </c>
    </row>
    <row r="1337" spans="1:6" x14ac:dyDescent="0.25">
      <c r="A1337" t="s">
        <v>1353</v>
      </c>
      <c r="B1337" s="1">
        <v>35417162</v>
      </c>
      <c r="C1337" t="s">
        <v>1353</v>
      </c>
      <c r="D1337" s="1">
        <v>5946136</v>
      </c>
      <c r="E1337" s="1">
        <v>70000000</v>
      </c>
      <c r="F1337">
        <v>2006</v>
      </c>
    </row>
    <row r="1338" spans="1:6" x14ac:dyDescent="0.25">
      <c r="A1338" t="s">
        <v>1354</v>
      </c>
      <c r="B1338" s="1">
        <v>30962112</v>
      </c>
      <c r="C1338" t="s">
        <v>1354</v>
      </c>
      <c r="D1338" s="1">
        <v>18522064</v>
      </c>
      <c r="E1338" s="1">
        <v>30000000</v>
      </c>
      <c r="F1338">
        <v>2006</v>
      </c>
    </row>
    <row r="1339" spans="1:6" x14ac:dyDescent="0.25">
      <c r="A1339" t="s">
        <v>1355</v>
      </c>
      <c r="B1339" s="1">
        <v>30241435</v>
      </c>
      <c r="C1339" t="s">
        <v>1355</v>
      </c>
      <c r="D1339" s="1">
        <v>20264436</v>
      </c>
      <c r="E1339" s="1">
        <v>20500000</v>
      </c>
      <c r="F1339">
        <v>2006</v>
      </c>
    </row>
    <row r="1340" spans="1:6" x14ac:dyDescent="0.25">
      <c r="A1340" t="s">
        <v>1356</v>
      </c>
      <c r="B1340" s="1">
        <v>27610873</v>
      </c>
      <c r="C1340" t="s">
        <v>1356</v>
      </c>
      <c r="D1340" s="1">
        <v>4283255</v>
      </c>
      <c r="E1340" s="1">
        <v>33000000</v>
      </c>
      <c r="F1340">
        <v>2006</v>
      </c>
    </row>
    <row r="1341" spans="1:6" x14ac:dyDescent="0.25">
      <c r="A1341" t="s">
        <v>1357</v>
      </c>
      <c r="B1341" s="1">
        <v>23134075</v>
      </c>
      <c r="C1341" t="s">
        <v>1357</v>
      </c>
      <c r="D1341" s="1">
        <v>1054361</v>
      </c>
      <c r="E1341" s="1">
        <v>22000000</v>
      </c>
      <c r="F1341">
        <v>2006</v>
      </c>
    </row>
    <row r="1342" spans="1:6" x14ac:dyDescent="0.25">
      <c r="A1342" t="s">
        <v>1358</v>
      </c>
      <c r="B1342" s="1">
        <v>21970831</v>
      </c>
      <c r="C1342" t="s">
        <v>1358</v>
      </c>
      <c r="D1342" s="1">
        <v>16655224</v>
      </c>
      <c r="E1342" s="1">
        <v>25000000</v>
      </c>
      <c r="F1342">
        <v>2006</v>
      </c>
    </row>
    <row r="1343" spans="1:6" x14ac:dyDescent="0.25">
      <c r="A1343" t="s">
        <v>1359</v>
      </c>
      <c r="B1343" s="1">
        <v>20722450</v>
      </c>
      <c r="C1343" t="s">
        <v>1359</v>
      </c>
      <c r="D1343" s="1">
        <v>659210</v>
      </c>
      <c r="E1343" s="1">
        <v>40000000</v>
      </c>
      <c r="F1343">
        <v>2006</v>
      </c>
    </row>
    <row r="1344" spans="1:6" x14ac:dyDescent="0.25">
      <c r="A1344" t="s">
        <v>1360</v>
      </c>
      <c r="B1344" s="1">
        <v>19282590</v>
      </c>
      <c r="C1344" t="s">
        <v>1360</v>
      </c>
      <c r="D1344" s="1">
        <v>0</v>
      </c>
      <c r="E1344" s="1">
        <v>35000000</v>
      </c>
      <c r="F1344">
        <v>2006</v>
      </c>
    </row>
    <row r="1345" spans="1:6" x14ac:dyDescent="0.25">
      <c r="A1345" t="s">
        <v>1361</v>
      </c>
      <c r="B1345" s="1">
        <v>15461638</v>
      </c>
      <c r="C1345" t="s">
        <v>1361</v>
      </c>
      <c r="D1345" s="1">
        <v>10144010</v>
      </c>
      <c r="E1345" s="1">
        <v>35000000</v>
      </c>
      <c r="F1345">
        <v>2006</v>
      </c>
    </row>
    <row r="1346" spans="1:6" x14ac:dyDescent="0.25">
      <c r="A1346" t="s">
        <v>1362</v>
      </c>
      <c r="B1346" s="1">
        <v>14816379</v>
      </c>
      <c r="C1346" t="s">
        <v>1362</v>
      </c>
      <c r="D1346" s="1">
        <v>13090630</v>
      </c>
      <c r="E1346" s="1">
        <v>60000000</v>
      </c>
      <c r="F1346">
        <v>2006</v>
      </c>
    </row>
    <row r="1347" spans="1:6" x14ac:dyDescent="0.25">
      <c r="A1347" t="s">
        <v>1363</v>
      </c>
      <c r="B1347" s="1">
        <v>12506188</v>
      </c>
      <c r="C1347" t="s">
        <v>1363</v>
      </c>
      <c r="D1347" s="1">
        <v>11989328</v>
      </c>
      <c r="E1347" s="1">
        <v>35000000</v>
      </c>
      <c r="F1347">
        <v>2006</v>
      </c>
    </row>
    <row r="1348" spans="1:6" x14ac:dyDescent="0.25">
      <c r="A1348" t="s">
        <v>1364</v>
      </c>
      <c r="B1348" s="1">
        <v>9521458</v>
      </c>
      <c r="C1348" t="s">
        <v>1364</v>
      </c>
      <c r="D1348" s="1">
        <v>7221458</v>
      </c>
      <c r="E1348" s="1">
        <v>55000000</v>
      </c>
      <c r="F1348">
        <v>2006</v>
      </c>
    </row>
    <row r="1349" spans="1:6" x14ac:dyDescent="0.25">
      <c r="A1349" t="s">
        <v>1365</v>
      </c>
      <c r="B1349" s="1">
        <v>6678033</v>
      </c>
      <c r="C1349" t="s">
        <v>1365</v>
      </c>
      <c r="D1349" s="1">
        <v>1308696</v>
      </c>
      <c r="E1349" s="1">
        <v>32000000</v>
      </c>
      <c r="F1349">
        <v>2006</v>
      </c>
    </row>
    <row r="1350" spans="1:6" x14ac:dyDescent="0.25">
      <c r="A1350" t="s">
        <v>1366</v>
      </c>
      <c r="B1350" s="1">
        <v>3711633</v>
      </c>
      <c r="C1350" t="s">
        <v>1366</v>
      </c>
      <c r="D1350" s="1">
        <v>2405420</v>
      </c>
      <c r="E1350" s="1">
        <v>25000000</v>
      </c>
      <c r="F1350">
        <v>2006</v>
      </c>
    </row>
    <row r="1351" spans="1:6" x14ac:dyDescent="0.25">
      <c r="A1351" t="s">
        <v>1367</v>
      </c>
      <c r="B1351" s="1">
        <v>0</v>
      </c>
      <c r="C1351" t="s">
        <v>1367</v>
      </c>
      <c r="D1351" s="1">
        <v>0</v>
      </c>
      <c r="E1351" s="1">
        <v>27000000</v>
      </c>
      <c r="F1351">
        <v>2006</v>
      </c>
    </row>
    <row r="1352" spans="1:6" x14ac:dyDescent="0.25">
      <c r="A1352" t="s">
        <v>1368</v>
      </c>
      <c r="B1352" s="1">
        <v>897099794</v>
      </c>
      <c r="C1352" t="s">
        <v>1368</v>
      </c>
      <c r="D1352" s="1">
        <v>290201752</v>
      </c>
      <c r="E1352" s="1">
        <v>150000000</v>
      </c>
      <c r="F1352">
        <v>2005</v>
      </c>
    </row>
    <row r="1353" spans="1:6" x14ac:dyDescent="0.25">
      <c r="A1353" t="s">
        <v>1369</v>
      </c>
      <c r="B1353" s="1">
        <v>848998877</v>
      </c>
      <c r="C1353" t="s">
        <v>1369</v>
      </c>
      <c r="D1353" s="1">
        <v>380270577</v>
      </c>
      <c r="E1353" s="1">
        <v>115000000</v>
      </c>
      <c r="F1353">
        <v>2005</v>
      </c>
    </row>
    <row r="1354" spans="1:6" x14ac:dyDescent="0.25">
      <c r="A1354" t="s">
        <v>1370</v>
      </c>
      <c r="B1354" s="1">
        <v>720539572</v>
      </c>
      <c r="C1354" t="s">
        <v>1370</v>
      </c>
      <c r="D1354" s="1">
        <v>291710957</v>
      </c>
      <c r="E1354" s="1">
        <v>180000000</v>
      </c>
      <c r="F1354">
        <v>2005</v>
      </c>
    </row>
    <row r="1355" spans="1:6" x14ac:dyDescent="0.25">
      <c r="A1355" t="s">
        <v>1371</v>
      </c>
      <c r="B1355" s="1">
        <v>606836535</v>
      </c>
      <c r="C1355" t="s">
        <v>1371</v>
      </c>
      <c r="D1355" s="1">
        <v>234280354</v>
      </c>
      <c r="E1355" s="1">
        <v>132000000</v>
      </c>
      <c r="F1355">
        <v>2005</v>
      </c>
    </row>
    <row r="1356" spans="1:6" x14ac:dyDescent="0.25">
      <c r="A1356" t="s">
        <v>1372</v>
      </c>
      <c r="B1356" s="1">
        <v>556559566</v>
      </c>
      <c r="C1356" t="s">
        <v>1372</v>
      </c>
      <c r="D1356" s="1">
        <v>193595521</v>
      </c>
      <c r="E1356" s="1">
        <v>75000000</v>
      </c>
      <c r="F1356">
        <v>2005</v>
      </c>
    </row>
    <row r="1357" spans="1:6" x14ac:dyDescent="0.25">
      <c r="A1357" t="s">
        <v>1373</v>
      </c>
      <c r="B1357" s="1">
        <v>550517357</v>
      </c>
      <c r="C1357" t="s">
        <v>1373</v>
      </c>
      <c r="D1357" s="1">
        <v>218080025</v>
      </c>
      <c r="E1357" s="1">
        <v>207000000</v>
      </c>
      <c r="F1357">
        <v>2005</v>
      </c>
    </row>
    <row r="1358" spans="1:6" x14ac:dyDescent="0.25">
      <c r="A1358" t="s">
        <v>1374</v>
      </c>
      <c r="B1358" s="1">
        <v>486124090</v>
      </c>
      <c r="C1358" t="s">
        <v>1374</v>
      </c>
      <c r="D1358" s="1">
        <v>186336279</v>
      </c>
      <c r="E1358" s="1">
        <v>110000000</v>
      </c>
      <c r="F1358">
        <v>2005</v>
      </c>
    </row>
    <row r="1359" spans="1:6" x14ac:dyDescent="0.25">
      <c r="A1359" t="s">
        <v>1375</v>
      </c>
      <c r="B1359" s="1">
        <v>475825484</v>
      </c>
      <c r="C1359" t="s">
        <v>1375</v>
      </c>
      <c r="D1359" s="1">
        <v>206459076</v>
      </c>
      <c r="E1359" s="1">
        <v>150000000</v>
      </c>
      <c r="F1359">
        <v>2005</v>
      </c>
    </row>
    <row r="1360" spans="1:6" x14ac:dyDescent="0.25">
      <c r="A1360" t="s">
        <v>1376</v>
      </c>
      <c r="B1360" s="1">
        <v>366784257</v>
      </c>
      <c r="C1360" t="s">
        <v>1376</v>
      </c>
      <c r="D1360" s="1">
        <v>177784257</v>
      </c>
      <c r="E1360" s="1">
        <v>55000000</v>
      </c>
      <c r="F1360">
        <v>2005</v>
      </c>
    </row>
    <row r="1361" spans="1:6" x14ac:dyDescent="0.25">
      <c r="A1361" t="s">
        <v>1377</v>
      </c>
      <c r="B1361" s="1">
        <v>359142722</v>
      </c>
      <c r="C1361" t="s">
        <v>1377</v>
      </c>
      <c r="D1361" s="1">
        <v>205343774</v>
      </c>
      <c r="E1361" s="1">
        <v>150000000</v>
      </c>
      <c r="F1361">
        <v>2005</v>
      </c>
    </row>
    <row r="1362" spans="1:6" x14ac:dyDescent="0.25">
      <c r="A1362" t="s">
        <v>364</v>
      </c>
      <c r="B1362" s="1">
        <v>333132750</v>
      </c>
      <c r="C1362" t="s">
        <v>364</v>
      </c>
      <c r="D1362" s="1">
        <v>154696080</v>
      </c>
      <c r="E1362" s="1">
        <v>87500000</v>
      </c>
      <c r="F1362">
        <v>2005</v>
      </c>
    </row>
    <row r="1363" spans="1:6" x14ac:dyDescent="0.25">
      <c r="A1363" t="s">
        <v>1378</v>
      </c>
      <c r="B1363" s="1">
        <v>310043823</v>
      </c>
      <c r="C1363" t="s">
        <v>1378</v>
      </c>
      <c r="D1363" s="1">
        <v>135386665</v>
      </c>
      <c r="E1363" s="1">
        <v>150000000</v>
      </c>
      <c r="F1363">
        <v>2005</v>
      </c>
    </row>
    <row r="1364" spans="1:6" x14ac:dyDescent="0.25">
      <c r="A1364" t="s">
        <v>1379</v>
      </c>
      <c r="B1364" s="1">
        <v>283218368</v>
      </c>
      <c r="C1364" t="s">
        <v>1379</v>
      </c>
      <c r="D1364" s="1">
        <v>209218368</v>
      </c>
      <c r="E1364" s="1">
        <v>40000000</v>
      </c>
      <c r="F1364">
        <v>2005</v>
      </c>
    </row>
    <row r="1365" spans="1:6" x14ac:dyDescent="0.25">
      <c r="A1365" t="s">
        <v>1380</v>
      </c>
      <c r="B1365" s="1">
        <v>260700012</v>
      </c>
      <c r="C1365" t="s">
        <v>1380</v>
      </c>
      <c r="D1365" s="1">
        <v>128200012</v>
      </c>
      <c r="E1365" s="1">
        <v>80000000</v>
      </c>
      <c r="F1365">
        <v>2005</v>
      </c>
    </row>
    <row r="1366" spans="1:6" x14ac:dyDescent="0.25">
      <c r="A1366" t="s">
        <v>1381</v>
      </c>
      <c r="B1366" s="1">
        <v>237814327</v>
      </c>
      <c r="C1366" t="s">
        <v>1381</v>
      </c>
      <c r="D1366" s="1">
        <v>4710455</v>
      </c>
      <c r="E1366" s="1">
        <v>24000000</v>
      </c>
      <c r="F1366">
        <v>2005</v>
      </c>
    </row>
    <row r="1367" spans="1:6" x14ac:dyDescent="0.25">
      <c r="A1367" t="s">
        <v>1382</v>
      </c>
      <c r="B1367" s="1">
        <v>221594911</v>
      </c>
      <c r="C1367" t="s">
        <v>1382</v>
      </c>
      <c r="D1367" s="1">
        <v>75976178</v>
      </c>
      <c r="E1367" s="1">
        <v>75000000</v>
      </c>
      <c r="F1367">
        <v>2005</v>
      </c>
    </row>
    <row r="1368" spans="1:6" x14ac:dyDescent="0.25">
      <c r="A1368" t="s">
        <v>1383</v>
      </c>
      <c r="B1368" s="1">
        <v>218853353</v>
      </c>
      <c r="C1368" t="s">
        <v>1383</v>
      </c>
      <c r="D1368" s="1">
        <v>47398413</v>
      </c>
      <c r="E1368" s="1">
        <v>110000000</v>
      </c>
      <c r="F1368">
        <v>2005</v>
      </c>
    </row>
    <row r="1369" spans="1:6" x14ac:dyDescent="0.25">
      <c r="A1369" t="s">
        <v>1384</v>
      </c>
      <c r="B1369" s="1">
        <v>214392904</v>
      </c>
      <c r="C1369" t="s">
        <v>1384</v>
      </c>
      <c r="D1369" s="1">
        <v>89706988</v>
      </c>
      <c r="E1369" s="1">
        <v>55000000</v>
      </c>
      <c r="F1369">
        <v>2005</v>
      </c>
    </row>
    <row r="1370" spans="1:6" x14ac:dyDescent="0.25">
      <c r="A1370" t="s">
        <v>1385</v>
      </c>
      <c r="B1370" s="1">
        <v>203018919</v>
      </c>
      <c r="C1370" t="s">
        <v>1385</v>
      </c>
      <c r="D1370" s="1">
        <v>110550000</v>
      </c>
      <c r="E1370" s="1">
        <v>140000000</v>
      </c>
      <c r="F1370">
        <v>2005</v>
      </c>
    </row>
    <row r="1371" spans="1:6" x14ac:dyDescent="0.25">
      <c r="A1371" t="s">
        <v>1386</v>
      </c>
      <c r="B1371" s="1">
        <v>198006880</v>
      </c>
      <c r="C1371" t="s">
        <v>1386</v>
      </c>
      <c r="D1371" s="1">
        <v>113006880</v>
      </c>
      <c r="E1371" s="1">
        <v>56000000</v>
      </c>
      <c r="F1371">
        <v>2005</v>
      </c>
    </row>
    <row r="1372" spans="1:6" x14ac:dyDescent="0.25">
      <c r="A1372" t="s">
        <v>1387</v>
      </c>
      <c r="B1372" s="1">
        <v>197593152</v>
      </c>
      <c r="C1372" t="s">
        <v>1387</v>
      </c>
      <c r="D1372" s="1">
        <v>56068547</v>
      </c>
      <c r="E1372" s="1">
        <v>30000000</v>
      </c>
      <c r="F1372">
        <v>2005</v>
      </c>
    </row>
    <row r="1373" spans="1:6" x14ac:dyDescent="0.25">
      <c r="A1373" t="s">
        <v>1388</v>
      </c>
      <c r="B1373" s="1">
        <v>191558505</v>
      </c>
      <c r="C1373" t="s">
        <v>1388</v>
      </c>
      <c r="D1373" s="1">
        <v>158119460</v>
      </c>
      <c r="E1373" s="1">
        <v>82000000</v>
      </c>
      <c r="F1373">
        <v>2005</v>
      </c>
    </row>
    <row r="1374" spans="1:6" x14ac:dyDescent="0.25">
      <c r="A1374" t="s">
        <v>1389</v>
      </c>
      <c r="B1374" s="1">
        <v>187707495</v>
      </c>
      <c r="C1374" t="s">
        <v>1389</v>
      </c>
      <c r="D1374" s="1">
        <v>119519402</v>
      </c>
      <c r="E1374" s="1">
        <v>29000000</v>
      </c>
      <c r="F1374">
        <v>2005</v>
      </c>
    </row>
    <row r="1375" spans="1:6" x14ac:dyDescent="0.25">
      <c r="A1375" t="s">
        <v>1390</v>
      </c>
      <c r="B1375" s="1">
        <v>177344230</v>
      </c>
      <c r="C1375" t="s">
        <v>1390</v>
      </c>
      <c r="D1375" s="1">
        <v>109449237</v>
      </c>
      <c r="E1375" s="1">
        <v>26000000</v>
      </c>
      <c r="F1375">
        <v>2005</v>
      </c>
    </row>
    <row r="1376" spans="1:6" x14ac:dyDescent="0.25">
      <c r="A1376" t="s">
        <v>1391</v>
      </c>
      <c r="B1376" s="1">
        <v>163018913</v>
      </c>
      <c r="C1376" t="s">
        <v>1391</v>
      </c>
      <c r="D1376" s="1">
        <v>35818913</v>
      </c>
      <c r="E1376" s="1">
        <v>120000000</v>
      </c>
      <c r="F1376">
        <v>2005</v>
      </c>
    </row>
    <row r="1377" spans="1:6" x14ac:dyDescent="0.25">
      <c r="A1377" t="s">
        <v>1392</v>
      </c>
      <c r="B1377" s="1">
        <v>162753837</v>
      </c>
      <c r="C1377" t="s">
        <v>1392</v>
      </c>
      <c r="D1377" s="1">
        <v>72708161</v>
      </c>
      <c r="E1377" s="1">
        <v>90000000</v>
      </c>
      <c r="F1377">
        <v>2005</v>
      </c>
    </row>
    <row r="1378" spans="1:6" x14ac:dyDescent="0.25">
      <c r="A1378" t="s">
        <v>1393</v>
      </c>
      <c r="B1378" s="1">
        <v>161941727</v>
      </c>
      <c r="C1378" t="s">
        <v>1393</v>
      </c>
      <c r="D1378" s="1">
        <v>75941727</v>
      </c>
      <c r="E1378" s="1">
        <v>50000000</v>
      </c>
      <c r="F1378">
        <v>2005</v>
      </c>
    </row>
    <row r="1379" spans="1:6" x14ac:dyDescent="0.25">
      <c r="A1379" t="s">
        <v>1394</v>
      </c>
      <c r="B1379" s="1">
        <v>161510853</v>
      </c>
      <c r="C1379" t="s">
        <v>1394</v>
      </c>
      <c r="D1379" s="1">
        <v>57010853</v>
      </c>
      <c r="E1379" s="1">
        <v>85000000</v>
      </c>
      <c r="F1379">
        <v>2005</v>
      </c>
    </row>
    <row r="1380" spans="1:6" x14ac:dyDescent="0.25">
      <c r="A1380" t="s">
        <v>1395</v>
      </c>
      <c r="B1380" s="1">
        <v>158527918</v>
      </c>
      <c r="C1380" t="s">
        <v>1395</v>
      </c>
      <c r="D1380" s="1">
        <v>74103820</v>
      </c>
      <c r="E1380" s="1">
        <v>40000000</v>
      </c>
      <c r="F1380">
        <v>2005</v>
      </c>
    </row>
    <row r="1381" spans="1:6" x14ac:dyDescent="0.25">
      <c r="A1381" t="s">
        <v>1396</v>
      </c>
      <c r="B1381" s="1">
        <v>155931301</v>
      </c>
      <c r="C1381" t="s">
        <v>1396</v>
      </c>
      <c r="D1381" s="1">
        <v>82931301</v>
      </c>
      <c r="E1381" s="1">
        <v>45000000</v>
      </c>
      <c r="F1381">
        <v>2005</v>
      </c>
    </row>
    <row r="1382" spans="1:6" x14ac:dyDescent="0.25">
      <c r="A1382" t="s">
        <v>1397</v>
      </c>
      <c r="B1382" s="1">
        <v>144110682</v>
      </c>
      <c r="C1382" t="s">
        <v>1397</v>
      </c>
      <c r="D1382" s="1">
        <v>66010682</v>
      </c>
      <c r="E1382" s="1">
        <v>50000000</v>
      </c>
      <c r="F1382">
        <v>2005</v>
      </c>
    </row>
    <row r="1383" spans="1:6" x14ac:dyDescent="0.25">
      <c r="A1383" t="s">
        <v>1398</v>
      </c>
      <c r="B1383" s="1">
        <v>141475336</v>
      </c>
      <c r="C1383" t="s">
        <v>1398</v>
      </c>
      <c r="D1383" s="1">
        <v>45575336</v>
      </c>
      <c r="E1383" s="1">
        <v>80000000</v>
      </c>
      <c r="F1383">
        <v>2005</v>
      </c>
    </row>
    <row r="1384" spans="1:6" x14ac:dyDescent="0.25">
      <c r="A1384" t="s">
        <v>1399</v>
      </c>
      <c r="B1384" s="1">
        <v>135015330</v>
      </c>
      <c r="C1384" t="s">
        <v>1399</v>
      </c>
      <c r="D1384" s="1">
        <v>82571173</v>
      </c>
      <c r="E1384" s="1">
        <v>60000000</v>
      </c>
      <c r="F1384">
        <v>2005</v>
      </c>
    </row>
    <row r="1385" spans="1:6" x14ac:dyDescent="0.25">
      <c r="A1385" t="s">
        <v>1400</v>
      </c>
      <c r="B1385" s="1">
        <v>131492772</v>
      </c>
      <c r="C1385" t="s">
        <v>1400</v>
      </c>
      <c r="D1385" s="1">
        <v>47379090</v>
      </c>
      <c r="E1385" s="1">
        <v>75000000</v>
      </c>
      <c r="F1385">
        <v>2005</v>
      </c>
    </row>
    <row r="1386" spans="1:6" x14ac:dyDescent="0.25">
      <c r="A1386" t="s">
        <v>1401</v>
      </c>
      <c r="B1386" s="1">
        <v>131159306</v>
      </c>
      <c r="C1386" t="s">
        <v>1401</v>
      </c>
      <c r="D1386" s="1">
        <v>63313159</v>
      </c>
      <c r="E1386" s="1">
        <v>80000000</v>
      </c>
      <c r="F1386">
        <v>2005</v>
      </c>
    </row>
    <row r="1387" spans="1:6" x14ac:dyDescent="0.25">
      <c r="A1387" t="s">
        <v>1402</v>
      </c>
      <c r="B1387" s="1">
        <v>126549607</v>
      </c>
      <c r="C1387" t="s">
        <v>1402</v>
      </c>
      <c r="D1387" s="1">
        <v>38372662</v>
      </c>
      <c r="E1387" s="1">
        <v>28000000</v>
      </c>
      <c r="F1387">
        <v>2005</v>
      </c>
    </row>
    <row r="1388" spans="1:6" x14ac:dyDescent="0.25">
      <c r="A1388" t="s">
        <v>1403</v>
      </c>
      <c r="B1388" s="1">
        <v>123696741</v>
      </c>
      <c r="C1388" t="s">
        <v>1403</v>
      </c>
      <c r="D1388" s="1">
        <v>51100486</v>
      </c>
      <c r="E1388" s="1">
        <v>25000000</v>
      </c>
      <c r="F1388">
        <v>2005</v>
      </c>
    </row>
    <row r="1389" spans="1:6" x14ac:dyDescent="0.25">
      <c r="A1389" t="s">
        <v>1404</v>
      </c>
      <c r="B1389" s="1">
        <v>121671925</v>
      </c>
      <c r="C1389" t="s">
        <v>1404</v>
      </c>
      <c r="D1389" s="1">
        <v>68671925</v>
      </c>
      <c r="E1389" s="1">
        <v>145000000</v>
      </c>
      <c r="F1389">
        <v>2005</v>
      </c>
    </row>
    <row r="1390" spans="1:6" x14ac:dyDescent="0.25">
      <c r="A1390" t="s">
        <v>1405</v>
      </c>
      <c r="B1390" s="1">
        <v>114770654</v>
      </c>
      <c r="C1390" t="s">
        <v>1405</v>
      </c>
      <c r="D1390" s="1">
        <v>53359111</v>
      </c>
      <c r="E1390" s="1">
        <v>30000000</v>
      </c>
      <c r="F1390">
        <v>2005</v>
      </c>
    </row>
    <row r="1391" spans="1:6" x14ac:dyDescent="0.25">
      <c r="A1391" t="s">
        <v>1406</v>
      </c>
      <c r="B1391" s="1">
        <v>109848461</v>
      </c>
      <c r="C1391" t="s">
        <v>1406</v>
      </c>
      <c r="D1391" s="1">
        <v>80270227</v>
      </c>
      <c r="E1391" s="1">
        <v>53000000</v>
      </c>
      <c r="F1391">
        <v>2005</v>
      </c>
    </row>
    <row r="1392" spans="1:6" x14ac:dyDescent="0.25">
      <c r="A1392" t="s">
        <v>1407</v>
      </c>
      <c r="B1392" s="1">
        <v>105299638</v>
      </c>
      <c r="C1392" t="s">
        <v>1407</v>
      </c>
      <c r="D1392" s="1">
        <v>37899638</v>
      </c>
      <c r="E1392" s="1">
        <v>80000000</v>
      </c>
      <c r="F1392">
        <v>2005</v>
      </c>
    </row>
    <row r="1393" spans="1:6" x14ac:dyDescent="0.25">
      <c r="A1393" t="s">
        <v>1408</v>
      </c>
      <c r="B1393" s="1">
        <v>105021488</v>
      </c>
      <c r="C1393" t="s">
        <v>1408</v>
      </c>
      <c r="D1393" s="1">
        <v>61649911</v>
      </c>
      <c r="E1393" s="1">
        <v>88000000</v>
      </c>
      <c r="F1393">
        <v>2005</v>
      </c>
    </row>
    <row r="1394" spans="1:6" x14ac:dyDescent="0.25">
      <c r="A1394" t="s">
        <v>1409</v>
      </c>
      <c r="B1394" s="1">
        <v>102746214</v>
      </c>
      <c r="C1394" t="s">
        <v>1409</v>
      </c>
      <c r="D1394" s="1">
        <v>51019112</v>
      </c>
      <c r="E1394" s="1">
        <v>45000000</v>
      </c>
      <c r="F1394">
        <v>2005</v>
      </c>
    </row>
    <row r="1395" spans="1:6" x14ac:dyDescent="0.25">
      <c r="A1395" t="s">
        <v>1410</v>
      </c>
      <c r="B1395" s="1">
        <v>102115888</v>
      </c>
      <c r="C1395" t="s">
        <v>1410</v>
      </c>
      <c r="D1395" s="1">
        <v>68915888</v>
      </c>
      <c r="E1395" s="1">
        <v>35000000</v>
      </c>
      <c r="F1395">
        <v>2005</v>
      </c>
    </row>
    <row r="1396" spans="1:6" x14ac:dyDescent="0.25">
      <c r="A1396" t="s">
        <v>1411</v>
      </c>
      <c r="B1396" s="1">
        <v>101382396</v>
      </c>
      <c r="C1396" t="s">
        <v>1411</v>
      </c>
      <c r="D1396" s="1">
        <v>48478006</v>
      </c>
      <c r="E1396" s="1">
        <v>60000000</v>
      </c>
      <c r="F1396">
        <v>2005</v>
      </c>
    </row>
    <row r="1397" spans="1:6" x14ac:dyDescent="0.25">
      <c r="A1397" t="s">
        <v>1412</v>
      </c>
      <c r="B1397" s="1">
        <v>100687083</v>
      </c>
      <c r="C1397" t="s">
        <v>1412</v>
      </c>
      <c r="D1397" s="1">
        <v>48318130</v>
      </c>
      <c r="E1397" s="1">
        <v>58000000</v>
      </c>
      <c r="F1397">
        <v>2005</v>
      </c>
    </row>
    <row r="1398" spans="1:6" x14ac:dyDescent="0.25">
      <c r="A1398" t="s">
        <v>1413</v>
      </c>
      <c r="B1398" s="1">
        <v>98114471</v>
      </c>
      <c r="C1398" t="s">
        <v>1413</v>
      </c>
      <c r="D1398" s="1">
        <v>82674398</v>
      </c>
      <c r="E1398" s="1">
        <v>20000000</v>
      </c>
      <c r="F1398">
        <v>2005</v>
      </c>
    </row>
    <row r="1399" spans="1:6" x14ac:dyDescent="0.25">
      <c r="A1399" t="s">
        <v>1414</v>
      </c>
      <c r="B1399" s="1">
        <v>96947540</v>
      </c>
      <c r="C1399" t="s">
        <v>1414</v>
      </c>
      <c r="D1399" s="1">
        <v>62647540</v>
      </c>
      <c r="E1399" s="1">
        <v>72000000</v>
      </c>
      <c r="F1399">
        <v>2005</v>
      </c>
    </row>
    <row r="1400" spans="1:6" x14ac:dyDescent="0.25">
      <c r="A1400" t="s">
        <v>1415</v>
      </c>
      <c r="B1400" s="1">
        <v>96666486</v>
      </c>
      <c r="C1400" t="s">
        <v>1415</v>
      </c>
      <c r="D1400" s="1">
        <v>57891803</v>
      </c>
      <c r="E1400" s="1">
        <v>26000000</v>
      </c>
      <c r="F1400">
        <v>2005</v>
      </c>
    </row>
    <row r="1401" spans="1:6" x14ac:dyDescent="0.25">
      <c r="A1401" t="s">
        <v>1416</v>
      </c>
      <c r="B1401" s="1">
        <v>94944017</v>
      </c>
      <c r="C1401" t="s">
        <v>1416</v>
      </c>
      <c r="D1401" s="1">
        <v>55849401</v>
      </c>
      <c r="E1401" s="1">
        <v>75000000</v>
      </c>
      <c r="F1401">
        <v>2005</v>
      </c>
    </row>
    <row r="1402" spans="1:6" x14ac:dyDescent="0.25">
      <c r="A1402" t="s">
        <v>1417</v>
      </c>
      <c r="B1402" s="1">
        <v>92690959</v>
      </c>
      <c r="C1402" t="s">
        <v>1417</v>
      </c>
      <c r="D1402" s="1">
        <v>50824620</v>
      </c>
      <c r="E1402" s="1">
        <v>50000000</v>
      </c>
      <c r="F1402">
        <v>2005</v>
      </c>
    </row>
    <row r="1403" spans="1:6" x14ac:dyDescent="0.25">
      <c r="A1403" t="s">
        <v>1418</v>
      </c>
      <c r="B1403" s="1">
        <v>92494381</v>
      </c>
      <c r="C1403" t="s">
        <v>1418</v>
      </c>
      <c r="D1403" s="1">
        <v>74494381</v>
      </c>
      <c r="E1403" s="1">
        <v>30000000</v>
      </c>
      <c r="F1403">
        <v>2005</v>
      </c>
    </row>
    <row r="1404" spans="1:6" x14ac:dyDescent="0.25">
      <c r="A1404" t="s">
        <v>1419</v>
      </c>
      <c r="B1404" s="1">
        <v>92256918</v>
      </c>
      <c r="C1404" t="s">
        <v>1419</v>
      </c>
      <c r="D1404" s="1">
        <v>47907715</v>
      </c>
      <c r="E1404" s="1">
        <v>40000000</v>
      </c>
      <c r="F1404">
        <v>2005</v>
      </c>
    </row>
    <row r="1405" spans="1:6" x14ac:dyDescent="0.25">
      <c r="A1405" t="s">
        <v>1420</v>
      </c>
      <c r="B1405" s="1">
        <v>89955540</v>
      </c>
      <c r="C1405" t="s">
        <v>1420</v>
      </c>
      <c r="D1405" s="1">
        <v>49772522</v>
      </c>
      <c r="E1405" s="1">
        <v>30000000</v>
      </c>
      <c r="F1405">
        <v>2005</v>
      </c>
    </row>
    <row r="1406" spans="1:6" x14ac:dyDescent="0.25">
      <c r="A1406" t="s">
        <v>1421</v>
      </c>
      <c r="B1406" s="1">
        <v>88978458</v>
      </c>
      <c r="C1406" t="s">
        <v>1421</v>
      </c>
      <c r="D1406" s="1">
        <v>43095856</v>
      </c>
      <c r="E1406" s="1">
        <v>32000000</v>
      </c>
      <c r="F1406">
        <v>2005</v>
      </c>
    </row>
    <row r="1407" spans="1:6" x14ac:dyDescent="0.25">
      <c r="A1407" t="s">
        <v>1422</v>
      </c>
      <c r="B1407" s="1">
        <v>88933562</v>
      </c>
      <c r="C1407" t="s">
        <v>1422</v>
      </c>
      <c r="D1407" s="1">
        <v>42996140</v>
      </c>
      <c r="E1407" s="1">
        <v>70000000</v>
      </c>
      <c r="F1407">
        <v>2005</v>
      </c>
    </row>
    <row r="1408" spans="1:6" x14ac:dyDescent="0.25">
      <c r="A1408" t="s">
        <v>1423</v>
      </c>
      <c r="B1408" s="1">
        <v>86301599</v>
      </c>
      <c r="C1408" t="s">
        <v>1423</v>
      </c>
      <c r="D1408" s="1">
        <v>33579798</v>
      </c>
      <c r="E1408" s="1">
        <v>25500000</v>
      </c>
      <c r="F1408">
        <v>2005</v>
      </c>
    </row>
    <row r="1409" spans="1:6" x14ac:dyDescent="0.25">
      <c r="A1409" t="s">
        <v>1424</v>
      </c>
      <c r="B1409" s="1">
        <v>83109359</v>
      </c>
      <c r="C1409" t="s">
        <v>1424</v>
      </c>
      <c r="D1409" s="1">
        <v>63939454</v>
      </c>
      <c r="E1409" s="1">
        <v>35000000</v>
      </c>
      <c r="F1409">
        <v>2005</v>
      </c>
    </row>
    <row r="1410" spans="1:6" x14ac:dyDescent="0.25">
      <c r="A1410" t="s">
        <v>1425</v>
      </c>
      <c r="B1410" s="1">
        <v>77636443</v>
      </c>
      <c r="C1410" t="s">
        <v>1425</v>
      </c>
      <c r="D1410" s="1">
        <v>34636443</v>
      </c>
      <c r="E1410" s="1">
        <v>75000000</v>
      </c>
      <c r="F1410">
        <v>2005</v>
      </c>
    </row>
    <row r="1411" spans="1:6" x14ac:dyDescent="0.25">
      <c r="A1411" t="s">
        <v>1426</v>
      </c>
      <c r="B1411" s="1">
        <v>76665507</v>
      </c>
      <c r="C1411" t="s">
        <v>1426</v>
      </c>
      <c r="D1411" s="1">
        <v>67264877</v>
      </c>
      <c r="E1411" s="1">
        <v>45000000</v>
      </c>
      <c r="F1411">
        <v>2005</v>
      </c>
    </row>
    <row r="1412" spans="1:6" x14ac:dyDescent="0.25">
      <c r="A1412" t="s">
        <v>1427</v>
      </c>
      <c r="B1412" s="1">
        <v>76416746</v>
      </c>
      <c r="C1412" t="s">
        <v>1427</v>
      </c>
      <c r="D1412" s="1">
        <v>32116746</v>
      </c>
      <c r="E1412" s="1">
        <v>138000000</v>
      </c>
      <c r="F1412">
        <v>2005</v>
      </c>
    </row>
    <row r="1413" spans="1:6" x14ac:dyDescent="0.25">
      <c r="A1413" t="s">
        <v>1428</v>
      </c>
      <c r="B1413" s="1">
        <v>72359917</v>
      </c>
      <c r="C1413" t="s">
        <v>1428</v>
      </c>
      <c r="D1413" s="1">
        <v>53359917</v>
      </c>
      <c r="E1413" s="1">
        <v>45000000</v>
      </c>
      <c r="F1413">
        <v>2005</v>
      </c>
    </row>
    <row r="1414" spans="1:6" x14ac:dyDescent="0.25">
      <c r="A1414" t="s">
        <v>1429</v>
      </c>
      <c r="B1414" s="1">
        <v>71073932</v>
      </c>
      <c r="C1414" t="s">
        <v>1429</v>
      </c>
      <c r="D1414" s="1">
        <v>26873932</v>
      </c>
      <c r="E1414" s="1">
        <v>60000000</v>
      </c>
      <c r="F1414">
        <v>2005</v>
      </c>
    </row>
    <row r="1415" spans="1:6" x14ac:dyDescent="0.25">
      <c r="A1415" t="s">
        <v>1430</v>
      </c>
      <c r="B1415" s="1">
        <v>70064800</v>
      </c>
      <c r="C1415" t="s">
        <v>1430</v>
      </c>
      <c r="D1415" s="1">
        <v>32064800</v>
      </c>
      <c r="E1415" s="1">
        <v>35000000</v>
      </c>
      <c r="F1415">
        <v>2005</v>
      </c>
    </row>
    <row r="1416" spans="1:6" x14ac:dyDescent="0.25">
      <c r="A1416" t="s">
        <v>1431</v>
      </c>
      <c r="B1416" s="1">
        <v>69425966</v>
      </c>
      <c r="C1416" t="s">
        <v>1431</v>
      </c>
      <c r="D1416" s="1">
        <v>39177684</v>
      </c>
      <c r="E1416" s="1">
        <v>50000000</v>
      </c>
      <c r="F1416">
        <v>2005</v>
      </c>
    </row>
    <row r="1417" spans="1:6" x14ac:dyDescent="0.25">
      <c r="A1417" t="s">
        <v>1432</v>
      </c>
      <c r="B1417" s="1">
        <v>64188387</v>
      </c>
      <c r="C1417" t="s">
        <v>1432</v>
      </c>
      <c r="D1417" s="1">
        <v>19478106</v>
      </c>
      <c r="E1417" s="1">
        <v>35000000</v>
      </c>
      <c r="F1417">
        <v>2005</v>
      </c>
    </row>
    <row r="1418" spans="1:6" x14ac:dyDescent="0.25">
      <c r="A1418" t="s">
        <v>1433</v>
      </c>
      <c r="B1418" s="1">
        <v>61477797</v>
      </c>
      <c r="C1418" t="s">
        <v>1433</v>
      </c>
      <c r="D1418" s="1">
        <v>31493782</v>
      </c>
      <c r="E1418" s="1">
        <v>32000000</v>
      </c>
      <c r="F1418">
        <v>2005</v>
      </c>
    </row>
    <row r="1419" spans="1:6" x14ac:dyDescent="0.25">
      <c r="A1419" t="s">
        <v>1434</v>
      </c>
      <c r="B1419" s="1">
        <v>60437727</v>
      </c>
      <c r="C1419" t="s">
        <v>1434</v>
      </c>
      <c r="D1419" s="1">
        <v>24149632</v>
      </c>
      <c r="E1419" s="1">
        <v>42000000</v>
      </c>
      <c r="F1419">
        <v>2005</v>
      </c>
    </row>
    <row r="1420" spans="1:6" x14ac:dyDescent="0.25">
      <c r="A1420" t="s">
        <v>1435</v>
      </c>
      <c r="B1420" s="1">
        <v>59918422</v>
      </c>
      <c r="C1420" t="s">
        <v>1435</v>
      </c>
      <c r="D1420" s="1">
        <v>17018422</v>
      </c>
      <c r="E1420" s="1">
        <v>100000000</v>
      </c>
      <c r="F1420">
        <v>2005</v>
      </c>
    </row>
    <row r="1421" spans="1:6" x14ac:dyDescent="0.25">
      <c r="A1421" t="s">
        <v>1436</v>
      </c>
      <c r="B1421" s="1">
        <v>58757178</v>
      </c>
      <c r="C1421" t="s">
        <v>1436</v>
      </c>
      <c r="D1421" s="1">
        <v>28212337</v>
      </c>
      <c r="E1421" s="1">
        <v>70000000</v>
      </c>
      <c r="F1421">
        <v>2005</v>
      </c>
    </row>
    <row r="1422" spans="1:6" x14ac:dyDescent="0.25">
      <c r="A1422" t="s">
        <v>1437</v>
      </c>
      <c r="B1422" s="1">
        <v>58545540</v>
      </c>
      <c r="C1422" t="s">
        <v>1437</v>
      </c>
      <c r="D1422" s="1">
        <v>28045540</v>
      </c>
      <c r="E1422" s="1">
        <v>65000000</v>
      </c>
      <c r="F1422">
        <v>2005</v>
      </c>
    </row>
    <row r="1423" spans="1:6" x14ac:dyDescent="0.25">
      <c r="A1423" t="s">
        <v>1438</v>
      </c>
      <c r="B1423" s="1">
        <v>58405313</v>
      </c>
      <c r="C1423" t="s">
        <v>1438</v>
      </c>
      <c r="D1423" s="1">
        <v>43894863</v>
      </c>
      <c r="E1423" s="1">
        <v>35000000</v>
      </c>
      <c r="F1423">
        <v>2005</v>
      </c>
    </row>
    <row r="1424" spans="1:6" x14ac:dyDescent="0.25">
      <c r="A1424" t="s">
        <v>1439</v>
      </c>
      <c r="B1424" s="1">
        <v>57520063</v>
      </c>
      <c r="C1424" t="s">
        <v>1439</v>
      </c>
      <c r="D1424" s="1">
        <v>36020063</v>
      </c>
      <c r="E1424" s="1">
        <v>22000000</v>
      </c>
      <c r="F1424">
        <v>2005</v>
      </c>
    </row>
    <row r="1425" spans="1:6" x14ac:dyDescent="0.25">
      <c r="A1425" t="s">
        <v>1440</v>
      </c>
      <c r="B1425" s="1">
        <v>56824633</v>
      </c>
      <c r="C1425" t="s">
        <v>1440</v>
      </c>
      <c r="D1425" s="1">
        <v>24409722</v>
      </c>
      <c r="E1425" s="1">
        <v>65000000</v>
      </c>
      <c r="F1425">
        <v>2005</v>
      </c>
    </row>
    <row r="1426" spans="1:6" x14ac:dyDescent="0.25">
      <c r="A1426" t="s">
        <v>1441</v>
      </c>
      <c r="B1426" s="1">
        <v>55842724</v>
      </c>
      <c r="C1426" t="s">
        <v>1441</v>
      </c>
      <c r="D1426" s="1">
        <v>52842724</v>
      </c>
      <c r="E1426" s="1">
        <v>45000000</v>
      </c>
      <c r="F1426">
        <v>2005</v>
      </c>
    </row>
    <row r="1427" spans="1:6" x14ac:dyDescent="0.25">
      <c r="A1427" t="s">
        <v>1442</v>
      </c>
      <c r="B1427" s="1">
        <v>53913573</v>
      </c>
      <c r="C1427" t="s">
        <v>1442</v>
      </c>
      <c r="D1427" s="1">
        <v>25857987</v>
      </c>
      <c r="E1427" s="1">
        <v>55000000</v>
      </c>
      <c r="F1427">
        <v>2005</v>
      </c>
    </row>
    <row r="1428" spans="1:6" x14ac:dyDescent="0.25">
      <c r="A1428" t="s">
        <v>1443</v>
      </c>
      <c r="B1428" s="1">
        <v>50719373</v>
      </c>
      <c r="C1428" t="s">
        <v>1443</v>
      </c>
      <c r="D1428" s="1">
        <v>26850426</v>
      </c>
      <c r="E1428" s="1">
        <v>54000000</v>
      </c>
      <c r="F1428">
        <v>2005</v>
      </c>
    </row>
    <row r="1429" spans="1:6" x14ac:dyDescent="0.25">
      <c r="A1429" t="s">
        <v>1444</v>
      </c>
      <c r="B1429" s="1">
        <v>50071069</v>
      </c>
      <c r="C1429" t="s">
        <v>1444</v>
      </c>
      <c r="D1429" s="1">
        <v>42071069</v>
      </c>
      <c r="E1429" s="1">
        <v>40000000</v>
      </c>
      <c r="F1429">
        <v>2005</v>
      </c>
    </row>
    <row r="1430" spans="1:6" x14ac:dyDescent="0.25">
      <c r="A1430" t="s">
        <v>1445</v>
      </c>
      <c r="B1430" s="1">
        <v>49473093</v>
      </c>
      <c r="C1430" t="s">
        <v>1445</v>
      </c>
      <c r="D1430" s="1">
        <v>25473093</v>
      </c>
      <c r="E1430" s="1">
        <v>60000000</v>
      </c>
      <c r="F1430">
        <v>2005</v>
      </c>
    </row>
    <row r="1431" spans="1:6" x14ac:dyDescent="0.25">
      <c r="A1431" t="s">
        <v>1446</v>
      </c>
      <c r="B1431" s="1">
        <v>49037621</v>
      </c>
      <c r="C1431" t="s">
        <v>1446</v>
      </c>
      <c r="D1431" s="1">
        <v>24537621</v>
      </c>
      <c r="E1431" s="1">
        <v>43000000</v>
      </c>
      <c r="F1431">
        <v>2005</v>
      </c>
    </row>
    <row r="1432" spans="1:6" x14ac:dyDescent="0.25">
      <c r="A1432" t="s">
        <v>1447</v>
      </c>
      <c r="B1432" s="1">
        <v>46666955</v>
      </c>
      <c r="C1432" t="s">
        <v>1447</v>
      </c>
      <c r="D1432" s="1">
        <v>30981850</v>
      </c>
      <c r="E1432" s="1">
        <v>40000000</v>
      </c>
      <c r="F1432">
        <v>2005</v>
      </c>
    </row>
    <row r="1433" spans="1:6" x14ac:dyDescent="0.25">
      <c r="A1433" t="s">
        <v>1448</v>
      </c>
      <c r="B1433" s="1">
        <v>45273464</v>
      </c>
      <c r="C1433" t="s">
        <v>1448</v>
      </c>
      <c r="D1433" s="1">
        <v>22400154</v>
      </c>
      <c r="E1433" s="1">
        <v>22000000</v>
      </c>
      <c r="F1433">
        <v>2005</v>
      </c>
    </row>
    <row r="1434" spans="1:6" x14ac:dyDescent="0.25">
      <c r="A1434" t="s">
        <v>1449</v>
      </c>
      <c r="B1434" s="1">
        <v>41982227</v>
      </c>
      <c r="C1434" t="s">
        <v>1449</v>
      </c>
      <c r="D1434" s="1">
        <v>18782227</v>
      </c>
      <c r="E1434" s="1">
        <v>50000000</v>
      </c>
      <c r="F1434">
        <v>2005</v>
      </c>
    </row>
    <row r="1435" spans="1:6" x14ac:dyDescent="0.25">
      <c r="A1435" t="s">
        <v>1450</v>
      </c>
      <c r="B1435" s="1">
        <v>41921590</v>
      </c>
      <c r="C1435" t="s">
        <v>1450</v>
      </c>
      <c r="D1435" s="1">
        <v>21835784</v>
      </c>
      <c r="E1435" s="1">
        <v>25000000</v>
      </c>
      <c r="F1435">
        <v>2005</v>
      </c>
    </row>
    <row r="1436" spans="1:6" x14ac:dyDescent="0.25">
      <c r="A1436" t="s">
        <v>1451</v>
      </c>
      <c r="B1436" s="1">
        <v>41560117</v>
      </c>
      <c r="C1436" t="s">
        <v>1451</v>
      </c>
      <c r="D1436" s="1">
        <v>39053061</v>
      </c>
      <c r="E1436" s="1">
        <v>25000000</v>
      </c>
      <c r="F1436">
        <v>2005</v>
      </c>
    </row>
    <row r="1437" spans="1:6" x14ac:dyDescent="0.25">
      <c r="A1437" t="s">
        <v>37</v>
      </c>
      <c r="B1437" s="1">
        <v>40319440</v>
      </c>
      <c r="C1437" t="s">
        <v>37</v>
      </c>
      <c r="D1437" s="1">
        <v>25514517</v>
      </c>
      <c r="E1437" s="1">
        <v>39000000</v>
      </c>
      <c r="F1437">
        <v>2005</v>
      </c>
    </row>
    <row r="1438" spans="1:6" x14ac:dyDescent="0.25">
      <c r="A1438" t="s">
        <v>1452</v>
      </c>
      <c r="B1438" s="1">
        <v>39498360</v>
      </c>
      <c r="C1438" t="s">
        <v>1452</v>
      </c>
      <c r="D1438" s="1">
        <v>33022286</v>
      </c>
      <c r="E1438" s="1">
        <v>32000000</v>
      </c>
      <c r="F1438">
        <v>2005</v>
      </c>
    </row>
    <row r="1439" spans="1:6" x14ac:dyDescent="0.25">
      <c r="A1439" t="s">
        <v>1453</v>
      </c>
      <c r="B1439" s="1">
        <v>36040895</v>
      </c>
      <c r="C1439" t="s">
        <v>1453</v>
      </c>
      <c r="D1439" s="1">
        <v>20040895</v>
      </c>
      <c r="E1439" s="1">
        <v>30000000</v>
      </c>
      <c r="F1439">
        <v>2005</v>
      </c>
    </row>
    <row r="1440" spans="1:6" x14ac:dyDescent="0.25">
      <c r="A1440" t="s">
        <v>1454</v>
      </c>
      <c r="B1440" s="1">
        <v>33500620</v>
      </c>
      <c r="C1440" t="s">
        <v>1454</v>
      </c>
      <c r="D1440" s="1">
        <v>32868349</v>
      </c>
      <c r="E1440" s="1">
        <v>35000000</v>
      </c>
      <c r="F1440">
        <v>2005</v>
      </c>
    </row>
    <row r="1441" spans="1:6" x14ac:dyDescent="0.25">
      <c r="A1441" t="s">
        <v>1455</v>
      </c>
      <c r="B1441" s="1">
        <v>32952995</v>
      </c>
      <c r="C1441" t="s">
        <v>1455</v>
      </c>
      <c r="D1441" s="1">
        <v>19398532</v>
      </c>
      <c r="E1441" s="1">
        <v>45000000</v>
      </c>
      <c r="F1441">
        <v>2005</v>
      </c>
    </row>
    <row r="1442" spans="1:6" x14ac:dyDescent="0.25">
      <c r="A1442" t="s">
        <v>1456</v>
      </c>
      <c r="B1442" s="1">
        <v>31670620</v>
      </c>
      <c r="C1442" t="s">
        <v>1456</v>
      </c>
      <c r="D1442" s="1">
        <v>29077547</v>
      </c>
      <c r="E1442" s="1">
        <v>40000000</v>
      </c>
      <c r="F1442">
        <v>2005</v>
      </c>
    </row>
    <row r="1443" spans="1:6" x14ac:dyDescent="0.25">
      <c r="A1443" t="s">
        <v>1457</v>
      </c>
      <c r="B1443" s="1">
        <v>27147991</v>
      </c>
      <c r="C1443" t="s">
        <v>1457</v>
      </c>
      <c r="D1443" s="1">
        <v>15007991</v>
      </c>
      <c r="E1443" s="1">
        <v>30000000</v>
      </c>
      <c r="F1443">
        <v>2005</v>
      </c>
    </row>
    <row r="1444" spans="1:6" x14ac:dyDescent="0.25">
      <c r="A1444" t="s">
        <v>1458</v>
      </c>
      <c r="B1444" s="1">
        <v>26670920</v>
      </c>
      <c r="C1444" t="s">
        <v>1458</v>
      </c>
      <c r="D1444" s="1">
        <v>2070920</v>
      </c>
      <c r="E1444" s="1">
        <v>65000000</v>
      </c>
      <c r="F1444">
        <v>2005</v>
      </c>
    </row>
    <row r="1445" spans="1:6" x14ac:dyDescent="0.25">
      <c r="A1445" t="s">
        <v>1459</v>
      </c>
      <c r="B1445" s="1">
        <v>26184400</v>
      </c>
      <c r="C1445" t="s">
        <v>1459</v>
      </c>
      <c r="D1445" s="1">
        <v>12712093</v>
      </c>
      <c r="E1445" s="1">
        <v>30000000</v>
      </c>
      <c r="F1445">
        <v>2005</v>
      </c>
    </row>
    <row r="1446" spans="1:6" x14ac:dyDescent="0.25">
      <c r="A1446" t="s">
        <v>1460</v>
      </c>
      <c r="B1446" s="1">
        <v>25732334</v>
      </c>
      <c r="C1446" t="s">
        <v>1460</v>
      </c>
      <c r="D1446" s="1">
        <v>24381334</v>
      </c>
      <c r="E1446" s="1">
        <v>25000000</v>
      </c>
      <c r="F1446">
        <v>2005</v>
      </c>
    </row>
    <row r="1447" spans="1:6" x14ac:dyDescent="0.25">
      <c r="A1447" t="s">
        <v>1461</v>
      </c>
      <c r="B1447" s="1">
        <v>25114901</v>
      </c>
      <c r="C1447" t="s">
        <v>1461</v>
      </c>
      <c r="D1447" s="1">
        <v>19294901</v>
      </c>
      <c r="E1447" s="1">
        <v>35000000</v>
      </c>
      <c r="F1447">
        <v>2005</v>
      </c>
    </row>
    <row r="1448" spans="1:6" x14ac:dyDescent="0.25">
      <c r="A1448" t="s">
        <v>1462</v>
      </c>
      <c r="B1448" s="1">
        <v>23676771</v>
      </c>
      <c r="C1448" t="s">
        <v>1462</v>
      </c>
      <c r="D1448" s="1">
        <v>18324242</v>
      </c>
      <c r="E1448" s="1">
        <v>30000000</v>
      </c>
      <c r="F1448">
        <v>2005</v>
      </c>
    </row>
    <row r="1449" spans="1:6" x14ac:dyDescent="0.25">
      <c r="A1449" t="s">
        <v>1463</v>
      </c>
      <c r="B1449" s="1">
        <v>23574057</v>
      </c>
      <c r="C1449" t="s">
        <v>1463</v>
      </c>
      <c r="D1449" s="1">
        <v>10169202</v>
      </c>
      <c r="E1449" s="1">
        <v>50000000</v>
      </c>
      <c r="F1449">
        <v>2005</v>
      </c>
    </row>
    <row r="1450" spans="1:6" x14ac:dyDescent="0.25">
      <c r="A1450" t="s">
        <v>1464</v>
      </c>
      <c r="B1450" s="1">
        <v>22099706</v>
      </c>
      <c r="C1450" t="s">
        <v>1464</v>
      </c>
      <c r="D1450" s="1">
        <v>19699706</v>
      </c>
      <c r="E1450" s="1">
        <v>50000000</v>
      </c>
      <c r="F1450">
        <v>2005</v>
      </c>
    </row>
    <row r="1451" spans="1:6" x14ac:dyDescent="0.25">
      <c r="A1451" t="s">
        <v>1465</v>
      </c>
      <c r="B1451" s="1">
        <v>18991288</v>
      </c>
      <c r="C1451" t="s">
        <v>1465</v>
      </c>
      <c r="D1451" s="1">
        <v>5128124</v>
      </c>
      <c r="E1451" s="1">
        <v>25000000</v>
      </c>
      <c r="F1451">
        <v>2005</v>
      </c>
    </row>
    <row r="1452" spans="1:6" x14ac:dyDescent="0.25">
      <c r="A1452" t="s">
        <v>1466</v>
      </c>
      <c r="B1452" s="1">
        <v>18535575</v>
      </c>
      <c r="C1452" t="s">
        <v>1466</v>
      </c>
      <c r="D1452" s="1">
        <v>8535575</v>
      </c>
      <c r="E1452" s="1">
        <v>30000000</v>
      </c>
      <c r="F1452">
        <v>2005</v>
      </c>
    </row>
    <row r="1453" spans="1:6" x14ac:dyDescent="0.25">
      <c r="A1453" t="s">
        <v>1467</v>
      </c>
      <c r="B1453" s="1">
        <v>17492014</v>
      </c>
      <c r="C1453" t="s">
        <v>1467</v>
      </c>
      <c r="D1453" s="1">
        <v>16809014</v>
      </c>
      <c r="E1453" s="1">
        <v>45000000</v>
      </c>
      <c r="F1453">
        <v>2005</v>
      </c>
    </row>
    <row r="1454" spans="1:6" x14ac:dyDescent="0.25">
      <c r="A1454" t="s">
        <v>1468</v>
      </c>
      <c r="B1454" s="1">
        <v>16566235</v>
      </c>
      <c r="C1454" t="s">
        <v>1468</v>
      </c>
      <c r="D1454" s="1">
        <v>4476235</v>
      </c>
      <c r="E1454" s="1">
        <v>27000000</v>
      </c>
      <c r="F1454">
        <v>2005</v>
      </c>
    </row>
    <row r="1455" spans="1:6" x14ac:dyDescent="0.25">
      <c r="A1455" t="s">
        <v>1469</v>
      </c>
      <c r="B1455" s="1">
        <v>15468266</v>
      </c>
      <c r="C1455" t="s">
        <v>1469</v>
      </c>
      <c r="D1455" s="1">
        <v>15331289</v>
      </c>
      <c r="E1455" s="1">
        <v>25000000</v>
      </c>
      <c r="F1455">
        <v>2005</v>
      </c>
    </row>
    <row r="1456" spans="1:6" x14ac:dyDescent="0.25">
      <c r="A1456" t="s">
        <v>1470</v>
      </c>
      <c r="B1456" s="1">
        <v>15452978</v>
      </c>
      <c r="C1456" t="s">
        <v>1470</v>
      </c>
      <c r="D1456" s="1">
        <v>6301131</v>
      </c>
      <c r="E1456" s="1">
        <v>28500000</v>
      </c>
      <c r="F1456">
        <v>2005</v>
      </c>
    </row>
    <row r="1457" spans="1:6" x14ac:dyDescent="0.25">
      <c r="A1457" t="s">
        <v>1471</v>
      </c>
      <c r="B1457" s="1">
        <v>13424365</v>
      </c>
      <c r="C1457" t="s">
        <v>1471</v>
      </c>
      <c r="D1457" s="1">
        <v>11273517</v>
      </c>
      <c r="E1457" s="1">
        <v>25000000</v>
      </c>
      <c r="F1457">
        <v>2005</v>
      </c>
    </row>
    <row r="1458" spans="1:6" x14ac:dyDescent="0.25">
      <c r="A1458" t="s">
        <v>1472</v>
      </c>
      <c r="B1458" s="1">
        <v>13174426</v>
      </c>
      <c r="C1458" t="s">
        <v>1472</v>
      </c>
      <c r="D1458" s="1">
        <v>12834849</v>
      </c>
      <c r="E1458" s="1">
        <v>27000000</v>
      </c>
      <c r="F1458">
        <v>2005</v>
      </c>
    </row>
    <row r="1459" spans="1:6" x14ac:dyDescent="0.25">
      <c r="A1459" t="s">
        <v>1473</v>
      </c>
      <c r="B1459" s="1">
        <v>10597070</v>
      </c>
      <c r="C1459" t="s">
        <v>1473</v>
      </c>
      <c r="D1459" s="1">
        <v>10166502</v>
      </c>
      <c r="E1459" s="1">
        <v>60000000</v>
      </c>
      <c r="F1459">
        <v>2005</v>
      </c>
    </row>
    <row r="1460" spans="1:6" x14ac:dyDescent="0.25">
      <c r="A1460" t="s">
        <v>1474</v>
      </c>
      <c r="B1460" s="1">
        <v>9448623</v>
      </c>
      <c r="C1460" t="s">
        <v>1474</v>
      </c>
      <c r="D1460" s="1">
        <v>4835065</v>
      </c>
      <c r="E1460" s="1">
        <v>22000000</v>
      </c>
      <c r="F1460">
        <v>2005</v>
      </c>
    </row>
    <row r="1461" spans="1:6" x14ac:dyDescent="0.25">
      <c r="A1461" t="s">
        <v>1475</v>
      </c>
      <c r="B1461" s="1">
        <v>6300451</v>
      </c>
      <c r="C1461" t="s">
        <v>1475</v>
      </c>
      <c r="D1461" s="1">
        <v>1900451</v>
      </c>
      <c r="E1461" s="1">
        <v>80000000</v>
      </c>
      <c r="F1461">
        <v>2005</v>
      </c>
    </row>
    <row r="1462" spans="1:6" x14ac:dyDescent="0.25">
      <c r="A1462" t="s">
        <v>1476</v>
      </c>
      <c r="B1462" s="1">
        <v>5654777</v>
      </c>
      <c r="C1462" t="s">
        <v>1476</v>
      </c>
      <c r="D1462" s="1">
        <v>5654777</v>
      </c>
      <c r="E1462" s="1">
        <v>25000000</v>
      </c>
      <c r="F1462">
        <v>2005</v>
      </c>
    </row>
    <row r="1463" spans="1:6" x14ac:dyDescent="0.25">
      <c r="A1463" t="s">
        <v>1477</v>
      </c>
      <c r="B1463" s="1">
        <v>4049527</v>
      </c>
      <c r="C1463" t="s">
        <v>1477</v>
      </c>
      <c r="D1463" s="1">
        <v>4008527</v>
      </c>
      <c r="E1463" s="1">
        <v>25000000</v>
      </c>
      <c r="F1463">
        <v>2005</v>
      </c>
    </row>
    <row r="1464" spans="1:6" x14ac:dyDescent="0.25">
      <c r="A1464" t="s">
        <v>1478</v>
      </c>
      <c r="B1464" s="1">
        <v>3252550</v>
      </c>
      <c r="C1464" t="s">
        <v>1478</v>
      </c>
      <c r="D1464" s="1">
        <v>3102550</v>
      </c>
      <c r="E1464" s="1">
        <v>30000000</v>
      </c>
      <c r="F1464">
        <v>2005</v>
      </c>
    </row>
    <row r="1465" spans="1:6" x14ac:dyDescent="0.25">
      <c r="A1465" t="s">
        <v>1479</v>
      </c>
      <c r="B1465" s="1">
        <v>1696765</v>
      </c>
      <c r="C1465" t="s">
        <v>1479</v>
      </c>
      <c r="D1465" s="1">
        <v>49981</v>
      </c>
      <c r="E1465" s="1">
        <v>24000000</v>
      </c>
      <c r="F1465">
        <v>2005</v>
      </c>
    </row>
    <row r="1466" spans="1:6" x14ac:dyDescent="0.25">
      <c r="A1466" t="s">
        <v>1480</v>
      </c>
      <c r="B1466" s="1">
        <v>1415656</v>
      </c>
      <c r="C1466" t="s">
        <v>1480</v>
      </c>
      <c r="D1466" s="1">
        <v>872142</v>
      </c>
      <c r="E1466" s="1">
        <v>25000000</v>
      </c>
      <c r="F1466">
        <v>2005</v>
      </c>
    </row>
    <row r="1467" spans="1:6" x14ac:dyDescent="0.25">
      <c r="A1467" t="s">
        <v>48</v>
      </c>
      <c r="B1467" s="1">
        <v>881745</v>
      </c>
      <c r="C1467" t="s">
        <v>48</v>
      </c>
      <c r="D1467" s="1">
        <v>881745</v>
      </c>
      <c r="E1467" s="1">
        <v>25000000</v>
      </c>
      <c r="F1467">
        <v>2005</v>
      </c>
    </row>
    <row r="1468" spans="1:6" x14ac:dyDescent="0.25">
      <c r="A1468" t="s">
        <v>1481</v>
      </c>
      <c r="B1468" s="1">
        <v>937008132</v>
      </c>
      <c r="C1468" t="s">
        <v>1481</v>
      </c>
      <c r="D1468" s="1">
        <v>441226247</v>
      </c>
      <c r="E1468" s="1">
        <v>70000000</v>
      </c>
      <c r="F1468">
        <v>2004</v>
      </c>
    </row>
    <row r="1469" spans="1:6" x14ac:dyDescent="0.25">
      <c r="A1469" t="s">
        <v>1482</v>
      </c>
      <c r="B1469" s="1">
        <v>796907323</v>
      </c>
      <c r="C1469" t="s">
        <v>1482</v>
      </c>
      <c r="D1469" s="1">
        <v>249757726</v>
      </c>
      <c r="E1469" s="1">
        <v>130000000</v>
      </c>
      <c r="F1469">
        <v>2004</v>
      </c>
    </row>
    <row r="1470" spans="1:6" x14ac:dyDescent="0.25">
      <c r="A1470" t="s">
        <v>1483</v>
      </c>
      <c r="B1470" s="1">
        <v>795110670</v>
      </c>
      <c r="C1470" t="s">
        <v>1483</v>
      </c>
      <c r="D1470" s="1">
        <v>373524485</v>
      </c>
      <c r="E1470" s="1">
        <v>200000000</v>
      </c>
      <c r="F1470">
        <v>2004</v>
      </c>
    </row>
    <row r="1471" spans="1:6" x14ac:dyDescent="0.25">
      <c r="A1471" t="s">
        <v>1484</v>
      </c>
      <c r="B1471" s="1">
        <v>622341924</v>
      </c>
      <c r="C1471" t="s">
        <v>1484</v>
      </c>
      <c r="D1471" s="1">
        <v>370782930</v>
      </c>
      <c r="E1471" s="1">
        <v>25000000</v>
      </c>
      <c r="F1471">
        <v>2004</v>
      </c>
    </row>
    <row r="1472" spans="1:6" x14ac:dyDescent="0.25">
      <c r="A1472" t="s">
        <v>1485</v>
      </c>
      <c r="B1472" s="1">
        <v>614726752</v>
      </c>
      <c r="C1472" t="s">
        <v>1485</v>
      </c>
      <c r="D1472" s="1">
        <v>261441092</v>
      </c>
      <c r="E1472" s="1">
        <v>92000000</v>
      </c>
      <c r="F1472">
        <v>2004</v>
      </c>
    </row>
    <row r="1473" spans="1:6" x14ac:dyDescent="0.25">
      <c r="A1473" t="s">
        <v>1486</v>
      </c>
      <c r="B1473" s="1">
        <v>556319450</v>
      </c>
      <c r="C1473" t="s">
        <v>1486</v>
      </c>
      <c r="D1473" s="1">
        <v>186740799</v>
      </c>
      <c r="E1473" s="1">
        <v>125000000</v>
      </c>
      <c r="F1473">
        <v>2004</v>
      </c>
    </row>
    <row r="1474" spans="1:6" x14ac:dyDescent="0.25">
      <c r="A1474" t="s">
        <v>1487</v>
      </c>
      <c r="B1474" s="1">
        <v>516567575</v>
      </c>
      <c r="C1474" t="s">
        <v>1487</v>
      </c>
      <c r="D1474" s="1">
        <v>279167575</v>
      </c>
      <c r="E1474" s="1">
        <v>60000000</v>
      </c>
      <c r="F1474">
        <v>2004</v>
      </c>
    </row>
    <row r="1475" spans="1:6" x14ac:dyDescent="0.25">
      <c r="A1475" t="s">
        <v>1488</v>
      </c>
      <c r="B1475" s="1">
        <v>484161265</v>
      </c>
      <c r="C1475" t="s">
        <v>1488</v>
      </c>
      <c r="D1475" s="1">
        <v>133298577</v>
      </c>
      <c r="E1475" s="1">
        <v>150000000</v>
      </c>
      <c r="F1475">
        <v>2004</v>
      </c>
    </row>
    <row r="1476" spans="1:6" x14ac:dyDescent="0.25">
      <c r="A1476" t="s">
        <v>1489</v>
      </c>
      <c r="B1476" s="1">
        <v>371917043</v>
      </c>
      <c r="C1476" t="s">
        <v>1489</v>
      </c>
      <c r="D1476" s="1">
        <v>161412000</v>
      </c>
      <c r="E1476" s="1">
        <v>75000000</v>
      </c>
      <c r="F1476">
        <v>2004</v>
      </c>
    </row>
    <row r="1477" spans="1:6" x14ac:dyDescent="0.25">
      <c r="A1477" t="s">
        <v>1490</v>
      </c>
      <c r="B1477" s="1">
        <v>362989076</v>
      </c>
      <c r="C1477" t="s">
        <v>1490</v>
      </c>
      <c r="D1477" s="1">
        <v>125531634</v>
      </c>
      <c r="E1477" s="1">
        <v>110000000</v>
      </c>
      <c r="F1477">
        <v>2004</v>
      </c>
    </row>
    <row r="1478" spans="1:6" x14ac:dyDescent="0.25">
      <c r="A1478" t="s">
        <v>1491</v>
      </c>
      <c r="B1478" s="1">
        <v>348629585</v>
      </c>
      <c r="C1478" t="s">
        <v>1491</v>
      </c>
      <c r="D1478" s="1">
        <v>144801023</v>
      </c>
      <c r="E1478" s="1">
        <v>105000000</v>
      </c>
      <c r="F1478">
        <v>2004</v>
      </c>
    </row>
    <row r="1479" spans="1:6" x14ac:dyDescent="0.25">
      <c r="A1479" t="s">
        <v>1492</v>
      </c>
      <c r="B1479" s="1">
        <v>331323410</v>
      </c>
      <c r="C1479" t="s">
        <v>1492</v>
      </c>
      <c r="D1479" s="1">
        <v>173005002</v>
      </c>
      <c r="E1479" s="1">
        <v>100000000</v>
      </c>
      <c r="F1479">
        <v>2004</v>
      </c>
    </row>
    <row r="1480" spans="1:6" x14ac:dyDescent="0.25">
      <c r="A1480" t="s">
        <v>1493</v>
      </c>
      <c r="B1480" s="1">
        <v>311365187</v>
      </c>
      <c r="C1480" t="s">
        <v>1493</v>
      </c>
      <c r="D1480" s="1">
        <v>187224605</v>
      </c>
      <c r="E1480" s="1">
        <v>170000000</v>
      </c>
      <c r="F1480">
        <v>2004</v>
      </c>
    </row>
    <row r="1481" spans="1:6" x14ac:dyDescent="0.25">
      <c r="A1481" t="s">
        <v>1494</v>
      </c>
      <c r="B1481" s="1">
        <v>311001124</v>
      </c>
      <c r="C1481" t="s">
        <v>1494</v>
      </c>
      <c r="D1481" s="1">
        <v>176087450</v>
      </c>
      <c r="E1481" s="1">
        <v>85000000</v>
      </c>
      <c r="F1481">
        <v>2004</v>
      </c>
    </row>
    <row r="1482" spans="1:6" x14ac:dyDescent="0.25">
      <c r="A1482" t="s">
        <v>1495</v>
      </c>
      <c r="B1482" s="1">
        <v>300150546</v>
      </c>
      <c r="C1482" t="s">
        <v>1495</v>
      </c>
      <c r="D1482" s="1">
        <v>120150546</v>
      </c>
      <c r="E1482" s="1">
        <v>170000000</v>
      </c>
      <c r="F1482">
        <v>2004</v>
      </c>
    </row>
    <row r="1483" spans="1:6" x14ac:dyDescent="0.25">
      <c r="A1483" t="s">
        <v>1496</v>
      </c>
      <c r="B1483" s="1">
        <v>263894551</v>
      </c>
      <c r="C1483" t="s">
        <v>1496</v>
      </c>
      <c r="D1483" s="1">
        <v>40203020</v>
      </c>
      <c r="E1483" s="1">
        <v>50000000</v>
      </c>
      <c r="F1483">
        <v>2004</v>
      </c>
    </row>
    <row r="1484" spans="1:6" x14ac:dyDescent="0.25">
      <c r="A1484" t="s">
        <v>1497</v>
      </c>
      <c r="B1484" s="1">
        <v>257641634</v>
      </c>
      <c r="C1484" t="s">
        <v>1497</v>
      </c>
      <c r="D1484" s="1">
        <v>114197520</v>
      </c>
      <c r="E1484" s="1">
        <v>71682975</v>
      </c>
      <c r="F1484">
        <v>2004</v>
      </c>
    </row>
    <row r="1485" spans="1:6" x14ac:dyDescent="0.25">
      <c r="A1485" t="s">
        <v>1498</v>
      </c>
      <c r="B1485" s="1">
        <v>231928227</v>
      </c>
      <c r="C1485" t="s">
        <v>1498</v>
      </c>
      <c r="D1485" s="1">
        <v>100492203</v>
      </c>
      <c r="E1485" s="1">
        <v>30000000</v>
      </c>
      <c r="F1485">
        <v>2004</v>
      </c>
    </row>
    <row r="1486" spans="1:6" x14ac:dyDescent="0.25">
      <c r="A1486" t="s">
        <v>1499</v>
      </c>
      <c r="B1486" s="1">
        <v>218673959</v>
      </c>
      <c r="C1486" t="s">
        <v>1499</v>
      </c>
      <c r="D1486" s="1">
        <v>77073959</v>
      </c>
      <c r="E1486" s="1">
        <v>75000000</v>
      </c>
      <c r="F1486">
        <v>2004</v>
      </c>
    </row>
    <row r="1487" spans="1:6" x14ac:dyDescent="0.25">
      <c r="A1487" t="s">
        <v>1500</v>
      </c>
      <c r="B1487" s="1">
        <v>217670152</v>
      </c>
      <c r="C1487" t="s">
        <v>1500</v>
      </c>
      <c r="D1487" s="1">
        <v>100170152</v>
      </c>
      <c r="E1487" s="1">
        <v>60000000</v>
      </c>
      <c r="F1487">
        <v>2004</v>
      </c>
    </row>
    <row r="1488" spans="1:6" x14ac:dyDescent="0.25">
      <c r="A1488" t="s">
        <v>1501</v>
      </c>
      <c r="B1488" s="1">
        <v>212956024</v>
      </c>
      <c r="C1488" t="s">
        <v>1501</v>
      </c>
      <c r="D1488" s="1">
        <v>118627117</v>
      </c>
      <c r="E1488" s="1">
        <v>100000000</v>
      </c>
      <c r="F1488">
        <v>2004</v>
      </c>
    </row>
    <row r="1489" spans="1:6" x14ac:dyDescent="0.25">
      <c r="A1489" t="s">
        <v>1502</v>
      </c>
      <c r="B1489" s="1">
        <v>208370892</v>
      </c>
      <c r="C1489" t="s">
        <v>1502</v>
      </c>
      <c r="D1489" s="1">
        <v>102608827</v>
      </c>
      <c r="E1489" s="1">
        <v>110000000</v>
      </c>
      <c r="F1489">
        <v>2004</v>
      </c>
    </row>
    <row r="1490" spans="1:6" x14ac:dyDescent="0.25">
      <c r="A1490" t="s">
        <v>1503</v>
      </c>
      <c r="B1490" s="1">
        <v>208094550</v>
      </c>
      <c r="C1490" t="s">
        <v>1503</v>
      </c>
      <c r="D1490" s="1">
        <v>75367693</v>
      </c>
      <c r="E1490" s="1">
        <v>50000000</v>
      </c>
      <c r="F1490">
        <v>2004</v>
      </c>
    </row>
    <row r="1491" spans="1:6" x14ac:dyDescent="0.25">
      <c r="A1491" t="s">
        <v>1504</v>
      </c>
      <c r="B1491" s="1">
        <v>203877963</v>
      </c>
      <c r="C1491" t="s">
        <v>1504</v>
      </c>
      <c r="D1491" s="1">
        <v>51877963</v>
      </c>
      <c r="E1491" s="1">
        <v>90000000</v>
      </c>
      <c r="F1491">
        <v>2004</v>
      </c>
    </row>
    <row r="1492" spans="1:6" x14ac:dyDescent="0.25">
      <c r="A1492" t="s">
        <v>1505</v>
      </c>
      <c r="B1492" s="1">
        <v>196320329</v>
      </c>
      <c r="C1492" t="s">
        <v>1505</v>
      </c>
      <c r="D1492" s="1">
        <v>120776832</v>
      </c>
      <c r="E1492" s="1">
        <v>75000000</v>
      </c>
      <c r="F1492">
        <v>2004</v>
      </c>
    </row>
    <row r="1493" spans="1:6" x14ac:dyDescent="0.25">
      <c r="A1493" t="s">
        <v>1506</v>
      </c>
      <c r="B1493" s="1">
        <v>181185387</v>
      </c>
      <c r="C1493" t="s">
        <v>1506</v>
      </c>
      <c r="D1493" s="1">
        <v>84185387</v>
      </c>
      <c r="E1493" s="1">
        <v>25000000</v>
      </c>
      <c r="F1493">
        <v>2004</v>
      </c>
    </row>
    <row r="1494" spans="1:6" x14ac:dyDescent="0.25">
      <c r="A1494" t="s">
        <v>1507</v>
      </c>
      <c r="B1494" s="1">
        <v>173044410</v>
      </c>
      <c r="C1494" t="s">
        <v>1507</v>
      </c>
      <c r="D1494" s="1">
        <v>88073507</v>
      </c>
      <c r="E1494" s="1">
        <v>42000000</v>
      </c>
      <c r="F1494">
        <v>2004</v>
      </c>
    </row>
    <row r="1495" spans="1:6" x14ac:dyDescent="0.25">
      <c r="A1495" t="s">
        <v>1508</v>
      </c>
      <c r="B1495" s="1">
        <v>172543519</v>
      </c>
      <c r="C1495" t="s">
        <v>1508</v>
      </c>
      <c r="D1495" s="1">
        <v>80281096</v>
      </c>
      <c r="E1495" s="1">
        <v>70000000</v>
      </c>
      <c r="F1495">
        <v>2004</v>
      </c>
    </row>
    <row r="1496" spans="1:6" x14ac:dyDescent="0.25">
      <c r="A1496" t="s">
        <v>1509</v>
      </c>
      <c r="B1496" s="1">
        <v>170200225</v>
      </c>
      <c r="C1496" t="s">
        <v>1509</v>
      </c>
      <c r="D1496" s="1">
        <v>88200225</v>
      </c>
      <c r="E1496" s="1">
        <v>60000000</v>
      </c>
      <c r="F1496">
        <v>2004</v>
      </c>
    </row>
    <row r="1497" spans="1:6" x14ac:dyDescent="0.25">
      <c r="A1497" t="s">
        <v>1510</v>
      </c>
      <c r="B1497" s="1">
        <v>167791704</v>
      </c>
      <c r="C1497" t="s">
        <v>1510</v>
      </c>
      <c r="D1497" s="1">
        <v>114326736</v>
      </c>
      <c r="E1497" s="1">
        <v>30000000</v>
      </c>
      <c r="F1497">
        <v>2004</v>
      </c>
    </row>
    <row r="1498" spans="1:6" x14ac:dyDescent="0.25">
      <c r="A1498" t="s">
        <v>1511</v>
      </c>
      <c r="B1498" s="1">
        <v>167297191</v>
      </c>
      <c r="C1498" t="s">
        <v>1511</v>
      </c>
      <c r="D1498" s="1">
        <v>34297191</v>
      </c>
      <c r="E1498" s="1">
        <v>155000000</v>
      </c>
      <c r="F1498">
        <v>2004</v>
      </c>
    </row>
    <row r="1499" spans="1:6" x14ac:dyDescent="0.25">
      <c r="A1499" t="s">
        <v>1512</v>
      </c>
      <c r="B1499" s="1">
        <v>153770052</v>
      </c>
      <c r="C1499" t="s">
        <v>1512</v>
      </c>
      <c r="D1499" s="1">
        <v>51225796</v>
      </c>
      <c r="E1499" s="1">
        <v>55000000</v>
      </c>
      <c r="F1499">
        <v>2004</v>
      </c>
    </row>
    <row r="1500" spans="1:6" x14ac:dyDescent="0.25">
      <c r="A1500" t="s">
        <v>1513</v>
      </c>
      <c r="B1500" s="1">
        <v>153535982</v>
      </c>
      <c r="C1500" t="s">
        <v>1513</v>
      </c>
      <c r="D1500" s="1">
        <v>66207920</v>
      </c>
      <c r="E1500" s="1">
        <v>55000000</v>
      </c>
      <c r="F1500">
        <v>2004</v>
      </c>
    </row>
    <row r="1501" spans="1:6" x14ac:dyDescent="0.25">
      <c r="A1501" t="s">
        <v>1514</v>
      </c>
      <c r="B1501" s="1">
        <v>142051255</v>
      </c>
      <c r="C1501" t="s">
        <v>1514</v>
      </c>
      <c r="D1501" s="1">
        <v>85416609</v>
      </c>
      <c r="E1501" s="1">
        <v>30000000</v>
      </c>
      <c r="F1501">
        <v>2004</v>
      </c>
    </row>
    <row r="1502" spans="1:6" x14ac:dyDescent="0.25">
      <c r="A1502" t="s">
        <v>1515</v>
      </c>
      <c r="B1502" s="1">
        <v>131353165</v>
      </c>
      <c r="C1502" t="s">
        <v>1515</v>
      </c>
      <c r="D1502" s="1">
        <v>52397389</v>
      </c>
      <c r="E1502" s="1">
        <v>65000000</v>
      </c>
      <c r="F1502">
        <v>2004</v>
      </c>
    </row>
    <row r="1503" spans="1:6" x14ac:dyDescent="0.25">
      <c r="A1503" t="s">
        <v>1516</v>
      </c>
      <c r="B1503" s="1">
        <v>130968579</v>
      </c>
      <c r="C1503" t="s">
        <v>1516</v>
      </c>
      <c r="D1503" s="1">
        <v>77906816</v>
      </c>
      <c r="E1503" s="1">
        <v>60000000</v>
      </c>
      <c r="F1503">
        <v>2004</v>
      </c>
    </row>
    <row r="1504" spans="1:6" x14ac:dyDescent="0.25">
      <c r="A1504" t="s">
        <v>1517</v>
      </c>
      <c r="B1504" s="1">
        <v>125168734</v>
      </c>
      <c r="C1504" t="s">
        <v>1517</v>
      </c>
      <c r="D1504" s="1">
        <v>50740078</v>
      </c>
      <c r="E1504" s="1">
        <v>50000000</v>
      </c>
      <c r="F1504">
        <v>2004</v>
      </c>
    </row>
    <row r="1505" spans="1:6" x14ac:dyDescent="0.25">
      <c r="A1505" t="s">
        <v>1518</v>
      </c>
      <c r="B1505" s="1">
        <v>124823094</v>
      </c>
      <c r="C1505" t="s">
        <v>1518</v>
      </c>
      <c r="D1505" s="1">
        <v>75305995</v>
      </c>
      <c r="E1505" s="1">
        <v>40000000</v>
      </c>
      <c r="F1505">
        <v>2004</v>
      </c>
    </row>
    <row r="1506" spans="1:6" x14ac:dyDescent="0.25">
      <c r="A1506" t="s">
        <v>1519</v>
      </c>
      <c r="B1506" s="1">
        <v>122071435</v>
      </c>
      <c r="C1506" t="s">
        <v>1519</v>
      </c>
      <c r="D1506" s="1">
        <v>95149435</v>
      </c>
      <c r="E1506" s="1">
        <v>45000000</v>
      </c>
      <c r="F1506">
        <v>2004</v>
      </c>
    </row>
    <row r="1507" spans="1:6" x14ac:dyDescent="0.25">
      <c r="A1507" t="s">
        <v>1520</v>
      </c>
      <c r="B1507" s="1">
        <v>118097882</v>
      </c>
      <c r="C1507" t="s">
        <v>1520</v>
      </c>
      <c r="D1507" s="1">
        <v>57887882</v>
      </c>
      <c r="E1507" s="1">
        <v>40000000</v>
      </c>
      <c r="F1507">
        <v>2004</v>
      </c>
    </row>
    <row r="1508" spans="1:6" x14ac:dyDescent="0.25">
      <c r="A1508" t="s">
        <v>1521</v>
      </c>
      <c r="B1508" s="1">
        <v>117211892</v>
      </c>
      <c r="C1508" t="s">
        <v>1521</v>
      </c>
      <c r="D1508" s="1">
        <v>66711892</v>
      </c>
      <c r="E1508" s="1">
        <v>50000000</v>
      </c>
      <c r="F1508">
        <v>2004</v>
      </c>
    </row>
    <row r="1509" spans="1:6" x14ac:dyDescent="0.25">
      <c r="A1509" t="s">
        <v>1522</v>
      </c>
      <c r="B1509" s="1">
        <v>116177695</v>
      </c>
      <c r="C1509" t="s">
        <v>1522</v>
      </c>
      <c r="D1509" s="1">
        <v>33987757</v>
      </c>
      <c r="E1509" s="1">
        <v>35000000</v>
      </c>
      <c r="F1509">
        <v>2004</v>
      </c>
    </row>
    <row r="1510" spans="1:6" x14ac:dyDescent="0.25">
      <c r="A1510" t="s">
        <v>1523</v>
      </c>
      <c r="B1510" s="1">
        <v>116025023</v>
      </c>
      <c r="C1510" t="s">
        <v>1523</v>
      </c>
      <c r="D1510" s="1">
        <v>81001787</v>
      </c>
      <c r="E1510" s="1">
        <v>30000000</v>
      </c>
      <c r="F1510">
        <v>2004</v>
      </c>
    </row>
    <row r="1511" spans="1:6" x14ac:dyDescent="0.25">
      <c r="A1511" t="s">
        <v>1524</v>
      </c>
      <c r="B1511" s="1">
        <v>115036108</v>
      </c>
      <c r="C1511" t="s">
        <v>1524</v>
      </c>
      <c r="D1511" s="1">
        <v>51676606</v>
      </c>
      <c r="E1511" s="1">
        <v>25000000</v>
      </c>
      <c r="F1511">
        <v>2004</v>
      </c>
    </row>
    <row r="1512" spans="1:6" x14ac:dyDescent="0.25">
      <c r="A1512" t="s">
        <v>1525</v>
      </c>
      <c r="B1512" s="1">
        <v>111448997</v>
      </c>
      <c r="C1512" t="s">
        <v>1525</v>
      </c>
      <c r="D1512" s="1">
        <v>69148997</v>
      </c>
      <c r="E1512" s="1">
        <v>20000000</v>
      </c>
      <c r="F1512">
        <v>2004</v>
      </c>
    </row>
    <row r="1513" spans="1:6" x14ac:dyDescent="0.25">
      <c r="A1513" t="s">
        <v>1526</v>
      </c>
      <c r="B1513" s="1">
        <v>108086731</v>
      </c>
      <c r="C1513" t="s">
        <v>1526</v>
      </c>
      <c r="D1513" s="1">
        <v>67286731</v>
      </c>
      <c r="E1513" s="1">
        <v>78000000</v>
      </c>
      <c r="F1513">
        <v>2004</v>
      </c>
    </row>
    <row r="1514" spans="1:6" x14ac:dyDescent="0.25">
      <c r="A1514" t="s">
        <v>1527</v>
      </c>
      <c r="B1514" s="1">
        <v>107212751</v>
      </c>
      <c r="C1514" t="s">
        <v>1527</v>
      </c>
      <c r="D1514" s="1">
        <v>57712751</v>
      </c>
      <c r="E1514" s="1">
        <v>120000000</v>
      </c>
      <c r="F1514">
        <v>2004</v>
      </c>
    </row>
    <row r="1515" spans="1:6" x14ac:dyDescent="0.25">
      <c r="A1515" t="s">
        <v>1528</v>
      </c>
      <c r="B1515" s="1">
        <v>103452875</v>
      </c>
      <c r="C1515" t="s">
        <v>1528</v>
      </c>
      <c r="D1515" s="1">
        <v>58990765</v>
      </c>
      <c r="E1515" s="1">
        <v>28000000</v>
      </c>
      <c r="F1515">
        <v>2004</v>
      </c>
    </row>
    <row r="1516" spans="1:6" x14ac:dyDescent="0.25">
      <c r="A1516" t="s">
        <v>1529</v>
      </c>
      <c r="B1516" s="1">
        <v>102332848</v>
      </c>
      <c r="C1516" t="s">
        <v>1529</v>
      </c>
      <c r="D1516" s="1">
        <v>74541707</v>
      </c>
      <c r="E1516" s="1">
        <v>60000000</v>
      </c>
      <c r="F1516">
        <v>2004</v>
      </c>
    </row>
    <row r="1517" spans="1:6" x14ac:dyDescent="0.25">
      <c r="A1517" t="s">
        <v>1530</v>
      </c>
      <c r="B1517" s="1">
        <v>99823958</v>
      </c>
      <c r="C1517" t="s">
        <v>1530</v>
      </c>
      <c r="D1517" s="1">
        <v>59623958</v>
      </c>
      <c r="E1517" s="1">
        <v>60000000</v>
      </c>
      <c r="F1517">
        <v>2004</v>
      </c>
    </row>
    <row r="1518" spans="1:6" x14ac:dyDescent="0.25">
      <c r="A1518" t="s">
        <v>1531</v>
      </c>
      <c r="B1518" s="1">
        <v>97658712</v>
      </c>
      <c r="C1518" t="s">
        <v>1531</v>
      </c>
      <c r="D1518" s="1">
        <v>57139723</v>
      </c>
      <c r="E1518" s="1">
        <v>37000000</v>
      </c>
      <c r="F1518">
        <v>2004</v>
      </c>
    </row>
    <row r="1519" spans="1:6" x14ac:dyDescent="0.25">
      <c r="A1519" t="s">
        <v>1532</v>
      </c>
      <c r="B1519" s="1">
        <v>96469187</v>
      </c>
      <c r="C1519" t="s">
        <v>1532</v>
      </c>
      <c r="D1519" s="1">
        <v>73701902</v>
      </c>
      <c r="E1519" s="1">
        <v>50000000</v>
      </c>
      <c r="F1519">
        <v>2004</v>
      </c>
    </row>
    <row r="1520" spans="1:6" x14ac:dyDescent="0.25">
      <c r="A1520" t="s">
        <v>1533</v>
      </c>
      <c r="B1520" s="1">
        <v>96221971</v>
      </c>
      <c r="C1520" t="s">
        <v>1533</v>
      </c>
      <c r="D1520" s="1">
        <v>59475623</v>
      </c>
      <c r="E1520" s="1">
        <v>100000000</v>
      </c>
      <c r="F1520">
        <v>2004</v>
      </c>
    </row>
    <row r="1521" spans="1:6" x14ac:dyDescent="0.25">
      <c r="A1521" t="s">
        <v>1534</v>
      </c>
      <c r="B1521" s="1">
        <v>96148711</v>
      </c>
      <c r="C1521" t="s">
        <v>1534</v>
      </c>
      <c r="D1521" s="1">
        <v>65948711</v>
      </c>
      <c r="E1521" s="1">
        <v>80000000</v>
      </c>
      <c r="F1521">
        <v>2004</v>
      </c>
    </row>
    <row r="1522" spans="1:6" x14ac:dyDescent="0.25">
      <c r="A1522" t="s">
        <v>1535</v>
      </c>
      <c r="B1522" s="1">
        <v>92111551</v>
      </c>
      <c r="C1522" t="s">
        <v>1535</v>
      </c>
      <c r="D1522" s="1">
        <v>47958031</v>
      </c>
      <c r="E1522" s="1">
        <v>40000000</v>
      </c>
      <c r="F1522">
        <v>2004</v>
      </c>
    </row>
    <row r="1523" spans="1:6" x14ac:dyDescent="0.25">
      <c r="A1523" t="s">
        <v>1536</v>
      </c>
      <c r="B1523" s="1">
        <v>89476265</v>
      </c>
      <c r="C1523" t="s">
        <v>1536</v>
      </c>
      <c r="D1523" s="1">
        <v>84136909</v>
      </c>
      <c r="E1523" s="1">
        <v>25000000</v>
      </c>
      <c r="F1523">
        <v>2004</v>
      </c>
    </row>
    <row r="1524" spans="1:6" x14ac:dyDescent="0.25">
      <c r="A1524" t="s">
        <v>1537</v>
      </c>
      <c r="B1524" s="1">
        <v>82145379</v>
      </c>
      <c r="C1524" t="s">
        <v>1537</v>
      </c>
      <c r="D1524" s="1">
        <v>40202379</v>
      </c>
      <c r="E1524" s="1">
        <v>100000000</v>
      </c>
      <c r="F1524">
        <v>2004</v>
      </c>
    </row>
    <row r="1525" spans="1:6" x14ac:dyDescent="0.25">
      <c r="A1525" t="s">
        <v>1538</v>
      </c>
      <c r="B1525" s="1">
        <v>77392139</v>
      </c>
      <c r="C1525" t="s">
        <v>1538</v>
      </c>
      <c r="D1525" s="1">
        <v>39692139</v>
      </c>
      <c r="E1525" s="1">
        <v>35000000</v>
      </c>
      <c r="F1525">
        <v>2004</v>
      </c>
    </row>
    <row r="1526" spans="1:6" x14ac:dyDescent="0.25">
      <c r="A1526" t="s">
        <v>1539</v>
      </c>
      <c r="B1526" s="1">
        <v>76482461</v>
      </c>
      <c r="C1526" t="s">
        <v>1539</v>
      </c>
      <c r="D1526" s="1">
        <v>50026353</v>
      </c>
      <c r="E1526" s="1">
        <v>110000000</v>
      </c>
      <c r="F1526">
        <v>2004</v>
      </c>
    </row>
    <row r="1527" spans="1:6" x14ac:dyDescent="0.25">
      <c r="A1527" t="s">
        <v>1540</v>
      </c>
      <c r="B1527" s="1">
        <v>72004159</v>
      </c>
      <c r="C1527" t="s">
        <v>1540</v>
      </c>
      <c r="D1527" s="1">
        <v>24004159</v>
      </c>
      <c r="E1527" s="1">
        <v>110000000</v>
      </c>
      <c r="F1527">
        <v>2004</v>
      </c>
    </row>
    <row r="1528" spans="1:6" x14ac:dyDescent="0.25">
      <c r="A1528" t="s">
        <v>1541</v>
      </c>
      <c r="B1528" s="1">
        <v>70326393</v>
      </c>
      <c r="C1528" t="s">
        <v>1541</v>
      </c>
      <c r="D1528" s="1">
        <v>31526393</v>
      </c>
      <c r="E1528" s="1">
        <v>25000000</v>
      </c>
      <c r="F1528">
        <v>2004</v>
      </c>
    </row>
    <row r="1529" spans="1:6" x14ac:dyDescent="0.25">
      <c r="A1529" t="s">
        <v>1542</v>
      </c>
      <c r="B1529" s="1">
        <v>69759296</v>
      </c>
      <c r="C1529" t="s">
        <v>1542</v>
      </c>
      <c r="D1529" s="1">
        <v>6167817</v>
      </c>
      <c r="E1529" s="1">
        <v>55000000</v>
      </c>
      <c r="F1529">
        <v>2004</v>
      </c>
    </row>
    <row r="1530" spans="1:6" x14ac:dyDescent="0.25">
      <c r="A1530" t="s">
        <v>1543</v>
      </c>
      <c r="B1530" s="1">
        <v>65121280</v>
      </c>
      <c r="C1530" t="s">
        <v>1543</v>
      </c>
      <c r="D1530" s="1">
        <v>58156435</v>
      </c>
      <c r="E1530" s="1">
        <v>30000000</v>
      </c>
      <c r="F1530">
        <v>2004</v>
      </c>
    </row>
    <row r="1531" spans="1:6" x14ac:dyDescent="0.25">
      <c r="A1531" t="s">
        <v>1544</v>
      </c>
      <c r="B1531" s="1">
        <v>64474705</v>
      </c>
      <c r="C1531" t="s">
        <v>1544</v>
      </c>
      <c r="D1531" s="1">
        <v>64378093</v>
      </c>
      <c r="E1531" s="1">
        <v>28000000</v>
      </c>
      <c r="F1531">
        <v>2004</v>
      </c>
    </row>
    <row r="1532" spans="1:6" x14ac:dyDescent="0.25">
      <c r="A1532" t="s">
        <v>1545</v>
      </c>
      <c r="B1532" s="1">
        <v>63489752</v>
      </c>
      <c r="C1532" t="s">
        <v>1545</v>
      </c>
      <c r="D1532" s="1">
        <v>45489752</v>
      </c>
      <c r="E1532" s="1">
        <v>26000000</v>
      </c>
      <c r="F1532">
        <v>2004</v>
      </c>
    </row>
    <row r="1533" spans="1:6" x14ac:dyDescent="0.25">
      <c r="A1533" t="s">
        <v>1546</v>
      </c>
      <c r="B1533" s="1">
        <v>62176754</v>
      </c>
      <c r="C1533" t="s">
        <v>1546</v>
      </c>
      <c r="D1533" s="1">
        <v>19176754</v>
      </c>
      <c r="E1533" s="1">
        <v>72000000</v>
      </c>
      <c r="F1533">
        <v>2004</v>
      </c>
    </row>
    <row r="1534" spans="1:6" x14ac:dyDescent="0.25">
      <c r="A1534" t="s">
        <v>1547</v>
      </c>
      <c r="B1534" s="1">
        <v>61950770</v>
      </c>
      <c r="C1534" t="s">
        <v>1547</v>
      </c>
      <c r="D1534" s="1">
        <v>61255921</v>
      </c>
      <c r="E1534" s="1">
        <v>30000000</v>
      </c>
      <c r="F1534">
        <v>2004</v>
      </c>
    </row>
    <row r="1535" spans="1:6" x14ac:dyDescent="0.25">
      <c r="A1535" t="s">
        <v>1548</v>
      </c>
      <c r="B1535" s="1">
        <v>61475984</v>
      </c>
      <c r="C1535" t="s">
        <v>1548</v>
      </c>
      <c r="D1535" s="1">
        <v>32003620</v>
      </c>
      <c r="E1535" s="1">
        <v>45000000</v>
      </c>
      <c r="F1535">
        <v>2004</v>
      </c>
    </row>
    <row r="1536" spans="1:6" x14ac:dyDescent="0.25">
      <c r="A1536" t="s">
        <v>1549</v>
      </c>
      <c r="B1536" s="1">
        <v>54533774</v>
      </c>
      <c r="C1536" t="s">
        <v>1549</v>
      </c>
      <c r="D1536" s="1">
        <v>33664370</v>
      </c>
      <c r="E1536" s="1">
        <v>33000000</v>
      </c>
      <c r="F1536">
        <v>2004</v>
      </c>
    </row>
    <row r="1537" spans="1:6" x14ac:dyDescent="0.25">
      <c r="A1537" t="s">
        <v>1550</v>
      </c>
      <c r="B1537" s="1">
        <v>54344321</v>
      </c>
      <c r="C1537" t="s">
        <v>1550</v>
      </c>
      <c r="D1537" s="1">
        <v>42044321</v>
      </c>
      <c r="E1537" s="1">
        <v>75000000</v>
      </c>
      <c r="F1537">
        <v>2004</v>
      </c>
    </row>
    <row r="1538" spans="1:6" x14ac:dyDescent="0.25">
      <c r="A1538" t="s">
        <v>1551</v>
      </c>
      <c r="B1538" s="1">
        <v>49928680</v>
      </c>
      <c r="C1538" t="s">
        <v>1551</v>
      </c>
      <c r="D1538" s="1">
        <v>37485528</v>
      </c>
      <c r="E1538" s="1">
        <v>50000000</v>
      </c>
      <c r="F1538">
        <v>2004</v>
      </c>
    </row>
    <row r="1539" spans="1:6" x14ac:dyDescent="0.25">
      <c r="A1539" t="s">
        <v>1552</v>
      </c>
      <c r="B1539" s="1">
        <v>49730854</v>
      </c>
      <c r="C1539" t="s">
        <v>1552</v>
      </c>
      <c r="D1539" s="1">
        <v>37760080</v>
      </c>
      <c r="E1539" s="1">
        <v>70000000</v>
      </c>
      <c r="F1539">
        <v>2004</v>
      </c>
    </row>
    <row r="1540" spans="1:6" x14ac:dyDescent="0.25">
      <c r="A1540" t="s">
        <v>1553</v>
      </c>
      <c r="B1540" s="1">
        <v>48563556</v>
      </c>
      <c r="C1540" t="s">
        <v>1553</v>
      </c>
      <c r="D1540" s="1">
        <v>48114556</v>
      </c>
      <c r="E1540" s="1">
        <v>45000000</v>
      </c>
      <c r="F1540">
        <v>2004</v>
      </c>
    </row>
    <row r="1541" spans="1:6" x14ac:dyDescent="0.25">
      <c r="A1541" t="s">
        <v>1554</v>
      </c>
      <c r="B1541" s="1">
        <v>47313824</v>
      </c>
      <c r="C1541" t="s">
        <v>1554</v>
      </c>
      <c r="D1541" s="1">
        <v>46213824</v>
      </c>
      <c r="E1541" s="1">
        <v>56000000</v>
      </c>
      <c r="F1541">
        <v>2004</v>
      </c>
    </row>
    <row r="1542" spans="1:6" x14ac:dyDescent="0.25">
      <c r="A1542" t="s">
        <v>1555</v>
      </c>
      <c r="B1542" s="1">
        <v>46176322</v>
      </c>
      <c r="C1542" t="s">
        <v>1555</v>
      </c>
      <c r="D1542" s="1">
        <v>21176322</v>
      </c>
      <c r="E1542" s="1">
        <v>40000000</v>
      </c>
      <c r="F1542">
        <v>2004</v>
      </c>
    </row>
    <row r="1543" spans="1:6" x14ac:dyDescent="0.25">
      <c r="A1543" t="s">
        <v>1556</v>
      </c>
      <c r="B1543" s="1">
        <v>43957541</v>
      </c>
      <c r="C1543" t="s">
        <v>1556</v>
      </c>
      <c r="D1543" s="1">
        <v>41814863</v>
      </c>
      <c r="E1543" s="1">
        <v>78000000</v>
      </c>
      <c r="F1543">
        <v>2004</v>
      </c>
    </row>
    <row r="1544" spans="1:6" x14ac:dyDescent="0.25">
      <c r="A1544" t="s">
        <v>1557</v>
      </c>
      <c r="B1544" s="1">
        <v>41666476</v>
      </c>
      <c r="C1544" t="s">
        <v>1557</v>
      </c>
      <c r="D1544" s="1">
        <v>16862585</v>
      </c>
      <c r="E1544" s="1">
        <v>35000000</v>
      </c>
      <c r="F1544">
        <v>2004</v>
      </c>
    </row>
    <row r="1545" spans="1:6" x14ac:dyDescent="0.25">
      <c r="A1545" t="s">
        <v>1558</v>
      </c>
      <c r="B1545" s="1">
        <v>40119848</v>
      </c>
      <c r="C1545" t="s">
        <v>1558</v>
      </c>
      <c r="D1545" s="1">
        <v>25195050</v>
      </c>
      <c r="E1545" s="1">
        <v>50000000</v>
      </c>
      <c r="F1545">
        <v>2004</v>
      </c>
    </row>
    <row r="1546" spans="1:6" x14ac:dyDescent="0.25">
      <c r="A1546" t="s">
        <v>1559</v>
      </c>
      <c r="B1546" s="1">
        <v>38351350</v>
      </c>
      <c r="C1546" t="s">
        <v>1559</v>
      </c>
      <c r="D1546" s="1">
        <v>36351350</v>
      </c>
      <c r="E1546" s="1">
        <v>25000000</v>
      </c>
      <c r="F1546">
        <v>2004</v>
      </c>
    </row>
    <row r="1547" spans="1:6" x14ac:dyDescent="0.25">
      <c r="A1547" t="s">
        <v>1560</v>
      </c>
      <c r="B1547" s="1">
        <v>38329114</v>
      </c>
      <c r="C1547" t="s">
        <v>1560</v>
      </c>
      <c r="D1547" s="1">
        <v>28328132</v>
      </c>
      <c r="E1547" s="1">
        <v>57000000</v>
      </c>
      <c r="F1547">
        <v>2004</v>
      </c>
    </row>
    <row r="1548" spans="1:6" x14ac:dyDescent="0.25">
      <c r="A1548" t="s">
        <v>1561</v>
      </c>
      <c r="B1548" s="1">
        <v>37066129</v>
      </c>
      <c r="C1548" t="s">
        <v>1561</v>
      </c>
      <c r="D1548" s="1">
        <v>25266129</v>
      </c>
      <c r="E1548" s="1">
        <v>35000000</v>
      </c>
      <c r="F1548">
        <v>2004</v>
      </c>
    </row>
    <row r="1549" spans="1:6" x14ac:dyDescent="0.25">
      <c r="A1549" t="s">
        <v>1562</v>
      </c>
      <c r="B1549" s="1">
        <v>35195939</v>
      </c>
      <c r="C1549" t="s">
        <v>1562</v>
      </c>
      <c r="D1549" s="1">
        <v>13395939</v>
      </c>
      <c r="E1549" s="1">
        <v>40000000</v>
      </c>
      <c r="F1549">
        <v>2004</v>
      </c>
    </row>
    <row r="1550" spans="1:6" x14ac:dyDescent="0.25">
      <c r="A1550" t="s">
        <v>1563</v>
      </c>
      <c r="B1550" s="1">
        <v>34806726</v>
      </c>
      <c r="C1550" t="s">
        <v>1563</v>
      </c>
      <c r="D1550" s="1">
        <v>24006726</v>
      </c>
      <c r="E1550" s="1">
        <v>50000000</v>
      </c>
      <c r="F1550">
        <v>2004</v>
      </c>
    </row>
    <row r="1551" spans="1:6" x14ac:dyDescent="0.25">
      <c r="A1551" t="s">
        <v>1564</v>
      </c>
      <c r="B1551" s="1">
        <v>34009180</v>
      </c>
      <c r="C1551" t="s">
        <v>1564</v>
      </c>
      <c r="D1551" s="1">
        <v>21009180</v>
      </c>
      <c r="E1551" s="1">
        <v>75000000</v>
      </c>
      <c r="F1551">
        <v>2004</v>
      </c>
    </row>
    <row r="1552" spans="1:6" x14ac:dyDescent="0.25">
      <c r="A1552" t="s">
        <v>1565</v>
      </c>
      <c r="B1552" s="1">
        <v>31635150</v>
      </c>
      <c r="C1552" t="s">
        <v>1565</v>
      </c>
      <c r="D1552" s="1">
        <v>14589444</v>
      </c>
      <c r="E1552" s="1">
        <v>25000000</v>
      </c>
      <c r="F1552">
        <v>2004</v>
      </c>
    </row>
    <row r="1553" spans="1:6" x14ac:dyDescent="0.25">
      <c r="A1553" t="s">
        <v>1566</v>
      </c>
      <c r="B1553" s="1">
        <v>29948322</v>
      </c>
      <c r="C1553" t="s">
        <v>1566</v>
      </c>
      <c r="D1553" s="1">
        <v>17848322</v>
      </c>
      <c r="E1553" s="1">
        <v>32000000</v>
      </c>
      <c r="F1553">
        <v>2004</v>
      </c>
    </row>
    <row r="1554" spans="1:6" x14ac:dyDescent="0.25">
      <c r="A1554" t="s">
        <v>1567</v>
      </c>
      <c r="B1554" s="1">
        <v>29356757</v>
      </c>
      <c r="C1554" t="s">
        <v>1567</v>
      </c>
      <c r="D1554" s="1">
        <v>28165882</v>
      </c>
      <c r="E1554" s="1">
        <v>30000000</v>
      </c>
      <c r="F1554">
        <v>2004</v>
      </c>
    </row>
    <row r="1555" spans="1:6" x14ac:dyDescent="0.25">
      <c r="A1555" t="s">
        <v>1568</v>
      </c>
      <c r="B1555" s="1">
        <v>28703083</v>
      </c>
      <c r="C1555" t="s">
        <v>1568</v>
      </c>
      <c r="D1555" s="1">
        <v>23514247</v>
      </c>
      <c r="E1555" s="1">
        <v>26000000</v>
      </c>
      <c r="F1555">
        <v>2004</v>
      </c>
    </row>
    <row r="1556" spans="1:6" x14ac:dyDescent="0.25">
      <c r="A1556" t="s">
        <v>1569</v>
      </c>
      <c r="B1556" s="1">
        <v>28231444</v>
      </c>
      <c r="C1556" t="s">
        <v>1569</v>
      </c>
      <c r="D1556" s="1">
        <v>6768055</v>
      </c>
      <c r="E1556" s="1">
        <v>55000000</v>
      </c>
      <c r="F1556">
        <v>2004</v>
      </c>
    </row>
    <row r="1557" spans="1:6" x14ac:dyDescent="0.25">
      <c r="A1557" t="s">
        <v>1570</v>
      </c>
      <c r="B1557" s="1">
        <v>26323969</v>
      </c>
      <c r="C1557" t="s">
        <v>1570</v>
      </c>
      <c r="D1557" s="1">
        <v>16323969</v>
      </c>
      <c r="E1557" s="1">
        <v>30000000</v>
      </c>
      <c r="F1557">
        <v>2004</v>
      </c>
    </row>
    <row r="1558" spans="1:6" x14ac:dyDescent="0.25">
      <c r="A1558" t="s">
        <v>1571</v>
      </c>
      <c r="B1558" s="1">
        <v>24716190</v>
      </c>
      <c r="C1558" t="s">
        <v>1571</v>
      </c>
      <c r="D1558" s="1">
        <v>17016190</v>
      </c>
      <c r="E1558" s="1">
        <v>29000000</v>
      </c>
      <c r="F1558">
        <v>2004</v>
      </c>
    </row>
    <row r="1559" spans="1:6" x14ac:dyDescent="0.25">
      <c r="A1559" t="s">
        <v>1572</v>
      </c>
      <c r="B1559" s="1">
        <v>23911362</v>
      </c>
      <c r="C1559" t="s">
        <v>1572</v>
      </c>
      <c r="D1559" s="1">
        <v>22406362</v>
      </c>
      <c r="E1559" s="1">
        <v>92000000</v>
      </c>
      <c r="F1559">
        <v>2004</v>
      </c>
    </row>
    <row r="1560" spans="1:6" x14ac:dyDescent="0.25">
      <c r="A1560" t="s">
        <v>1573</v>
      </c>
      <c r="B1560" s="1">
        <v>22913677</v>
      </c>
      <c r="C1560" t="s">
        <v>1573</v>
      </c>
      <c r="D1560" s="1">
        <v>22913677</v>
      </c>
      <c r="E1560" s="1">
        <v>35000000</v>
      </c>
      <c r="F1560">
        <v>2004</v>
      </c>
    </row>
    <row r="1561" spans="1:6" x14ac:dyDescent="0.25">
      <c r="A1561" t="s">
        <v>1574</v>
      </c>
      <c r="B1561" s="1">
        <v>21827296</v>
      </c>
      <c r="C1561" t="s">
        <v>1574</v>
      </c>
      <c r="D1561" s="1">
        <v>21800302</v>
      </c>
      <c r="E1561" s="1">
        <v>30000000</v>
      </c>
      <c r="F1561">
        <v>2004</v>
      </c>
    </row>
    <row r="1562" spans="1:6" x14ac:dyDescent="0.25">
      <c r="A1562" t="s">
        <v>1575</v>
      </c>
      <c r="B1562" s="1">
        <v>21758371</v>
      </c>
      <c r="C1562" t="s">
        <v>1575</v>
      </c>
      <c r="D1562" s="1">
        <v>20422207</v>
      </c>
      <c r="E1562" s="1">
        <v>30000000</v>
      </c>
      <c r="F1562">
        <v>2004</v>
      </c>
    </row>
    <row r="1563" spans="1:6" x14ac:dyDescent="0.25">
      <c r="A1563" t="s">
        <v>1576</v>
      </c>
      <c r="B1563" s="1">
        <v>21577076</v>
      </c>
      <c r="C1563" t="s">
        <v>1576</v>
      </c>
      <c r="D1563" s="1">
        <v>13001257</v>
      </c>
      <c r="E1563" s="1">
        <v>30000000</v>
      </c>
      <c r="F1563">
        <v>2004</v>
      </c>
    </row>
    <row r="1564" spans="1:6" x14ac:dyDescent="0.25">
      <c r="A1564" t="s">
        <v>1577</v>
      </c>
      <c r="B1564" s="1">
        <v>21215882</v>
      </c>
      <c r="C1564" t="s">
        <v>1577</v>
      </c>
      <c r="D1564" s="1">
        <v>14018364</v>
      </c>
      <c r="E1564" s="1">
        <v>40000000</v>
      </c>
      <c r="F1564">
        <v>2004</v>
      </c>
    </row>
    <row r="1565" spans="1:6" x14ac:dyDescent="0.25">
      <c r="A1565" t="s">
        <v>1578</v>
      </c>
      <c r="B1565" s="1">
        <v>20718223</v>
      </c>
      <c r="C1565" t="s">
        <v>1578</v>
      </c>
      <c r="D1565" s="1">
        <v>17718223</v>
      </c>
      <c r="E1565" s="1">
        <v>25000000</v>
      </c>
      <c r="F1565">
        <v>2004</v>
      </c>
    </row>
    <row r="1566" spans="1:6" x14ac:dyDescent="0.25">
      <c r="A1566" t="s">
        <v>1579</v>
      </c>
      <c r="B1566" s="1">
        <v>20034713</v>
      </c>
      <c r="C1566" t="s">
        <v>1579</v>
      </c>
      <c r="D1566" s="1">
        <v>12784713</v>
      </c>
      <c r="E1566" s="1">
        <v>22000000</v>
      </c>
      <c r="F1566">
        <v>2004</v>
      </c>
    </row>
    <row r="1567" spans="1:6" x14ac:dyDescent="0.25">
      <c r="A1567" t="s">
        <v>1580</v>
      </c>
      <c r="B1567" s="1">
        <v>19123851</v>
      </c>
      <c r="C1567" t="s">
        <v>1580</v>
      </c>
      <c r="D1567" s="1">
        <v>16123851</v>
      </c>
      <c r="E1567" s="1">
        <v>23000000</v>
      </c>
      <c r="F1567">
        <v>2004</v>
      </c>
    </row>
    <row r="1568" spans="1:6" x14ac:dyDescent="0.25">
      <c r="A1568" t="s">
        <v>1581</v>
      </c>
      <c r="B1568" s="1">
        <v>18765585</v>
      </c>
      <c r="C1568" t="s">
        <v>1581</v>
      </c>
      <c r="D1568" s="1">
        <v>3765585</v>
      </c>
      <c r="E1568" s="1">
        <v>30000000</v>
      </c>
      <c r="F1568">
        <v>2004</v>
      </c>
    </row>
    <row r="1569" spans="1:6" x14ac:dyDescent="0.25">
      <c r="A1569" t="s">
        <v>1582</v>
      </c>
      <c r="B1569" s="1">
        <v>16980098</v>
      </c>
      <c r="C1569" t="s">
        <v>1582</v>
      </c>
      <c r="D1569" s="1">
        <v>16980098</v>
      </c>
      <c r="E1569" s="1">
        <v>24000000</v>
      </c>
      <c r="F1569">
        <v>2004</v>
      </c>
    </row>
    <row r="1570" spans="1:6" x14ac:dyDescent="0.25">
      <c r="A1570" t="s">
        <v>1583</v>
      </c>
      <c r="B1570" s="1">
        <v>16910708</v>
      </c>
      <c r="C1570" t="s">
        <v>1583</v>
      </c>
      <c r="D1570" s="1">
        <v>14334645</v>
      </c>
      <c r="E1570" s="1">
        <v>30000000</v>
      </c>
      <c r="F1570">
        <v>2004</v>
      </c>
    </row>
    <row r="1571" spans="1:6" x14ac:dyDescent="0.25">
      <c r="A1571" t="s">
        <v>1584</v>
      </c>
      <c r="B1571" s="1">
        <v>14469428</v>
      </c>
      <c r="C1571" t="s">
        <v>1584</v>
      </c>
      <c r="D1571" s="1">
        <v>14469428</v>
      </c>
      <c r="E1571" s="1">
        <v>26000000</v>
      </c>
      <c r="F1571">
        <v>2004</v>
      </c>
    </row>
    <row r="1572" spans="1:6" x14ac:dyDescent="0.25">
      <c r="A1572" t="s">
        <v>1585</v>
      </c>
      <c r="B1572" s="1">
        <v>12291975</v>
      </c>
      <c r="C1572" t="s">
        <v>1585</v>
      </c>
      <c r="D1572" s="1">
        <v>12189514</v>
      </c>
      <c r="E1572" s="1">
        <v>23000000</v>
      </c>
      <c r="F1572">
        <v>2004</v>
      </c>
    </row>
    <row r="1573" spans="1:6" x14ac:dyDescent="0.25">
      <c r="A1573" t="s">
        <v>1586</v>
      </c>
      <c r="B1573" s="1">
        <v>10419084</v>
      </c>
      <c r="C1573" t="s">
        <v>1586</v>
      </c>
      <c r="D1573" s="1">
        <v>9055010</v>
      </c>
      <c r="E1573" s="1">
        <v>30000000</v>
      </c>
      <c r="F1573">
        <v>2004</v>
      </c>
    </row>
    <row r="1574" spans="1:6" x14ac:dyDescent="0.25">
      <c r="A1574" t="s">
        <v>1587</v>
      </c>
      <c r="B1574" s="1">
        <v>8712564</v>
      </c>
      <c r="C1574" t="s">
        <v>1587</v>
      </c>
      <c r="D1574" s="1">
        <v>8712564</v>
      </c>
      <c r="E1574" s="1">
        <v>27000000</v>
      </c>
      <c r="F1574">
        <v>2004</v>
      </c>
    </row>
    <row r="1575" spans="1:6" x14ac:dyDescent="0.25">
      <c r="A1575" t="s">
        <v>1588</v>
      </c>
      <c r="B1575" s="1">
        <v>8292914</v>
      </c>
      <c r="C1575" t="s">
        <v>1588</v>
      </c>
      <c r="D1575" s="1">
        <v>6144806</v>
      </c>
      <c r="E1575" s="1">
        <v>24000000</v>
      </c>
      <c r="F1575">
        <v>2004</v>
      </c>
    </row>
    <row r="1576" spans="1:6" x14ac:dyDescent="0.25">
      <c r="A1576" t="s">
        <v>1589</v>
      </c>
      <c r="B1576" s="1">
        <v>6626115</v>
      </c>
      <c r="C1576" t="s">
        <v>1589</v>
      </c>
      <c r="D1576" s="1">
        <v>6471394</v>
      </c>
      <c r="E1576" s="1">
        <v>50000000</v>
      </c>
      <c r="F1576">
        <v>2004</v>
      </c>
    </row>
    <row r="1577" spans="1:6" x14ac:dyDescent="0.25">
      <c r="A1577" t="s">
        <v>1590</v>
      </c>
      <c r="B1577" s="1">
        <v>6429865</v>
      </c>
      <c r="C1577" t="s">
        <v>1590</v>
      </c>
      <c r="D1577" s="1">
        <v>5881504</v>
      </c>
      <c r="E1577" s="1">
        <v>39000000</v>
      </c>
      <c r="F1577">
        <v>2004</v>
      </c>
    </row>
    <row r="1578" spans="1:6" x14ac:dyDescent="0.25">
      <c r="A1578" t="s">
        <v>1591</v>
      </c>
      <c r="B1578" s="1">
        <v>463730</v>
      </c>
      <c r="C1578" t="s">
        <v>1591</v>
      </c>
      <c r="D1578" s="1">
        <v>463730</v>
      </c>
      <c r="E1578" s="1">
        <v>40000000</v>
      </c>
      <c r="F1578">
        <v>2004</v>
      </c>
    </row>
    <row r="1579" spans="1:6" x14ac:dyDescent="0.25">
      <c r="A1579" t="s">
        <v>1592</v>
      </c>
      <c r="B1579" s="1">
        <v>0</v>
      </c>
      <c r="C1579" t="s">
        <v>1592</v>
      </c>
      <c r="D1579" s="1">
        <v>0</v>
      </c>
      <c r="E1579" s="1">
        <v>32000000</v>
      </c>
      <c r="F1579">
        <v>2004</v>
      </c>
    </row>
    <row r="1580" spans="1:6" x14ac:dyDescent="0.25">
      <c r="A1580" t="s">
        <v>1593</v>
      </c>
      <c r="B1580" s="1">
        <v>1141403341</v>
      </c>
      <c r="C1580" t="s">
        <v>1593</v>
      </c>
      <c r="D1580" s="1">
        <v>377845905</v>
      </c>
      <c r="E1580" s="1">
        <v>94000000</v>
      </c>
      <c r="F1580">
        <v>2003</v>
      </c>
    </row>
    <row r="1581" spans="1:6" x14ac:dyDescent="0.25">
      <c r="A1581" t="s">
        <v>1594</v>
      </c>
      <c r="B1581" s="1">
        <v>936429370</v>
      </c>
      <c r="C1581" t="s">
        <v>1594</v>
      </c>
      <c r="D1581" s="1">
        <v>380529370</v>
      </c>
      <c r="E1581" s="1">
        <v>94000000</v>
      </c>
      <c r="F1581">
        <v>2003</v>
      </c>
    </row>
    <row r="1582" spans="1:6" x14ac:dyDescent="0.25">
      <c r="A1582" t="s">
        <v>1595</v>
      </c>
      <c r="B1582" s="1">
        <v>738576929</v>
      </c>
      <c r="C1582" t="s">
        <v>1595</v>
      </c>
      <c r="D1582" s="1">
        <v>281553689</v>
      </c>
      <c r="E1582" s="1">
        <v>150000000</v>
      </c>
      <c r="F1582">
        <v>2003</v>
      </c>
    </row>
    <row r="1583" spans="1:6" x14ac:dyDescent="0.25">
      <c r="A1583" t="s">
        <v>1596</v>
      </c>
      <c r="B1583" s="1">
        <v>634954103</v>
      </c>
      <c r="C1583" t="s">
        <v>1596</v>
      </c>
      <c r="D1583" s="1">
        <v>305411224</v>
      </c>
      <c r="E1583" s="1">
        <v>140000000</v>
      </c>
      <c r="F1583">
        <v>2003</v>
      </c>
    </row>
    <row r="1584" spans="1:6" x14ac:dyDescent="0.25">
      <c r="A1584" t="s">
        <v>1597</v>
      </c>
      <c r="B1584" s="1">
        <v>484468608</v>
      </c>
      <c r="C1584" t="s">
        <v>1597</v>
      </c>
      <c r="D1584" s="1">
        <v>242704995</v>
      </c>
      <c r="E1584" s="1">
        <v>81000000</v>
      </c>
      <c r="F1584">
        <v>2003</v>
      </c>
    </row>
    <row r="1585" spans="1:6" x14ac:dyDescent="0.25">
      <c r="A1585" t="s">
        <v>1598</v>
      </c>
      <c r="B1585" s="1">
        <v>456810575</v>
      </c>
      <c r="C1585" t="s">
        <v>1598</v>
      </c>
      <c r="D1585" s="1">
        <v>111110575</v>
      </c>
      <c r="E1585" s="1">
        <v>140000000</v>
      </c>
      <c r="F1585">
        <v>2003</v>
      </c>
    </row>
    <row r="1586" spans="1:6" x14ac:dyDescent="0.25">
      <c r="A1586" t="s">
        <v>1599</v>
      </c>
      <c r="B1586" s="1">
        <v>433058296</v>
      </c>
      <c r="C1586" t="s">
        <v>1599</v>
      </c>
      <c r="D1586" s="1">
        <v>150358296</v>
      </c>
      <c r="E1586" s="1">
        <v>170000000</v>
      </c>
      <c r="F1586">
        <v>2003</v>
      </c>
    </row>
    <row r="1587" spans="1:6" x14ac:dyDescent="0.25">
      <c r="A1587" t="s">
        <v>1600</v>
      </c>
      <c r="B1587" s="1">
        <v>427300260</v>
      </c>
      <c r="C1587" t="s">
        <v>1600</v>
      </c>
      <c r="D1587" s="1">
        <v>139270910</v>
      </c>
      <c r="E1587" s="1">
        <v>150000000</v>
      </c>
      <c r="F1587">
        <v>2003</v>
      </c>
    </row>
    <row r="1588" spans="1:6" x14ac:dyDescent="0.25">
      <c r="A1588" t="s">
        <v>1601</v>
      </c>
      <c r="B1588" s="1">
        <v>406875536</v>
      </c>
      <c r="C1588" t="s">
        <v>1601</v>
      </c>
      <c r="D1588" s="1">
        <v>214949694</v>
      </c>
      <c r="E1588" s="1">
        <v>125000000</v>
      </c>
      <c r="F1588">
        <v>2003</v>
      </c>
    </row>
    <row r="1589" spans="1:6" x14ac:dyDescent="0.25">
      <c r="A1589" t="s">
        <v>1602</v>
      </c>
      <c r="B1589" s="1">
        <v>273271982</v>
      </c>
      <c r="C1589" t="s">
        <v>1602</v>
      </c>
      <c r="D1589" s="1">
        <v>138540870</v>
      </c>
      <c r="E1589" s="1">
        <v>130000000</v>
      </c>
      <c r="F1589">
        <v>2003</v>
      </c>
    </row>
    <row r="1590" spans="1:6" x14ac:dyDescent="0.25">
      <c r="A1590" t="s">
        <v>1603</v>
      </c>
      <c r="B1590" s="1">
        <v>266685242</v>
      </c>
      <c r="C1590" t="s">
        <v>1603</v>
      </c>
      <c r="D1590" s="1">
        <v>124685242</v>
      </c>
      <c r="E1590" s="1">
        <v>80000000</v>
      </c>
      <c r="F1590">
        <v>2003</v>
      </c>
    </row>
    <row r="1591" spans="1:6" x14ac:dyDescent="0.25">
      <c r="A1591" t="s">
        <v>1604</v>
      </c>
      <c r="B1591" s="1">
        <v>248505300</v>
      </c>
      <c r="C1591" t="s">
        <v>1604</v>
      </c>
      <c r="D1591" s="1">
        <v>59472278</v>
      </c>
      <c r="E1591" s="1">
        <v>45000000</v>
      </c>
      <c r="F1591">
        <v>2003</v>
      </c>
    </row>
    <row r="1592" spans="1:6" x14ac:dyDescent="0.25">
      <c r="A1592" t="s">
        <v>1605</v>
      </c>
      <c r="B1592" s="1">
        <v>245075434</v>
      </c>
      <c r="C1592" t="s">
        <v>1605</v>
      </c>
      <c r="D1592" s="1">
        <v>132177234</v>
      </c>
      <c r="E1592" s="1">
        <v>137000000</v>
      </c>
      <c r="F1592">
        <v>2003</v>
      </c>
    </row>
    <row r="1593" spans="1:6" x14ac:dyDescent="0.25">
      <c r="A1593" t="s">
        <v>1606</v>
      </c>
      <c r="B1593" s="1">
        <v>236410607</v>
      </c>
      <c r="C1593" t="s">
        <v>1606</v>
      </c>
      <c r="D1593" s="1">
        <v>127120058</v>
      </c>
      <c r="E1593" s="1">
        <v>76000000</v>
      </c>
      <c r="F1593">
        <v>2003</v>
      </c>
    </row>
    <row r="1594" spans="1:6" x14ac:dyDescent="0.25">
      <c r="A1594" t="s">
        <v>1607</v>
      </c>
      <c r="B1594" s="1">
        <v>227200000</v>
      </c>
      <c r="C1594" t="s">
        <v>1607</v>
      </c>
      <c r="D1594" s="1">
        <v>100814328</v>
      </c>
      <c r="E1594" s="1">
        <v>120000000</v>
      </c>
      <c r="F1594">
        <v>2003</v>
      </c>
    </row>
    <row r="1595" spans="1:6" x14ac:dyDescent="0.25">
      <c r="A1595" t="s">
        <v>1608</v>
      </c>
      <c r="B1595" s="1">
        <v>220678483</v>
      </c>
      <c r="C1595" t="s">
        <v>1608</v>
      </c>
      <c r="D1595" s="1">
        <v>173840591</v>
      </c>
      <c r="E1595" s="1">
        <v>32000000</v>
      </c>
      <c r="F1595">
        <v>2003</v>
      </c>
    </row>
    <row r="1596" spans="1:6" x14ac:dyDescent="0.25">
      <c r="A1596" t="s">
        <v>1609</v>
      </c>
      <c r="B1596" s="1">
        <v>212912137</v>
      </c>
      <c r="C1596" t="s">
        <v>1609</v>
      </c>
      <c r="D1596" s="1">
        <v>93926386</v>
      </c>
      <c r="E1596" s="1">
        <v>135000000</v>
      </c>
      <c r="F1596">
        <v>2003</v>
      </c>
    </row>
    <row r="1597" spans="1:6" x14ac:dyDescent="0.25">
      <c r="A1597" t="s">
        <v>1610</v>
      </c>
      <c r="B1597" s="1">
        <v>207154748</v>
      </c>
      <c r="C1597" t="s">
        <v>1610</v>
      </c>
      <c r="D1597" s="1">
        <v>116877597</v>
      </c>
      <c r="E1597" s="1">
        <v>70000000</v>
      </c>
      <c r="F1597">
        <v>2003</v>
      </c>
    </row>
    <row r="1598" spans="1:6" x14ac:dyDescent="0.25">
      <c r="A1598" t="s">
        <v>1611</v>
      </c>
      <c r="B1598" s="1">
        <v>195660942</v>
      </c>
      <c r="C1598" t="s">
        <v>1611</v>
      </c>
      <c r="D1598" s="1">
        <v>135560942</v>
      </c>
      <c r="E1598" s="1">
        <v>56000000</v>
      </c>
      <c r="F1598">
        <v>2003</v>
      </c>
    </row>
    <row r="1599" spans="1:6" x14ac:dyDescent="0.25">
      <c r="A1599" t="s">
        <v>1612</v>
      </c>
      <c r="B1599" s="1">
        <v>190212113</v>
      </c>
      <c r="C1599" t="s">
        <v>1612</v>
      </c>
      <c r="D1599" s="1">
        <v>138614544</v>
      </c>
      <c r="E1599" s="1">
        <v>40000000</v>
      </c>
      <c r="F1599">
        <v>2003</v>
      </c>
    </row>
    <row r="1600" spans="1:6" x14ac:dyDescent="0.25">
      <c r="A1600" t="s">
        <v>1613</v>
      </c>
      <c r="B1600" s="1">
        <v>182782518</v>
      </c>
      <c r="C1600" t="s">
        <v>1613</v>
      </c>
      <c r="D1600" s="1">
        <v>102543518</v>
      </c>
      <c r="E1600" s="1">
        <v>80000000</v>
      </c>
      <c r="F1600">
        <v>2003</v>
      </c>
    </row>
    <row r="1601" spans="1:6" x14ac:dyDescent="0.25">
      <c r="A1601" t="s">
        <v>1614</v>
      </c>
      <c r="B1601" s="1">
        <v>179265204</v>
      </c>
      <c r="C1601" t="s">
        <v>1614</v>
      </c>
      <c r="D1601" s="1">
        <v>66465204</v>
      </c>
      <c r="E1601" s="1">
        <v>78000000</v>
      </c>
      <c r="F1601">
        <v>2003</v>
      </c>
    </row>
    <row r="1602" spans="1:6" x14ac:dyDescent="0.25">
      <c r="A1602" t="s">
        <v>1615</v>
      </c>
      <c r="B1602" s="1">
        <v>178890782</v>
      </c>
      <c r="C1602" t="s">
        <v>1615</v>
      </c>
      <c r="D1602" s="1">
        <v>105807520</v>
      </c>
      <c r="E1602" s="1">
        <v>50000000</v>
      </c>
      <c r="F1602">
        <v>2003</v>
      </c>
    </row>
    <row r="1603" spans="1:6" x14ac:dyDescent="0.25">
      <c r="A1603" t="s">
        <v>1616</v>
      </c>
      <c r="B1603" s="1">
        <v>176469428</v>
      </c>
      <c r="C1603" t="s">
        <v>1616</v>
      </c>
      <c r="D1603" s="1">
        <v>70098138</v>
      </c>
      <c r="E1603" s="1">
        <v>55000000</v>
      </c>
      <c r="F1603">
        <v>2003</v>
      </c>
    </row>
    <row r="1604" spans="1:6" x14ac:dyDescent="0.25">
      <c r="A1604" t="s">
        <v>1617</v>
      </c>
      <c r="B1604" s="1">
        <v>176262839</v>
      </c>
      <c r="C1604" t="s">
        <v>1617</v>
      </c>
      <c r="D1604" s="1">
        <v>106126012</v>
      </c>
      <c r="E1604" s="1">
        <v>60000000</v>
      </c>
      <c r="F1604">
        <v>2003</v>
      </c>
    </row>
    <row r="1605" spans="1:6" x14ac:dyDescent="0.25">
      <c r="A1605" t="s">
        <v>1618</v>
      </c>
      <c r="B1605" s="1">
        <v>167851995</v>
      </c>
      <c r="C1605" t="s">
        <v>1618</v>
      </c>
      <c r="D1605" s="1">
        <v>111760631</v>
      </c>
      <c r="E1605" s="1">
        <v>40000000</v>
      </c>
      <c r="F1605">
        <v>2003</v>
      </c>
    </row>
    <row r="1606" spans="1:6" x14ac:dyDescent="0.25">
      <c r="A1606" t="s">
        <v>1619</v>
      </c>
      <c r="B1606" s="1">
        <v>165173909</v>
      </c>
      <c r="C1606" t="s">
        <v>1619</v>
      </c>
      <c r="D1606" s="1">
        <v>95632614</v>
      </c>
      <c r="E1606" s="1">
        <v>80000000</v>
      </c>
      <c r="F1606">
        <v>2003</v>
      </c>
    </row>
    <row r="1607" spans="1:6" x14ac:dyDescent="0.25">
      <c r="A1607" t="s">
        <v>1620</v>
      </c>
      <c r="B1607" s="1">
        <v>164675402</v>
      </c>
      <c r="C1607" t="s">
        <v>1620</v>
      </c>
      <c r="D1607" s="1">
        <v>132675402</v>
      </c>
      <c r="E1607" s="1">
        <v>20000000</v>
      </c>
      <c r="F1607">
        <v>2003</v>
      </c>
    </row>
    <row r="1608" spans="1:6" x14ac:dyDescent="0.25">
      <c r="A1608" t="s">
        <v>1621</v>
      </c>
      <c r="B1608" s="1">
        <v>164285587</v>
      </c>
      <c r="C1608" t="s">
        <v>1621</v>
      </c>
      <c r="D1608" s="1">
        <v>104148781</v>
      </c>
      <c r="E1608" s="1">
        <v>60000000</v>
      </c>
      <c r="F1608">
        <v>2003</v>
      </c>
    </row>
    <row r="1609" spans="1:6" x14ac:dyDescent="0.25">
      <c r="A1609" t="s">
        <v>1622</v>
      </c>
      <c r="B1609" s="1">
        <v>163126676</v>
      </c>
      <c r="C1609" t="s">
        <v>1622</v>
      </c>
      <c r="D1609" s="1">
        <v>28013509</v>
      </c>
      <c r="E1609" s="1">
        <v>45000000</v>
      </c>
      <c r="F1609">
        <v>2003</v>
      </c>
    </row>
    <row r="1610" spans="1:6" x14ac:dyDescent="0.25">
      <c r="A1610" t="s">
        <v>1623</v>
      </c>
      <c r="B1610" s="1">
        <v>160822438</v>
      </c>
      <c r="C1610" t="s">
        <v>1623</v>
      </c>
      <c r="D1610" s="1">
        <v>110222438</v>
      </c>
      <c r="E1610" s="1">
        <v>26000000</v>
      </c>
      <c r="F1610">
        <v>2003</v>
      </c>
    </row>
    <row r="1611" spans="1:6" x14ac:dyDescent="0.25">
      <c r="A1611" t="s">
        <v>1624</v>
      </c>
      <c r="B1611" s="1">
        <v>157092943</v>
      </c>
      <c r="C1611" t="s">
        <v>1624</v>
      </c>
      <c r="D1611" s="1">
        <v>65653758</v>
      </c>
      <c r="E1611" s="1">
        <v>90000000</v>
      </c>
      <c r="F1611">
        <v>2003</v>
      </c>
    </row>
    <row r="1612" spans="1:6" x14ac:dyDescent="0.25">
      <c r="A1612" t="s">
        <v>1625</v>
      </c>
      <c r="B1612" s="1">
        <v>156822020</v>
      </c>
      <c r="C1612" t="s">
        <v>1625</v>
      </c>
      <c r="D1612" s="1">
        <v>90135191</v>
      </c>
      <c r="E1612" s="1">
        <v>30000000</v>
      </c>
      <c r="F1612">
        <v>2003</v>
      </c>
    </row>
    <row r="1613" spans="1:6" x14ac:dyDescent="0.25">
      <c r="A1613" t="s">
        <v>1626</v>
      </c>
      <c r="B1613" s="1">
        <v>155750628</v>
      </c>
      <c r="C1613" t="s">
        <v>1626</v>
      </c>
      <c r="D1613" s="1">
        <v>75817994</v>
      </c>
      <c r="E1613" s="1">
        <v>90000000</v>
      </c>
      <c r="F1613">
        <v>2003</v>
      </c>
    </row>
    <row r="1614" spans="1:6" x14ac:dyDescent="0.25">
      <c r="A1614" t="s">
        <v>1627</v>
      </c>
      <c r="B1614" s="1">
        <v>155200000</v>
      </c>
      <c r="C1614" t="s">
        <v>1627</v>
      </c>
      <c r="D1614" s="1">
        <v>110000082</v>
      </c>
      <c r="E1614" s="1">
        <v>45000000</v>
      </c>
      <c r="F1614">
        <v>2003</v>
      </c>
    </row>
    <row r="1615" spans="1:6" x14ac:dyDescent="0.25">
      <c r="A1615" t="s">
        <v>1628</v>
      </c>
      <c r="B1615" s="1">
        <v>148715342</v>
      </c>
      <c r="C1615" t="s">
        <v>1628</v>
      </c>
      <c r="D1615" s="1">
        <v>120277854</v>
      </c>
      <c r="E1615" s="1">
        <v>86000000</v>
      </c>
      <c r="F1615">
        <v>2003</v>
      </c>
    </row>
    <row r="1616" spans="1:6" x14ac:dyDescent="0.25">
      <c r="A1616" t="s">
        <v>1629</v>
      </c>
      <c r="B1616" s="1">
        <v>141484812</v>
      </c>
      <c r="C1616" t="s">
        <v>1629</v>
      </c>
      <c r="D1616" s="1">
        <v>59588068</v>
      </c>
      <c r="E1616" s="1">
        <v>40000000</v>
      </c>
      <c r="F1616">
        <v>2003</v>
      </c>
    </row>
    <row r="1617" spans="1:6" x14ac:dyDescent="0.25">
      <c r="A1617" t="s">
        <v>1630</v>
      </c>
      <c r="B1617" s="1">
        <v>141205169</v>
      </c>
      <c r="C1617" t="s">
        <v>1630</v>
      </c>
      <c r="D1617" s="1">
        <v>63803100</v>
      </c>
      <c r="E1617" s="1">
        <v>65000000</v>
      </c>
      <c r="F1617">
        <v>2003</v>
      </c>
    </row>
    <row r="1618" spans="1:6" x14ac:dyDescent="0.25">
      <c r="A1618" t="s">
        <v>1631</v>
      </c>
      <c r="B1618" s="1">
        <v>133818283</v>
      </c>
      <c r="C1618" t="s">
        <v>1631</v>
      </c>
      <c r="D1618" s="1">
        <v>101018283</v>
      </c>
      <c r="E1618" s="1">
        <v>109000000</v>
      </c>
      <c r="F1618">
        <v>2003</v>
      </c>
    </row>
    <row r="1619" spans="1:6" x14ac:dyDescent="0.25">
      <c r="A1619" t="s">
        <v>1632</v>
      </c>
      <c r="B1619" s="1">
        <v>131944672</v>
      </c>
      <c r="C1619" t="s">
        <v>1632</v>
      </c>
      <c r="D1619" s="1">
        <v>81261177</v>
      </c>
      <c r="E1619" s="1">
        <v>20000000</v>
      </c>
      <c r="F1619">
        <v>2003</v>
      </c>
    </row>
    <row r="1620" spans="1:6" x14ac:dyDescent="0.25">
      <c r="A1620" t="s">
        <v>1633</v>
      </c>
      <c r="B1620" s="1">
        <v>126425115</v>
      </c>
      <c r="C1620" t="s">
        <v>1633</v>
      </c>
      <c r="D1620" s="1">
        <v>104354205</v>
      </c>
      <c r="E1620" s="1">
        <v>55000000</v>
      </c>
      <c r="F1620">
        <v>2003</v>
      </c>
    </row>
    <row r="1621" spans="1:6" x14ac:dyDescent="0.25">
      <c r="A1621" t="s">
        <v>1634</v>
      </c>
      <c r="B1621" s="1">
        <v>125339088</v>
      </c>
      <c r="C1621" t="s">
        <v>1634</v>
      </c>
      <c r="D1621" s="1">
        <v>90639088</v>
      </c>
      <c r="E1621" s="1">
        <v>25000000</v>
      </c>
      <c r="F1621">
        <v>2003</v>
      </c>
    </row>
    <row r="1622" spans="1:6" x14ac:dyDescent="0.25">
      <c r="A1622" t="s">
        <v>1635</v>
      </c>
      <c r="B1622" s="1">
        <v>123954323</v>
      </c>
      <c r="C1622" t="s">
        <v>1635</v>
      </c>
      <c r="D1622" s="1">
        <v>66432867</v>
      </c>
      <c r="E1622" s="1">
        <v>70000000</v>
      </c>
      <c r="F1622">
        <v>2003</v>
      </c>
    </row>
    <row r="1623" spans="1:6" x14ac:dyDescent="0.25">
      <c r="A1623" t="s">
        <v>1636</v>
      </c>
      <c r="B1623" s="1">
        <v>121327628</v>
      </c>
      <c r="C1623" t="s">
        <v>1636</v>
      </c>
      <c r="D1623" s="1">
        <v>35327628</v>
      </c>
      <c r="E1623" s="1">
        <v>60000000</v>
      </c>
      <c r="F1623">
        <v>2003</v>
      </c>
    </row>
    <row r="1624" spans="1:6" x14ac:dyDescent="0.25">
      <c r="A1624" t="s">
        <v>1637</v>
      </c>
      <c r="B1624" s="1">
        <v>119923801</v>
      </c>
      <c r="C1624" t="s">
        <v>1637</v>
      </c>
      <c r="D1624" s="1">
        <v>35623801</v>
      </c>
      <c r="E1624" s="1">
        <v>25000000</v>
      </c>
      <c r="F1624">
        <v>2003</v>
      </c>
    </row>
    <row r="1625" spans="1:6" x14ac:dyDescent="0.25">
      <c r="A1625" t="s">
        <v>1638</v>
      </c>
      <c r="B1625" s="1">
        <v>114576403</v>
      </c>
      <c r="C1625" t="s">
        <v>1638</v>
      </c>
      <c r="D1625" s="1">
        <v>82622655</v>
      </c>
      <c r="E1625" s="1">
        <v>25000000</v>
      </c>
      <c r="F1625">
        <v>2003</v>
      </c>
    </row>
    <row r="1626" spans="1:6" x14ac:dyDescent="0.25">
      <c r="A1626" t="s">
        <v>1639</v>
      </c>
      <c r="B1626" s="1">
        <v>98819789</v>
      </c>
      <c r="C1626" t="s">
        <v>1639</v>
      </c>
      <c r="D1626" s="1">
        <v>53789313</v>
      </c>
      <c r="E1626" s="1">
        <v>60000000</v>
      </c>
      <c r="F1626">
        <v>2003</v>
      </c>
    </row>
    <row r="1627" spans="1:6" x14ac:dyDescent="0.25">
      <c r="A1627" t="s">
        <v>1640</v>
      </c>
      <c r="B1627" s="1">
        <v>97413527</v>
      </c>
      <c r="C1627" t="s">
        <v>1640</v>
      </c>
      <c r="D1627" s="1">
        <v>56330657</v>
      </c>
      <c r="E1627" s="1">
        <v>29000000</v>
      </c>
      <c r="F1627">
        <v>2003</v>
      </c>
    </row>
    <row r="1628" spans="1:6" x14ac:dyDescent="0.25">
      <c r="A1628" t="s">
        <v>1641</v>
      </c>
      <c r="B1628" s="1">
        <v>95708457</v>
      </c>
      <c r="C1628" t="s">
        <v>1641</v>
      </c>
      <c r="D1628" s="1">
        <v>51970690</v>
      </c>
      <c r="E1628" s="1">
        <v>22000000</v>
      </c>
      <c r="F1628">
        <v>2003</v>
      </c>
    </row>
    <row r="1629" spans="1:6" x14ac:dyDescent="0.25">
      <c r="A1629" t="s">
        <v>1642</v>
      </c>
      <c r="B1629" s="1">
        <v>95255485</v>
      </c>
      <c r="C1629" t="s">
        <v>1642</v>
      </c>
      <c r="D1629" s="1">
        <v>48417850</v>
      </c>
      <c r="E1629" s="1">
        <v>100000000</v>
      </c>
      <c r="F1629">
        <v>2003</v>
      </c>
    </row>
    <row r="1630" spans="1:6" x14ac:dyDescent="0.25">
      <c r="A1630" t="s">
        <v>1643</v>
      </c>
      <c r="B1630" s="1">
        <v>90723216</v>
      </c>
      <c r="C1630" t="s">
        <v>1643</v>
      </c>
      <c r="D1630" s="1">
        <v>66723216</v>
      </c>
      <c r="E1630" s="1">
        <v>60000000</v>
      </c>
      <c r="F1630">
        <v>2003</v>
      </c>
    </row>
    <row r="1631" spans="1:6" x14ac:dyDescent="0.25">
      <c r="A1631" t="s">
        <v>1644</v>
      </c>
      <c r="B1631" s="1">
        <v>90396664</v>
      </c>
      <c r="C1631" t="s">
        <v>1644</v>
      </c>
      <c r="D1631" s="1">
        <v>46896664</v>
      </c>
      <c r="E1631" s="1">
        <v>26000000</v>
      </c>
      <c r="F1631">
        <v>2003</v>
      </c>
    </row>
    <row r="1632" spans="1:6" x14ac:dyDescent="0.25">
      <c r="A1632" t="s">
        <v>1645</v>
      </c>
      <c r="B1632" s="1">
        <v>88316835</v>
      </c>
      <c r="C1632" t="s">
        <v>1645</v>
      </c>
      <c r="D1632" s="1">
        <v>60470220</v>
      </c>
      <c r="E1632" s="1">
        <v>50000000</v>
      </c>
      <c r="F1632">
        <v>2003</v>
      </c>
    </row>
    <row r="1633" spans="1:6" x14ac:dyDescent="0.25">
      <c r="A1633" t="s">
        <v>1646</v>
      </c>
      <c r="B1633" s="1">
        <v>86765463</v>
      </c>
      <c r="C1633" t="s">
        <v>1646</v>
      </c>
      <c r="D1633" s="1">
        <v>75155000</v>
      </c>
      <c r="E1633" s="1">
        <v>24000000</v>
      </c>
      <c r="F1633">
        <v>2003</v>
      </c>
    </row>
    <row r="1634" spans="1:6" x14ac:dyDescent="0.25">
      <c r="A1634" t="s">
        <v>1647</v>
      </c>
      <c r="B1634" s="1">
        <v>85632458</v>
      </c>
      <c r="C1634" t="s">
        <v>1647</v>
      </c>
      <c r="D1634" s="1">
        <v>43632458</v>
      </c>
      <c r="E1634" s="1">
        <v>75000000</v>
      </c>
      <c r="F1634">
        <v>2003</v>
      </c>
    </row>
    <row r="1635" spans="1:6" x14ac:dyDescent="0.25">
      <c r="A1635" t="s">
        <v>1648</v>
      </c>
      <c r="B1635" s="1">
        <v>82183683</v>
      </c>
      <c r="C1635" t="s">
        <v>1648</v>
      </c>
      <c r="D1635" s="1">
        <v>52131264</v>
      </c>
      <c r="E1635" s="1">
        <v>28000000</v>
      </c>
      <c r="F1635">
        <v>2003</v>
      </c>
    </row>
    <row r="1636" spans="1:6" x14ac:dyDescent="0.25">
      <c r="A1636" t="s">
        <v>1649</v>
      </c>
      <c r="B1636" s="1">
        <v>80831893</v>
      </c>
      <c r="C1636" t="s">
        <v>1649</v>
      </c>
      <c r="D1636" s="1">
        <v>47641743</v>
      </c>
      <c r="E1636" s="1">
        <v>85000000</v>
      </c>
      <c r="F1636">
        <v>2003</v>
      </c>
    </row>
    <row r="1637" spans="1:6" x14ac:dyDescent="0.25">
      <c r="A1637" t="s">
        <v>1650</v>
      </c>
      <c r="B1637" s="1">
        <v>80767884</v>
      </c>
      <c r="C1637" t="s">
        <v>1650</v>
      </c>
      <c r="D1637" s="1">
        <v>26483452</v>
      </c>
      <c r="E1637" s="1">
        <v>60000000</v>
      </c>
      <c r="F1637">
        <v>2003</v>
      </c>
    </row>
    <row r="1638" spans="1:6" x14ac:dyDescent="0.25">
      <c r="A1638" t="s">
        <v>1651</v>
      </c>
      <c r="B1638" s="1">
        <v>75685268</v>
      </c>
      <c r="C1638" t="s">
        <v>1651</v>
      </c>
      <c r="D1638" s="1">
        <v>33685268</v>
      </c>
      <c r="E1638" s="1">
        <v>68000000</v>
      </c>
      <c r="F1638">
        <v>2003</v>
      </c>
    </row>
    <row r="1639" spans="1:6" x14ac:dyDescent="0.25">
      <c r="A1639" t="s">
        <v>1652</v>
      </c>
      <c r="B1639" s="1">
        <v>74132631</v>
      </c>
      <c r="C1639" t="s">
        <v>1652</v>
      </c>
      <c r="D1639" s="1">
        <v>31111260</v>
      </c>
      <c r="E1639" s="1">
        <v>85000000</v>
      </c>
      <c r="F1639">
        <v>2003</v>
      </c>
    </row>
    <row r="1640" spans="1:6" x14ac:dyDescent="0.25">
      <c r="A1640" t="s">
        <v>1653</v>
      </c>
      <c r="B1640" s="1">
        <v>71232214</v>
      </c>
      <c r="C1640" t="s">
        <v>1653</v>
      </c>
      <c r="D1640" s="1">
        <v>67383924</v>
      </c>
      <c r="E1640" s="1">
        <v>20000000</v>
      </c>
      <c r="F1640">
        <v>2003</v>
      </c>
    </row>
    <row r="1641" spans="1:6" x14ac:dyDescent="0.25">
      <c r="A1641" t="s">
        <v>1654</v>
      </c>
      <c r="B1641" s="1">
        <v>68613992</v>
      </c>
      <c r="C1641" t="s">
        <v>1654</v>
      </c>
      <c r="D1641" s="1">
        <v>58331254</v>
      </c>
      <c r="E1641" s="1">
        <v>26000000</v>
      </c>
      <c r="F1641">
        <v>2003</v>
      </c>
    </row>
    <row r="1642" spans="1:6" x14ac:dyDescent="0.25">
      <c r="A1642" t="s">
        <v>1655</v>
      </c>
      <c r="B1642" s="1">
        <v>63537164</v>
      </c>
      <c r="C1642" t="s">
        <v>1655</v>
      </c>
      <c r="D1642" s="1">
        <v>33832741</v>
      </c>
      <c r="E1642" s="1">
        <v>55000000</v>
      </c>
      <c r="F1642">
        <v>2003</v>
      </c>
    </row>
    <row r="1643" spans="1:6" x14ac:dyDescent="0.25">
      <c r="A1643" t="s">
        <v>1656</v>
      </c>
      <c r="B1643" s="1">
        <v>58240458</v>
      </c>
      <c r="C1643" t="s">
        <v>1656</v>
      </c>
      <c r="D1643" s="1">
        <v>47545060</v>
      </c>
      <c r="E1643" s="1">
        <v>25000000</v>
      </c>
      <c r="F1643">
        <v>2003</v>
      </c>
    </row>
    <row r="1644" spans="1:6" x14ac:dyDescent="0.25">
      <c r="A1644" t="s">
        <v>1657</v>
      </c>
      <c r="B1644" s="1">
        <v>56434942</v>
      </c>
      <c r="C1644" t="s">
        <v>1657</v>
      </c>
      <c r="D1644" s="1">
        <v>34657731</v>
      </c>
      <c r="E1644" s="1">
        <v>25000000</v>
      </c>
      <c r="F1644">
        <v>2003</v>
      </c>
    </row>
    <row r="1645" spans="1:6" x14ac:dyDescent="0.25">
      <c r="A1645" t="s">
        <v>1658</v>
      </c>
      <c r="B1645" s="1">
        <v>55489826</v>
      </c>
      <c r="C1645" t="s">
        <v>1658</v>
      </c>
      <c r="D1645" s="1">
        <v>41083108</v>
      </c>
      <c r="E1645" s="1">
        <v>50000000</v>
      </c>
      <c r="F1645">
        <v>2003</v>
      </c>
    </row>
    <row r="1646" spans="1:6" x14ac:dyDescent="0.25">
      <c r="A1646" t="s">
        <v>1659</v>
      </c>
      <c r="B1646" s="1">
        <v>55443032</v>
      </c>
      <c r="C1646" t="s">
        <v>1659</v>
      </c>
      <c r="D1646" s="1">
        <v>39402572</v>
      </c>
      <c r="E1646" s="1">
        <v>25000000</v>
      </c>
      <c r="F1646">
        <v>2003</v>
      </c>
    </row>
    <row r="1647" spans="1:6" x14ac:dyDescent="0.25">
      <c r="A1647" t="s">
        <v>1660</v>
      </c>
      <c r="B1647" s="1">
        <v>54540662</v>
      </c>
      <c r="C1647" t="s">
        <v>1660</v>
      </c>
      <c r="D1647" s="1">
        <v>20950820</v>
      </c>
      <c r="E1647" s="1">
        <v>80000000</v>
      </c>
      <c r="F1647">
        <v>2003</v>
      </c>
    </row>
    <row r="1648" spans="1:6" x14ac:dyDescent="0.25">
      <c r="A1648" t="s">
        <v>1661</v>
      </c>
      <c r="B1648" s="1">
        <v>53293628</v>
      </c>
      <c r="C1648" t="s">
        <v>1661</v>
      </c>
      <c r="D1648" s="1">
        <v>52333738</v>
      </c>
      <c r="E1648" s="1">
        <v>35000000</v>
      </c>
      <c r="F1648">
        <v>2003</v>
      </c>
    </row>
    <row r="1649" spans="1:6" x14ac:dyDescent="0.25">
      <c r="A1649" t="s">
        <v>1662</v>
      </c>
      <c r="B1649" s="1">
        <v>50409753</v>
      </c>
      <c r="C1649" t="s">
        <v>1662</v>
      </c>
      <c r="D1649" s="1">
        <v>30207785</v>
      </c>
      <c r="E1649" s="1">
        <v>75000000</v>
      </c>
      <c r="F1649">
        <v>2003</v>
      </c>
    </row>
    <row r="1650" spans="1:6" x14ac:dyDescent="0.25">
      <c r="A1650" t="s">
        <v>1663</v>
      </c>
      <c r="B1650" s="1">
        <v>47902566</v>
      </c>
      <c r="C1650" t="s">
        <v>1663</v>
      </c>
      <c r="D1650" s="1">
        <v>42070939</v>
      </c>
      <c r="E1650" s="1">
        <v>30000000</v>
      </c>
      <c r="F1650">
        <v>2003</v>
      </c>
    </row>
    <row r="1651" spans="1:6" x14ac:dyDescent="0.25">
      <c r="A1651" t="s">
        <v>1664</v>
      </c>
      <c r="B1651" s="1">
        <v>47213095</v>
      </c>
      <c r="C1651" t="s">
        <v>1664</v>
      </c>
      <c r="D1651" s="1">
        <v>34234008</v>
      </c>
      <c r="E1651" s="1">
        <v>55000000</v>
      </c>
      <c r="F1651">
        <v>2003</v>
      </c>
    </row>
    <row r="1652" spans="1:6" x14ac:dyDescent="0.25">
      <c r="A1652" t="s">
        <v>1665</v>
      </c>
      <c r="B1652" s="1">
        <v>43797731</v>
      </c>
      <c r="C1652" t="s">
        <v>1665</v>
      </c>
      <c r="D1652" s="1">
        <v>26500000</v>
      </c>
      <c r="E1652" s="1">
        <v>36000000</v>
      </c>
      <c r="F1652">
        <v>2003</v>
      </c>
    </row>
    <row r="1653" spans="1:6" x14ac:dyDescent="0.25">
      <c r="A1653" t="s">
        <v>1666</v>
      </c>
      <c r="B1653" s="1">
        <v>42598498</v>
      </c>
      <c r="C1653" t="s">
        <v>1666</v>
      </c>
      <c r="D1653" s="1">
        <v>26599248</v>
      </c>
      <c r="E1653" s="1">
        <v>50000000</v>
      </c>
      <c r="F1653">
        <v>2003</v>
      </c>
    </row>
    <row r="1654" spans="1:6" x14ac:dyDescent="0.25">
      <c r="A1654" t="s">
        <v>1667</v>
      </c>
      <c r="B1654" s="1">
        <v>39134983</v>
      </c>
      <c r="C1654" t="s">
        <v>1667</v>
      </c>
      <c r="D1654" s="1">
        <v>11689053</v>
      </c>
      <c r="E1654" s="1">
        <v>28000000</v>
      </c>
      <c r="F1654">
        <v>2003</v>
      </c>
    </row>
    <row r="1655" spans="1:6" x14ac:dyDescent="0.25">
      <c r="A1655" t="s">
        <v>1668</v>
      </c>
      <c r="B1655" s="1">
        <v>38283765</v>
      </c>
      <c r="C1655" t="s">
        <v>1668</v>
      </c>
      <c r="D1655" s="1">
        <v>37788228</v>
      </c>
      <c r="E1655" s="1">
        <v>35200000</v>
      </c>
      <c r="F1655">
        <v>2003</v>
      </c>
    </row>
    <row r="1656" spans="1:6" x14ac:dyDescent="0.25">
      <c r="A1656" t="s">
        <v>1669</v>
      </c>
      <c r="B1656" s="1">
        <v>38253433</v>
      </c>
      <c r="C1656" t="s">
        <v>1669</v>
      </c>
      <c r="D1656" s="1">
        <v>26900336</v>
      </c>
      <c r="E1656" s="1">
        <v>65000000</v>
      </c>
      <c r="F1656">
        <v>2003</v>
      </c>
    </row>
    <row r="1657" spans="1:6" x14ac:dyDescent="0.25">
      <c r="A1657" t="s">
        <v>1670</v>
      </c>
      <c r="B1657" s="1">
        <v>35990505</v>
      </c>
      <c r="C1657" t="s">
        <v>1670</v>
      </c>
      <c r="D1657" s="1">
        <v>35990505</v>
      </c>
      <c r="E1657" s="1">
        <v>25000000</v>
      </c>
      <c r="F1657">
        <v>2003</v>
      </c>
    </row>
    <row r="1658" spans="1:6" x14ac:dyDescent="0.25">
      <c r="A1658" t="s">
        <v>1671</v>
      </c>
      <c r="B1658" s="1">
        <v>32736879</v>
      </c>
      <c r="C1658" t="s">
        <v>1671</v>
      </c>
      <c r="D1658" s="1">
        <v>5781086</v>
      </c>
      <c r="E1658" s="1">
        <v>35000000</v>
      </c>
      <c r="F1658">
        <v>2003</v>
      </c>
    </row>
    <row r="1659" spans="1:6" x14ac:dyDescent="0.25">
      <c r="A1659" t="s">
        <v>1672</v>
      </c>
      <c r="B1659" s="1">
        <v>28920188</v>
      </c>
      <c r="C1659" t="s">
        <v>1672</v>
      </c>
      <c r="D1659" s="1">
        <v>19694635</v>
      </c>
      <c r="E1659" s="1">
        <v>50000000</v>
      </c>
      <c r="F1659">
        <v>2003</v>
      </c>
    </row>
    <row r="1660" spans="1:6" x14ac:dyDescent="0.25">
      <c r="A1660" t="s">
        <v>1673</v>
      </c>
      <c r="B1660" s="1">
        <v>26703184</v>
      </c>
      <c r="C1660" t="s">
        <v>1673</v>
      </c>
      <c r="D1660" s="1">
        <v>19480739</v>
      </c>
      <c r="E1660" s="1">
        <v>80000000</v>
      </c>
      <c r="F1660">
        <v>2003</v>
      </c>
    </row>
    <row r="1661" spans="1:6" x14ac:dyDescent="0.25">
      <c r="A1661" t="s">
        <v>1674</v>
      </c>
      <c r="B1661" s="1">
        <v>26214846</v>
      </c>
      <c r="C1661" t="s">
        <v>1674</v>
      </c>
      <c r="D1661" s="1">
        <v>26214846</v>
      </c>
      <c r="E1661" s="1">
        <v>30000000</v>
      </c>
      <c r="F1661">
        <v>2003</v>
      </c>
    </row>
    <row r="1662" spans="1:6" x14ac:dyDescent="0.25">
      <c r="A1662" t="s">
        <v>1675</v>
      </c>
      <c r="B1662" s="1">
        <v>23010607</v>
      </c>
      <c r="C1662" t="s">
        <v>1675</v>
      </c>
      <c r="D1662" s="1">
        <v>23010607</v>
      </c>
      <c r="E1662" s="1">
        <v>52000000</v>
      </c>
      <c r="F1662">
        <v>2003</v>
      </c>
    </row>
    <row r="1663" spans="1:6" x14ac:dyDescent="0.25">
      <c r="A1663" t="s">
        <v>1676</v>
      </c>
      <c r="B1663" s="1">
        <v>22108977</v>
      </c>
      <c r="C1663" t="s">
        <v>1676</v>
      </c>
      <c r="D1663" s="1">
        <v>22108977</v>
      </c>
      <c r="E1663" s="1">
        <v>41000000</v>
      </c>
      <c r="F1663">
        <v>2003</v>
      </c>
    </row>
    <row r="1664" spans="1:6" x14ac:dyDescent="0.25">
      <c r="A1664" t="s">
        <v>1677</v>
      </c>
      <c r="B1664" s="1">
        <v>15358583</v>
      </c>
      <c r="C1664" t="s">
        <v>1677</v>
      </c>
      <c r="D1664" s="1">
        <v>14208384</v>
      </c>
      <c r="E1664" s="1">
        <v>30000000</v>
      </c>
      <c r="F1664">
        <v>2003</v>
      </c>
    </row>
    <row r="1665" spans="1:6" x14ac:dyDescent="0.25">
      <c r="A1665" t="s">
        <v>1678</v>
      </c>
      <c r="B1665" s="1">
        <v>12923936</v>
      </c>
      <c r="C1665" t="s">
        <v>1678</v>
      </c>
      <c r="D1665" s="1">
        <v>12882934</v>
      </c>
      <c r="E1665" s="1">
        <v>55000000</v>
      </c>
      <c r="F1665">
        <v>2003</v>
      </c>
    </row>
    <row r="1666" spans="1:6" x14ac:dyDescent="0.25">
      <c r="A1666" t="s">
        <v>1679</v>
      </c>
      <c r="B1666" s="1">
        <v>11559747</v>
      </c>
      <c r="C1666" t="s">
        <v>1679</v>
      </c>
      <c r="D1666" s="1">
        <v>7659747</v>
      </c>
      <c r="E1666" s="1">
        <v>35000000</v>
      </c>
      <c r="F1666">
        <v>2003</v>
      </c>
    </row>
    <row r="1667" spans="1:6" x14ac:dyDescent="0.25">
      <c r="A1667" t="s">
        <v>1680</v>
      </c>
      <c r="B1667" s="1">
        <v>11427090</v>
      </c>
      <c r="C1667" t="s">
        <v>1680</v>
      </c>
      <c r="D1667" s="1">
        <v>4426297</v>
      </c>
      <c r="E1667" s="1">
        <v>60000000</v>
      </c>
      <c r="F1667">
        <v>2003</v>
      </c>
    </row>
    <row r="1668" spans="1:6" x14ac:dyDescent="0.25">
      <c r="A1668" t="s">
        <v>1681</v>
      </c>
      <c r="B1668" s="1">
        <v>10070651</v>
      </c>
      <c r="C1668" t="s">
        <v>1681</v>
      </c>
      <c r="D1668" s="1">
        <v>9652000</v>
      </c>
      <c r="E1668" s="1">
        <v>40000000</v>
      </c>
      <c r="F1668">
        <v>2003</v>
      </c>
    </row>
    <row r="1669" spans="1:6" x14ac:dyDescent="0.25">
      <c r="A1669" t="s">
        <v>1682</v>
      </c>
      <c r="B1669" s="1">
        <v>7126002</v>
      </c>
      <c r="C1669" t="s">
        <v>1682</v>
      </c>
      <c r="D1669" s="1">
        <v>6087542</v>
      </c>
      <c r="E1669" s="1">
        <v>54000000</v>
      </c>
      <c r="F1669">
        <v>2003</v>
      </c>
    </row>
    <row r="1670" spans="1:6" x14ac:dyDescent="0.25">
      <c r="A1670" t="s">
        <v>1683</v>
      </c>
      <c r="B1670" s="1">
        <v>6460758</v>
      </c>
      <c r="C1670" t="s">
        <v>1683</v>
      </c>
      <c r="D1670" s="1">
        <v>3517797</v>
      </c>
      <c r="E1670" s="1">
        <v>30000000</v>
      </c>
      <c r="F1670">
        <v>2003</v>
      </c>
    </row>
    <row r="1671" spans="1:6" x14ac:dyDescent="0.25">
      <c r="A1671" t="s">
        <v>1684</v>
      </c>
      <c r="B1671" s="1">
        <v>1545064</v>
      </c>
      <c r="C1671" t="s">
        <v>1684</v>
      </c>
      <c r="D1671" s="1">
        <v>765637</v>
      </c>
      <c r="E1671" s="1">
        <v>27000000</v>
      </c>
      <c r="F1671">
        <v>2003</v>
      </c>
    </row>
    <row r="1672" spans="1:6" x14ac:dyDescent="0.25">
      <c r="A1672" t="s">
        <v>1685</v>
      </c>
      <c r="B1672" s="1">
        <v>0</v>
      </c>
      <c r="C1672" t="s">
        <v>1685</v>
      </c>
      <c r="D1672" s="1">
        <v>0</v>
      </c>
      <c r="E1672" s="1">
        <v>30000000</v>
      </c>
      <c r="F1672">
        <v>2003</v>
      </c>
    </row>
    <row r="1673" spans="1:6" x14ac:dyDescent="0.25">
      <c r="A1673" t="s">
        <v>1686</v>
      </c>
      <c r="B1673" s="1">
        <v>934699645</v>
      </c>
      <c r="C1673" t="s">
        <v>1686</v>
      </c>
      <c r="D1673" s="1">
        <v>342548984</v>
      </c>
      <c r="E1673" s="1">
        <v>94000000</v>
      </c>
      <c r="F1673">
        <v>2002</v>
      </c>
    </row>
    <row r="1674" spans="1:6" x14ac:dyDescent="0.25">
      <c r="A1674" t="s">
        <v>1687</v>
      </c>
      <c r="B1674" s="1">
        <v>879225135</v>
      </c>
      <c r="C1674" t="s">
        <v>1687</v>
      </c>
      <c r="D1674" s="1">
        <v>262233381</v>
      </c>
      <c r="E1674" s="1">
        <v>100000000</v>
      </c>
      <c r="F1674">
        <v>2002</v>
      </c>
    </row>
    <row r="1675" spans="1:6" x14ac:dyDescent="0.25">
      <c r="A1675" t="s">
        <v>1688</v>
      </c>
      <c r="B1675" s="1">
        <v>821706375</v>
      </c>
      <c r="C1675" t="s">
        <v>1688</v>
      </c>
      <c r="D1675" s="1">
        <v>403706375</v>
      </c>
      <c r="E1675" s="1">
        <v>139000000</v>
      </c>
      <c r="F1675">
        <v>2002</v>
      </c>
    </row>
    <row r="1676" spans="1:6" x14ac:dyDescent="0.25">
      <c r="A1676" t="s">
        <v>1689</v>
      </c>
      <c r="B1676" s="1">
        <v>656695615</v>
      </c>
      <c r="C1676" t="s">
        <v>1689</v>
      </c>
      <c r="D1676" s="1">
        <v>310676740</v>
      </c>
      <c r="E1676" s="1">
        <v>115000000</v>
      </c>
      <c r="F1676">
        <v>2002</v>
      </c>
    </row>
    <row r="1677" spans="1:6" x14ac:dyDescent="0.25">
      <c r="A1677" t="s">
        <v>1690</v>
      </c>
      <c r="B1677" s="1">
        <v>441767803</v>
      </c>
      <c r="C1677" t="s">
        <v>1690</v>
      </c>
      <c r="D1677" s="1">
        <v>190418803</v>
      </c>
      <c r="E1677" s="1">
        <v>140000000</v>
      </c>
      <c r="F1677">
        <v>2002</v>
      </c>
    </row>
    <row r="1678" spans="1:6" x14ac:dyDescent="0.25">
      <c r="A1678" t="s">
        <v>1691</v>
      </c>
      <c r="B1678" s="1">
        <v>431942139</v>
      </c>
      <c r="C1678" t="s">
        <v>1691</v>
      </c>
      <c r="D1678" s="1">
        <v>160942139</v>
      </c>
      <c r="E1678" s="1">
        <v>142000000</v>
      </c>
      <c r="F1678">
        <v>2002</v>
      </c>
    </row>
    <row r="1679" spans="1:6" x14ac:dyDescent="0.25">
      <c r="A1679" t="s">
        <v>1692</v>
      </c>
      <c r="B1679" s="1">
        <v>408269295</v>
      </c>
      <c r="C1679" t="s">
        <v>1692</v>
      </c>
      <c r="D1679" s="1">
        <v>227969295</v>
      </c>
      <c r="E1679" s="1">
        <v>70702619</v>
      </c>
      <c r="F1679">
        <v>2002</v>
      </c>
    </row>
    <row r="1680" spans="1:6" x14ac:dyDescent="0.25">
      <c r="A1680" t="s">
        <v>1693</v>
      </c>
      <c r="B1680" s="1">
        <v>386116343</v>
      </c>
      <c r="C1680" t="s">
        <v>1693</v>
      </c>
      <c r="D1680" s="1">
        <v>176387405</v>
      </c>
      <c r="E1680" s="1">
        <v>65000000</v>
      </c>
      <c r="F1680">
        <v>2002</v>
      </c>
    </row>
    <row r="1681" spans="1:6" x14ac:dyDescent="0.25">
      <c r="A1681" t="s">
        <v>1694</v>
      </c>
      <c r="B1681" s="1">
        <v>358824714</v>
      </c>
      <c r="C1681" t="s">
        <v>1694</v>
      </c>
      <c r="D1681" s="1">
        <v>132024714</v>
      </c>
      <c r="E1681" s="1">
        <v>102000000</v>
      </c>
      <c r="F1681">
        <v>2002</v>
      </c>
    </row>
    <row r="1682" spans="1:6" x14ac:dyDescent="0.25">
      <c r="A1682" t="s">
        <v>1695</v>
      </c>
      <c r="B1682" s="1">
        <v>355612291</v>
      </c>
      <c r="C1682" t="s">
        <v>1695</v>
      </c>
      <c r="D1682" s="1">
        <v>164606800</v>
      </c>
      <c r="E1682" s="1">
        <v>52000000</v>
      </c>
      <c r="F1682">
        <v>2002</v>
      </c>
    </row>
    <row r="1683" spans="1:6" x14ac:dyDescent="0.25">
      <c r="A1683" t="s">
        <v>1696</v>
      </c>
      <c r="B1683" s="1">
        <v>306770545</v>
      </c>
      <c r="C1683" t="s">
        <v>1696</v>
      </c>
      <c r="D1683" s="1">
        <v>170687518</v>
      </c>
      <c r="E1683" s="1">
        <v>30000000</v>
      </c>
      <c r="F1683">
        <v>2002</v>
      </c>
    </row>
    <row r="1684" spans="1:6" x14ac:dyDescent="0.25">
      <c r="A1684" t="s">
        <v>1697</v>
      </c>
      <c r="B1684" s="1">
        <v>296338663</v>
      </c>
      <c r="C1684" t="s">
        <v>1697</v>
      </c>
      <c r="D1684" s="1">
        <v>213117789</v>
      </c>
      <c r="E1684" s="1">
        <v>63000000</v>
      </c>
      <c r="F1684">
        <v>2002</v>
      </c>
    </row>
    <row r="1685" spans="1:6" x14ac:dyDescent="0.25">
      <c r="A1685" t="s">
        <v>1698</v>
      </c>
      <c r="B1685" s="1">
        <v>276294164</v>
      </c>
      <c r="C1685" t="s">
        <v>1698</v>
      </c>
      <c r="D1685" s="1">
        <v>153294164</v>
      </c>
      <c r="E1685" s="1">
        <v>84000000</v>
      </c>
      <c r="F1685">
        <v>2002</v>
      </c>
    </row>
    <row r="1686" spans="1:6" x14ac:dyDescent="0.25">
      <c r="A1686" t="s">
        <v>1699</v>
      </c>
      <c r="B1686" s="1">
        <v>267200000</v>
      </c>
      <c r="C1686" t="s">
        <v>1699</v>
      </c>
      <c r="D1686" s="1">
        <v>141930000</v>
      </c>
      <c r="E1686" s="1">
        <v>70000000</v>
      </c>
      <c r="F1686">
        <v>2002</v>
      </c>
    </row>
    <row r="1687" spans="1:6" x14ac:dyDescent="0.25">
      <c r="A1687" t="s">
        <v>1700</v>
      </c>
      <c r="B1687" s="1">
        <v>248218486</v>
      </c>
      <c r="C1687" t="s">
        <v>1700</v>
      </c>
      <c r="D1687" s="1">
        <v>129094024</v>
      </c>
      <c r="E1687" s="1">
        <v>48000000</v>
      </c>
      <c r="F1687">
        <v>2002</v>
      </c>
    </row>
    <row r="1688" spans="1:6" x14ac:dyDescent="0.25">
      <c r="A1688" t="s">
        <v>1701</v>
      </c>
      <c r="B1688" s="1">
        <v>245800000</v>
      </c>
      <c r="C1688" t="s">
        <v>1701</v>
      </c>
      <c r="D1688" s="1">
        <v>145771527</v>
      </c>
      <c r="E1688" s="1">
        <v>80000000</v>
      </c>
      <c r="F1688">
        <v>2002</v>
      </c>
    </row>
    <row r="1689" spans="1:6" x14ac:dyDescent="0.25">
      <c r="A1689" t="s">
        <v>1702</v>
      </c>
      <c r="B1689" s="1">
        <v>245768384</v>
      </c>
      <c r="C1689" t="s">
        <v>1702</v>
      </c>
      <c r="D1689" s="1">
        <v>116724075</v>
      </c>
      <c r="E1689" s="1">
        <v>41000000</v>
      </c>
      <c r="F1689">
        <v>2002</v>
      </c>
    </row>
    <row r="1690" spans="1:6" x14ac:dyDescent="0.25">
      <c r="A1690" t="s">
        <v>1703</v>
      </c>
      <c r="B1690" s="1">
        <v>214357371</v>
      </c>
      <c r="C1690" t="s">
        <v>1703</v>
      </c>
      <c r="D1690" s="1">
        <v>121468960</v>
      </c>
      <c r="E1690" s="1">
        <v>60000000</v>
      </c>
      <c r="F1690">
        <v>2002</v>
      </c>
    </row>
    <row r="1691" spans="1:6" x14ac:dyDescent="0.25">
      <c r="A1691" t="s">
        <v>1704</v>
      </c>
      <c r="B1691" s="1">
        <v>206455420</v>
      </c>
      <c r="C1691" t="s">
        <v>1704</v>
      </c>
      <c r="D1691" s="1">
        <v>92955420</v>
      </c>
      <c r="E1691" s="1">
        <v>78000000</v>
      </c>
      <c r="F1691">
        <v>2002</v>
      </c>
    </row>
    <row r="1692" spans="1:6" x14ac:dyDescent="0.25">
      <c r="A1692" t="s">
        <v>1705</v>
      </c>
      <c r="B1692" s="1">
        <v>199043309</v>
      </c>
      <c r="C1692" t="s">
        <v>1705</v>
      </c>
      <c r="D1692" s="1">
        <v>93354918</v>
      </c>
      <c r="E1692" s="1">
        <v>60000000</v>
      </c>
      <c r="F1692">
        <v>2002</v>
      </c>
    </row>
    <row r="1693" spans="1:6" x14ac:dyDescent="0.25">
      <c r="A1693" t="s">
        <v>1706</v>
      </c>
      <c r="B1693" s="1">
        <v>196308367</v>
      </c>
      <c r="C1693" t="s">
        <v>1706</v>
      </c>
      <c r="D1693" s="1">
        <v>95308367</v>
      </c>
      <c r="E1693" s="1">
        <v>48000000</v>
      </c>
      <c r="F1693">
        <v>2002</v>
      </c>
    </row>
    <row r="1694" spans="1:6" x14ac:dyDescent="0.25">
      <c r="A1694" t="s">
        <v>1707</v>
      </c>
      <c r="B1694" s="1">
        <v>193500000</v>
      </c>
      <c r="C1694" t="s">
        <v>1707</v>
      </c>
      <c r="D1694" s="1">
        <v>118471320</v>
      </c>
      <c r="E1694" s="1">
        <v>68000000</v>
      </c>
      <c r="F1694">
        <v>2002</v>
      </c>
    </row>
    <row r="1695" spans="1:6" x14ac:dyDescent="0.25">
      <c r="A1695" t="s">
        <v>1708</v>
      </c>
      <c r="B1695" s="1">
        <v>183354514</v>
      </c>
      <c r="C1695" t="s">
        <v>1708</v>
      </c>
      <c r="D1695" s="1">
        <v>104054514</v>
      </c>
      <c r="E1695" s="1">
        <v>80000000</v>
      </c>
      <c r="F1695">
        <v>2002</v>
      </c>
    </row>
    <row r="1696" spans="1:6" x14ac:dyDescent="0.25">
      <c r="A1696" t="s">
        <v>1709</v>
      </c>
      <c r="B1696" s="1">
        <v>183124621</v>
      </c>
      <c r="C1696" t="s">
        <v>1709</v>
      </c>
      <c r="D1696" s="1">
        <v>77730500</v>
      </c>
      <c r="E1696" s="1">
        <v>97000000</v>
      </c>
      <c r="F1696">
        <v>2002</v>
      </c>
    </row>
    <row r="1697" spans="1:6" x14ac:dyDescent="0.25">
      <c r="A1697" t="s">
        <v>1710</v>
      </c>
      <c r="B1697" s="1">
        <v>182365114</v>
      </c>
      <c r="C1697" t="s">
        <v>1710</v>
      </c>
      <c r="D1697" s="1">
        <v>127214072</v>
      </c>
      <c r="E1697" s="1">
        <v>38000000</v>
      </c>
      <c r="F1697">
        <v>2002</v>
      </c>
    </row>
    <row r="1698" spans="1:6" x14ac:dyDescent="0.25">
      <c r="A1698" t="s">
        <v>1711</v>
      </c>
      <c r="B1698" s="1">
        <v>172825854</v>
      </c>
      <c r="C1698" t="s">
        <v>1711</v>
      </c>
      <c r="D1698" s="1">
        <v>139225854</v>
      </c>
      <c r="E1698" s="1">
        <v>65000000</v>
      </c>
      <c r="F1698">
        <v>2002</v>
      </c>
    </row>
    <row r="1699" spans="1:6" x14ac:dyDescent="0.25">
      <c r="A1699" t="s">
        <v>1712</v>
      </c>
      <c r="B1699" s="1">
        <v>171269535</v>
      </c>
      <c r="C1699" t="s">
        <v>1712</v>
      </c>
      <c r="D1699" s="1">
        <v>126293452</v>
      </c>
      <c r="E1699" s="1">
        <v>50000000</v>
      </c>
      <c r="F1699">
        <v>2002</v>
      </c>
    </row>
    <row r="1700" spans="1:6" x14ac:dyDescent="0.25">
      <c r="A1700" t="s">
        <v>1713</v>
      </c>
      <c r="B1700" s="1">
        <v>166000000</v>
      </c>
      <c r="C1700" t="s">
        <v>1713</v>
      </c>
      <c r="D1700" s="1">
        <v>64956806</v>
      </c>
      <c r="E1700" s="1">
        <v>120000000</v>
      </c>
      <c r="F1700">
        <v>2002</v>
      </c>
    </row>
    <row r="1701" spans="1:6" x14ac:dyDescent="0.25">
      <c r="A1701" t="s">
        <v>1714</v>
      </c>
      <c r="B1701" s="1">
        <v>165890634</v>
      </c>
      <c r="C1701" t="s">
        <v>1714</v>
      </c>
      <c r="D1701" s="1">
        <v>90580000</v>
      </c>
      <c r="E1701" s="1">
        <v>60000000</v>
      </c>
      <c r="F1701">
        <v>2002</v>
      </c>
    </row>
    <row r="1702" spans="1:6" x14ac:dyDescent="0.25">
      <c r="A1702" t="s">
        <v>1715</v>
      </c>
      <c r="B1702" s="1">
        <v>163838217</v>
      </c>
      <c r="C1702" t="s">
        <v>1715</v>
      </c>
      <c r="D1702" s="1">
        <v>93932896</v>
      </c>
      <c r="E1702" s="1">
        <v>55000000</v>
      </c>
      <c r="F1702">
        <v>2002</v>
      </c>
    </row>
    <row r="1703" spans="1:6" x14ac:dyDescent="0.25">
      <c r="A1703" t="s">
        <v>1716</v>
      </c>
      <c r="B1703" s="1">
        <v>154338601</v>
      </c>
      <c r="C1703" t="s">
        <v>1716</v>
      </c>
      <c r="D1703" s="1">
        <v>81676888</v>
      </c>
      <c r="E1703" s="1">
        <v>54000000</v>
      </c>
      <c r="F1703">
        <v>2002</v>
      </c>
    </row>
    <row r="1704" spans="1:6" x14ac:dyDescent="0.25">
      <c r="A1704" t="s">
        <v>1717</v>
      </c>
      <c r="B1704" s="1">
        <v>130759651</v>
      </c>
      <c r="C1704" t="s">
        <v>1717</v>
      </c>
      <c r="D1704" s="1">
        <v>40803000</v>
      </c>
      <c r="E1704" s="1">
        <v>27000000</v>
      </c>
      <c r="F1704">
        <v>2002</v>
      </c>
    </row>
    <row r="1705" spans="1:6" x14ac:dyDescent="0.25">
      <c r="A1705" t="s">
        <v>1718</v>
      </c>
      <c r="B1705" s="1">
        <v>119721296</v>
      </c>
      <c r="C1705" t="s">
        <v>1718</v>
      </c>
      <c r="D1705" s="1">
        <v>85846296</v>
      </c>
      <c r="E1705" s="1">
        <v>38000000</v>
      </c>
      <c r="F1705">
        <v>2002</v>
      </c>
    </row>
    <row r="1706" spans="1:6" x14ac:dyDescent="0.25">
      <c r="A1706" t="s">
        <v>1719</v>
      </c>
      <c r="B1706" s="1">
        <v>119114494</v>
      </c>
      <c r="C1706" t="s">
        <v>1719</v>
      </c>
      <c r="D1706" s="1">
        <v>52752475</v>
      </c>
      <c r="E1706" s="1">
        <v>50000000</v>
      </c>
      <c r="F1706">
        <v>2002</v>
      </c>
    </row>
    <row r="1707" spans="1:6" x14ac:dyDescent="0.25">
      <c r="A1707" t="s">
        <v>1720</v>
      </c>
      <c r="B1707" s="1">
        <v>116898028</v>
      </c>
      <c r="C1707" t="s">
        <v>1720</v>
      </c>
      <c r="D1707" s="1">
        <v>81150692</v>
      </c>
      <c r="E1707" s="1">
        <v>32000000</v>
      </c>
      <c r="F1707">
        <v>2002</v>
      </c>
    </row>
    <row r="1708" spans="1:6" x14ac:dyDescent="0.25">
      <c r="A1708" t="s">
        <v>1721</v>
      </c>
      <c r="B1708" s="1">
        <v>114658262</v>
      </c>
      <c r="C1708" t="s">
        <v>1721</v>
      </c>
      <c r="D1708" s="1">
        <v>78120196</v>
      </c>
      <c r="E1708" s="1">
        <v>70000000</v>
      </c>
      <c r="F1708">
        <v>2002</v>
      </c>
    </row>
    <row r="1709" spans="1:6" x14ac:dyDescent="0.25">
      <c r="A1709" t="s">
        <v>1722</v>
      </c>
      <c r="B1709" s="1">
        <v>113622499</v>
      </c>
      <c r="C1709" t="s">
        <v>1722</v>
      </c>
      <c r="D1709" s="1">
        <v>67263182</v>
      </c>
      <c r="E1709" s="1">
        <v>46000000</v>
      </c>
      <c r="F1709">
        <v>2002</v>
      </c>
    </row>
    <row r="1710" spans="1:6" x14ac:dyDescent="0.25">
      <c r="A1710" t="s">
        <v>1723</v>
      </c>
      <c r="B1710" s="1">
        <v>111854182</v>
      </c>
      <c r="C1710" t="s">
        <v>1723</v>
      </c>
      <c r="D1710" s="1">
        <v>32519322</v>
      </c>
      <c r="E1710" s="1">
        <v>35000000</v>
      </c>
      <c r="F1710">
        <v>2002</v>
      </c>
    </row>
    <row r="1711" spans="1:6" x14ac:dyDescent="0.25">
      <c r="A1711" t="s">
        <v>1724</v>
      </c>
      <c r="B1711" s="1">
        <v>107054484</v>
      </c>
      <c r="C1711" t="s">
        <v>1724</v>
      </c>
      <c r="D1711" s="1">
        <v>65005217</v>
      </c>
      <c r="E1711" s="1">
        <v>30000000</v>
      </c>
      <c r="F1711">
        <v>2002</v>
      </c>
    </row>
    <row r="1712" spans="1:6" x14ac:dyDescent="0.25">
      <c r="A1712" t="s">
        <v>1725</v>
      </c>
      <c r="B1712" s="1">
        <v>106515310</v>
      </c>
      <c r="C1712" t="s">
        <v>1725</v>
      </c>
      <c r="D1712" s="1">
        <v>73215310</v>
      </c>
      <c r="E1712" s="1">
        <v>80000000</v>
      </c>
      <c r="F1712">
        <v>2002</v>
      </c>
    </row>
    <row r="1713" spans="1:6" x14ac:dyDescent="0.25">
      <c r="A1713" t="s">
        <v>1726</v>
      </c>
      <c r="B1713" s="1">
        <v>104429625</v>
      </c>
      <c r="C1713" t="s">
        <v>1726</v>
      </c>
      <c r="D1713" s="1">
        <v>50586000</v>
      </c>
      <c r="E1713" s="1">
        <v>60000000</v>
      </c>
      <c r="F1713">
        <v>2002</v>
      </c>
    </row>
    <row r="1714" spans="1:6" x14ac:dyDescent="0.25">
      <c r="A1714" t="s">
        <v>1727</v>
      </c>
      <c r="B1714" s="1">
        <v>103787401</v>
      </c>
      <c r="C1714" t="s">
        <v>1727</v>
      </c>
      <c r="D1714" s="1">
        <v>40119709</v>
      </c>
      <c r="E1714" s="1">
        <v>35000000</v>
      </c>
      <c r="F1714">
        <v>2002</v>
      </c>
    </row>
    <row r="1715" spans="1:6" x14ac:dyDescent="0.25">
      <c r="A1715" t="s">
        <v>1728</v>
      </c>
      <c r="B1715" s="1">
        <v>102226631</v>
      </c>
      <c r="C1715" t="s">
        <v>1728</v>
      </c>
      <c r="D1715" s="1">
        <v>71026631</v>
      </c>
      <c r="E1715" s="1">
        <v>36000000</v>
      </c>
      <c r="F1715">
        <v>2002</v>
      </c>
    </row>
    <row r="1716" spans="1:6" x14ac:dyDescent="0.25">
      <c r="A1716" t="s">
        <v>1729</v>
      </c>
      <c r="B1716" s="1">
        <v>98983590</v>
      </c>
      <c r="C1716" t="s">
        <v>1729</v>
      </c>
      <c r="D1716" s="1">
        <v>56684819</v>
      </c>
      <c r="E1716" s="1">
        <v>80000000</v>
      </c>
      <c r="F1716">
        <v>2002</v>
      </c>
    </row>
    <row r="1717" spans="1:6" x14ac:dyDescent="0.25">
      <c r="A1717" t="s">
        <v>1730</v>
      </c>
      <c r="B1717" s="1">
        <v>97030468</v>
      </c>
      <c r="C1717" t="s">
        <v>1730</v>
      </c>
      <c r="D1717" s="1">
        <v>41675994</v>
      </c>
      <c r="E1717" s="1">
        <v>25000000</v>
      </c>
      <c r="F1717">
        <v>2002</v>
      </c>
    </row>
    <row r="1718" spans="1:6" x14ac:dyDescent="0.25">
      <c r="A1718" t="s">
        <v>1731</v>
      </c>
      <c r="B1718" s="1">
        <v>91800000</v>
      </c>
      <c r="C1718" t="s">
        <v>1731</v>
      </c>
      <c r="D1718" s="1">
        <v>38120554</v>
      </c>
      <c r="E1718" s="1">
        <v>100000000</v>
      </c>
      <c r="F1718">
        <v>2002</v>
      </c>
    </row>
    <row r="1719" spans="1:6" x14ac:dyDescent="0.25">
      <c r="A1719" t="s">
        <v>1732</v>
      </c>
      <c r="B1719" s="1">
        <v>82150183</v>
      </c>
      <c r="C1719" t="s">
        <v>1732</v>
      </c>
      <c r="D1719" s="1">
        <v>43061982</v>
      </c>
      <c r="E1719" s="1">
        <v>60000000</v>
      </c>
      <c r="F1719">
        <v>2002</v>
      </c>
    </row>
    <row r="1720" spans="1:6" x14ac:dyDescent="0.25">
      <c r="A1720" t="s">
        <v>1733</v>
      </c>
      <c r="B1720" s="1">
        <v>80491516</v>
      </c>
      <c r="C1720" t="s">
        <v>1733</v>
      </c>
      <c r="D1720" s="1">
        <v>75600072</v>
      </c>
      <c r="E1720" s="1">
        <v>22000000</v>
      </c>
      <c r="F1720">
        <v>2002</v>
      </c>
    </row>
    <row r="1721" spans="1:6" x14ac:dyDescent="0.25">
      <c r="A1721" t="s">
        <v>1734</v>
      </c>
      <c r="B1721" s="1">
        <v>78948765</v>
      </c>
      <c r="C1721" t="s">
        <v>1734</v>
      </c>
      <c r="D1721" s="1">
        <v>37948765</v>
      </c>
      <c r="E1721" s="1">
        <v>85000000</v>
      </c>
      <c r="F1721">
        <v>2002</v>
      </c>
    </row>
    <row r="1722" spans="1:6" x14ac:dyDescent="0.25">
      <c r="A1722" t="s">
        <v>1735</v>
      </c>
      <c r="B1722" s="1">
        <v>78353508</v>
      </c>
      <c r="C1722" t="s">
        <v>1735</v>
      </c>
      <c r="D1722" s="1">
        <v>40048332</v>
      </c>
      <c r="E1722" s="1">
        <v>85000000</v>
      </c>
      <c r="F1722">
        <v>2002</v>
      </c>
    </row>
    <row r="1723" spans="1:6" x14ac:dyDescent="0.25">
      <c r="A1723" t="s">
        <v>1736</v>
      </c>
      <c r="B1723" s="1">
        <v>77628265</v>
      </c>
      <c r="C1723" t="s">
        <v>1736</v>
      </c>
      <c r="D1723" s="1">
        <v>40914068</v>
      </c>
      <c r="E1723" s="1">
        <v>115000000</v>
      </c>
      <c r="F1723">
        <v>2002</v>
      </c>
    </row>
    <row r="1724" spans="1:6" x14ac:dyDescent="0.25">
      <c r="A1724" t="s">
        <v>1737</v>
      </c>
      <c r="B1724" s="1">
        <v>75389090</v>
      </c>
      <c r="C1724" t="s">
        <v>1737</v>
      </c>
      <c r="D1724" s="1">
        <v>54228104</v>
      </c>
      <c r="E1724" s="1">
        <v>40000000</v>
      </c>
      <c r="F1724">
        <v>2002</v>
      </c>
    </row>
    <row r="1725" spans="1:6" x14ac:dyDescent="0.25">
      <c r="A1725" t="s">
        <v>1738</v>
      </c>
      <c r="B1725" s="1">
        <v>73826768</v>
      </c>
      <c r="C1725" t="s">
        <v>1738</v>
      </c>
      <c r="D1725" s="1">
        <v>69586544</v>
      </c>
      <c r="E1725" s="1">
        <v>27000000</v>
      </c>
      <c r="F1725">
        <v>2002</v>
      </c>
    </row>
    <row r="1726" spans="1:6" x14ac:dyDescent="0.25">
      <c r="A1726" t="s">
        <v>1739</v>
      </c>
      <c r="B1726" s="1">
        <v>69157016</v>
      </c>
      <c r="C1726" t="s">
        <v>1739</v>
      </c>
      <c r="D1726" s="1">
        <v>30157016</v>
      </c>
      <c r="E1726" s="1">
        <v>70000000</v>
      </c>
      <c r="F1726">
        <v>2002</v>
      </c>
    </row>
    <row r="1727" spans="1:6" x14ac:dyDescent="0.25">
      <c r="A1727" t="s">
        <v>1740</v>
      </c>
      <c r="B1727" s="1">
        <v>67312826</v>
      </c>
      <c r="C1727" t="s">
        <v>1740</v>
      </c>
      <c r="D1727" s="1">
        <v>43254409</v>
      </c>
      <c r="E1727" s="1">
        <v>60000000</v>
      </c>
      <c r="F1727">
        <v>2002</v>
      </c>
    </row>
    <row r="1728" spans="1:6" x14ac:dyDescent="0.25">
      <c r="A1728" t="s">
        <v>1741</v>
      </c>
      <c r="B1728" s="1">
        <v>66790248</v>
      </c>
      <c r="C1728" t="s">
        <v>1741</v>
      </c>
      <c r="D1728" s="1">
        <v>66790248</v>
      </c>
      <c r="E1728" s="1">
        <v>45000000</v>
      </c>
      <c r="F1728">
        <v>2002</v>
      </c>
    </row>
    <row r="1729" spans="1:6" x14ac:dyDescent="0.25">
      <c r="A1729" t="s">
        <v>1742</v>
      </c>
      <c r="B1729" s="1">
        <v>65716126</v>
      </c>
      <c r="C1729" t="s">
        <v>1742</v>
      </c>
      <c r="D1729" s="1">
        <v>35168966</v>
      </c>
      <c r="E1729" s="1">
        <v>90000000</v>
      </c>
      <c r="F1729">
        <v>2002</v>
      </c>
    </row>
    <row r="1730" spans="1:6" x14ac:dyDescent="0.25">
      <c r="A1730" t="s">
        <v>1743</v>
      </c>
      <c r="B1730" s="1">
        <v>63781100</v>
      </c>
      <c r="C1730" t="s">
        <v>1743</v>
      </c>
      <c r="D1730" s="1">
        <v>41543207</v>
      </c>
      <c r="E1730" s="1">
        <v>42000000</v>
      </c>
      <c r="F1730">
        <v>2002</v>
      </c>
    </row>
    <row r="1731" spans="1:6" x14ac:dyDescent="0.25">
      <c r="A1731" t="s">
        <v>1744</v>
      </c>
      <c r="B1731" s="1">
        <v>63078756</v>
      </c>
      <c r="C1731" t="s">
        <v>1744</v>
      </c>
      <c r="D1731" s="1">
        <v>24430272</v>
      </c>
      <c r="E1731" s="1">
        <v>43000000</v>
      </c>
      <c r="F1731">
        <v>2002</v>
      </c>
    </row>
    <row r="1732" spans="1:6" x14ac:dyDescent="0.25">
      <c r="A1732" t="s">
        <v>1745</v>
      </c>
      <c r="B1732" s="1">
        <v>62432423</v>
      </c>
      <c r="C1732" t="s">
        <v>1745</v>
      </c>
      <c r="D1732" s="1">
        <v>51432423</v>
      </c>
      <c r="E1732" s="1">
        <v>30000000</v>
      </c>
      <c r="F1732">
        <v>2002</v>
      </c>
    </row>
    <row r="1733" spans="1:6" x14ac:dyDescent="0.25">
      <c r="A1733" t="s">
        <v>1746</v>
      </c>
      <c r="B1733" s="1">
        <v>60694737</v>
      </c>
      <c r="C1733" t="s">
        <v>1746</v>
      </c>
      <c r="D1733" s="1">
        <v>40108697</v>
      </c>
      <c r="E1733" s="1">
        <v>25000000</v>
      </c>
      <c r="F1733">
        <v>2002</v>
      </c>
    </row>
    <row r="1734" spans="1:6" x14ac:dyDescent="0.25">
      <c r="A1734" t="s">
        <v>1747</v>
      </c>
      <c r="B1734" s="1">
        <v>60279822</v>
      </c>
      <c r="C1734" t="s">
        <v>1747</v>
      </c>
      <c r="D1734" s="1">
        <v>33561137</v>
      </c>
      <c r="E1734" s="1">
        <v>70000000</v>
      </c>
      <c r="F1734">
        <v>2002</v>
      </c>
    </row>
    <row r="1735" spans="1:6" x14ac:dyDescent="0.25">
      <c r="A1735" t="s">
        <v>1748</v>
      </c>
      <c r="B1735" s="1">
        <v>56643267</v>
      </c>
      <c r="C1735" t="s">
        <v>1748</v>
      </c>
      <c r="D1735" s="1">
        <v>31874869</v>
      </c>
      <c r="E1735" s="1">
        <v>50000000</v>
      </c>
      <c r="F1735">
        <v>2002</v>
      </c>
    </row>
    <row r="1736" spans="1:6" x14ac:dyDescent="0.25">
      <c r="A1736" t="s">
        <v>1749</v>
      </c>
      <c r="B1736" s="1">
        <v>56438555</v>
      </c>
      <c r="C1736" t="s">
        <v>1749</v>
      </c>
      <c r="D1736" s="1">
        <v>35228696</v>
      </c>
      <c r="E1736" s="1">
        <v>42000000</v>
      </c>
      <c r="F1736">
        <v>2002</v>
      </c>
    </row>
    <row r="1737" spans="1:6" x14ac:dyDescent="0.25">
      <c r="A1737" t="s">
        <v>1750</v>
      </c>
      <c r="B1737" s="1">
        <v>56398162</v>
      </c>
      <c r="C1737" t="s">
        <v>1750</v>
      </c>
      <c r="D1737" s="1">
        <v>56398162</v>
      </c>
      <c r="E1737" s="1">
        <v>20000000</v>
      </c>
      <c r="F1737">
        <v>2002</v>
      </c>
    </row>
    <row r="1738" spans="1:6" x14ac:dyDescent="0.25">
      <c r="A1738" t="s">
        <v>1751</v>
      </c>
      <c r="B1738" s="1">
        <v>54994757</v>
      </c>
      <c r="C1738" t="s">
        <v>1751</v>
      </c>
      <c r="D1738" s="1">
        <v>32122249</v>
      </c>
      <c r="E1738" s="1">
        <v>60000000</v>
      </c>
      <c r="F1738">
        <v>2002</v>
      </c>
    </row>
    <row r="1739" spans="1:6" x14ac:dyDescent="0.25">
      <c r="A1739" t="s">
        <v>1752</v>
      </c>
      <c r="B1739" s="1">
        <v>51618420</v>
      </c>
      <c r="C1739" t="s">
        <v>1752</v>
      </c>
      <c r="D1739" s="1">
        <v>40118420</v>
      </c>
      <c r="E1739" s="1">
        <v>30000000</v>
      </c>
      <c r="F1739">
        <v>2002</v>
      </c>
    </row>
    <row r="1740" spans="1:6" x14ac:dyDescent="0.25">
      <c r="A1740" t="s">
        <v>1753</v>
      </c>
      <c r="B1740" s="1">
        <v>50970660</v>
      </c>
      <c r="C1740" t="s">
        <v>1753</v>
      </c>
      <c r="D1740" s="1">
        <v>39177215</v>
      </c>
      <c r="E1740" s="1">
        <v>38000000</v>
      </c>
      <c r="F1740">
        <v>2002</v>
      </c>
    </row>
    <row r="1741" spans="1:6" x14ac:dyDescent="0.25">
      <c r="A1741" t="s">
        <v>1754</v>
      </c>
      <c r="B1741" s="1">
        <v>43928932</v>
      </c>
      <c r="C1741" t="s">
        <v>1754</v>
      </c>
      <c r="D1741" s="1">
        <v>25296447</v>
      </c>
      <c r="E1741" s="1">
        <v>21000000</v>
      </c>
      <c r="F1741">
        <v>2002</v>
      </c>
    </row>
    <row r="1742" spans="1:6" x14ac:dyDescent="0.25">
      <c r="A1742" t="s">
        <v>1755</v>
      </c>
      <c r="B1742" s="1">
        <v>40796145</v>
      </c>
      <c r="C1742" t="s">
        <v>1755</v>
      </c>
      <c r="D1742" s="1">
        <v>38230435</v>
      </c>
      <c r="E1742" s="1">
        <v>25000000</v>
      </c>
      <c r="F1742">
        <v>2002</v>
      </c>
    </row>
    <row r="1743" spans="1:6" x14ac:dyDescent="0.25">
      <c r="A1743" t="s">
        <v>1756</v>
      </c>
      <c r="B1743" s="1">
        <v>38788828</v>
      </c>
      <c r="C1743" t="s">
        <v>1756</v>
      </c>
      <c r="D1743" s="1">
        <v>36985501</v>
      </c>
      <c r="E1743" s="1">
        <v>26000000</v>
      </c>
      <c r="F1743">
        <v>2002</v>
      </c>
    </row>
    <row r="1744" spans="1:6" x14ac:dyDescent="0.25">
      <c r="A1744" t="s">
        <v>1757</v>
      </c>
      <c r="B1744" s="1">
        <v>36722311</v>
      </c>
      <c r="C1744" t="s">
        <v>1757</v>
      </c>
      <c r="D1744" s="1">
        <v>17266505</v>
      </c>
      <c r="E1744" s="1">
        <v>30000000</v>
      </c>
      <c r="F1744">
        <v>2002</v>
      </c>
    </row>
    <row r="1745" spans="1:6" x14ac:dyDescent="0.25">
      <c r="A1745" t="s">
        <v>1758</v>
      </c>
      <c r="B1745" s="1">
        <v>33076815</v>
      </c>
      <c r="C1745" t="s">
        <v>1758</v>
      </c>
      <c r="D1745" s="1">
        <v>19076815</v>
      </c>
      <c r="E1745" s="1">
        <v>70000000</v>
      </c>
      <c r="F1745">
        <v>2002</v>
      </c>
    </row>
    <row r="1746" spans="1:6" x14ac:dyDescent="0.25">
      <c r="A1746" t="s">
        <v>1759</v>
      </c>
      <c r="B1746" s="1">
        <v>33013805</v>
      </c>
      <c r="C1746" t="s">
        <v>1759</v>
      </c>
      <c r="D1746" s="1">
        <v>16007718</v>
      </c>
      <c r="E1746" s="1">
        <v>29000000</v>
      </c>
      <c r="F1746">
        <v>2002</v>
      </c>
    </row>
    <row r="1747" spans="1:6" x14ac:dyDescent="0.25">
      <c r="A1747" t="s">
        <v>1760</v>
      </c>
      <c r="B1747" s="1">
        <v>31681811</v>
      </c>
      <c r="C1747" t="s">
        <v>1760</v>
      </c>
      <c r="D1747" s="1">
        <v>3681811</v>
      </c>
      <c r="E1747" s="1">
        <v>45000000</v>
      </c>
      <c r="F1747">
        <v>2002</v>
      </c>
    </row>
    <row r="1748" spans="1:6" x14ac:dyDescent="0.25">
      <c r="A1748" t="s">
        <v>1761</v>
      </c>
      <c r="B1748" s="1">
        <v>30307804</v>
      </c>
      <c r="C1748" t="s">
        <v>1761</v>
      </c>
      <c r="D1748" s="1">
        <v>30307804</v>
      </c>
      <c r="E1748" s="1">
        <v>35000000</v>
      </c>
      <c r="F1748">
        <v>2002</v>
      </c>
    </row>
    <row r="1749" spans="1:6" x14ac:dyDescent="0.25">
      <c r="A1749" t="s">
        <v>1762</v>
      </c>
      <c r="B1749" s="1">
        <v>30063805</v>
      </c>
      <c r="C1749" t="s">
        <v>1762</v>
      </c>
      <c r="D1749" s="1">
        <v>30063805</v>
      </c>
      <c r="E1749" s="1">
        <v>60000000</v>
      </c>
      <c r="F1749">
        <v>2002</v>
      </c>
    </row>
    <row r="1750" spans="1:6" x14ac:dyDescent="0.25">
      <c r="A1750" t="s">
        <v>1763</v>
      </c>
      <c r="B1750" s="1">
        <v>29882645</v>
      </c>
      <c r="C1750" t="s">
        <v>1763</v>
      </c>
      <c r="D1750" s="1">
        <v>18306166</v>
      </c>
      <c r="E1750" s="1">
        <v>35000000</v>
      </c>
      <c r="F1750">
        <v>2002</v>
      </c>
    </row>
    <row r="1751" spans="1:6" x14ac:dyDescent="0.25">
      <c r="A1751" t="s">
        <v>1764</v>
      </c>
      <c r="B1751" s="1">
        <v>26199517</v>
      </c>
      <c r="C1751" t="s">
        <v>1764</v>
      </c>
      <c r="D1751" s="1">
        <v>26199517</v>
      </c>
      <c r="E1751" s="1">
        <v>50000000</v>
      </c>
      <c r="F1751">
        <v>2002</v>
      </c>
    </row>
    <row r="1752" spans="1:6" x14ac:dyDescent="0.25">
      <c r="A1752" t="s">
        <v>1765</v>
      </c>
      <c r="B1752" s="1">
        <v>25852508</v>
      </c>
      <c r="C1752" t="s">
        <v>1765</v>
      </c>
      <c r="D1752" s="1">
        <v>18990542</v>
      </c>
      <c r="E1752" s="1">
        <v>70000000</v>
      </c>
      <c r="F1752">
        <v>2002</v>
      </c>
    </row>
    <row r="1753" spans="1:6" x14ac:dyDescent="0.25">
      <c r="A1753" t="s">
        <v>1766</v>
      </c>
      <c r="B1753" s="1">
        <v>24591031</v>
      </c>
      <c r="C1753" t="s">
        <v>1766</v>
      </c>
      <c r="D1753" s="1">
        <v>17791031</v>
      </c>
      <c r="E1753" s="1">
        <v>25000000</v>
      </c>
      <c r="F1753">
        <v>2002</v>
      </c>
    </row>
    <row r="1754" spans="1:6" x14ac:dyDescent="0.25">
      <c r="A1754" t="s">
        <v>1767</v>
      </c>
      <c r="B1754" s="1">
        <v>22433915</v>
      </c>
      <c r="C1754" t="s">
        <v>1767</v>
      </c>
      <c r="D1754" s="1">
        <v>22433915</v>
      </c>
      <c r="E1754" s="1">
        <v>40000000</v>
      </c>
      <c r="F1754">
        <v>2002</v>
      </c>
    </row>
    <row r="1755" spans="1:6" x14ac:dyDescent="0.25">
      <c r="A1755" t="s">
        <v>1768</v>
      </c>
      <c r="B1755" s="1">
        <v>20146150</v>
      </c>
      <c r="C1755" t="s">
        <v>1768</v>
      </c>
      <c r="D1755" s="1">
        <v>16930185</v>
      </c>
      <c r="E1755" s="1">
        <v>29000000</v>
      </c>
      <c r="F1755">
        <v>2002</v>
      </c>
    </row>
    <row r="1756" spans="1:6" x14ac:dyDescent="0.25">
      <c r="A1756" t="s">
        <v>1769</v>
      </c>
      <c r="B1756" s="1">
        <v>19233280</v>
      </c>
      <c r="C1756" t="s">
        <v>1769</v>
      </c>
      <c r="D1756" s="1">
        <v>15567860</v>
      </c>
      <c r="E1756" s="1">
        <v>25000000</v>
      </c>
      <c r="F1756">
        <v>2002</v>
      </c>
    </row>
    <row r="1757" spans="1:6" x14ac:dyDescent="0.25">
      <c r="A1757" t="s">
        <v>1770</v>
      </c>
      <c r="B1757" s="1">
        <v>16830252</v>
      </c>
      <c r="C1757" t="s">
        <v>1770</v>
      </c>
      <c r="D1757" s="1">
        <v>6630252</v>
      </c>
      <c r="E1757" s="1">
        <v>35000000</v>
      </c>
      <c r="F1757">
        <v>2002</v>
      </c>
    </row>
    <row r="1758" spans="1:6" x14ac:dyDescent="0.25">
      <c r="A1758" t="s">
        <v>1771</v>
      </c>
      <c r="B1758" s="1">
        <v>16425701</v>
      </c>
      <c r="C1758" t="s">
        <v>1771</v>
      </c>
      <c r="D1758" s="1">
        <v>11411644</v>
      </c>
      <c r="E1758" s="1">
        <v>25000000</v>
      </c>
      <c r="F1758">
        <v>2002</v>
      </c>
    </row>
    <row r="1759" spans="1:6" x14ac:dyDescent="0.25">
      <c r="A1759" t="s">
        <v>1772</v>
      </c>
      <c r="B1759" s="1">
        <v>14970038</v>
      </c>
      <c r="C1759" t="s">
        <v>1772</v>
      </c>
      <c r="D1759" s="1">
        <v>14970038</v>
      </c>
      <c r="E1759" s="1">
        <v>47000000</v>
      </c>
      <c r="F1759">
        <v>2002</v>
      </c>
    </row>
    <row r="1760" spans="1:6" x14ac:dyDescent="0.25">
      <c r="A1760" t="s">
        <v>1773</v>
      </c>
      <c r="B1760" s="1">
        <v>14805812</v>
      </c>
      <c r="C1760" t="s">
        <v>1773</v>
      </c>
      <c r="D1760" s="1">
        <v>10103647</v>
      </c>
      <c r="E1760" s="1">
        <v>25000000</v>
      </c>
      <c r="F1760">
        <v>2002</v>
      </c>
    </row>
    <row r="1761" spans="1:6" x14ac:dyDescent="0.25">
      <c r="A1761" t="s">
        <v>1774</v>
      </c>
      <c r="B1761" s="1">
        <v>14448589</v>
      </c>
      <c r="C1761" t="s">
        <v>1774</v>
      </c>
      <c r="D1761" s="1">
        <v>14448589</v>
      </c>
      <c r="E1761" s="1">
        <v>40000000</v>
      </c>
      <c r="F1761">
        <v>2002</v>
      </c>
    </row>
    <row r="1762" spans="1:6" x14ac:dyDescent="0.25">
      <c r="A1762" t="s">
        <v>1775</v>
      </c>
      <c r="B1762" s="1">
        <v>14294842</v>
      </c>
      <c r="C1762" t="s">
        <v>1775</v>
      </c>
      <c r="D1762" s="1">
        <v>14294842</v>
      </c>
      <c r="E1762" s="1">
        <v>70000000</v>
      </c>
      <c r="F1762">
        <v>2002</v>
      </c>
    </row>
    <row r="1763" spans="1:6" x14ac:dyDescent="0.25">
      <c r="A1763" t="s">
        <v>1776</v>
      </c>
      <c r="B1763" s="1">
        <v>13973532</v>
      </c>
      <c r="C1763" t="s">
        <v>1776</v>
      </c>
      <c r="D1763" s="1">
        <v>13973532</v>
      </c>
      <c r="E1763" s="1">
        <v>25000000</v>
      </c>
      <c r="F1763">
        <v>2002</v>
      </c>
    </row>
    <row r="1764" spans="1:6" x14ac:dyDescent="0.25">
      <c r="A1764" t="s">
        <v>1777</v>
      </c>
      <c r="B1764" s="1">
        <v>13208023</v>
      </c>
      <c r="C1764" t="s">
        <v>1777</v>
      </c>
      <c r="D1764" s="1">
        <v>13208023</v>
      </c>
      <c r="E1764" s="1">
        <v>40000000</v>
      </c>
      <c r="F1764">
        <v>2002</v>
      </c>
    </row>
    <row r="1765" spans="1:6" x14ac:dyDescent="0.25">
      <c r="A1765" t="s">
        <v>1778</v>
      </c>
      <c r="B1765" s="1">
        <v>12624471</v>
      </c>
      <c r="C1765" t="s">
        <v>1778</v>
      </c>
      <c r="D1765" s="1">
        <v>4835968</v>
      </c>
      <c r="E1765" s="1">
        <v>40000000</v>
      </c>
      <c r="F1765">
        <v>2002</v>
      </c>
    </row>
    <row r="1766" spans="1:6" x14ac:dyDescent="0.25">
      <c r="A1766" t="s">
        <v>1779</v>
      </c>
      <c r="B1766" s="1">
        <v>12219367</v>
      </c>
      <c r="C1766" t="s">
        <v>1779</v>
      </c>
      <c r="D1766" s="1">
        <v>10719367</v>
      </c>
      <c r="E1766" s="1">
        <v>25000000</v>
      </c>
      <c r="F1766">
        <v>2002</v>
      </c>
    </row>
    <row r="1767" spans="1:6" x14ac:dyDescent="0.25">
      <c r="A1767" t="s">
        <v>1780</v>
      </c>
      <c r="B1767" s="1">
        <v>8488871</v>
      </c>
      <c r="C1767" t="s">
        <v>1780</v>
      </c>
      <c r="D1767" s="1">
        <v>7262288</v>
      </c>
      <c r="E1767" s="1">
        <v>45000000</v>
      </c>
      <c r="F1767">
        <v>2002</v>
      </c>
    </row>
    <row r="1768" spans="1:6" x14ac:dyDescent="0.25">
      <c r="A1768" t="s">
        <v>1781</v>
      </c>
      <c r="B1768" s="1">
        <v>8374062</v>
      </c>
      <c r="C1768" t="s">
        <v>1781</v>
      </c>
      <c r="D1768" s="1">
        <v>8355815</v>
      </c>
      <c r="E1768" s="1">
        <v>50000000</v>
      </c>
      <c r="F1768">
        <v>2002</v>
      </c>
    </row>
    <row r="1769" spans="1:6" x14ac:dyDescent="0.25">
      <c r="A1769" t="s">
        <v>1782</v>
      </c>
      <c r="B1769" s="1">
        <v>7974607</v>
      </c>
      <c r="C1769" t="s">
        <v>1782</v>
      </c>
      <c r="D1769" s="1">
        <v>6114237</v>
      </c>
      <c r="E1769" s="1">
        <v>40000000</v>
      </c>
      <c r="F1769">
        <v>2002</v>
      </c>
    </row>
    <row r="1770" spans="1:6" x14ac:dyDescent="0.25">
      <c r="A1770" t="s">
        <v>1783</v>
      </c>
      <c r="B1770" s="1">
        <v>7094995</v>
      </c>
      <c r="C1770" t="s">
        <v>1783</v>
      </c>
      <c r="D1770" s="1">
        <v>4411102</v>
      </c>
      <c r="E1770" s="1">
        <v>100000000</v>
      </c>
      <c r="F1770">
        <v>2002</v>
      </c>
    </row>
    <row r="1771" spans="1:6" x14ac:dyDescent="0.25">
      <c r="A1771" t="s">
        <v>1784</v>
      </c>
      <c r="B1771" s="1">
        <v>6916869</v>
      </c>
      <c r="C1771" t="s">
        <v>1784</v>
      </c>
      <c r="D1771" s="1">
        <v>6916869</v>
      </c>
      <c r="E1771" s="1">
        <v>30000000</v>
      </c>
      <c r="F1771">
        <v>2002</v>
      </c>
    </row>
    <row r="1772" spans="1:6" x14ac:dyDescent="0.25">
      <c r="A1772" t="s">
        <v>1785</v>
      </c>
      <c r="B1772" s="1">
        <v>6830957</v>
      </c>
      <c r="C1772" t="s">
        <v>1785</v>
      </c>
      <c r="D1772" s="1">
        <v>6830957</v>
      </c>
      <c r="E1772" s="1">
        <v>21000000</v>
      </c>
      <c r="F1772">
        <v>2002</v>
      </c>
    </row>
    <row r="1773" spans="1:6" x14ac:dyDescent="0.25">
      <c r="A1773" t="s">
        <v>1786</v>
      </c>
      <c r="B1773" s="1">
        <v>5204007</v>
      </c>
      <c r="C1773" t="s">
        <v>1786</v>
      </c>
      <c r="D1773" s="1">
        <v>5204007</v>
      </c>
      <c r="E1773" s="1">
        <v>27000000</v>
      </c>
      <c r="F1773">
        <v>2002</v>
      </c>
    </row>
    <row r="1774" spans="1:6" x14ac:dyDescent="0.25">
      <c r="A1774" t="s">
        <v>1787</v>
      </c>
      <c r="B1774" s="1">
        <v>1807990</v>
      </c>
      <c r="C1774" t="s">
        <v>1787</v>
      </c>
      <c r="D1774" s="1">
        <v>79161</v>
      </c>
      <c r="E1774" s="1">
        <v>55000000</v>
      </c>
      <c r="F1774">
        <v>2002</v>
      </c>
    </row>
    <row r="1775" spans="1:6" x14ac:dyDescent="0.25">
      <c r="A1775" t="s">
        <v>1788</v>
      </c>
      <c r="B1775" s="1">
        <v>975047606</v>
      </c>
      <c r="C1775" t="s">
        <v>1788</v>
      </c>
      <c r="D1775" s="1">
        <v>317871467</v>
      </c>
      <c r="E1775" s="1">
        <v>125000000</v>
      </c>
      <c r="F1775">
        <v>2001</v>
      </c>
    </row>
    <row r="1776" spans="1:6" x14ac:dyDescent="0.25">
      <c r="A1776" t="s">
        <v>1789</v>
      </c>
      <c r="B1776" s="1">
        <v>887210985</v>
      </c>
      <c r="C1776" t="s">
        <v>1789</v>
      </c>
      <c r="D1776" s="1">
        <v>315544750</v>
      </c>
      <c r="E1776" s="1">
        <v>109000000</v>
      </c>
      <c r="F1776">
        <v>2001</v>
      </c>
    </row>
    <row r="1777" spans="1:6" x14ac:dyDescent="0.25">
      <c r="A1777" t="s">
        <v>1790</v>
      </c>
      <c r="B1777" s="1">
        <v>559757719</v>
      </c>
      <c r="C1777" t="s">
        <v>1790</v>
      </c>
      <c r="D1777" s="1">
        <v>289423425</v>
      </c>
      <c r="E1777" s="1">
        <v>115000000</v>
      </c>
      <c r="F1777">
        <v>2001</v>
      </c>
    </row>
    <row r="1778" spans="1:6" x14ac:dyDescent="0.25">
      <c r="A1778" t="s">
        <v>1791</v>
      </c>
      <c r="B1778" s="1">
        <v>491812794</v>
      </c>
      <c r="C1778" t="s">
        <v>1791</v>
      </c>
      <c r="D1778" s="1">
        <v>267655011</v>
      </c>
      <c r="E1778" s="1">
        <v>50000000</v>
      </c>
      <c r="F1778">
        <v>2001</v>
      </c>
    </row>
    <row r="1779" spans="1:6" x14ac:dyDescent="0.25">
      <c r="A1779" t="s">
        <v>1792</v>
      </c>
      <c r="B1779" s="1">
        <v>450728529</v>
      </c>
      <c r="C1779" t="s">
        <v>1792</v>
      </c>
      <c r="D1779" s="1">
        <v>183417150</v>
      </c>
      <c r="E1779" s="1">
        <v>85000000</v>
      </c>
      <c r="F1779">
        <v>2001</v>
      </c>
    </row>
    <row r="1780" spans="1:6" x14ac:dyDescent="0.25">
      <c r="A1780" t="s">
        <v>1793</v>
      </c>
      <c r="B1780" s="1">
        <v>449239855</v>
      </c>
      <c r="C1780" t="s">
        <v>1793</v>
      </c>
      <c r="D1780" s="1">
        <v>198539855</v>
      </c>
      <c r="E1780" s="1">
        <v>151500000</v>
      </c>
      <c r="F1780">
        <v>2001</v>
      </c>
    </row>
    <row r="1781" spans="1:6" x14ac:dyDescent="0.25">
      <c r="A1781" t="s">
        <v>1794</v>
      </c>
      <c r="B1781" s="1">
        <v>435040395</v>
      </c>
      <c r="C1781" t="s">
        <v>1794</v>
      </c>
      <c r="D1781" s="1">
        <v>202007640</v>
      </c>
      <c r="E1781" s="1">
        <v>98000000</v>
      </c>
      <c r="F1781">
        <v>2001</v>
      </c>
    </row>
    <row r="1782" spans="1:6" x14ac:dyDescent="0.25">
      <c r="A1782" t="s">
        <v>1795</v>
      </c>
      <c r="B1782" s="1">
        <v>365900000</v>
      </c>
      <c r="C1782" t="s">
        <v>1795</v>
      </c>
      <c r="D1782" s="1">
        <v>181166115</v>
      </c>
      <c r="E1782" s="1">
        <v>93000000</v>
      </c>
      <c r="F1782">
        <v>2001</v>
      </c>
    </row>
    <row r="1783" spans="1:6" x14ac:dyDescent="0.25">
      <c r="A1783" t="s">
        <v>1796</v>
      </c>
      <c r="B1783" s="1">
        <v>362211740</v>
      </c>
      <c r="C1783" t="s">
        <v>1796</v>
      </c>
      <c r="D1783" s="1">
        <v>180011740</v>
      </c>
      <c r="E1783" s="1">
        <v>100000000</v>
      </c>
      <c r="F1783">
        <v>2001</v>
      </c>
    </row>
    <row r="1784" spans="1:6" x14ac:dyDescent="0.25">
      <c r="A1784" t="s">
        <v>1797</v>
      </c>
      <c r="B1784" s="1">
        <v>350100280</v>
      </c>
      <c r="C1784" t="s">
        <v>1797</v>
      </c>
      <c r="D1784" s="1">
        <v>165092266</v>
      </c>
      <c r="E1784" s="1">
        <v>87000000</v>
      </c>
      <c r="F1784">
        <v>2001</v>
      </c>
    </row>
    <row r="1785" spans="1:6" x14ac:dyDescent="0.25">
      <c r="A1785" t="s">
        <v>1798</v>
      </c>
      <c r="B1785" s="1">
        <v>347425832</v>
      </c>
      <c r="C1785" t="s">
        <v>1798</v>
      </c>
      <c r="D1785" s="1">
        <v>226164286</v>
      </c>
      <c r="E1785" s="1">
        <v>90000000</v>
      </c>
      <c r="F1785">
        <v>2001</v>
      </c>
    </row>
    <row r="1786" spans="1:6" x14ac:dyDescent="0.25">
      <c r="A1786" t="s">
        <v>1799</v>
      </c>
      <c r="B1786" s="1">
        <v>317668058</v>
      </c>
      <c r="C1786" t="s">
        <v>1799</v>
      </c>
      <c r="D1786" s="1">
        <v>170708996</v>
      </c>
      <c r="E1786" s="1">
        <v>78000000</v>
      </c>
      <c r="F1786">
        <v>2001</v>
      </c>
    </row>
    <row r="1787" spans="1:6" x14ac:dyDescent="0.25">
      <c r="A1787" t="s">
        <v>1800</v>
      </c>
      <c r="B1787" s="1">
        <v>286500000</v>
      </c>
      <c r="C1787" t="s">
        <v>1800</v>
      </c>
      <c r="D1787" s="1">
        <v>145096820</v>
      </c>
      <c r="E1787" s="1">
        <v>30000000</v>
      </c>
      <c r="F1787">
        <v>2001</v>
      </c>
    </row>
    <row r="1788" spans="1:6" x14ac:dyDescent="0.25">
      <c r="A1788" t="s">
        <v>1801</v>
      </c>
      <c r="B1788" s="1">
        <v>281527158</v>
      </c>
      <c r="C1788" t="s">
        <v>1801</v>
      </c>
      <c r="D1788" s="1">
        <v>71500556</v>
      </c>
      <c r="E1788" s="1">
        <v>25000000</v>
      </c>
      <c r="F1788">
        <v>2001</v>
      </c>
    </row>
    <row r="1789" spans="1:6" x14ac:dyDescent="0.25">
      <c r="A1789" t="s">
        <v>1802</v>
      </c>
      <c r="B1789" s="1">
        <v>273330185</v>
      </c>
      <c r="C1789" t="s">
        <v>1802</v>
      </c>
      <c r="D1789" s="1">
        <v>131144183</v>
      </c>
      <c r="E1789" s="1">
        <v>94000000</v>
      </c>
      <c r="F1789">
        <v>2001</v>
      </c>
    </row>
    <row r="1790" spans="1:6" x14ac:dyDescent="0.25">
      <c r="A1790" t="s">
        <v>1803</v>
      </c>
      <c r="B1790" s="1">
        <v>235900000</v>
      </c>
      <c r="C1790" t="s">
        <v>1803</v>
      </c>
      <c r="D1790" s="1">
        <v>78616689</v>
      </c>
      <c r="E1790" s="1">
        <v>90000000</v>
      </c>
      <c r="F1790">
        <v>2001</v>
      </c>
    </row>
    <row r="1791" spans="1:6" x14ac:dyDescent="0.25">
      <c r="A1791" t="s">
        <v>1804</v>
      </c>
      <c r="B1791" s="1">
        <v>206512310</v>
      </c>
      <c r="C1791" t="s">
        <v>1804</v>
      </c>
      <c r="D1791" s="1">
        <v>144512310</v>
      </c>
      <c r="E1791" s="1">
        <v>38000000</v>
      </c>
      <c r="F1791">
        <v>2001</v>
      </c>
    </row>
    <row r="1792" spans="1:6" x14ac:dyDescent="0.25">
      <c r="A1792" t="s">
        <v>1805</v>
      </c>
      <c r="B1792" s="1">
        <v>202726605</v>
      </c>
      <c r="C1792" t="s">
        <v>1805</v>
      </c>
      <c r="D1792" s="1">
        <v>100614858</v>
      </c>
      <c r="E1792" s="1">
        <v>70000000</v>
      </c>
      <c r="F1792">
        <v>2001</v>
      </c>
    </row>
    <row r="1793" spans="1:6" x14ac:dyDescent="0.25">
      <c r="A1793" t="s">
        <v>1806</v>
      </c>
      <c r="B1793" s="1">
        <v>200700000</v>
      </c>
      <c r="C1793" t="s">
        <v>1806</v>
      </c>
      <c r="D1793" s="1">
        <v>93375151</v>
      </c>
      <c r="E1793" s="1">
        <v>60000000</v>
      </c>
      <c r="F1793">
        <v>2001</v>
      </c>
    </row>
    <row r="1794" spans="1:6" x14ac:dyDescent="0.25">
      <c r="A1794" t="s">
        <v>1807</v>
      </c>
      <c r="B1794" s="1">
        <v>197692062</v>
      </c>
      <c r="C1794" t="s">
        <v>1807</v>
      </c>
      <c r="D1794" s="1">
        <v>112692062</v>
      </c>
      <c r="E1794" s="1">
        <v>35000000</v>
      </c>
      <c r="F1794">
        <v>2001</v>
      </c>
    </row>
    <row r="1795" spans="1:6" x14ac:dyDescent="0.25">
      <c r="A1795" t="s">
        <v>1808</v>
      </c>
      <c r="B1795" s="1">
        <v>186049020</v>
      </c>
      <c r="C1795" t="s">
        <v>1808</v>
      </c>
      <c r="D1795" s="1">
        <v>84052762</v>
      </c>
      <c r="E1795" s="1">
        <v>90000000</v>
      </c>
      <c r="F1795">
        <v>2001</v>
      </c>
    </row>
    <row r="1796" spans="1:6" x14ac:dyDescent="0.25">
      <c r="A1796" t="s">
        <v>1809</v>
      </c>
      <c r="B1796" s="1">
        <v>179200588</v>
      </c>
      <c r="C1796" t="s">
        <v>1809</v>
      </c>
      <c r="D1796" s="1">
        <v>57386369</v>
      </c>
      <c r="E1796" s="1">
        <v>53000000</v>
      </c>
      <c r="F1796">
        <v>2001</v>
      </c>
    </row>
    <row r="1797" spans="1:6" x14ac:dyDescent="0.25">
      <c r="A1797" t="s">
        <v>1810</v>
      </c>
      <c r="B1797" s="1">
        <v>176101721</v>
      </c>
      <c r="C1797" t="s">
        <v>1810</v>
      </c>
      <c r="D1797" s="1">
        <v>112950721</v>
      </c>
      <c r="E1797" s="1">
        <v>72000000</v>
      </c>
      <c r="F1797">
        <v>2001</v>
      </c>
    </row>
    <row r="1798" spans="1:6" x14ac:dyDescent="0.25">
      <c r="A1798" t="s">
        <v>1811</v>
      </c>
      <c r="B1798" s="1">
        <v>165334774</v>
      </c>
      <c r="C1798" t="s">
        <v>1811</v>
      </c>
      <c r="D1798" s="1">
        <v>108244774</v>
      </c>
      <c r="E1798" s="1">
        <v>30000000</v>
      </c>
      <c r="F1798">
        <v>2001</v>
      </c>
    </row>
    <row r="1799" spans="1:6" x14ac:dyDescent="0.25">
      <c r="A1799" t="s">
        <v>1812</v>
      </c>
      <c r="B1799" s="1">
        <v>160648493</v>
      </c>
      <c r="C1799" t="s">
        <v>1812</v>
      </c>
      <c r="D1799" s="1">
        <v>93607673</v>
      </c>
      <c r="E1799" s="1">
        <v>46000000</v>
      </c>
      <c r="F1799">
        <v>2001</v>
      </c>
    </row>
    <row r="1800" spans="1:6" x14ac:dyDescent="0.25">
      <c r="A1800" t="s">
        <v>1813</v>
      </c>
      <c r="B1800" s="1">
        <v>159691085</v>
      </c>
      <c r="C1800" t="s">
        <v>1813</v>
      </c>
      <c r="D1800" s="1">
        <v>108638745</v>
      </c>
      <c r="E1800" s="1">
        <v>95000000</v>
      </c>
      <c r="F1800">
        <v>2001</v>
      </c>
    </row>
    <row r="1801" spans="1:6" x14ac:dyDescent="0.25">
      <c r="A1801" t="s">
        <v>1814</v>
      </c>
      <c r="B1801" s="1">
        <v>147080413</v>
      </c>
      <c r="C1801" t="s">
        <v>1814</v>
      </c>
      <c r="D1801" s="1">
        <v>69772969</v>
      </c>
      <c r="E1801" s="1">
        <v>80000000</v>
      </c>
      <c r="F1801">
        <v>2001</v>
      </c>
    </row>
    <row r="1802" spans="1:6" x14ac:dyDescent="0.25">
      <c r="A1802" t="s">
        <v>1815</v>
      </c>
      <c r="B1802" s="1">
        <v>145238250</v>
      </c>
      <c r="C1802" t="s">
        <v>1815</v>
      </c>
      <c r="D1802" s="1">
        <v>66808615</v>
      </c>
      <c r="E1802" s="1">
        <v>40000000</v>
      </c>
      <c r="F1802">
        <v>2001</v>
      </c>
    </row>
    <row r="1803" spans="1:6" x14ac:dyDescent="0.25">
      <c r="A1803" t="s">
        <v>1816</v>
      </c>
      <c r="B1803" s="1">
        <v>143049560</v>
      </c>
      <c r="C1803" t="s">
        <v>1816</v>
      </c>
      <c r="D1803" s="1">
        <v>62362560</v>
      </c>
      <c r="E1803" s="1">
        <v>90000000</v>
      </c>
      <c r="F1803">
        <v>2001</v>
      </c>
    </row>
    <row r="1804" spans="1:6" x14ac:dyDescent="0.25">
      <c r="A1804" t="s">
        <v>1817</v>
      </c>
      <c r="B1804" s="1">
        <v>141189101</v>
      </c>
      <c r="C1804" t="s">
        <v>1817</v>
      </c>
      <c r="D1804" s="1">
        <v>71277420</v>
      </c>
      <c r="E1804" s="1">
        <v>45000000</v>
      </c>
      <c r="F1804">
        <v>2001</v>
      </c>
    </row>
    <row r="1805" spans="1:6" x14ac:dyDescent="0.25">
      <c r="A1805" t="s">
        <v>1818</v>
      </c>
      <c r="B1805" s="1">
        <v>113542091</v>
      </c>
      <c r="C1805" t="s">
        <v>1818</v>
      </c>
      <c r="D1805" s="1">
        <v>71069884</v>
      </c>
      <c r="E1805" s="1">
        <v>68000000</v>
      </c>
      <c r="F1805">
        <v>2001</v>
      </c>
    </row>
    <row r="1806" spans="1:6" x14ac:dyDescent="0.25">
      <c r="A1806" t="s">
        <v>1819</v>
      </c>
      <c r="B1806" s="1">
        <v>105159085</v>
      </c>
      <c r="C1806" t="s">
        <v>1819</v>
      </c>
      <c r="D1806" s="1">
        <v>74058698</v>
      </c>
      <c r="E1806" s="1">
        <v>28000000</v>
      </c>
      <c r="F1806">
        <v>2001</v>
      </c>
    </row>
    <row r="1807" spans="1:6" x14ac:dyDescent="0.25">
      <c r="A1807" t="s">
        <v>1820</v>
      </c>
      <c r="B1807" s="1">
        <v>104505362</v>
      </c>
      <c r="C1807" t="s">
        <v>1820</v>
      </c>
      <c r="D1807" s="1">
        <v>76261036</v>
      </c>
      <c r="E1807" s="1">
        <v>45000000</v>
      </c>
      <c r="F1807">
        <v>2001</v>
      </c>
    </row>
    <row r="1808" spans="1:6" x14ac:dyDescent="0.25">
      <c r="A1808" t="s">
        <v>1821</v>
      </c>
      <c r="B1808" s="1">
        <v>104488383</v>
      </c>
      <c r="C1808" t="s">
        <v>1821</v>
      </c>
      <c r="D1808" s="1">
        <v>54997476</v>
      </c>
      <c r="E1808" s="1">
        <v>50000000</v>
      </c>
      <c r="F1808">
        <v>2001</v>
      </c>
    </row>
    <row r="1809" spans="1:6" x14ac:dyDescent="0.25">
      <c r="A1809" t="s">
        <v>1822</v>
      </c>
      <c r="B1809" s="1">
        <v>102992536</v>
      </c>
      <c r="C1809" t="s">
        <v>1822</v>
      </c>
      <c r="D1809" s="1">
        <v>80936232</v>
      </c>
      <c r="E1809" s="1">
        <v>25000000</v>
      </c>
      <c r="F1809">
        <v>2001</v>
      </c>
    </row>
    <row r="1810" spans="1:6" x14ac:dyDescent="0.25">
      <c r="A1810" t="s">
        <v>1823</v>
      </c>
      <c r="B1810" s="1">
        <v>100622586</v>
      </c>
      <c r="C1810" t="s">
        <v>1823</v>
      </c>
      <c r="D1810" s="1">
        <v>56083966</v>
      </c>
      <c r="E1810" s="1">
        <v>41000000</v>
      </c>
      <c r="F1810">
        <v>2001</v>
      </c>
    </row>
    <row r="1811" spans="1:6" x14ac:dyDescent="0.25">
      <c r="A1811" t="s">
        <v>1824</v>
      </c>
      <c r="B1811" s="1">
        <v>98341932</v>
      </c>
      <c r="C1811" t="s">
        <v>1824</v>
      </c>
      <c r="D1811" s="1">
        <v>38311134</v>
      </c>
      <c r="E1811" s="1">
        <v>80000000</v>
      </c>
      <c r="F1811">
        <v>2001</v>
      </c>
    </row>
    <row r="1812" spans="1:6" x14ac:dyDescent="0.25">
      <c r="A1812" t="s">
        <v>1825</v>
      </c>
      <c r="B1812" s="1">
        <v>96971293</v>
      </c>
      <c r="C1812" t="s">
        <v>1825</v>
      </c>
      <c r="D1812" s="1">
        <v>51396781</v>
      </c>
      <c r="E1812" s="1">
        <v>85000000</v>
      </c>
      <c r="F1812">
        <v>2001</v>
      </c>
    </row>
    <row r="1813" spans="1:6" x14ac:dyDescent="0.25">
      <c r="A1813" t="s">
        <v>1826</v>
      </c>
      <c r="B1813" s="1">
        <v>94728529</v>
      </c>
      <c r="C1813" t="s">
        <v>1826</v>
      </c>
      <c r="D1813" s="1">
        <v>60400856</v>
      </c>
      <c r="E1813" s="1">
        <v>28000000</v>
      </c>
      <c r="F1813">
        <v>2001</v>
      </c>
    </row>
    <row r="1814" spans="1:6" x14ac:dyDescent="0.25">
      <c r="A1814" t="s">
        <v>1827</v>
      </c>
      <c r="B1814" s="1">
        <v>92542418</v>
      </c>
      <c r="C1814" t="s">
        <v>1827</v>
      </c>
      <c r="D1814" s="1">
        <v>40270895</v>
      </c>
      <c r="E1814" s="1">
        <v>22000000</v>
      </c>
      <c r="F1814">
        <v>2001</v>
      </c>
    </row>
    <row r="1815" spans="1:6" x14ac:dyDescent="0.25">
      <c r="A1815" t="s">
        <v>1828</v>
      </c>
      <c r="B1815" s="1">
        <v>87683966</v>
      </c>
      <c r="C1815" t="s">
        <v>1828</v>
      </c>
      <c r="D1815" s="1">
        <v>58183966</v>
      </c>
      <c r="E1815" s="1">
        <v>109000000</v>
      </c>
      <c r="F1815">
        <v>2001</v>
      </c>
    </row>
    <row r="1816" spans="1:6" x14ac:dyDescent="0.25">
      <c r="A1816" t="s">
        <v>1829</v>
      </c>
      <c r="B1816" s="1">
        <v>86607223</v>
      </c>
      <c r="C1816" t="s">
        <v>1829</v>
      </c>
      <c r="D1816" s="1">
        <v>56607223</v>
      </c>
      <c r="E1816" s="1">
        <v>48000000</v>
      </c>
      <c r="F1816">
        <v>2001</v>
      </c>
    </row>
    <row r="1817" spans="1:6" x14ac:dyDescent="0.25">
      <c r="A1817" t="s">
        <v>1830</v>
      </c>
      <c r="B1817" s="1">
        <v>85131830</v>
      </c>
      <c r="C1817" t="s">
        <v>1830</v>
      </c>
      <c r="D1817" s="1">
        <v>32131830</v>
      </c>
      <c r="E1817" s="1">
        <v>137000000</v>
      </c>
      <c r="F1817">
        <v>2001</v>
      </c>
    </row>
    <row r="1818" spans="1:6" x14ac:dyDescent="0.25">
      <c r="A1818" t="s">
        <v>1831</v>
      </c>
      <c r="B1818" s="1">
        <v>83282296</v>
      </c>
      <c r="C1818" t="s">
        <v>1831</v>
      </c>
      <c r="D1818" s="1">
        <v>52990775</v>
      </c>
      <c r="E1818" s="1">
        <v>30000000</v>
      </c>
      <c r="F1818">
        <v>2001</v>
      </c>
    </row>
    <row r="1819" spans="1:6" x14ac:dyDescent="0.25">
      <c r="A1819" t="s">
        <v>1832</v>
      </c>
      <c r="B1819" s="1">
        <v>79958599</v>
      </c>
      <c r="C1819" t="s">
        <v>1832</v>
      </c>
      <c r="D1819" s="1">
        <v>51758599</v>
      </c>
      <c r="E1819" s="1">
        <v>33000000</v>
      </c>
      <c r="F1819">
        <v>2001</v>
      </c>
    </row>
    <row r="1820" spans="1:6" x14ac:dyDescent="0.25">
      <c r="A1820" t="s">
        <v>1833</v>
      </c>
      <c r="B1820" s="1">
        <v>77477297</v>
      </c>
      <c r="C1820" t="s">
        <v>1833</v>
      </c>
      <c r="D1820" s="1">
        <v>50255310</v>
      </c>
      <c r="E1820" s="1">
        <v>28000000</v>
      </c>
      <c r="F1820">
        <v>2001</v>
      </c>
    </row>
    <row r="1821" spans="1:6" x14ac:dyDescent="0.25">
      <c r="A1821" t="s">
        <v>1834</v>
      </c>
      <c r="B1821" s="1">
        <v>72689126</v>
      </c>
      <c r="C1821" t="s">
        <v>1834</v>
      </c>
      <c r="D1821" s="1">
        <v>43905746</v>
      </c>
      <c r="E1821" s="1">
        <v>49000000</v>
      </c>
      <c r="F1821">
        <v>2001</v>
      </c>
    </row>
    <row r="1822" spans="1:6" x14ac:dyDescent="0.25">
      <c r="A1822" t="s">
        <v>1835</v>
      </c>
      <c r="B1822" s="1">
        <v>71523271</v>
      </c>
      <c r="C1822" t="s">
        <v>1835</v>
      </c>
      <c r="D1822" s="1">
        <v>41523271</v>
      </c>
      <c r="E1822" s="1">
        <v>75000000</v>
      </c>
      <c r="F1822">
        <v>2001</v>
      </c>
    </row>
    <row r="1823" spans="1:6" x14ac:dyDescent="0.25">
      <c r="A1823" t="s">
        <v>1836</v>
      </c>
      <c r="B1823" s="1">
        <v>71430876</v>
      </c>
      <c r="C1823" t="s">
        <v>1836</v>
      </c>
      <c r="D1823" s="1">
        <v>52353636</v>
      </c>
      <c r="E1823" s="1">
        <v>28000000</v>
      </c>
      <c r="F1823">
        <v>2001</v>
      </c>
    </row>
    <row r="1824" spans="1:6" x14ac:dyDescent="0.25">
      <c r="A1824" t="s">
        <v>1837</v>
      </c>
      <c r="B1824" s="1">
        <v>71172251</v>
      </c>
      <c r="C1824" t="s">
        <v>1837</v>
      </c>
      <c r="D1824" s="1">
        <v>64172251</v>
      </c>
      <c r="E1824" s="1">
        <v>30000000</v>
      </c>
      <c r="F1824">
        <v>2001</v>
      </c>
    </row>
    <row r="1825" spans="1:6" x14ac:dyDescent="0.25">
      <c r="A1825" t="s">
        <v>1838</v>
      </c>
      <c r="B1825" s="1">
        <v>70937778</v>
      </c>
      <c r="C1825" t="s">
        <v>1838</v>
      </c>
      <c r="D1825" s="1">
        <v>47095453</v>
      </c>
      <c r="E1825" s="1">
        <v>48000000</v>
      </c>
      <c r="F1825">
        <v>2001</v>
      </c>
    </row>
    <row r="1826" spans="1:6" x14ac:dyDescent="0.25">
      <c r="A1826" t="s">
        <v>1839</v>
      </c>
      <c r="B1826" s="1">
        <v>70836296</v>
      </c>
      <c r="C1826" t="s">
        <v>1839</v>
      </c>
      <c r="D1826" s="1">
        <v>70836296</v>
      </c>
      <c r="E1826" s="1">
        <v>40000000</v>
      </c>
      <c r="F1826">
        <v>2001</v>
      </c>
    </row>
    <row r="1827" spans="1:6" x14ac:dyDescent="0.25">
      <c r="A1827" t="s">
        <v>1840</v>
      </c>
      <c r="B1827" s="1">
        <v>68712365</v>
      </c>
      <c r="C1827" t="s">
        <v>1840</v>
      </c>
      <c r="D1827" s="1">
        <v>31598308</v>
      </c>
      <c r="E1827" s="1">
        <v>35000000</v>
      </c>
      <c r="F1827">
        <v>2001</v>
      </c>
    </row>
    <row r="1828" spans="1:6" x14ac:dyDescent="0.25">
      <c r="A1828" t="s">
        <v>1841</v>
      </c>
      <c r="B1828" s="1">
        <v>65754228</v>
      </c>
      <c r="C1828" t="s">
        <v>1841</v>
      </c>
      <c r="D1828" s="1">
        <v>25288103</v>
      </c>
      <c r="E1828" s="1">
        <v>40000000</v>
      </c>
      <c r="F1828">
        <v>2001</v>
      </c>
    </row>
    <row r="1829" spans="1:6" x14ac:dyDescent="0.25">
      <c r="A1829" t="s">
        <v>1842</v>
      </c>
      <c r="B1829" s="1">
        <v>62097495</v>
      </c>
      <c r="C1829" t="s">
        <v>1842</v>
      </c>
      <c r="D1829" s="1">
        <v>25528495</v>
      </c>
      <c r="E1829" s="1">
        <v>57000000</v>
      </c>
      <c r="F1829">
        <v>2001</v>
      </c>
    </row>
    <row r="1830" spans="1:6" x14ac:dyDescent="0.25">
      <c r="A1830" t="s">
        <v>1843</v>
      </c>
      <c r="B1830" s="1">
        <v>60780981</v>
      </c>
      <c r="C1830" t="s">
        <v>1843</v>
      </c>
      <c r="D1830" s="1">
        <v>45172250</v>
      </c>
      <c r="E1830" s="1">
        <v>28000000</v>
      </c>
      <c r="F1830">
        <v>2001</v>
      </c>
    </row>
    <row r="1831" spans="1:6" x14ac:dyDescent="0.25">
      <c r="A1831" t="s">
        <v>1844</v>
      </c>
      <c r="B1831" s="1">
        <v>58855732</v>
      </c>
      <c r="C1831" t="s">
        <v>1844</v>
      </c>
      <c r="D1831" s="1">
        <v>58855732</v>
      </c>
      <c r="E1831" s="1">
        <v>40000000</v>
      </c>
      <c r="F1831">
        <v>2001</v>
      </c>
    </row>
    <row r="1832" spans="1:6" x14ac:dyDescent="0.25">
      <c r="A1832" t="s">
        <v>1845</v>
      </c>
      <c r="B1832" s="1">
        <v>57753825</v>
      </c>
      <c r="C1832" t="s">
        <v>1845</v>
      </c>
      <c r="D1832" s="1">
        <v>40334024</v>
      </c>
      <c r="E1832" s="1">
        <v>38000000</v>
      </c>
      <c r="F1832">
        <v>2001</v>
      </c>
    </row>
    <row r="1833" spans="1:6" x14ac:dyDescent="0.25">
      <c r="A1833" t="s">
        <v>1846</v>
      </c>
      <c r="B1833" s="1">
        <v>56331864</v>
      </c>
      <c r="C1833" t="s">
        <v>1846</v>
      </c>
      <c r="D1833" s="1">
        <v>24375436</v>
      </c>
      <c r="E1833" s="1">
        <v>42000000</v>
      </c>
      <c r="F1833">
        <v>2001</v>
      </c>
    </row>
    <row r="1834" spans="1:6" x14ac:dyDescent="0.25">
      <c r="A1834" t="s">
        <v>1847</v>
      </c>
      <c r="B1834" s="1">
        <v>55762229</v>
      </c>
      <c r="C1834" t="s">
        <v>1847</v>
      </c>
      <c r="D1834" s="1">
        <v>55762229</v>
      </c>
      <c r="E1834" s="1">
        <v>22000000</v>
      </c>
      <c r="F1834">
        <v>2001</v>
      </c>
    </row>
    <row r="1835" spans="1:6" x14ac:dyDescent="0.25">
      <c r="A1835" t="s">
        <v>1848</v>
      </c>
      <c r="B1835" s="1">
        <v>54616869</v>
      </c>
      <c r="C1835" t="s">
        <v>1848</v>
      </c>
      <c r="D1835" s="1">
        <v>32616869</v>
      </c>
      <c r="E1835" s="1">
        <v>72000000</v>
      </c>
      <c r="F1835">
        <v>2001</v>
      </c>
    </row>
    <row r="1836" spans="1:6" x14ac:dyDescent="0.25">
      <c r="A1836" t="s">
        <v>1849</v>
      </c>
      <c r="B1836" s="1">
        <v>54207112</v>
      </c>
      <c r="C1836" t="s">
        <v>1849</v>
      </c>
      <c r="D1836" s="1">
        <v>45207112</v>
      </c>
      <c r="E1836" s="1">
        <v>53000000</v>
      </c>
      <c r="F1836">
        <v>2001</v>
      </c>
    </row>
    <row r="1837" spans="1:6" x14ac:dyDescent="0.25">
      <c r="A1837" t="s">
        <v>1850</v>
      </c>
      <c r="B1837" s="1">
        <v>50315140</v>
      </c>
      <c r="C1837" t="s">
        <v>1850</v>
      </c>
      <c r="D1837" s="1">
        <v>50315140</v>
      </c>
      <c r="E1837" s="1">
        <v>48000000</v>
      </c>
      <c r="F1837">
        <v>2001</v>
      </c>
    </row>
    <row r="1838" spans="1:6" x14ac:dyDescent="0.25">
      <c r="A1838" t="s">
        <v>1851</v>
      </c>
      <c r="B1838" s="1">
        <v>43728560</v>
      </c>
      <c r="C1838" t="s">
        <v>1851</v>
      </c>
      <c r="D1838" s="1">
        <v>40222729</v>
      </c>
      <c r="E1838" s="1">
        <v>21000000</v>
      </c>
      <c r="F1838">
        <v>2001</v>
      </c>
    </row>
    <row r="1839" spans="1:6" x14ac:dyDescent="0.25">
      <c r="A1839" t="s">
        <v>1852</v>
      </c>
      <c r="B1839" s="1">
        <v>39393111</v>
      </c>
      <c r="C1839" t="s">
        <v>1852</v>
      </c>
      <c r="D1839" s="1">
        <v>25590119</v>
      </c>
      <c r="E1839" s="1">
        <v>25000000</v>
      </c>
      <c r="F1839">
        <v>2001</v>
      </c>
    </row>
    <row r="1840" spans="1:6" x14ac:dyDescent="0.25">
      <c r="A1840" t="s">
        <v>1853</v>
      </c>
      <c r="B1840" s="1">
        <v>38684906</v>
      </c>
      <c r="C1840" t="s">
        <v>1853</v>
      </c>
      <c r="D1840" s="1">
        <v>27338033</v>
      </c>
      <c r="E1840" s="1">
        <v>23000000</v>
      </c>
      <c r="F1840">
        <v>2001</v>
      </c>
    </row>
    <row r="1841" spans="1:6" x14ac:dyDescent="0.25">
      <c r="A1841" t="s">
        <v>1854</v>
      </c>
      <c r="B1841" s="1">
        <v>38462071</v>
      </c>
      <c r="C1841" t="s">
        <v>1854</v>
      </c>
      <c r="D1841" s="1">
        <v>32267774</v>
      </c>
      <c r="E1841" s="1">
        <v>30000000</v>
      </c>
      <c r="F1841">
        <v>2001</v>
      </c>
    </row>
    <row r="1842" spans="1:6" x14ac:dyDescent="0.25">
      <c r="A1842" t="s">
        <v>1855</v>
      </c>
      <c r="B1842" s="1">
        <v>37306334</v>
      </c>
      <c r="C1842" t="s">
        <v>1855</v>
      </c>
      <c r="D1842" s="1">
        <v>27796042</v>
      </c>
      <c r="E1842" s="1">
        <v>72000000</v>
      </c>
      <c r="F1842">
        <v>2001</v>
      </c>
    </row>
    <row r="1843" spans="1:6" x14ac:dyDescent="0.25">
      <c r="A1843" t="s">
        <v>1856</v>
      </c>
      <c r="B1843" s="1">
        <v>36833473</v>
      </c>
      <c r="C1843" t="s">
        <v>1856</v>
      </c>
      <c r="D1843" s="1">
        <v>36833473</v>
      </c>
      <c r="E1843" s="1">
        <v>25000000</v>
      </c>
      <c r="F1843">
        <v>2001</v>
      </c>
    </row>
    <row r="1844" spans="1:6" x14ac:dyDescent="0.25">
      <c r="A1844" t="s">
        <v>1857</v>
      </c>
      <c r="B1844" s="1">
        <v>33762400</v>
      </c>
      <c r="C1844" t="s">
        <v>1857</v>
      </c>
      <c r="D1844" s="1">
        <v>30059386</v>
      </c>
      <c r="E1844" s="1">
        <v>22000000</v>
      </c>
      <c r="F1844">
        <v>2001</v>
      </c>
    </row>
    <row r="1845" spans="1:6" x14ac:dyDescent="0.25">
      <c r="A1845" t="s">
        <v>1858</v>
      </c>
      <c r="B1845" s="1">
        <v>33422806</v>
      </c>
      <c r="C1845" t="s">
        <v>1858</v>
      </c>
      <c r="D1845" s="1">
        <v>33422806</v>
      </c>
      <c r="E1845" s="1">
        <v>35000000</v>
      </c>
      <c r="F1845">
        <v>2001</v>
      </c>
    </row>
    <row r="1846" spans="1:6" x14ac:dyDescent="0.25">
      <c r="A1846" t="s">
        <v>1859</v>
      </c>
      <c r="B1846" s="1">
        <v>30885781</v>
      </c>
      <c r="C1846" t="s">
        <v>1859</v>
      </c>
      <c r="D1846" s="1">
        <v>24185781</v>
      </c>
      <c r="E1846" s="1">
        <v>31000000</v>
      </c>
      <c r="F1846">
        <v>2001</v>
      </c>
    </row>
    <row r="1847" spans="1:6" x14ac:dyDescent="0.25">
      <c r="A1847" t="s">
        <v>1860</v>
      </c>
      <c r="B1847" s="1">
        <v>29823162</v>
      </c>
      <c r="C1847" t="s">
        <v>1860</v>
      </c>
      <c r="D1847" s="1">
        <v>29823162</v>
      </c>
      <c r="E1847" s="1">
        <v>24000000</v>
      </c>
      <c r="F1847">
        <v>2001</v>
      </c>
    </row>
    <row r="1848" spans="1:6" x14ac:dyDescent="0.25">
      <c r="A1848" t="s">
        <v>1861</v>
      </c>
      <c r="B1848" s="1">
        <v>29781453</v>
      </c>
      <c r="C1848" t="s">
        <v>1861</v>
      </c>
      <c r="D1848" s="1">
        <v>29781453</v>
      </c>
      <c r="E1848" s="1">
        <v>47000000</v>
      </c>
      <c r="F1848">
        <v>2001</v>
      </c>
    </row>
    <row r="1849" spans="1:6" x14ac:dyDescent="0.25">
      <c r="A1849" t="s">
        <v>1862</v>
      </c>
      <c r="B1849" s="1">
        <v>29544532</v>
      </c>
      <c r="C1849" t="s">
        <v>1862</v>
      </c>
      <c r="D1849" s="1">
        <v>24044532</v>
      </c>
      <c r="E1849" s="1">
        <v>38000000</v>
      </c>
      <c r="F1849">
        <v>2001</v>
      </c>
    </row>
    <row r="1850" spans="1:6" x14ac:dyDescent="0.25">
      <c r="A1850" t="s">
        <v>1863</v>
      </c>
      <c r="B1850" s="1">
        <v>29406132</v>
      </c>
      <c r="C1850" t="s">
        <v>1863</v>
      </c>
      <c r="D1850" s="1">
        <v>19719930</v>
      </c>
      <c r="E1850" s="1">
        <v>45000000</v>
      </c>
      <c r="F1850">
        <v>2001</v>
      </c>
    </row>
    <row r="1851" spans="1:6" x14ac:dyDescent="0.25">
      <c r="A1851" t="s">
        <v>1864</v>
      </c>
      <c r="B1851" s="1">
        <v>28906817</v>
      </c>
      <c r="C1851" t="s">
        <v>1864</v>
      </c>
      <c r="D1851" s="1">
        <v>23483357</v>
      </c>
      <c r="E1851" s="1">
        <v>35000000</v>
      </c>
      <c r="F1851">
        <v>2001</v>
      </c>
    </row>
    <row r="1852" spans="1:6" x14ac:dyDescent="0.25">
      <c r="A1852" t="s">
        <v>1865</v>
      </c>
      <c r="B1852" s="1">
        <v>27053815</v>
      </c>
      <c r="C1852" t="s">
        <v>1865</v>
      </c>
      <c r="D1852" s="1">
        <v>27053815</v>
      </c>
      <c r="E1852" s="1">
        <v>40000000</v>
      </c>
      <c r="F1852">
        <v>2001</v>
      </c>
    </row>
    <row r="1853" spans="1:6" x14ac:dyDescent="0.25">
      <c r="A1853" t="s">
        <v>1866</v>
      </c>
      <c r="B1853" s="1">
        <v>25873142</v>
      </c>
      <c r="C1853" t="s">
        <v>1866</v>
      </c>
      <c r="D1853" s="1">
        <v>19351569</v>
      </c>
      <c r="E1853" s="1">
        <v>22000000</v>
      </c>
      <c r="F1853">
        <v>2001</v>
      </c>
    </row>
    <row r="1854" spans="1:6" x14ac:dyDescent="0.25">
      <c r="A1854" t="s">
        <v>1867</v>
      </c>
      <c r="B1854" s="1">
        <v>24515990</v>
      </c>
      <c r="C1854" t="s">
        <v>1867</v>
      </c>
      <c r="D1854" s="1">
        <v>22770864</v>
      </c>
      <c r="E1854" s="1">
        <v>38000000</v>
      </c>
      <c r="F1854">
        <v>2001</v>
      </c>
    </row>
    <row r="1855" spans="1:6" x14ac:dyDescent="0.25">
      <c r="A1855" t="s">
        <v>1868</v>
      </c>
      <c r="B1855" s="1">
        <v>24405825</v>
      </c>
      <c r="C1855" t="s">
        <v>1868</v>
      </c>
      <c r="D1855" s="1">
        <v>11405825</v>
      </c>
      <c r="E1855" s="1">
        <v>35000000</v>
      </c>
      <c r="F1855">
        <v>2001</v>
      </c>
    </row>
    <row r="1856" spans="1:6" x14ac:dyDescent="0.25">
      <c r="A1856" t="s">
        <v>1869</v>
      </c>
      <c r="B1856" s="1">
        <v>22861785</v>
      </c>
      <c r="C1856" t="s">
        <v>1869</v>
      </c>
      <c r="D1856" s="1">
        <v>17951431</v>
      </c>
      <c r="E1856" s="1">
        <v>22000000</v>
      </c>
      <c r="F1856">
        <v>2001</v>
      </c>
    </row>
    <row r="1857" spans="1:6" x14ac:dyDescent="0.25">
      <c r="A1857" t="s">
        <v>1870</v>
      </c>
      <c r="B1857" s="1">
        <v>21973182</v>
      </c>
      <c r="C1857" t="s">
        <v>1870</v>
      </c>
      <c r="D1857" s="1">
        <v>21973182</v>
      </c>
      <c r="E1857" s="1">
        <v>23000000</v>
      </c>
      <c r="F1857">
        <v>2001</v>
      </c>
    </row>
    <row r="1858" spans="1:6" x14ac:dyDescent="0.25">
      <c r="A1858" t="s">
        <v>1871</v>
      </c>
      <c r="B1858" s="1">
        <v>20541668</v>
      </c>
      <c r="C1858" t="s">
        <v>1871</v>
      </c>
      <c r="D1858" s="1">
        <v>18208078</v>
      </c>
      <c r="E1858" s="1">
        <v>60000000</v>
      </c>
      <c r="F1858">
        <v>2001</v>
      </c>
    </row>
    <row r="1859" spans="1:6" x14ac:dyDescent="0.25">
      <c r="A1859" t="s">
        <v>1872</v>
      </c>
      <c r="B1859" s="1">
        <v>19317765</v>
      </c>
      <c r="C1859" t="s">
        <v>1872</v>
      </c>
      <c r="D1859" s="1">
        <v>16991902</v>
      </c>
      <c r="E1859" s="1">
        <v>38000000</v>
      </c>
      <c r="F1859">
        <v>2001</v>
      </c>
    </row>
    <row r="1860" spans="1:6" x14ac:dyDescent="0.25">
      <c r="A1860" t="s">
        <v>1873</v>
      </c>
      <c r="B1860" s="1">
        <v>18708848</v>
      </c>
      <c r="C1860" t="s">
        <v>1873</v>
      </c>
      <c r="D1860" s="1">
        <v>15738632</v>
      </c>
      <c r="E1860" s="1">
        <v>62000000</v>
      </c>
      <c r="F1860">
        <v>2001</v>
      </c>
    </row>
    <row r="1861" spans="1:6" x14ac:dyDescent="0.25">
      <c r="A1861" t="s">
        <v>1874</v>
      </c>
      <c r="B1861" s="1">
        <v>18496522</v>
      </c>
      <c r="C1861" t="s">
        <v>1874</v>
      </c>
      <c r="D1861" s="1">
        <v>7496522</v>
      </c>
      <c r="E1861" s="1">
        <v>26000000</v>
      </c>
      <c r="F1861">
        <v>2001</v>
      </c>
    </row>
    <row r="1862" spans="1:6" x14ac:dyDescent="0.25">
      <c r="A1862" t="s">
        <v>1875</v>
      </c>
      <c r="B1862" s="1">
        <v>17865209</v>
      </c>
      <c r="C1862" t="s">
        <v>1875</v>
      </c>
      <c r="D1862" s="1">
        <v>10965209</v>
      </c>
      <c r="E1862" s="1">
        <v>30000000</v>
      </c>
      <c r="F1862">
        <v>2001</v>
      </c>
    </row>
    <row r="1863" spans="1:6" x14ac:dyDescent="0.25">
      <c r="A1863" t="s">
        <v>1876</v>
      </c>
      <c r="B1863" s="1">
        <v>16521410</v>
      </c>
      <c r="C1863" t="s">
        <v>1876</v>
      </c>
      <c r="D1863" s="1">
        <v>16521410</v>
      </c>
      <c r="E1863" s="1">
        <v>26000000</v>
      </c>
      <c r="F1863">
        <v>2001</v>
      </c>
    </row>
    <row r="1864" spans="1:6" x14ac:dyDescent="0.25">
      <c r="A1864" t="s">
        <v>1877</v>
      </c>
      <c r="B1864" s="1">
        <v>16172200</v>
      </c>
      <c r="C1864" t="s">
        <v>1877</v>
      </c>
      <c r="D1864" s="1">
        <v>4777007</v>
      </c>
      <c r="E1864" s="1">
        <v>40000000</v>
      </c>
      <c r="F1864">
        <v>2001</v>
      </c>
    </row>
    <row r="1865" spans="1:6" x14ac:dyDescent="0.25">
      <c r="A1865" t="s">
        <v>1878</v>
      </c>
      <c r="B1865" s="1">
        <v>14252830</v>
      </c>
      <c r="C1865" t="s">
        <v>1878</v>
      </c>
      <c r="D1865" s="1">
        <v>14252830</v>
      </c>
      <c r="E1865" s="1">
        <v>22000000</v>
      </c>
      <c r="F1865">
        <v>2001</v>
      </c>
    </row>
    <row r="1866" spans="1:6" x14ac:dyDescent="0.25">
      <c r="A1866" t="s">
        <v>1879</v>
      </c>
      <c r="B1866" s="1">
        <v>13601109</v>
      </c>
      <c r="C1866" t="s">
        <v>1879</v>
      </c>
      <c r="D1866" s="1">
        <v>13264986</v>
      </c>
      <c r="E1866" s="1">
        <v>35000000</v>
      </c>
      <c r="F1866">
        <v>2001</v>
      </c>
    </row>
    <row r="1867" spans="1:6" x14ac:dyDescent="0.25">
      <c r="A1867" t="s">
        <v>1880</v>
      </c>
      <c r="B1867" s="1">
        <v>13596911</v>
      </c>
      <c r="C1867" t="s">
        <v>1880</v>
      </c>
      <c r="D1867" s="1">
        <v>13596911</v>
      </c>
      <c r="E1867" s="1">
        <v>70000000</v>
      </c>
      <c r="F1867">
        <v>2001</v>
      </c>
    </row>
    <row r="1868" spans="1:6" x14ac:dyDescent="0.25">
      <c r="A1868" t="s">
        <v>1881</v>
      </c>
      <c r="B1868" s="1">
        <v>10364769</v>
      </c>
      <c r="C1868" t="s">
        <v>1881</v>
      </c>
      <c r="D1868" s="1">
        <v>6712451</v>
      </c>
      <c r="E1868" s="1">
        <v>105000000</v>
      </c>
      <c r="F1868">
        <v>2001</v>
      </c>
    </row>
    <row r="1869" spans="1:6" x14ac:dyDescent="0.25">
      <c r="A1869" t="s">
        <v>1882</v>
      </c>
      <c r="B1869" s="1">
        <v>8434601</v>
      </c>
      <c r="C1869" t="s">
        <v>1882</v>
      </c>
      <c r="D1869" s="1">
        <v>8434601</v>
      </c>
      <c r="E1869" s="1">
        <v>28000000</v>
      </c>
      <c r="F1869">
        <v>2001</v>
      </c>
    </row>
    <row r="1870" spans="1:6" x14ac:dyDescent="0.25">
      <c r="A1870" t="s">
        <v>1883</v>
      </c>
      <c r="B1870" s="1">
        <v>6047691</v>
      </c>
      <c r="C1870" t="s">
        <v>1883</v>
      </c>
      <c r="D1870" s="1">
        <v>6047691</v>
      </c>
      <c r="E1870" s="1">
        <v>22000000</v>
      </c>
      <c r="F1870">
        <v>2001</v>
      </c>
    </row>
    <row r="1871" spans="1:6" x14ac:dyDescent="0.25">
      <c r="A1871" t="s">
        <v>1884</v>
      </c>
      <c r="B1871" s="1">
        <v>5516708</v>
      </c>
      <c r="C1871" t="s">
        <v>1884</v>
      </c>
      <c r="D1871" s="1">
        <v>5516708</v>
      </c>
      <c r="E1871" s="1">
        <v>25000000</v>
      </c>
      <c r="F1871">
        <v>2001</v>
      </c>
    </row>
    <row r="1872" spans="1:6" x14ac:dyDescent="0.25">
      <c r="A1872" t="s">
        <v>1885</v>
      </c>
      <c r="B1872" s="1">
        <v>5409517</v>
      </c>
      <c r="C1872" t="s">
        <v>1885</v>
      </c>
      <c r="D1872" s="1">
        <v>5409517</v>
      </c>
      <c r="E1872" s="1">
        <v>75000000</v>
      </c>
      <c r="F1872">
        <v>2001</v>
      </c>
    </row>
    <row r="1873" spans="1:6" x14ac:dyDescent="0.25">
      <c r="A1873" t="s">
        <v>1886</v>
      </c>
      <c r="B1873" s="1">
        <v>623374</v>
      </c>
      <c r="C1873" t="s">
        <v>1886</v>
      </c>
      <c r="D1873" s="1">
        <v>623374</v>
      </c>
      <c r="E1873" s="1">
        <v>38000000</v>
      </c>
      <c r="F1873">
        <v>2001</v>
      </c>
    </row>
    <row r="1874" spans="1:6" x14ac:dyDescent="0.25">
      <c r="A1874" t="s">
        <v>1887</v>
      </c>
      <c r="B1874" s="1">
        <v>549588516</v>
      </c>
      <c r="C1874" t="s">
        <v>1887</v>
      </c>
      <c r="D1874" s="1">
        <v>215409889</v>
      </c>
      <c r="E1874" s="1">
        <v>120000000</v>
      </c>
      <c r="F1874">
        <v>2000</v>
      </c>
    </row>
    <row r="1875" spans="1:6" x14ac:dyDescent="0.25">
      <c r="A1875" t="s">
        <v>1888</v>
      </c>
      <c r="B1875" s="1">
        <v>457683805</v>
      </c>
      <c r="C1875" t="s">
        <v>1888</v>
      </c>
      <c r="D1875" s="1">
        <v>187683805</v>
      </c>
      <c r="E1875" s="1">
        <v>103000000</v>
      </c>
      <c r="F1875">
        <v>2000</v>
      </c>
    </row>
    <row r="1876" spans="1:6" x14ac:dyDescent="0.25">
      <c r="A1876" t="s">
        <v>1889</v>
      </c>
      <c r="B1876" s="1">
        <v>427230516</v>
      </c>
      <c r="C1876" t="s">
        <v>1889</v>
      </c>
      <c r="D1876" s="1">
        <v>233632142</v>
      </c>
      <c r="E1876" s="1">
        <v>85000000</v>
      </c>
      <c r="F1876">
        <v>2000</v>
      </c>
    </row>
    <row r="1877" spans="1:6" x14ac:dyDescent="0.25">
      <c r="A1877" t="s">
        <v>1890</v>
      </c>
      <c r="B1877" s="1">
        <v>374105123</v>
      </c>
      <c r="C1877" t="s">
        <v>1890</v>
      </c>
      <c r="D1877" s="1">
        <v>182805123</v>
      </c>
      <c r="E1877" s="1">
        <v>65000000</v>
      </c>
      <c r="F1877">
        <v>2000</v>
      </c>
    </row>
    <row r="1878" spans="1:6" x14ac:dyDescent="0.25">
      <c r="A1878" t="s">
        <v>1891</v>
      </c>
      <c r="B1878" s="1">
        <v>356148063</v>
      </c>
      <c r="C1878" t="s">
        <v>1891</v>
      </c>
      <c r="D1878" s="1">
        <v>137748063</v>
      </c>
      <c r="E1878" s="1">
        <v>127500000</v>
      </c>
      <c r="F1878">
        <v>2000</v>
      </c>
    </row>
    <row r="1879" spans="1:6" x14ac:dyDescent="0.25">
      <c r="A1879" t="s">
        <v>1892</v>
      </c>
      <c r="B1879" s="1">
        <v>345141403</v>
      </c>
      <c r="C1879" t="s">
        <v>1892</v>
      </c>
      <c r="D1879" s="1">
        <v>260044825</v>
      </c>
      <c r="E1879" s="1">
        <v>123000000</v>
      </c>
      <c r="F1879">
        <v>2000</v>
      </c>
    </row>
    <row r="1880" spans="1:6" x14ac:dyDescent="0.25">
      <c r="A1880" t="s">
        <v>1893</v>
      </c>
      <c r="B1880" s="1">
        <v>330425040</v>
      </c>
      <c r="C1880" t="s">
        <v>1893</v>
      </c>
      <c r="D1880" s="1">
        <v>166225040</v>
      </c>
      <c r="E1880" s="1">
        <v>55000000</v>
      </c>
      <c r="F1880">
        <v>2000</v>
      </c>
    </row>
    <row r="1881" spans="1:6" x14ac:dyDescent="0.25">
      <c r="A1881" t="s">
        <v>1894</v>
      </c>
      <c r="B1881" s="1">
        <v>328711434</v>
      </c>
      <c r="C1881" t="s">
        <v>1894</v>
      </c>
      <c r="D1881" s="1">
        <v>182618434</v>
      </c>
      <c r="E1881" s="1">
        <v>120000000</v>
      </c>
      <c r="F1881">
        <v>2000</v>
      </c>
    </row>
    <row r="1882" spans="1:6" x14ac:dyDescent="0.25">
      <c r="A1882" t="s">
        <v>1895</v>
      </c>
      <c r="B1882" s="1">
        <v>296872367</v>
      </c>
      <c r="C1882" t="s">
        <v>1895</v>
      </c>
      <c r="D1882" s="1">
        <v>157299717</v>
      </c>
      <c r="E1882" s="1">
        <v>75000000</v>
      </c>
      <c r="F1882">
        <v>2000</v>
      </c>
    </row>
    <row r="1883" spans="1:6" x14ac:dyDescent="0.25">
      <c r="A1883" t="s">
        <v>1896</v>
      </c>
      <c r="B1883" s="1">
        <v>288693989</v>
      </c>
      <c r="C1883" t="s">
        <v>1896</v>
      </c>
      <c r="D1883" s="1">
        <v>155464351</v>
      </c>
      <c r="E1883" s="1">
        <v>90000000</v>
      </c>
      <c r="F1883">
        <v>2000</v>
      </c>
    </row>
    <row r="1884" spans="1:6" x14ac:dyDescent="0.25">
      <c r="A1884" t="s">
        <v>1897</v>
      </c>
      <c r="B1884" s="1">
        <v>259736090</v>
      </c>
      <c r="C1884" t="s">
        <v>1897</v>
      </c>
      <c r="D1884" s="1">
        <v>125305545</v>
      </c>
      <c r="E1884" s="1">
        <v>90000000</v>
      </c>
      <c r="F1884">
        <v>2000</v>
      </c>
    </row>
    <row r="1885" spans="1:6" x14ac:dyDescent="0.25">
      <c r="A1885" t="s">
        <v>1898</v>
      </c>
      <c r="B1885" s="1">
        <v>257805243</v>
      </c>
      <c r="C1885" t="s">
        <v>1898</v>
      </c>
      <c r="D1885" s="1">
        <v>125548685</v>
      </c>
      <c r="E1885" s="1">
        <v>50000000</v>
      </c>
      <c r="F1885">
        <v>2000</v>
      </c>
    </row>
    <row r="1886" spans="1:6" x14ac:dyDescent="0.25">
      <c r="A1886" t="s">
        <v>1899</v>
      </c>
      <c r="B1886" s="1">
        <v>248099143</v>
      </c>
      <c r="C1886" t="s">
        <v>1899</v>
      </c>
      <c r="D1886" s="1">
        <v>94999143</v>
      </c>
      <c r="E1886" s="1">
        <v>73243106</v>
      </c>
      <c r="F1886">
        <v>2000</v>
      </c>
    </row>
    <row r="1887" spans="1:6" x14ac:dyDescent="0.25">
      <c r="A1887" t="s">
        <v>1900</v>
      </c>
      <c r="B1887" s="1">
        <v>232643008</v>
      </c>
      <c r="C1887" t="s">
        <v>1900</v>
      </c>
      <c r="D1887" s="1">
        <v>101643008</v>
      </c>
      <c r="E1887" s="1">
        <v>103300000</v>
      </c>
      <c r="F1887">
        <v>2000</v>
      </c>
    </row>
    <row r="1888" spans="1:6" x14ac:dyDescent="0.25">
      <c r="A1888" t="s">
        <v>1901</v>
      </c>
      <c r="B1888" s="1">
        <v>227793915</v>
      </c>
      <c r="C1888" t="s">
        <v>1901</v>
      </c>
      <c r="D1888" s="1">
        <v>106793915</v>
      </c>
      <c r="E1888" s="1">
        <v>42000000</v>
      </c>
      <c r="F1888">
        <v>2000</v>
      </c>
    </row>
    <row r="1889" spans="1:6" x14ac:dyDescent="0.25">
      <c r="A1889" t="s">
        <v>1902</v>
      </c>
      <c r="B1889" s="1">
        <v>215300000</v>
      </c>
      <c r="C1889" t="s">
        <v>1902</v>
      </c>
      <c r="D1889" s="1">
        <v>113330342</v>
      </c>
      <c r="E1889" s="1">
        <v>110000000</v>
      </c>
      <c r="F1889">
        <v>2000</v>
      </c>
    </row>
    <row r="1890" spans="1:6" x14ac:dyDescent="0.25">
      <c r="A1890" t="s">
        <v>1903</v>
      </c>
      <c r="B1890" s="1">
        <v>213500000</v>
      </c>
      <c r="C1890" t="s">
        <v>1903</v>
      </c>
      <c r="D1890" s="1">
        <v>68473360</v>
      </c>
      <c r="E1890" s="1">
        <v>75000000</v>
      </c>
      <c r="F1890">
        <v>2000</v>
      </c>
    </row>
    <row r="1891" spans="1:6" x14ac:dyDescent="0.25">
      <c r="A1891" t="s">
        <v>1904</v>
      </c>
      <c r="B1891" s="1">
        <v>213420951</v>
      </c>
      <c r="C1891" t="s">
        <v>1904</v>
      </c>
      <c r="D1891" s="1">
        <v>106807667</v>
      </c>
      <c r="E1891" s="1">
        <v>45000000</v>
      </c>
      <c r="F1891">
        <v>2000</v>
      </c>
    </row>
    <row r="1892" spans="1:6" x14ac:dyDescent="0.25">
      <c r="A1892" t="s">
        <v>1905</v>
      </c>
      <c r="B1892" s="1">
        <v>208300000</v>
      </c>
      <c r="C1892" t="s">
        <v>1905</v>
      </c>
      <c r="D1892" s="1">
        <v>124107476</v>
      </c>
      <c r="E1892" s="1">
        <v>48000000</v>
      </c>
      <c r="F1892">
        <v>2000</v>
      </c>
    </row>
    <row r="1893" spans="1:6" x14ac:dyDescent="0.25">
      <c r="A1893" t="s">
        <v>1906</v>
      </c>
      <c r="B1893" s="1">
        <v>191200000</v>
      </c>
      <c r="C1893" t="s">
        <v>1906</v>
      </c>
      <c r="D1893" s="1">
        <v>73209340</v>
      </c>
      <c r="E1893" s="1">
        <v>90000000</v>
      </c>
      <c r="F1893">
        <v>2000</v>
      </c>
    </row>
    <row r="1894" spans="1:6" x14ac:dyDescent="0.25">
      <c r="A1894" t="s">
        <v>1907</v>
      </c>
      <c r="B1894" s="1">
        <v>173559438</v>
      </c>
      <c r="C1894" t="s">
        <v>1907</v>
      </c>
      <c r="D1894" s="1">
        <v>117559438</v>
      </c>
      <c r="E1894" s="1">
        <v>33000000</v>
      </c>
      <c r="F1894">
        <v>2000</v>
      </c>
    </row>
    <row r="1895" spans="1:6" x14ac:dyDescent="0.25">
      <c r="A1895" t="s">
        <v>1908</v>
      </c>
      <c r="B1895" s="1">
        <v>169296573</v>
      </c>
      <c r="C1895" t="s">
        <v>1908</v>
      </c>
      <c r="D1895" s="1">
        <v>89296573</v>
      </c>
      <c r="E1895" s="1">
        <v>100000000</v>
      </c>
      <c r="F1895">
        <v>2000</v>
      </c>
    </row>
    <row r="1896" spans="1:6" x14ac:dyDescent="0.25">
      <c r="A1896" t="s">
        <v>1909</v>
      </c>
      <c r="B1896" s="1">
        <v>166307945</v>
      </c>
      <c r="C1896" t="s">
        <v>1909</v>
      </c>
      <c r="D1896" s="1">
        <v>123307945</v>
      </c>
      <c r="E1896" s="1">
        <v>84000000</v>
      </c>
      <c r="F1896">
        <v>2000</v>
      </c>
    </row>
    <row r="1897" spans="1:6" x14ac:dyDescent="0.25">
      <c r="A1897" t="s">
        <v>1910</v>
      </c>
      <c r="B1897" s="1">
        <v>161838076</v>
      </c>
      <c r="C1897" t="s">
        <v>1910</v>
      </c>
      <c r="D1897" s="1">
        <v>89138076</v>
      </c>
      <c r="E1897" s="1">
        <v>40000000</v>
      </c>
      <c r="F1897">
        <v>2000</v>
      </c>
    </row>
    <row r="1898" spans="1:6" x14ac:dyDescent="0.25">
      <c r="A1898" t="s">
        <v>1911</v>
      </c>
      <c r="B1898" s="1">
        <v>152500343</v>
      </c>
      <c r="C1898" t="s">
        <v>1911</v>
      </c>
      <c r="D1898" s="1">
        <v>71309760</v>
      </c>
      <c r="E1898" s="1">
        <v>25000000</v>
      </c>
      <c r="F1898">
        <v>2000</v>
      </c>
    </row>
    <row r="1899" spans="1:6" x14ac:dyDescent="0.25">
      <c r="A1899" t="s">
        <v>1912</v>
      </c>
      <c r="B1899" s="1">
        <v>149270999</v>
      </c>
      <c r="C1899" t="s">
        <v>1912</v>
      </c>
      <c r="D1899" s="1">
        <v>90570999</v>
      </c>
      <c r="E1899" s="1">
        <v>51000000</v>
      </c>
      <c r="F1899">
        <v>2000</v>
      </c>
    </row>
    <row r="1900" spans="1:6" x14ac:dyDescent="0.25">
      <c r="A1900" t="s">
        <v>1913</v>
      </c>
      <c r="B1900" s="1">
        <v>136706683</v>
      </c>
      <c r="C1900" t="s">
        <v>1913</v>
      </c>
      <c r="D1900" s="1">
        <v>115654751</v>
      </c>
      <c r="E1900" s="1">
        <v>30000000</v>
      </c>
      <c r="F1900">
        <v>2000</v>
      </c>
    </row>
    <row r="1901" spans="1:6" x14ac:dyDescent="0.25">
      <c r="A1901" t="s">
        <v>1914</v>
      </c>
      <c r="B1901" s="1">
        <v>133946923</v>
      </c>
      <c r="C1901" t="s">
        <v>1914</v>
      </c>
      <c r="D1901" s="1">
        <v>43746923</v>
      </c>
      <c r="E1901" s="1">
        <v>30000000</v>
      </c>
      <c r="F1901">
        <v>2000</v>
      </c>
    </row>
    <row r="1902" spans="1:6" x14ac:dyDescent="0.25">
      <c r="A1902" t="s">
        <v>1915</v>
      </c>
      <c r="B1902" s="1">
        <v>128874043</v>
      </c>
      <c r="C1902" t="s">
        <v>1915</v>
      </c>
      <c r="D1902" s="1">
        <v>90454043</v>
      </c>
      <c r="E1902" s="1">
        <v>65000000</v>
      </c>
      <c r="F1902">
        <v>2000</v>
      </c>
    </row>
    <row r="1903" spans="1:6" x14ac:dyDescent="0.25">
      <c r="A1903" t="s">
        <v>1916</v>
      </c>
      <c r="B1903" s="1">
        <v>127630030</v>
      </c>
      <c r="C1903" t="s">
        <v>1916</v>
      </c>
      <c r="D1903" s="1">
        <v>77086030</v>
      </c>
      <c r="E1903" s="1">
        <v>62000000</v>
      </c>
      <c r="F1903">
        <v>2000</v>
      </c>
    </row>
    <row r="1904" spans="1:6" x14ac:dyDescent="0.25">
      <c r="A1904" t="s">
        <v>1917</v>
      </c>
      <c r="B1904" s="1">
        <v>124715863</v>
      </c>
      <c r="C1904" t="s">
        <v>1917</v>
      </c>
      <c r="D1904" s="1">
        <v>75764085</v>
      </c>
      <c r="E1904" s="1">
        <v>60000000</v>
      </c>
      <c r="F1904">
        <v>2000</v>
      </c>
    </row>
    <row r="1905" spans="1:6" x14ac:dyDescent="0.25">
      <c r="A1905" t="s">
        <v>1918</v>
      </c>
      <c r="B1905" s="1">
        <v>113916474</v>
      </c>
      <c r="C1905" t="s">
        <v>1918</v>
      </c>
      <c r="D1905" s="1">
        <v>60786269</v>
      </c>
      <c r="E1905" s="1">
        <v>45000000</v>
      </c>
      <c r="F1905">
        <v>2000</v>
      </c>
    </row>
    <row r="1906" spans="1:6" x14ac:dyDescent="0.25">
      <c r="A1906" t="s">
        <v>1919</v>
      </c>
      <c r="B1906" s="1">
        <v>112036870</v>
      </c>
      <c r="C1906" t="s">
        <v>1919</v>
      </c>
      <c r="D1906" s="1">
        <v>53302314</v>
      </c>
      <c r="E1906" s="1">
        <v>23000000</v>
      </c>
      <c r="F1906">
        <v>2000</v>
      </c>
    </row>
    <row r="1907" spans="1:6" x14ac:dyDescent="0.25">
      <c r="A1907" t="s">
        <v>1920</v>
      </c>
      <c r="B1907" s="1">
        <v>107190108</v>
      </c>
      <c r="C1907" t="s">
        <v>1920</v>
      </c>
      <c r="D1907" s="1">
        <v>70327868</v>
      </c>
      <c r="E1907" s="1">
        <v>53012938</v>
      </c>
      <c r="F1907">
        <v>2000</v>
      </c>
    </row>
    <row r="1908" spans="1:6" x14ac:dyDescent="0.25">
      <c r="A1908" t="s">
        <v>1921</v>
      </c>
      <c r="B1908" s="1">
        <v>106000000</v>
      </c>
      <c r="C1908" t="s">
        <v>1921</v>
      </c>
      <c r="D1908" s="1">
        <v>60874615</v>
      </c>
      <c r="E1908" s="1">
        <v>90000000</v>
      </c>
      <c r="F1908">
        <v>2000</v>
      </c>
    </row>
    <row r="1909" spans="1:6" x14ac:dyDescent="0.25">
      <c r="A1909" t="s">
        <v>1922</v>
      </c>
      <c r="B1909" s="1">
        <v>103284813</v>
      </c>
      <c r="C1909" t="s">
        <v>1922</v>
      </c>
      <c r="D1909" s="1">
        <v>76501438</v>
      </c>
      <c r="E1909" s="1">
        <v>30000000</v>
      </c>
      <c r="F1909">
        <v>2000</v>
      </c>
    </row>
    <row r="1910" spans="1:6" x14ac:dyDescent="0.25">
      <c r="A1910" t="s">
        <v>1923</v>
      </c>
      <c r="B1910" s="1">
        <v>96024898</v>
      </c>
      <c r="C1910" t="s">
        <v>1923</v>
      </c>
      <c r="D1910" s="1">
        <v>34543701</v>
      </c>
      <c r="E1910" s="1">
        <v>82000000</v>
      </c>
      <c r="F1910">
        <v>2000</v>
      </c>
    </row>
    <row r="1911" spans="1:6" x14ac:dyDescent="0.25">
      <c r="A1911" t="s">
        <v>1924</v>
      </c>
      <c r="B1911" s="1">
        <v>91036760</v>
      </c>
      <c r="C1911" t="s">
        <v>1924</v>
      </c>
      <c r="D1911" s="1">
        <v>55973336</v>
      </c>
      <c r="E1911" s="1">
        <v>25000000</v>
      </c>
      <c r="F1911">
        <v>2000</v>
      </c>
    </row>
    <row r="1912" spans="1:6" x14ac:dyDescent="0.25">
      <c r="A1912" t="s">
        <v>1925</v>
      </c>
      <c r="B1912" s="1">
        <v>90717684</v>
      </c>
      <c r="C1912" t="s">
        <v>1925</v>
      </c>
      <c r="D1912" s="1">
        <v>37752931</v>
      </c>
      <c r="E1912" s="1">
        <v>40000000</v>
      </c>
      <c r="F1912">
        <v>2000</v>
      </c>
    </row>
    <row r="1913" spans="1:6" x14ac:dyDescent="0.25">
      <c r="A1913" t="s">
        <v>1926</v>
      </c>
      <c r="B1913" s="1">
        <v>90376224</v>
      </c>
      <c r="C1913" t="s">
        <v>1926</v>
      </c>
      <c r="D1913" s="1">
        <v>37879996</v>
      </c>
      <c r="E1913" s="1">
        <v>48000000</v>
      </c>
      <c r="F1913">
        <v>2000</v>
      </c>
    </row>
    <row r="1914" spans="1:6" x14ac:dyDescent="0.25">
      <c r="A1914" t="s">
        <v>1927</v>
      </c>
      <c r="B1914" s="1">
        <v>85911226</v>
      </c>
      <c r="C1914" t="s">
        <v>1927</v>
      </c>
      <c r="D1914" s="1">
        <v>61280963</v>
      </c>
      <c r="E1914" s="1">
        <v>35000000</v>
      </c>
      <c r="F1914">
        <v>2000</v>
      </c>
    </row>
    <row r="1915" spans="1:6" x14ac:dyDescent="0.25">
      <c r="A1915" t="s">
        <v>1928</v>
      </c>
      <c r="B1915" s="1">
        <v>85527867</v>
      </c>
      <c r="C1915" t="s">
        <v>1928</v>
      </c>
      <c r="D1915" s="1">
        <v>57262492</v>
      </c>
      <c r="E1915" s="1">
        <v>24000000</v>
      </c>
      <c r="F1915">
        <v>2000</v>
      </c>
    </row>
    <row r="1916" spans="1:6" x14ac:dyDescent="0.25">
      <c r="A1916" t="s">
        <v>1929</v>
      </c>
      <c r="B1916" s="1">
        <v>82339483</v>
      </c>
      <c r="C1916" t="s">
        <v>1929</v>
      </c>
      <c r="D1916" s="1">
        <v>48814909</v>
      </c>
      <c r="E1916" s="1">
        <v>32000000</v>
      </c>
      <c r="F1916">
        <v>2000</v>
      </c>
    </row>
    <row r="1917" spans="1:6" x14ac:dyDescent="0.25">
      <c r="A1917" t="s">
        <v>1930</v>
      </c>
      <c r="B1917" s="1">
        <v>80013623</v>
      </c>
      <c r="C1917" t="s">
        <v>1930</v>
      </c>
      <c r="D1917" s="1">
        <v>51768623</v>
      </c>
      <c r="E1917" s="1">
        <v>43000000</v>
      </c>
      <c r="F1917">
        <v>2000</v>
      </c>
    </row>
    <row r="1918" spans="1:6" x14ac:dyDescent="0.25">
      <c r="A1918" t="s">
        <v>1931</v>
      </c>
      <c r="B1918" s="1">
        <v>75763814</v>
      </c>
      <c r="C1918" t="s">
        <v>1931</v>
      </c>
      <c r="D1918" s="1">
        <v>45506619</v>
      </c>
      <c r="E1918" s="1">
        <v>26000000</v>
      </c>
      <c r="F1918">
        <v>2000</v>
      </c>
    </row>
    <row r="1919" spans="1:6" x14ac:dyDescent="0.25">
      <c r="A1919" t="s">
        <v>1932</v>
      </c>
      <c r="B1919" s="1">
        <v>71719931</v>
      </c>
      <c r="C1919" t="s">
        <v>1932</v>
      </c>
      <c r="D1919" s="1">
        <v>61322858</v>
      </c>
      <c r="E1919" s="1">
        <v>60000000</v>
      </c>
      <c r="F1919">
        <v>2000</v>
      </c>
    </row>
    <row r="1920" spans="1:6" x14ac:dyDescent="0.25">
      <c r="A1920" t="s">
        <v>1933</v>
      </c>
      <c r="B1920" s="1">
        <v>71189835</v>
      </c>
      <c r="C1920" t="s">
        <v>1933</v>
      </c>
      <c r="D1920" s="1">
        <v>56932305</v>
      </c>
      <c r="E1920" s="1">
        <v>55000000</v>
      </c>
      <c r="F1920">
        <v>2000</v>
      </c>
    </row>
    <row r="1921" spans="1:6" x14ac:dyDescent="0.25">
      <c r="A1921" t="s">
        <v>1934</v>
      </c>
      <c r="B1921" s="1">
        <v>69688384</v>
      </c>
      <c r="C1921" t="s">
        <v>1934</v>
      </c>
      <c r="D1921" s="1">
        <v>69688384</v>
      </c>
      <c r="E1921" s="1">
        <v>65000000</v>
      </c>
      <c r="F1921">
        <v>2000</v>
      </c>
    </row>
    <row r="1922" spans="1:6" x14ac:dyDescent="0.25">
      <c r="A1922" t="s">
        <v>1935</v>
      </c>
      <c r="B1922" s="1">
        <v>68079671</v>
      </c>
      <c r="C1922" t="s">
        <v>1935</v>
      </c>
      <c r="D1922" s="1">
        <v>44983704</v>
      </c>
      <c r="E1922" s="1">
        <v>31000000</v>
      </c>
      <c r="F1922">
        <v>2000</v>
      </c>
    </row>
    <row r="1923" spans="1:6" x14ac:dyDescent="0.25">
      <c r="A1923" t="s">
        <v>1936</v>
      </c>
      <c r="B1923" s="1">
        <v>66941559</v>
      </c>
      <c r="C1923" t="s">
        <v>1936</v>
      </c>
      <c r="D1923" s="1">
        <v>66941559</v>
      </c>
      <c r="E1923" s="1">
        <v>85000000</v>
      </c>
      <c r="F1923">
        <v>2000</v>
      </c>
    </row>
    <row r="1924" spans="1:6" x14ac:dyDescent="0.25">
      <c r="A1924" t="s">
        <v>1937</v>
      </c>
      <c r="B1924" s="1">
        <v>66554547</v>
      </c>
      <c r="C1924" t="s">
        <v>1937</v>
      </c>
      <c r="D1924" s="1">
        <v>34566746</v>
      </c>
      <c r="E1924" s="1">
        <v>80000000</v>
      </c>
      <c r="F1924">
        <v>2000</v>
      </c>
    </row>
    <row r="1925" spans="1:6" x14ac:dyDescent="0.25">
      <c r="A1925" t="s">
        <v>1938</v>
      </c>
      <c r="B1925" s="1">
        <v>65700000</v>
      </c>
      <c r="C1925" t="s">
        <v>1938</v>
      </c>
      <c r="D1925" s="1">
        <v>50802661</v>
      </c>
      <c r="E1925" s="1">
        <v>95000000</v>
      </c>
      <c r="F1925">
        <v>2000</v>
      </c>
    </row>
    <row r="1926" spans="1:6" x14ac:dyDescent="0.25">
      <c r="A1926" t="s">
        <v>1939</v>
      </c>
      <c r="B1926" s="1">
        <v>62761005</v>
      </c>
      <c r="C1926" t="s">
        <v>1939</v>
      </c>
      <c r="D1926" s="1">
        <v>32598931</v>
      </c>
      <c r="E1926" s="1">
        <v>65000000</v>
      </c>
      <c r="F1926">
        <v>2000</v>
      </c>
    </row>
    <row r="1927" spans="1:6" x14ac:dyDescent="0.25">
      <c r="A1927" t="s">
        <v>1940</v>
      </c>
      <c r="B1927" s="1">
        <v>62063972</v>
      </c>
      <c r="C1927" t="s">
        <v>1940</v>
      </c>
      <c r="D1927" s="1">
        <v>37035515</v>
      </c>
      <c r="E1927" s="1">
        <v>43000000</v>
      </c>
      <c r="F1927">
        <v>2000</v>
      </c>
    </row>
    <row r="1928" spans="1:6" x14ac:dyDescent="0.25">
      <c r="A1928" t="s">
        <v>1941</v>
      </c>
      <c r="B1928" s="1">
        <v>59431365</v>
      </c>
      <c r="C1928" t="s">
        <v>1941</v>
      </c>
      <c r="D1928" s="1">
        <v>35231365</v>
      </c>
      <c r="E1928" s="1">
        <v>58000000</v>
      </c>
      <c r="F1928">
        <v>2000</v>
      </c>
    </row>
    <row r="1929" spans="1:6" x14ac:dyDescent="0.25">
      <c r="A1929" t="s">
        <v>1942</v>
      </c>
      <c r="B1929" s="1">
        <v>58394308</v>
      </c>
      <c r="C1929" t="s">
        <v>1942</v>
      </c>
      <c r="D1929" s="1">
        <v>18653746</v>
      </c>
      <c r="E1929" s="1">
        <v>38000000</v>
      </c>
      <c r="F1929">
        <v>2000</v>
      </c>
    </row>
    <row r="1930" spans="1:6" x14ac:dyDescent="0.25">
      <c r="A1930" t="s">
        <v>1943</v>
      </c>
      <c r="B1930" s="1">
        <v>58270391</v>
      </c>
      <c r="C1930" t="s">
        <v>1943</v>
      </c>
      <c r="D1930" s="1">
        <v>39442871</v>
      </c>
      <c r="E1930" s="1">
        <v>80000000</v>
      </c>
      <c r="F1930">
        <v>2000</v>
      </c>
    </row>
    <row r="1931" spans="1:6" x14ac:dyDescent="0.25">
      <c r="A1931" t="s">
        <v>1944</v>
      </c>
      <c r="B1931" s="1">
        <v>55696705</v>
      </c>
      <c r="C1931" t="s">
        <v>1944</v>
      </c>
      <c r="D1931" s="1">
        <v>33508922</v>
      </c>
      <c r="E1931" s="1">
        <v>40000000</v>
      </c>
      <c r="F1931">
        <v>2000</v>
      </c>
    </row>
    <row r="1932" spans="1:6" x14ac:dyDescent="0.25">
      <c r="A1932" t="s">
        <v>1945</v>
      </c>
      <c r="B1932" s="1">
        <v>53425292</v>
      </c>
      <c r="C1932" t="s">
        <v>1945</v>
      </c>
      <c r="D1932" s="1">
        <v>36805288</v>
      </c>
      <c r="E1932" s="1">
        <v>35000000</v>
      </c>
      <c r="F1932">
        <v>2000</v>
      </c>
    </row>
    <row r="1933" spans="1:6" x14ac:dyDescent="0.25">
      <c r="A1933" t="s">
        <v>1946</v>
      </c>
      <c r="B1933" s="1">
        <v>53182088</v>
      </c>
      <c r="C1933" t="s">
        <v>1946</v>
      </c>
      <c r="D1933" s="1">
        <v>39235088</v>
      </c>
      <c r="E1933" s="1">
        <v>23000000</v>
      </c>
      <c r="F1933">
        <v>2000</v>
      </c>
    </row>
    <row r="1934" spans="1:6" x14ac:dyDescent="0.25">
      <c r="A1934" t="s">
        <v>1947</v>
      </c>
      <c r="B1934" s="1">
        <v>51867723</v>
      </c>
      <c r="C1934" t="s">
        <v>1947</v>
      </c>
      <c r="D1934" s="1">
        <v>36037909</v>
      </c>
      <c r="E1934" s="1">
        <v>40000000</v>
      </c>
      <c r="F1934">
        <v>2000</v>
      </c>
    </row>
    <row r="1935" spans="1:6" x14ac:dyDescent="0.25">
      <c r="A1935" t="s">
        <v>1948</v>
      </c>
      <c r="B1935" s="1">
        <v>50054511</v>
      </c>
      <c r="C1935" t="s">
        <v>1948</v>
      </c>
      <c r="D1935" s="1">
        <v>44737059</v>
      </c>
      <c r="E1935" s="1">
        <v>50000000</v>
      </c>
      <c r="F1935">
        <v>2000</v>
      </c>
    </row>
    <row r="1936" spans="1:6" x14ac:dyDescent="0.25">
      <c r="A1936" t="s">
        <v>1949</v>
      </c>
      <c r="B1936" s="1">
        <v>47371191</v>
      </c>
      <c r="C1936" t="s">
        <v>1949</v>
      </c>
      <c r="D1936" s="1">
        <v>32522352</v>
      </c>
      <c r="E1936" s="1">
        <v>60000000</v>
      </c>
      <c r="F1936">
        <v>2000</v>
      </c>
    </row>
    <row r="1937" spans="1:6" x14ac:dyDescent="0.25">
      <c r="A1937" t="s">
        <v>1950</v>
      </c>
      <c r="B1937" s="1">
        <v>47267829</v>
      </c>
      <c r="C1937" t="s">
        <v>1950</v>
      </c>
      <c r="D1937" s="1">
        <v>28946615</v>
      </c>
      <c r="E1937" s="1">
        <v>33000000</v>
      </c>
      <c r="F1937">
        <v>2000</v>
      </c>
    </row>
    <row r="1938" spans="1:6" x14ac:dyDescent="0.25">
      <c r="A1938" t="s">
        <v>1951</v>
      </c>
      <c r="B1938" s="1">
        <v>45336404</v>
      </c>
      <c r="C1938" t="s">
        <v>1951</v>
      </c>
      <c r="D1938" s="1">
        <v>37036404</v>
      </c>
      <c r="E1938" s="1">
        <v>29000000</v>
      </c>
      <c r="F1938">
        <v>2000</v>
      </c>
    </row>
    <row r="1939" spans="1:6" x14ac:dyDescent="0.25">
      <c r="A1939" t="s">
        <v>1952</v>
      </c>
      <c r="B1939" s="1">
        <v>40435694</v>
      </c>
      <c r="C1939" t="s">
        <v>1952</v>
      </c>
      <c r="D1939" s="1">
        <v>29374178</v>
      </c>
      <c r="E1939" s="1">
        <v>40000000</v>
      </c>
      <c r="F1939">
        <v>2000</v>
      </c>
    </row>
    <row r="1940" spans="1:6" x14ac:dyDescent="0.25">
      <c r="A1940" t="s">
        <v>1953</v>
      </c>
      <c r="B1940" s="1">
        <v>39778599</v>
      </c>
      <c r="C1940" t="s">
        <v>1953</v>
      </c>
      <c r="D1940" s="1">
        <v>39778599</v>
      </c>
      <c r="E1940" s="1">
        <v>50000000</v>
      </c>
      <c r="F1940">
        <v>2000</v>
      </c>
    </row>
    <row r="1941" spans="1:6" x14ac:dyDescent="0.25">
      <c r="A1941" t="s">
        <v>1954</v>
      </c>
      <c r="B1941" s="1">
        <v>39235486</v>
      </c>
      <c r="C1941" t="s">
        <v>1954</v>
      </c>
      <c r="D1941" s="1">
        <v>30695227</v>
      </c>
      <c r="E1941" s="1">
        <v>60000000</v>
      </c>
      <c r="F1941">
        <v>2000</v>
      </c>
    </row>
    <row r="1942" spans="1:6" x14ac:dyDescent="0.25">
      <c r="A1942" t="s">
        <v>1955</v>
      </c>
      <c r="B1942" s="1">
        <v>36751979</v>
      </c>
      <c r="C1942" t="s">
        <v>1955</v>
      </c>
      <c r="D1942" s="1">
        <v>22751979</v>
      </c>
      <c r="E1942" s="1">
        <v>75000000</v>
      </c>
      <c r="F1942">
        <v>2000</v>
      </c>
    </row>
    <row r="1943" spans="1:6" x14ac:dyDescent="0.25">
      <c r="A1943" t="s">
        <v>1956</v>
      </c>
      <c r="B1943" s="1">
        <v>35129610</v>
      </c>
      <c r="C1943" t="s">
        <v>1956</v>
      </c>
      <c r="D1943" s="1">
        <v>26000610</v>
      </c>
      <c r="E1943" s="1">
        <v>76000000</v>
      </c>
      <c r="F1943">
        <v>2000</v>
      </c>
    </row>
    <row r="1944" spans="1:6" x14ac:dyDescent="0.25">
      <c r="A1944" t="s">
        <v>1957</v>
      </c>
      <c r="B1944" s="1">
        <v>33771965</v>
      </c>
      <c r="C1944" t="s">
        <v>1957</v>
      </c>
      <c r="D1944" s="1">
        <v>15185241</v>
      </c>
      <c r="E1944" s="1">
        <v>35000000</v>
      </c>
      <c r="F1944">
        <v>2000</v>
      </c>
    </row>
    <row r="1945" spans="1:6" x14ac:dyDescent="0.25">
      <c r="A1945" t="s">
        <v>1958</v>
      </c>
      <c r="B1945" s="1">
        <v>33463969</v>
      </c>
      <c r="C1945" t="s">
        <v>1958</v>
      </c>
      <c r="D1945" s="1">
        <v>17480890</v>
      </c>
      <c r="E1945" s="1">
        <v>80000000</v>
      </c>
      <c r="F1945">
        <v>2000</v>
      </c>
    </row>
    <row r="1946" spans="1:6" x14ac:dyDescent="0.25">
      <c r="A1946" t="s">
        <v>1959</v>
      </c>
      <c r="B1946" s="1">
        <v>33422485</v>
      </c>
      <c r="C1946" t="s">
        <v>1959</v>
      </c>
      <c r="D1946" s="1">
        <v>19389454</v>
      </c>
      <c r="E1946" s="1">
        <v>35000000</v>
      </c>
      <c r="F1946">
        <v>2000</v>
      </c>
    </row>
    <row r="1947" spans="1:6" x14ac:dyDescent="0.25">
      <c r="A1947" t="s">
        <v>1960</v>
      </c>
      <c r="B1947" s="1">
        <v>33000377</v>
      </c>
      <c r="C1947" t="s">
        <v>1960</v>
      </c>
      <c r="D1947" s="1">
        <v>33000377</v>
      </c>
      <c r="E1947" s="1">
        <v>28000000</v>
      </c>
      <c r="F1947">
        <v>2000</v>
      </c>
    </row>
    <row r="1948" spans="1:6" x14ac:dyDescent="0.25">
      <c r="A1948" t="s">
        <v>1961</v>
      </c>
      <c r="B1948" s="1">
        <v>32662299</v>
      </c>
      <c r="C1948" t="s">
        <v>1961</v>
      </c>
      <c r="D1948" s="1">
        <v>32662299</v>
      </c>
      <c r="E1948" s="1">
        <v>24000000</v>
      </c>
      <c r="F1948">
        <v>2000</v>
      </c>
    </row>
    <row r="1949" spans="1:6" x14ac:dyDescent="0.25">
      <c r="A1949" t="s">
        <v>1962</v>
      </c>
      <c r="B1949" s="1">
        <v>31320293</v>
      </c>
      <c r="C1949" t="s">
        <v>1962</v>
      </c>
      <c r="D1949" s="1">
        <v>16779636</v>
      </c>
      <c r="E1949" s="1">
        <v>28000000</v>
      </c>
      <c r="F1949">
        <v>2000</v>
      </c>
    </row>
    <row r="1950" spans="1:6" x14ac:dyDescent="0.25">
      <c r="A1950" t="s">
        <v>1963</v>
      </c>
      <c r="B1950" s="1">
        <v>30199105</v>
      </c>
      <c r="C1950" t="s">
        <v>1963</v>
      </c>
      <c r="D1950" s="1">
        <v>30199105</v>
      </c>
      <c r="E1950" s="1">
        <v>40000000</v>
      </c>
      <c r="F1950">
        <v>2000</v>
      </c>
    </row>
    <row r="1951" spans="1:6" x14ac:dyDescent="0.25">
      <c r="A1951" t="s">
        <v>1964</v>
      </c>
      <c r="B1951" s="1">
        <v>29725663</v>
      </c>
      <c r="C1951" t="s">
        <v>1964</v>
      </c>
      <c r="D1951" s="1">
        <v>21471685</v>
      </c>
      <c r="E1951" s="1">
        <v>80000000</v>
      </c>
      <c r="F1951">
        <v>2000</v>
      </c>
    </row>
    <row r="1952" spans="1:6" x14ac:dyDescent="0.25">
      <c r="A1952" t="s">
        <v>1965</v>
      </c>
      <c r="B1952" s="1">
        <v>27732366</v>
      </c>
      <c r="C1952" t="s">
        <v>1965</v>
      </c>
      <c r="D1952" s="1">
        <v>25170054</v>
      </c>
      <c r="E1952" s="1">
        <v>24000000</v>
      </c>
      <c r="F1952">
        <v>2000</v>
      </c>
    </row>
    <row r="1953" spans="1:6" x14ac:dyDescent="0.25">
      <c r="A1953" t="s">
        <v>1966</v>
      </c>
      <c r="B1953" s="1">
        <v>24355762</v>
      </c>
      <c r="C1953" t="s">
        <v>1966</v>
      </c>
      <c r="D1953" s="1">
        <v>14983572</v>
      </c>
      <c r="E1953" s="1">
        <v>25000000</v>
      </c>
      <c r="F1953">
        <v>2000</v>
      </c>
    </row>
    <row r="1954" spans="1:6" x14ac:dyDescent="0.25">
      <c r="A1954" t="s">
        <v>1967</v>
      </c>
      <c r="B1954" s="1">
        <v>23360779</v>
      </c>
      <c r="C1954" t="s">
        <v>1967</v>
      </c>
      <c r="D1954" s="1">
        <v>23360779</v>
      </c>
      <c r="E1954" s="1">
        <v>36000000</v>
      </c>
      <c r="F1954">
        <v>2000</v>
      </c>
    </row>
    <row r="1955" spans="1:6" x14ac:dyDescent="0.25">
      <c r="A1955" t="s">
        <v>1968</v>
      </c>
      <c r="B1955" s="1">
        <v>19417182</v>
      </c>
      <c r="C1955" t="s">
        <v>1968</v>
      </c>
      <c r="D1955" s="1">
        <v>14967182</v>
      </c>
      <c r="E1955" s="1">
        <v>40000000</v>
      </c>
      <c r="F1955">
        <v>2000</v>
      </c>
    </row>
    <row r="1956" spans="1:6" x14ac:dyDescent="0.25">
      <c r="A1956" t="s">
        <v>1969</v>
      </c>
      <c r="B1956" s="1">
        <v>18120267</v>
      </c>
      <c r="C1956" t="s">
        <v>1969</v>
      </c>
      <c r="D1956" s="1">
        <v>15527125</v>
      </c>
      <c r="E1956" s="1">
        <v>45000000</v>
      </c>
      <c r="F1956">
        <v>2000</v>
      </c>
    </row>
    <row r="1957" spans="1:6" x14ac:dyDescent="0.25">
      <c r="A1957" t="s">
        <v>1970</v>
      </c>
      <c r="B1957" s="1">
        <v>15471969</v>
      </c>
      <c r="C1957" t="s">
        <v>1970</v>
      </c>
      <c r="D1957" s="1">
        <v>15325127</v>
      </c>
      <c r="E1957" s="1">
        <v>35000000</v>
      </c>
      <c r="F1957">
        <v>2000</v>
      </c>
    </row>
    <row r="1958" spans="1:6" x14ac:dyDescent="0.25">
      <c r="A1958" t="s">
        <v>1971</v>
      </c>
      <c r="B1958" s="1">
        <v>14816494</v>
      </c>
      <c r="C1958" t="s">
        <v>1971</v>
      </c>
      <c r="D1958" s="1">
        <v>14218868</v>
      </c>
      <c r="E1958" s="1">
        <v>60000000</v>
      </c>
      <c r="F1958">
        <v>2000</v>
      </c>
    </row>
    <row r="1959" spans="1:6" x14ac:dyDescent="0.25">
      <c r="A1959" t="s">
        <v>1972</v>
      </c>
      <c r="B1959" s="1">
        <v>14291999</v>
      </c>
      <c r="C1959" t="s">
        <v>1972</v>
      </c>
      <c r="D1959" s="1">
        <v>6543194</v>
      </c>
      <c r="E1959" s="1">
        <v>34000000</v>
      </c>
      <c r="F1959">
        <v>2000</v>
      </c>
    </row>
    <row r="1960" spans="1:6" x14ac:dyDescent="0.25">
      <c r="A1960" t="s">
        <v>1973</v>
      </c>
      <c r="B1960" s="1">
        <v>13555988</v>
      </c>
      <c r="C1960" t="s">
        <v>1973</v>
      </c>
      <c r="D1960" s="1">
        <v>13555988</v>
      </c>
      <c r="E1960" s="1">
        <v>22000000</v>
      </c>
      <c r="F1960">
        <v>2000</v>
      </c>
    </row>
    <row r="1961" spans="1:6" x14ac:dyDescent="0.25">
      <c r="A1961" t="s">
        <v>1974</v>
      </c>
      <c r="B1961" s="1">
        <v>13019253</v>
      </c>
      <c r="C1961" t="s">
        <v>1974</v>
      </c>
      <c r="D1961" s="1">
        <v>13019253</v>
      </c>
      <c r="E1961" s="1">
        <v>23000000</v>
      </c>
      <c r="F1961">
        <v>2000</v>
      </c>
    </row>
    <row r="1962" spans="1:6" x14ac:dyDescent="0.25">
      <c r="A1962" t="s">
        <v>1975</v>
      </c>
      <c r="B1962" s="1">
        <v>12372410</v>
      </c>
      <c r="C1962" t="s">
        <v>1975</v>
      </c>
      <c r="D1962" s="1">
        <v>12372410</v>
      </c>
      <c r="E1962" s="1">
        <v>24000000</v>
      </c>
      <c r="F1962">
        <v>2000</v>
      </c>
    </row>
    <row r="1963" spans="1:6" x14ac:dyDescent="0.25">
      <c r="A1963" t="s">
        <v>1976</v>
      </c>
      <c r="B1963" s="1">
        <v>10014234</v>
      </c>
      <c r="C1963" t="s">
        <v>1976</v>
      </c>
      <c r="D1963" s="1">
        <v>10014234</v>
      </c>
      <c r="E1963" s="1">
        <v>65000000</v>
      </c>
      <c r="F1963">
        <v>2000</v>
      </c>
    </row>
    <row r="1964" spans="1:6" x14ac:dyDescent="0.25">
      <c r="A1964" t="s">
        <v>1977</v>
      </c>
      <c r="B1964" s="1">
        <v>6291602</v>
      </c>
      <c r="C1964" t="s">
        <v>1977</v>
      </c>
      <c r="D1964" s="1">
        <v>6291602</v>
      </c>
      <c r="E1964" s="1">
        <v>50000000</v>
      </c>
      <c r="F1964">
        <v>2000</v>
      </c>
    </row>
    <row r="1965" spans="1:6" x14ac:dyDescent="0.25">
      <c r="A1965" t="s">
        <v>1978</v>
      </c>
      <c r="B1965" s="1">
        <v>2954405</v>
      </c>
      <c r="C1965" t="s">
        <v>1978</v>
      </c>
      <c r="D1965" s="1">
        <v>2954405</v>
      </c>
      <c r="E1965" s="1">
        <v>36000000</v>
      </c>
      <c r="F1965">
        <v>2000</v>
      </c>
    </row>
    <row r="1966" spans="1:6" x14ac:dyDescent="0.25">
      <c r="A1966" t="s">
        <v>1979</v>
      </c>
      <c r="B1966" s="1">
        <v>1027044677</v>
      </c>
      <c r="C1966" t="s">
        <v>1979</v>
      </c>
      <c r="D1966" s="1">
        <v>474544677</v>
      </c>
      <c r="E1966" s="1">
        <v>115000000</v>
      </c>
      <c r="F1966">
        <v>1999</v>
      </c>
    </row>
    <row r="1967" spans="1:6" x14ac:dyDescent="0.25">
      <c r="A1967" t="s">
        <v>1980</v>
      </c>
      <c r="B1967" s="1">
        <v>672806292</v>
      </c>
      <c r="C1967" t="s">
        <v>1980</v>
      </c>
      <c r="D1967" s="1">
        <v>293506292</v>
      </c>
      <c r="E1967" s="1">
        <v>40000000</v>
      </c>
      <c r="F1967">
        <v>1999</v>
      </c>
    </row>
    <row r="1968" spans="1:6" x14ac:dyDescent="0.25">
      <c r="A1968" t="s">
        <v>1981</v>
      </c>
      <c r="B1968" s="1">
        <v>511358276</v>
      </c>
      <c r="C1968" t="s">
        <v>1981</v>
      </c>
      <c r="D1968" s="1">
        <v>245852179</v>
      </c>
      <c r="E1968" s="1">
        <v>90000000</v>
      </c>
      <c r="F1968">
        <v>1999</v>
      </c>
    </row>
    <row r="1969" spans="1:6" x14ac:dyDescent="0.25">
      <c r="A1969" t="s">
        <v>1982</v>
      </c>
      <c r="B1969" s="1">
        <v>463517383</v>
      </c>
      <c r="C1969" t="s">
        <v>1982</v>
      </c>
      <c r="D1969" s="1">
        <v>171479930</v>
      </c>
      <c r="E1969" s="1">
        <v>65000000</v>
      </c>
      <c r="F1969">
        <v>1999</v>
      </c>
    </row>
    <row r="1970" spans="1:6" x14ac:dyDescent="0.25">
      <c r="A1970" t="s">
        <v>1983</v>
      </c>
      <c r="B1970" s="1">
        <v>448191819</v>
      </c>
      <c r="C1970" t="s">
        <v>1983</v>
      </c>
      <c r="D1970" s="1">
        <v>171091819</v>
      </c>
      <c r="E1970" s="1">
        <v>145000000</v>
      </c>
      <c r="F1970">
        <v>1999</v>
      </c>
    </row>
    <row r="1971" spans="1:6" x14ac:dyDescent="0.25">
      <c r="A1971" t="s">
        <v>146</v>
      </c>
      <c r="B1971" s="1">
        <v>416385488</v>
      </c>
      <c r="C1971" t="s">
        <v>146</v>
      </c>
      <c r="D1971" s="1">
        <v>155385488</v>
      </c>
      <c r="E1971" s="1">
        <v>80000000</v>
      </c>
      <c r="F1971">
        <v>1999</v>
      </c>
    </row>
    <row r="1972" spans="1:6" x14ac:dyDescent="0.25">
      <c r="A1972" t="s">
        <v>1984</v>
      </c>
      <c r="B1972" s="1">
        <v>363728085</v>
      </c>
      <c r="C1972" t="s">
        <v>1984</v>
      </c>
      <c r="D1972" s="1">
        <v>116089678</v>
      </c>
      <c r="E1972" s="1">
        <v>42000000</v>
      </c>
      <c r="F1972">
        <v>1999</v>
      </c>
    </row>
    <row r="1973" spans="1:6" x14ac:dyDescent="0.25">
      <c r="A1973" t="s">
        <v>1985</v>
      </c>
      <c r="B1973" s="1">
        <v>361730660</v>
      </c>
      <c r="C1973" t="s">
        <v>1985</v>
      </c>
      <c r="D1973" s="1">
        <v>126930660</v>
      </c>
      <c r="E1973" s="1">
        <v>135000000</v>
      </c>
      <c r="F1973">
        <v>1999</v>
      </c>
    </row>
    <row r="1974" spans="1:6" x14ac:dyDescent="0.25">
      <c r="A1974" t="s">
        <v>1986</v>
      </c>
      <c r="B1974" s="1">
        <v>312383487</v>
      </c>
      <c r="C1974" t="s">
        <v>1986</v>
      </c>
      <c r="D1974" s="1">
        <v>206040085</v>
      </c>
      <c r="E1974" s="1">
        <v>35000000</v>
      </c>
      <c r="F1974">
        <v>1999</v>
      </c>
    </row>
    <row r="1975" spans="1:6" x14ac:dyDescent="0.25">
      <c r="A1975" t="s">
        <v>1987</v>
      </c>
      <c r="B1975" s="1">
        <v>310138178</v>
      </c>
      <c r="C1975" t="s">
        <v>1987</v>
      </c>
      <c r="D1975" s="1">
        <v>152257509</v>
      </c>
      <c r="E1975" s="1">
        <v>70000000</v>
      </c>
      <c r="F1975">
        <v>1999</v>
      </c>
    </row>
    <row r="1976" spans="1:6" x14ac:dyDescent="0.25">
      <c r="A1976" t="s">
        <v>1988</v>
      </c>
      <c r="B1976" s="1">
        <v>298815224</v>
      </c>
      <c r="C1976" t="s">
        <v>1988</v>
      </c>
      <c r="D1976" s="1">
        <v>140015224</v>
      </c>
      <c r="E1976" s="1">
        <v>105000000</v>
      </c>
      <c r="F1976">
        <v>1999</v>
      </c>
    </row>
    <row r="1977" spans="1:6" x14ac:dyDescent="0.25">
      <c r="A1977" t="s">
        <v>1989</v>
      </c>
      <c r="B1977" s="1">
        <v>290701374</v>
      </c>
      <c r="C1977" t="s">
        <v>1989</v>
      </c>
      <c r="D1977" s="1">
        <v>136801374</v>
      </c>
      <c r="E1977" s="1">
        <v>60000000</v>
      </c>
      <c r="F1977">
        <v>1999</v>
      </c>
    </row>
    <row r="1978" spans="1:6" x14ac:dyDescent="0.25">
      <c r="A1978" t="s">
        <v>1990</v>
      </c>
      <c r="B1978" s="1">
        <v>228641283</v>
      </c>
      <c r="C1978" t="s">
        <v>1990</v>
      </c>
      <c r="D1978" s="1">
        <v>163479795</v>
      </c>
      <c r="E1978" s="1">
        <v>30000000</v>
      </c>
      <c r="F1978">
        <v>1999</v>
      </c>
    </row>
    <row r="1979" spans="1:6" x14ac:dyDescent="0.25">
      <c r="A1979" t="s">
        <v>1991</v>
      </c>
      <c r="B1979" s="1">
        <v>221229335</v>
      </c>
      <c r="C1979" t="s">
        <v>1991</v>
      </c>
      <c r="D1979" s="1">
        <v>113805681</v>
      </c>
      <c r="E1979" s="1">
        <v>175000000</v>
      </c>
      <c r="F1979">
        <v>1999</v>
      </c>
    </row>
    <row r="1980" spans="1:6" x14ac:dyDescent="0.25">
      <c r="A1980" t="s">
        <v>1992</v>
      </c>
      <c r="B1980" s="1">
        <v>212026975</v>
      </c>
      <c r="C1980" t="s">
        <v>1992</v>
      </c>
      <c r="D1980" s="1">
        <v>66889043</v>
      </c>
      <c r="E1980" s="1">
        <v>100000000</v>
      </c>
      <c r="F1980">
        <v>1999</v>
      </c>
    </row>
    <row r="1981" spans="1:6" x14ac:dyDescent="0.25">
      <c r="A1981" t="s">
        <v>1993</v>
      </c>
      <c r="B1981" s="1">
        <v>211700000</v>
      </c>
      <c r="C1981" t="s">
        <v>1993</v>
      </c>
      <c r="D1981" s="1">
        <v>87707396</v>
      </c>
      <c r="E1981" s="1">
        <v>66000000</v>
      </c>
      <c r="F1981">
        <v>1999</v>
      </c>
    </row>
    <row r="1982" spans="1:6" x14ac:dyDescent="0.25">
      <c r="A1982" t="s">
        <v>1994</v>
      </c>
      <c r="B1982" s="1">
        <v>207068340</v>
      </c>
      <c r="C1982" t="s">
        <v>1994</v>
      </c>
      <c r="D1982" s="1">
        <v>101068340</v>
      </c>
      <c r="E1982" s="1">
        <v>70000000</v>
      </c>
      <c r="F1982">
        <v>1999</v>
      </c>
    </row>
    <row r="1983" spans="1:6" x14ac:dyDescent="0.25">
      <c r="A1983" t="s">
        <v>1995</v>
      </c>
      <c r="B1983" s="1">
        <v>180188905</v>
      </c>
      <c r="C1983" t="s">
        <v>1995</v>
      </c>
      <c r="D1983" s="1">
        <v>91188905</v>
      </c>
      <c r="E1983" s="1">
        <v>80000000</v>
      </c>
      <c r="F1983">
        <v>1999</v>
      </c>
    </row>
    <row r="1984" spans="1:6" x14ac:dyDescent="0.25">
      <c r="A1984" t="s">
        <v>1996</v>
      </c>
      <c r="B1984" s="1">
        <v>177835231</v>
      </c>
      <c r="C1984" t="s">
        <v>1996</v>
      </c>
      <c r="D1984" s="1">
        <v>116735231</v>
      </c>
      <c r="E1984" s="1">
        <v>40000000</v>
      </c>
      <c r="F1984">
        <v>1999</v>
      </c>
    </row>
    <row r="1985" spans="1:6" x14ac:dyDescent="0.25">
      <c r="A1985" t="s">
        <v>1997</v>
      </c>
      <c r="B1985" s="1">
        <v>176885658</v>
      </c>
      <c r="C1985" t="s">
        <v>1997</v>
      </c>
      <c r="D1985" s="1">
        <v>106885658</v>
      </c>
      <c r="E1985" s="1">
        <v>30000000</v>
      </c>
      <c r="F1985">
        <v>1999</v>
      </c>
    </row>
    <row r="1986" spans="1:6" x14ac:dyDescent="0.25">
      <c r="A1986" t="s">
        <v>1998</v>
      </c>
      <c r="B1986" s="1">
        <v>165048228</v>
      </c>
      <c r="C1986" t="s">
        <v>1998</v>
      </c>
      <c r="D1986" s="1">
        <v>73648228</v>
      </c>
      <c r="E1986" s="1">
        <v>60000000</v>
      </c>
      <c r="F1986">
        <v>1999</v>
      </c>
    </row>
    <row r="1987" spans="1:6" x14ac:dyDescent="0.25">
      <c r="A1987" t="s">
        <v>1999</v>
      </c>
      <c r="B1987" s="1">
        <v>163644662</v>
      </c>
      <c r="C1987" t="s">
        <v>1999</v>
      </c>
      <c r="D1987" s="1">
        <v>85744662</v>
      </c>
      <c r="E1987" s="1">
        <v>30000000</v>
      </c>
      <c r="F1987">
        <v>1999</v>
      </c>
    </row>
    <row r="1988" spans="1:6" x14ac:dyDescent="0.25">
      <c r="A1988" t="s">
        <v>2000</v>
      </c>
      <c r="B1988" s="1">
        <v>161626121</v>
      </c>
      <c r="C1988" t="s">
        <v>2000</v>
      </c>
      <c r="D1988" s="1">
        <v>81526121</v>
      </c>
      <c r="E1988" s="1">
        <v>50000000</v>
      </c>
      <c r="F1988">
        <v>1999</v>
      </c>
    </row>
    <row r="1989" spans="1:6" x14ac:dyDescent="0.25">
      <c r="A1989" t="s">
        <v>2001</v>
      </c>
      <c r="B1989" s="1">
        <v>151463090</v>
      </c>
      <c r="C1989" t="s">
        <v>2001</v>
      </c>
      <c r="D1989" s="1">
        <v>66488090</v>
      </c>
      <c r="E1989" s="1">
        <v>48000000</v>
      </c>
      <c r="F1989">
        <v>1999</v>
      </c>
    </row>
    <row r="1990" spans="1:6" x14ac:dyDescent="0.25">
      <c r="A1990" t="s">
        <v>2002</v>
      </c>
      <c r="B1990" s="1">
        <v>149705852</v>
      </c>
      <c r="C1990" t="s">
        <v>2002</v>
      </c>
      <c r="D1990" s="1">
        <v>102705852</v>
      </c>
      <c r="E1990" s="1">
        <v>60000000</v>
      </c>
      <c r="F1990">
        <v>1999</v>
      </c>
    </row>
    <row r="1991" spans="1:6" x14ac:dyDescent="0.25">
      <c r="A1991" t="s">
        <v>2003</v>
      </c>
      <c r="B1991" s="1">
        <v>128792135</v>
      </c>
      <c r="C1991" t="s">
        <v>2003</v>
      </c>
      <c r="D1991" s="1">
        <v>81292135</v>
      </c>
      <c r="E1991" s="1">
        <v>40000000</v>
      </c>
      <c r="F1991">
        <v>1999</v>
      </c>
    </row>
    <row r="1992" spans="1:6" x14ac:dyDescent="0.25">
      <c r="A1992" t="s">
        <v>2004</v>
      </c>
      <c r="B1992" s="1">
        <v>124304264</v>
      </c>
      <c r="C1992" t="s">
        <v>2004</v>
      </c>
      <c r="D1992" s="1">
        <v>69304264</v>
      </c>
      <c r="E1992" s="1">
        <v>48000000</v>
      </c>
      <c r="F1992">
        <v>1999</v>
      </c>
    </row>
    <row r="1993" spans="1:6" x14ac:dyDescent="0.25">
      <c r="A1993" t="s">
        <v>2005</v>
      </c>
      <c r="B1993" s="1">
        <v>117448157</v>
      </c>
      <c r="C1993" t="s">
        <v>2005</v>
      </c>
      <c r="D1993" s="1">
        <v>68208190</v>
      </c>
      <c r="E1993" s="1">
        <v>36000000</v>
      </c>
      <c r="F1993">
        <v>1999</v>
      </c>
    </row>
    <row r="1994" spans="1:6" x14ac:dyDescent="0.25">
      <c r="A1994" t="s">
        <v>2006</v>
      </c>
      <c r="B1994" s="1">
        <v>107752036</v>
      </c>
      <c r="C1994" t="s">
        <v>2006</v>
      </c>
      <c r="D1994" s="1">
        <v>60652036</v>
      </c>
      <c r="E1994" s="1">
        <v>48000000</v>
      </c>
      <c r="F1994">
        <v>1999</v>
      </c>
    </row>
    <row r="1995" spans="1:6" x14ac:dyDescent="0.25">
      <c r="A1995" t="s">
        <v>2007</v>
      </c>
      <c r="B1995" s="1">
        <v>104267443</v>
      </c>
      <c r="C1995" t="s">
        <v>2007</v>
      </c>
      <c r="D1995" s="1">
        <v>55691208</v>
      </c>
      <c r="E1995" s="1">
        <v>65000000</v>
      </c>
      <c r="F1995">
        <v>1999</v>
      </c>
    </row>
    <row r="1996" spans="1:6" x14ac:dyDescent="0.25">
      <c r="A1996" t="s">
        <v>2008</v>
      </c>
      <c r="B1996" s="1">
        <v>100851705</v>
      </c>
      <c r="C1996" t="s">
        <v>2008</v>
      </c>
      <c r="D1996" s="1">
        <v>37030102</v>
      </c>
      <c r="E1996" s="1">
        <v>65000000</v>
      </c>
      <c r="F1996">
        <v>1999</v>
      </c>
    </row>
    <row r="1997" spans="1:6" x14ac:dyDescent="0.25">
      <c r="A1997" t="s">
        <v>2009</v>
      </c>
      <c r="B1997" s="1">
        <v>100230832</v>
      </c>
      <c r="C1997" t="s">
        <v>2009</v>
      </c>
      <c r="D1997" s="1">
        <v>75530832</v>
      </c>
      <c r="E1997" s="1">
        <v>60000000</v>
      </c>
      <c r="F1997">
        <v>1999</v>
      </c>
    </row>
    <row r="1998" spans="1:6" x14ac:dyDescent="0.25">
      <c r="A1998" t="s">
        <v>2010</v>
      </c>
      <c r="B1998" s="1">
        <v>98699769</v>
      </c>
      <c r="C1998" t="s">
        <v>2010</v>
      </c>
      <c r="D1998" s="1">
        <v>66458769</v>
      </c>
      <c r="E1998" s="1">
        <v>55000000</v>
      </c>
      <c r="F1998">
        <v>1999</v>
      </c>
    </row>
    <row r="1999" spans="1:6" x14ac:dyDescent="0.25">
      <c r="A1999" t="s">
        <v>2011</v>
      </c>
      <c r="B1999" s="1">
        <v>97387965</v>
      </c>
      <c r="C1999" t="s">
        <v>2011</v>
      </c>
      <c r="D1999" s="1">
        <v>97387965</v>
      </c>
      <c r="E1999" s="1">
        <v>75000000</v>
      </c>
      <c r="F1999">
        <v>1999</v>
      </c>
    </row>
    <row r="2000" spans="1:6" x14ac:dyDescent="0.25">
      <c r="A2000" t="s">
        <v>2012</v>
      </c>
      <c r="B2000" s="1">
        <v>96398826</v>
      </c>
      <c r="C2000" t="s">
        <v>2012</v>
      </c>
      <c r="D2000" s="1">
        <v>36443442</v>
      </c>
      <c r="E2000" s="1">
        <v>40000000</v>
      </c>
      <c r="F2000">
        <v>1999</v>
      </c>
    </row>
    <row r="2001" spans="1:6" x14ac:dyDescent="0.25">
      <c r="A2001" t="s">
        <v>2013</v>
      </c>
      <c r="B2001" s="1">
        <v>90523726</v>
      </c>
      <c r="C2001" t="s">
        <v>2013</v>
      </c>
      <c r="D2001" s="1">
        <v>71423726</v>
      </c>
      <c r="E2001" s="1">
        <v>45000000</v>
      </c>
      <c r="F2001">
        <v>1999</v>
      </c>
    </row>
    <row r="2002" spans="1:6" x14ac:dyDescent="0.25">
      <c r="A2002" t="s">
        <v>2014</v>
      </c>
      <c r="B2002" s="1">
        <v>89441732</v>
      </c>
      <c r="C2002" t="s">
        <v>2014</v>
      </c>
      <c r="D2002" s="1">
        <v>50041732</v>
      </c>
      <c r="E2002" s="1">
        <v>32000000</v>
      </c>
      <c r="F2002">
        <v>1999</v>
      </c>
    </row>
    <row r="2003" spans="1:6" x14ac:dyDescent="0.25">
      <c r="A2003" t="s">
        <v>2015</v>
      </c>
      <c r="B2003" s="1">
        <v>87420776</v>
      </c>
      <c r="C2003" t="s">
        <v>2015</v>
      </c>
      <c r="D2003" s="1">
        <v>58220776</v>
      </c>
      <c r="E2003" s="1">
        <v>90000000</v>
      </c>
      <c r="F2003">
        <v>1999</v>
      </c>
    </row>
    <row r="2004" spans="1:6" x14ac:dyDescent="0.25">
      <c r="A2004" t="s">
        <v>2016</v>
      </c>
      <c r="B2004" s="1">
        <v>73956241</v>
      </c>
      <c r="C2004" t="s">
        <v>2016</v>
      </c>
      <c r="D2004" s="1">
        <v>50699241</v>
      </c>
      <c r="E2004" s="1">
        <v>38000000</v>
      </c>
      <c r="F2004">
        <v>1999</v>
      </c>
    </row>
    <row r="2005" spans="1:6" x14ac:dyDescent="0.25">
      <c r="A2005" t="s">
        <v>184</v>
      </c>
      <c r="B2005" s="1">
        <v>73521587</v>
      </c>
      <c r="C2005" t="s">
        <v>184</v>
      </c>
      <c r="D2005" s="1">
        <v>64062587</v>
      </c>
      <c r="E2005" s="1">
        <v>75000000</v>
      </c>
      <c r="F2005">
        <v>1999</v>
      </c>
    </row>
    <row r="2006" spans="1:6" x14ac:dyDescent="0.25">
      <c r="A2006" t="s">
        <v>2017</v>
      </c>
      <c r="B2006" s="1">
        <v>69618634</v>
      </c>
      <c r="C2006" t="s">
        <v>2017</v>
      </c>
      <c r="D2006" s="1">
        <v>69610858</v>
      </c>
      <c r="E2006" s="1">
        <v>80000000</v>
      </c>
      <c r="F2006">
        <v>1999</v>
      </c>
    </row>
    <row r="2007" spans="1:6" x14ac:dyDescent="0.25">
      <c r="A2007" t="s">
        <v>2018</v>
      </c>
      <c r="B2007" s="1">
        <v>63200000</v>
      </c>
      <c r="C2007" t="s">
        <v>2018</v>
      </c>
      <c r="D2007" s="1">
        <v>31054924</v>
      </c>
      <c r="E2007" s="1">
        <v>64000000</v>
      </c>
      <c r="F2007">
        <v>1999</v>
      </c>
    </row>
    <row r="2008" spans="1:6" x14ac:dyDescent="0.25">
      <c r="A2008" t="s">
        <v>2019</v>
      </c>
      <c r="B2008" s="1">
        <v>61698899</v>
      </c>
      <c r="C2008" t="s">
        <v>2019</v>
      </c>
      <c r="D2008" s="1">
        <v>32698899</v>
      </c>
      <c r="E2008" s="1">
        <v>125000000</v>
      </c>
      <c r="F2008">
        <v>1999</v>
      </c>
    </row>
    <row r="2009" spans="1:6" x14ac:dyDescent="0.25">
      <c r="A2009" t="s">
        <v>2020</v>
      </c>
      <c r="B2009" s="1">
        <v>60265197</v>
      </c>
      <c r="C2009" t="s">
        <v>2020</v>
      </c>
      <c r="D2009" s="1">
        <v>28965197</v>
      </c>
      <c r="E2009" s="1">
        <v>68000000</v>
      </c>
      <c r="F2009">
        <v>1999</v>
      </c>
    </row>
    <row r="2010" spans="1:6" x14ac:dyDescent="0.25">
      <c r="A2010" t="s">
        <v>2021</v>
      </c>
      <c r="B2010" s="1">
        <v>53864342</v>
      </c>
      <c r="C2010" t="s">
        <v>2021</v>
      </c>
      <c r="D2010" s="1">
        <v>33864342</v>
      </c>
      <c r="E2010" s="1">
        <v>40000000</v>
      </c>
      <c r="F2010">
        <v>1999</v>
      </c>
    </row>
    <row r="2011" spans="1:6" x14ac:dyDescent="0.25">
      <c r="A2011" t="s">
        <v>2022</v>
      </c>
      <c r="B2011" s="1">
        <v>52880016</v>
      </c>
      <c r="C2011" t="s">
        <v>2022</v>
      </c>
      <c r="D2011" s="1">
        <v>52880016</v>
      </c>
      <c r="E2011" s="1">
        <v>30000000</v>
      </c>
      <c r="F2011">
        <v>1999</v>
      </c>
    </row>
    <row r="2012" spans="1:6" x14ac:dyDescent="0.25">
      <c r="A2012" t="s">
        <v>2023</v>
      </c>
      <c r="B2012" s="1">
        <v>52037603</v>
      </c>
      <c r="C2012" t="s">
        <v>2023</v>
      </c>
      <c r="D2012" s="1">
        <v>52037603</v>
      </c>
      <c r="E2012" s="1">
        <v>21000000</v>
      </c>
      <c r="F2012">
        <v>1999</v>
      </c>
    </row>
    <row r="2013" spans="1:6" x14ac:dyDescent="0.25">
      <c r="A2013" t="s">
        <v>2024</v>
      </c>
      <c r="B2013" s="1">
        <v>48446802</v>
      </c>
      <c r="C2013" t="s">
        <v>2024</v>
      </c>
      <c r="D2013" s="1">
        <v>22450975</v>
      </c>
      <c r="E2013" s="1">
        <v>37000000</v>
      </c>
      <c r="F2013">
        <v>1999</v>
      </c>
    </row>
    <row r="2014" spans="1:6" x14ac:dyDescent="0.25">
      <c r="A2014" t="s">
        <v>2025</v>
      </c>
      <c r="B2014" s="1">
        <v>47407635</v>
      </c>
      <c r="C2014" t="s">
        <v>2025</v>
      </c>
      <c r="D2014" s="1">
        <v>34580635</v>
      </c>
      <c r="E2014" s="1">
        <v>52000000</v>
      </c>
      <c r="F2014">
        <v>1999</v>
      </c>
    </row>
    <row r="2015" spans="1:6" x14ac:dyDescent="0.25">
      <c r="A2015" t="s">
        <v>2026</v>
      </c>
      <c r="B2015" s="1">
        <v>46112640</v>
      </c>
      <c r="C2015" t="s">
        <v>2026</v>
      </c>
      <c r="D2015" s="1">
        <v>35188640</v>
      </c>
      <c r="E2015" s="1">
        <v>50000000</v>
      </c>
      <c r="F2015">
        <v>1999</v>
      </c>
    </row>
    <row r="2016" spans="1:6" x14ac:dyDescent="0.25">
      <c r="A2016" t="s">
        <v>2027</v>
      </c>
      <c r="B2016" s="1">
        <v>39251128</v>
      </c>
      <c r="C2016" t="s">
        <v>2027</v>
      </c>
      <c r="D2016" s="1">
        <v>39251128</v>
      </c>
      <c r="E2016" s="1">
        <v>75000000</v>
      </c>
      <c r="F2016">
        <v>1999</v>
      </c>
    </row>
    <row r="2017" spans="1:6" x14ac:dyDescent="0.25">
      <c r="A2017" t="s">
        <v>2028</v>
      </c>
      <c r="B2017" s="1">
        <v>36882378</v>
      </c>
      <c r="C2017" t="s">
        <v>2028</v>
      </c>
      <c r="D2017" s="1">
        <v>21731001</v>
      </c>
      <c r="E2017" s="1">
        <v>21000000</v>
      </c>
      <c r="F2017">
        <v>1999</v>
      </c>
    </row>
    <row r="2018" spans="1:6" x14ac:dyDescent="0.25">
      <c r="A2018" t="s">
        <v>2029</v>
      </c>
      <c r="B2018" s="1">
        <v>36850101</v>
      </c>
      <c r="C2018" t="s">
        <v>2029</v>
      </c>
      <c r="D2018" s="1">
        <v>36850101</v>
      </c>
      <c r="E2018" s="1">
        <v>60000000</v>
      </c>
      <c r="F2018">
        <v>1999</v>
      </c>
    </row>
    <row r="2019" spans="1:6" x14ac:dyDescent="0.25">
      <c r="A2019" t="s">
        <v>2030</v>
      </c>
      <c r="B2019" s="1">
        <v>35319689</v>
      </c>
      <c r="C2019" t="s">
        <v>2030</v>
      </c>
      <c r="D2019" s="1">
        <v>22508689</v>
      </c>
      <c r="E2019" s="1">
        <v>60000000</v>
      </c>
      <c r="F2019">
        <v>1999</v>
      </c>
    </row>
    <row r="2020" spans="1:6" x14ac:dyDescent="0.25">
      <c r="A2020" t="s">
        <v>2031</v>
      </c>
      <c r="B2020" s="1">
        <v>34105207</v>
      </c>
      <c r="C2020" t="s">
        <v>2031</v>
      </c>
      <c r="D2020" s="1">
        <v>34105207</v>
      </c>
      <c r="E2020" s="1">
        <v>55000000</v>
      </c>
      <c r="F2020">
        <v>1999</v>
      </c>
    </row>
    <row r="2021" spans="1:6" x14ac:dyDescent="0.25">
      <c r="A2021" t="s">
        <v>2032</v>
      </c>
      <c r="B2021" s="1">
        <v>33462011</v>
      </c>
      <c r="C2021" t="s">
        <v>2032</v>
      </c>
      <c r="D2021" s="1">
        <v>29762011</v>
      </c>
      <c r="E2021" s="1">
        <v>68000000</v>
      </c>
      <c r="F2021">
        <v>1999</v>
      </c>
    </row>
    <row r="2022" spans="1:6" x14ac:dyDescent="0.25">
      <c r="A2022" t="s">
        <v>2033</v>
      </c>
      <c r="B2022" s="1">
        <v>31770413</v>
      </c>
      <c r="C2022" t="s">
        <v>2033</v>
      </c>
      <c r="D2022" s="1">
        <v>31770413</v>
      </c>
      <c r="E2022" s="1">
        <v>27000000</v>
      </c>
      <c r="F2022">
        <v>1999</v>
      </c>
    </row>
    <row r="2023" spans="1:6" x14ac:dyDescent="0.25">
      <c r="A2023" t="s">
        <v>2034</v>
      </c>
      <c r="B2023" s="1">
        <v>31333917</v>
      </c>
      <c r="C2023" t="s">
        <v>2034</v>
      </c>
      <c r="D2023" s="1">
        <v>23159305</v>
      </c>
      <c r="E2023" s="1">
        <v>50000000</v>
      </c>
      <c r="F2023">
        <v>1999</v>
      </c>
    </row>
    <row r="2024" spans="1:6" x14ac:dyDescent="0.25">
      <c r="A2024" t="s">
        <v>2035</v>
      </c>
      <c r="B2024" s="1">
        <v>30626690</v>
      </c>
      <c r="C2024" t="s">
        <v>2035</v>
      </c>
      <c r="D2024" s="1">
        <v>14010690</v>
      </c>
      <c r="E2024" s="1">
        <v>75000000</v>
      </c>
      <c r="F2024">
        <v>1999</v>
      </c>
    </row>
    <row r="2025" spans="1:6" x14ac:dyDescent="0.25">
      <c r="A2025" t="s">
        <v>2036</v>
      </c>
      <c r="B2025" s="1">
        <v>28871190</v>
      </c>
      <c r="C2025" t="s">
        <v>2036</v>
      </c>
      <c r="D2025" s="1">
        <v>28871190</v>
      </c>
      <c r="E2025" s="1">
        <v>24000000</v>
      </c>
      <c r="F2025">
        <v>1999</v>
      </c>
    </row>
    <row r="2026" spans="1:6" x14ac:dyDescent="0.25">
      <c r="A2026" t="s">
        <v>2037</v>
      </c>
      <c r="B2026" s="1">
        <v>28544120</v>
      </c>
      <c r="C2026" t="s">
        <v>2037</v>
      </c>
      <c r="D2026" s="1">
        <v>28544120</v>
      </c>
      <c r="E2026" s="1">
        <v>40000000</v>
      </c>
      <c r="F2026">
        <v>1999</v>
      </c>
    </row>
    <row r="2027" spans="1:6" x14ac:dyDescent="0.25">
      <c r="A2027" t="s">
        <v>2038</v>
      </c>
      <c r="B2027" s="1">
        <v>27100030</v>
      </c>
      <c r="C2027" t="s">
        <v>2038</v>
      </c>
      <c r="D2027" s="1">
        <v>27100030</v>
      </c>
      <c r="E2027" s="1">
        <v>50000000</v>
      </c>
      <c r="F2027">
        <v>1999</v>
      </c>
    </row>
    <row r="2028" spans="1:6" x14ac:dyDescent="0.25">
      <c r="A2028" t="s">
        <v>2039</v>
      </c>
      <c r="B2028" s="1">
        <v>26613620</v>
      </c>
      <c r="C2028" t="s">
        <v>2039</v>
      </c>
      <c r="D2028" s="1">
        <v>26613620</v>
      </c>
      <c r="E2028" s="1">
        <v>35000000</v>
      </c>
      <c r="F2028">
        <v>1999</v>
      </c>
    </row>
    <row r="2029" spans="1:6" x14ac:dyDescent="0.25">
      <c r="A2029" t="s">
        <v>2040</v>
      </c>
      <c r="B2029" s="1">
        <v>24419219</v>
      </c>
      <c r="C2029" t="s">
        <v>2040</v>
      </c>
      <c r="D2029" s="1">
        <v>24419219</v>
      </c>
      <c r="E2029" s="1">
        <v>21500000</v>
      </c>
      <c r="F2029">
        <v>1999</v>
      </c>
    </row>
    <row r="2030" spans="1:6" x14ac:dyDescent="0.25">
      <c r="A2030" t="s">
        <v>2041</v>
      </c>
      <c r="B2030" s="1">
        <v>22365133</v>
      </c>
      <c r="C2030" t="s">
        <v>2041</v>
      </c>
      <c r="D2030" s="1">
        <v>22365133</v>
      </c>
      <c r="E2030" s="1">
        <v>40000000</v>
      </c>
      <c r="F2030">
        <v>1999</v>
      </c>
    </row>
    <row r="2031" spans="1:6" x14ac:dyDescent="0.25">
      <c r="A2031" t="s">
        <v>2042</v>
      </c>
      <c r="B2031" s="1">
        <v>19288130</v>
      </c>
      <c r="C2031" t="s">
        <v>2042</v>
      </c>
      <c r="D2031" s="1">
        <v>19288130</v>
      </c>
      <c r="E2031" s="1">
        <v>22000000</v>
      </c>
      <c r="F2031">
        <v>1999</v>
      </c>
    </row>
    <row r="2032" spans="1:6" x14ac:dyDescent="0.25">
      <c r="A2032" t="s">
        <v>2043</v>
      </c>
      <c r="B2032" s="1">
        <v>18653615</v>
      </c>
      <c r="C2032" t="s">
        <v>2043</v>
      </c>
      <c r="D2032" s="1">
        <v>18653615</v>
      </c>
      <c r="E2032" s="1">
        <v>23000000</v>
      </c>
      <c r="F2032">
        <v>1999</v>
      </c>
    </row>
    <row r="2033" spans="1:6" x14ac:dyDescent="0.25">
      <c r="A2033" t="s">
        <v>2044</v>
      </c>
      <c r="B2033" s="1">
        <v>17760244</v>
      </c>
      <c r="C2033" t="s">
        <v>2044</v>
      </c>
      <c r="D2033" s="1">
        <v>17760244</v>
      </c>
      <c r="E2033" s="1">
        <v>21000000</v>
      </c>
      <c r="F2033">
        <v>1999</v>
      </c>
    </row>
    <row r="2034" spans="1:6" x14ac:dyDescent="0.25">
      <c r="A2034" t="s">
        <v>2045</v>
      </c>
      <c r="B2034" s="1">
        <v>16640210</v>
      </c>
      <c r="C2034" t="s">
        <v>2045</v>
      </c>
      <c r="D2034" s="1">
        <v>16640210</v>
      </c>
      <c r="E2034" s="1">
        <v>32000000</v>
      </c>
      <c r="F2034">
        <v>1999</v>
      </c>
    </row>
    <row r="2035" spans="1:6" x14ac:dyDescent="0.25">
      <c r="A2035" t="s">
        <v>2046</v>
      </c>
      <c r="B2035" s="1">
        <v>16304786</v>
      </c>
      <c r="C2035" t="s">
        <v>2046</v>
      </c>
      <c r="D2035" s="1">
        <v>16304786</v>
      </c>
      <c r="E2035" s="1">
        <v>24000000</v>
      </c>
      <c r="F2035">
        <v>1999</v>
      </c>
    </row>
    <row r="2036" spans="1:6" x14ac:dyDescent="0.25">
      <c r="A2036" t="s">
        <v>2047</v>
      </c>
      <c r="B2036" s="1">
        <v>14378353</v>
      </c>
      <c r="C2036" t="s">
        <v>2047</v>
      </c>
      <c r="D2036" s="1">
        <v>14378353</v>
      </c>
      <c r="E2036" s="1">
        <v>36000000</v>
      </c>
      <c r="F2036">
        <v>1999</v>
      </c>
    </row>
    <row r="2037" spans="1:6" x14ac:dyDescent="0.25">
      <c r="A2037" t="s">
        <v>2048</v>
      </c>
      <c r="B2037" s="1">
        <v>14271297</v>
      </c>
      <c r="C2037" t="s">
        <v>2048</v>
      </c>
      <c r="D2037" s="1">
        <v>14271297</v>
      </c>
      <c r="E2037" s="1">
        <v>50000000</v>
      </c>
      <c r="F2037">
        <v>1999</v>
      </c>
    </row>
    <row r="2038" spans="1:6" x14ac:dyDescent="0.25">
      <c r="A2038" t="s">
        <v>2049</v>
      </c>
      <c r="B2038" s="1">
        <v>13508635</v>
      </c>
      <c r="C2038" t="s">
        <v>2049</v>
      </c>
      <c r="D2038" s="1">
        <v>13508635</v>
      </c>
      <c r="E2038" s="1">
        <v>40000000</v>
      </c>
      <c r="F2038">
        <v>1999</v>
      </c>
    </row>
    <row r="2039" spans="1:6" x14ac:dyDescent="0.25">
      <c r="A2039" t="s">
        <v>2050</v>
      </c>
      <c r="B2039" s="1">
        <v>13038660</v>
      </c>
      <c r="C2039" t="s">
        <v>2050</v>
      </c>
      <c r="D2039" s="1">
        <v>13038660</v>
      </c>
      <c r="E2039" s="1">
        <v>25000000</v>
      </c>
      <c r="F2039">
        <v>1999</v>
      </c>
    </row>
    <row r="2040" spans="1:6" x14ac:dyDescent="0.25">
      <c r="A2040" t="s">
        <v>2051</v>
      </c>
      <c r="B2040" s="1">
        <v>12017369</v>
      </c>
      <c r="C2040" t="s">
        <v>2051</v>
      </c>
      <c r="D2040" s="1">
        <v>12017369</v>
      </c>
      <c r="E2040" s="1">
        <v>30000000</v>
      </c>
      <c r="F2040">
        <v>1999</v>
      </c>
    </row>
    <row r="2041" spans="1:6" x14ac:dyDescent="0.25">
      <c r="A2041" t="s">
        <v>2052</v>
      </c>
      <c r="B2041" s="1">
        <v>11578022</v>
      </c>
      <c r="C2041" t="s">
        <v>2052</v>
      </c>
      <c r="D2041" s="1">
        <v>11578022</v>
      </c>
      <c r="E2041" s="1">
        <v>30000000</v>
      </c>
      <c r="F2041">
        <v>1999</v>
      </c>
    </row>
    <row r="2042" spans="1:6" x14ac:dyDescent="0.25">
      <c r="A2042" t="s">
        <v>2053</v>
      </c>
      <c r="B2042" s="1">
        <v>11263966</v>
      </c>
      <c r="C2042" t="s">
        <v>2053</v>
      </c>
      <c r="D2042" s="1">
        <v>11263966</v>
      </c>
      <c r="E2042" s="1">
        <v>34000000</v>
      </c>
      <c r="F2042">
        <v>1999</v>
      </c>
    </row>
    <row r="2043" spans="1:6" x14ac:dyDescent="0.25">
      <c r="A2043" t="s">
        <v>2054</v>
      </c>
      <c r="B2043" s="1">
        <v>11115766</v>
      </c>
      <c r="C2043" t="s">
        <v>2054</v>
      </c>
      <c r="D2043" s="1">
        <v>10115014</v>
      </c>
      <c r="E2043" s="1">
        <v>25000000</v>
      </c>
      <c r="F2043">
        <v>1999</v>
      </c>
    </row>
    <row r="2044" spans="1:6" x14ac:dyDescent="0.25">
      <c r="A2044" t="s">
        <v>2055</v>
      </c>
      <c r="B2044" s="1">
        <v>10717421</v>
      </c>
      <c r="C2044" t="s">
        <v>2055</v>
      </c>
      <c r="D2044" s="1">
        <v>10447421</v>
      </c>
      <c r="E2044" s="1">
        <v>40000000</v>
      </c>
      <c r="F2044">
        <v>1999</v>
      </c>
    </row>
    <row r="2045" spans="1:6" x14ac:dyDescent="0.25">
      <c r="A2045" t="s">
        <v>2056</v>
      </c>
      <c r="B2045" s="1">
        <v>10672566</v>
      </c>
      <c r="C2045" t="s">
        <v>2056</v>
      </c>
      <c r="D2045" s="1">
        <v>10672566</v>
      </c>
      <c r="E2045" s="1">
        <v>34000000</v>
      </c>
      <c r="F2045">
        <v>1999</v>
      </c>
    </row>
    <row r="2046" spans="1:6" x14ac:dyDescent="0.25">
      <c r="A2046" t="s">
        <v>2057</v>
      </c>
      <c r="B2046" s="1">
        <v>10660147</v>
      </c>
      <c r="C2046" t="s">
        <v>2057</v>
      </c>
      <c r="D2046" s="1">
        <v>10660147</v>
      </c>
      <c r="E2046" s="1">
        <v>23000000</v>
      </c>
      <c r="F2046">
        <v>1999</v>
      </c>
    </row>
    <row r="2047" spans="1:6" x14ac:dyDescent="0.25">
      <c r="A2047" t="s">
        <v>2058</v>
      </c>
      <c r="B2047" s="1">
        <v>9818792</v>
      </c>
      <c r="C2047" t="s">
        <v>2058</v>
      </c>
      <c r="D2047" s="1">
        <v>9818792</v>
      </c>
      <c r="E2047" s="1">
        <v>22000000</v>
      </c>
      <c r="F2047">
        <v>1999</v>
      </c>
    </row>
    <row r="2048" spans="1:6" x14ac:dyDescent="0.25">
      <c r="A2048" t="s">
        <v>2059</v>
      </c>
      <c r="B2048" s="1">
        <v>8891623</v>
      </c>
      <c r="C2048" t="s">
        <v>2059</v>
      </c>
      <c r="D2048" s="1">
        <v>8891623</v>
      </c>
      <c r="E2048" s="1">
        <v>28000000</v>
      </c>
      <c r="F2048">
        <v>1999</v>
      </c>
    </row>
    <row r="2049" spans="1:6" x14ac:dyDescent="0.25">
      <c r="A2049" t="s">
        <v>2060</v>
      </c>
      <c r="B2049" s="1">
        <v>8427204</v>
      </c>
      <c r="C2049" t="s">
        <v>2060</v>
      </c>
      <c r="D2049" s="1">
        <v>8427204</v>
      </c>
      <c r="E2049" s="1">
        <v>24000000</v>
      </c>
      <c r="F2049">
        <v>1999</v>
      </c>
    </row>
    <row r="2050" spans="1:6" x14ac:dyDescent="0.25">
      <c r="A2050" t="s">
        <v>2061</v>
      </c>
      <c r="B2050" s="1">
        <v>8408835</v>
      </c>
      <c r="C2050" t="s">
        <v>2061</v>
      </c>
      <c r="D2050" s="1">
        <v>8408835</v>
      </c>
      <c r="E2050" s="1">
        <v>33000000</v>
      </c>
      <c r="F2050">
        <v>1999</v>
      </c>
    </row>
    <row r="2051" spans="1:6" x14ac:dyDescent="0.25">
      <c r="A2051" t="s">
        <v>2062</v>
      </c>
      <c r="B2051" s="1">
        <v>4967493</v>
      </c>
      <c r="C2051" t="s">
        <v>2062</v>
      </c>
      <c r="D2051" s="1">
        <v>4167493</v>
      </c>
      <c r="E2051" s="1">
        <v>30000000</v>
      </c>
      <c r="F2051">
        <v>1999</v>
      </c>
    </row>
    <row r="2052" spans="1:6" x14ac:dyDescent="0.25">
      <c r="A2052" t="s">
        <v>2063</v>
      </c>
      <c r="B2052" s="1">
        <v>4559569</v>
      </c>
      <c r="C2052" t="s">
        <v>2063</v>
      </c>
      <c r="D2052" s="1">
        <v>4559569</v>
      </c>
      <c r="E2052" s="1">
        <v>28700000</v>
      </c>
      <c r="F2052">
        <v>1999</v>
      </c>
    </row>
    <row r="2053" spans="1:6" x14ac:dyDescent="0.25">
      <c r="A2053" t="s">
        <v>2064</v>
      </c>
      <c r="B2053" s="1">
        <v>4485485</v>
      </c>
      <c r="C2053" t="s">
        <v>2064</v>
      </c>
      <c r="D2053" s="1">
        <v>4485485</v>
      </c>
      <c r="E2053" s="1">
        <v>27000000</v>
      </c>
      <c r="F2053">
        <v>1999</v>
      </c>
    </row>
    <row r="2054" spans="1:6" x14ac:dyDescent="0.25">
      <c r="A2054" t="s">
        <v>2065</v>
      </c>
      <c r="B2054" s="1">
        <v>2899970</v>
      </c>
      <c r="C2054" t="s">
        <v>2065</v>
      </c>
      <c r="D2054" s="1">
        <v>2899970</v>
      </c>
      <c r="E2054" s="1">
        <v>32000000</v>
      </c>
      <c r="F2054">
        <v>1999</v>
      </c>
    </row>
    <row r="2055" spans="1:6" x14ac:dyDescent="0.25">
      <c r="A2055" t="s">
        <v>2066</v>
      </c>
      <c r="B2055" s="1">
        <v>2840417</v>
      </c>
      <c r="C2055" t="s">
        <v>2066</v>
      </c>
      <c r="D2055" s="1">
        <v>2840417</v>
      </c>
      <c r="E2055" s="1">
        <v>20700000</v>
      </c>
      <c r="F2055">
        <v>1999</v>
      </c>
    </row>
    <row r="2056" spans="1:6" x14ac:dyDescent="0.25">
      <c r="A2056" t="s">
        <v>2067</v>
      </c>
      <c r="B2056" s="1">
        <v>630779</v>
      </c>
      <c r="C2056" t="s">
        <v>2067</v>
      </c>
      <c r="D2056" s="1">
        <v>630779</v>
      </c>
      <c r="E2056" s="1">
        <v>35000000</v>
      </c>
      <c r="F2056">
        <v>1999</v>
      </c>
    </row>
    <row r="2057" spans="1:6" x14ac:dyDescent="0.25">
      <c r="A2057" t="s">
        <v>2068</v>
      </c>
      <c r="B2057" s="1">
        <v>17396</v>
      </c>
      <c r="C2057" t="s">
        <v>2068</v>
      </c>
      <c r="D2057" s="1">
        <v>17396</v>
      </c>
      <c r="E2057" s="1">
        <v>21000000</v>
      </c>
      <c r="F2057">
        <v>1999</v>
      </c>
    </row>
    <row r="2058" spans="1:6" x14ac:dyDescent="0.25">
      <c r="A2058" t="s">
        <v>2069</v>
      </c>
      <c r="B2058" s="1">
        <v>554600000</v>
      </c>
      <c r="C2058" t="s">
        <v>2069</v>
      </c>
      <c r="D2058" s="1">
        <v>201578182</v>
      </c>
      <c r="E2058" s="1">
        <v>140000000</v>
      </c>
      <c r="F2058">
        <v>1998</v>
      </c>
    </row>
    <row r="2059" spans="1:6" x14ac:dyDescent="0.25">
      <c r="A2059" t="s">
        <v>2070</v>
      </c>
      <c r="B2059" s="1">
        <v>485035085</v>
      </c>
      <c r="C2059" t="s">
        <v>2070</v>
      </c>
      <c r="D2059" s="1">
        <v>216335085</v>
      </c>
      <c r="E2059" s="1">
        <v>65000000</v>
      </c>
      <c r="F2059">
        <v>1998</v>
      </c>
    </row>
    <row r="2060" spans="1:6" x14ac:dyDescent="0.25">
      <c r="A2060" t="s">
        <v>442</v>
      </c>
      <c r="B2060" s="1">
        <v>376000000</v>
      </c>
      <c r="C2060" t="s">
        <v>442</v>
      </c>
      <c r="D2060" s="1">
        <v>136314294</v>
      </c>
      <c r="E2060" s="1">
        <v>125000000</v>
      </c>
      <c r="F2060">
        <v>1998</v>
      </c>
    </row>
    <row r="2061" spans="1:6" x14ac:dyDescent="0.25">
      <c r="A2061" t="s">
        <v>2071</v>
      </c>
      <c r="B2061" s="1">
        <v>369884651</v>
      </c>
      <c r="C2061" t="s">
        <v>2071</v>
      </c>
      <c r="D2061" s="1">
        <v>176484651</v>
      </c>
      <c r="E2061" s="1">
        <v>22000000</v>
      </c>
      <c r="F2061">
        <v>1998</v>
      </c>
    </row>
    <row r="2062" spans="1:6" x14ac:dyDescent="0.25">
      <c r="A2062" t="s">
        <v>2072</v>
      </c>
      <c r="B2062" s="1">
        <v>363095319</v>
      </c>
      <c r="C2062" t="s">
        <v>2072</v>
      </c>
      <c r="D2062" s="1">
        <v>162798565</v>
      </c>
      <c r="E2062" s="1">
        <v>45000000</v>
      </c>
      <c r="F2062">
        <v>1998</v>
      </c>
    </row>
    <row r="2063" spans="1:6" x14ac:dyDescent="0.25">
      <c r="A2063" t="s">
        <v>2073</v>
      </c>
      <c r="B2063" s="1">
        <v>349464664</v>
      </c>
      <c r="C2063" t="s">
        <v>2073</v>
      </c>
      <c r="D2063" s="1">
        <v>140464664</v>
      </c>
      <c r="E2063" s="1">
        <v>80000000</v>
      </c>
      <c r="F2063">
        <v>1998</v>
      </c>
    </row>
    <row r="2064" spans="1:6" x14ac:dyDescent="0.25">
      <c r="A2064" t="s">
        <v>2074</v>
      </c>
      <c r="B2064" s="1">
        <v>303500000</v>
      </c>
      <c r="C2064" t="s">
        <v>2074</v>
      </c>
      <c r="D2064" s="1">
        <v>120620254</v>
      </c>
      <c r="E2064" s="1">
        <v>90000000</v>
      </c>
      <c r="F2064">
        <v>1998</v>
      </c>
    </row>
    <row r="2065" spans="1:6" x14ac:dyDescent="0.25">
      <c r="A2065" t="s">
        <v>2075</v>
      </c>
      <c r="B2065" s="1">
        <v>294156605</v>
      </c>
      <c r="C2065" t="s">
        <v>2075</v>
      </c>
      <c r="D2065" s="1">
        <v>144156605</v>
      </c>
      <c r="E2065" s="1">
        <v>71500000</v>
      </c>
      <c r="F2065">
        <v>1998</v>
      </c>
    </row>
    <row r="2066" spans="1:6" x14ac:dyDescent="0.25">
      <c r="A2066" t="s">
        <v>2076</v>
      </c>
      <c r="B2066" s="1">
        <v>285400000</v>
      </c>
      <c r="C2066" t="s">
        <v>2076</v>
      </c>
      <c r="D2066" s="1">
        <v>130444603</v>
      </c>
      <c r="E2066" s="1">
        <v>140000000</v>
      </c>
      <c r="F2066">
        <v>1998</v>
      </c>
    </row>
    <row r="2067" spans="1:6" x14ac:dyDescent="0.25">
      <c r="A2067" t="s">
        <v>2077</v>
      </c>
      <c r="B2067" s="1">
        <v>279500000</v>
      </c>
      <c r="C2067" t="s">
        <v>2077</v>
      </c>
      <c r="D2067" s="1">
        <v>100317794</v>
      </c>
      <c r="E2067" s="1">
        <v>26000000</v>
      </c>
      <c r="F2067">
        <v>1998</v>
      </c>
    </row>
    <row r="2068" spans="1:6" x14ac:dyDescent="0.25">
      <c r="A2068" t="s">
        <v>2078</v>
      </c>
      <c r="B2068" s="1">
        <v>264118201</v>
      </c>
      <c r="C2068" t="s">
        <v>2078</v>
      </c>
      <c r="D2068" s="1">
        <v>125618201</v>
      </c>
      <c r="E2068" s="1">
        <v>60000000</v>
      </c>
      <c r="F2068">
        <v>1998</v>
      </c>
    </row>
    <row r="2069" spans="1:6" x14ac:dyDescent="0.25">
      <c r="A2069" t="s">
        <v>2079</v>
      </c>
      <c r="B2069" s="1">
        <v>250800000</v>
      </c>
      <c r="C2069" t="s">
        <v>2079</v>
      </c>
      <c r="D2069" s="1">
        <v>115821495</v>
      </c>
      <c r="E2069" s="1">
        <v>65000000</v>
      </c>
      <c r="F2069">
        <v>1998</v>
      </c>
    </row>
    <row r="2070" spans="1:6" x14ac:dyDescent="0.25">
      <c r="A2070" t="s">
        <v>2080</v>
      </c>
      <c r="B2070" s="1">
        <v>250649836</v>
      </c>
      <c r="C2070" t="s">
        <v>2080</v>
      </c>
      <c r="D2070" s="1">
        <v>111549836</v>
      </c>
      <c r="E2070" s="1">
        <v>85000000</v>
      </c>
      <c r="F2070">
        <v>1998</v>
      </c>
    </row>
    <row r="2071" spans="1:6" x14ac:dyDescent="0.25">
      <c r="A2071" t="s">
        <v>2081</v>
      </c>
      <c r="B2071" s="1">
        <v>245300000</v>
      </c>
      <c r="C2071" t="s">
        <v>2081</v>
      </c>
      <c r="D2071" s="1">
        <v>141186864</v>
      </c>
      <c r="E2071" s="1">
        <v>35000000</v>
      </c>
      <c r="F2071">
        <v>1998</v>
      </c>
    </row>
    <row r="2072" spans="1:6" x14ac:dyDescent="0.25">
      <c r="A2072" t="s">
        <v>2082</v>
      </c>
      <c r="B2072" s="1">
        <v>233700000</v>
      </c>
      <c r="C2072" t="s">
        <v>2082</v>
      </c>
      <c r="D2072" s="1">
        <v>93828745</v>
      </c>
      <c r="E2072" s="1">
        <v>65000000</v>
      </c>
      <c r="F2072">
        <v>1998</v>
      </c>
    </row>
    <row r="2073" spans="1:6" x14ac:dyDescent="0.25">
      <c r="A2073" t="s">
        <v>2083</v>
      </c>
      <c r="B2073" s="1">
        <v>229385361</v>
      </c>
      <c r="C2073" t="s">
        <v>2083</v>
      </c>
      <c r="D2073" s="1">
        <v>57598247</v>
      </c>
      <c r="E2073" s="1">
        <v>20000000</v>
      </c>
      <c r="F2073">
        <v>1998</v>
      </c>
    </row>
    <row r="2074" spans="1:6" x14ac:dyDescent="0.25">
      <c r="A2074" t="s">
        <v>2084</v>
      </c>
      <c r="B2074" s="1">
        <v>218613188</v>
      </c>
      <c r="C2074" t="s">
        <v>2084</v>
      </c>
      <c r="D2074" s="1">
        <v>101413188</v>
      </c>
      <c r="E2074" s="1">
        <v>60000000</v>
      </c>
      <c r="F2074">
        <v>1998</v>
      </c>
    </row>
    <row r="2075" spans="1:6" x14ac:dyDescent="0.25">
      <c r="A2075" t="s">
        <v>2085</v>
      </c>
      <c r="B2075" s="1">
        <v>202173000</v>
      </c>
      <c r="C2075" t="s">
        <v>2085</v>
      </c>
      <c r="D2075" s="1">
        <v>135014968</v>
      </c>
      <c r="E2075" s="1">
        <v>50000000</v>
      </c>
      <c r="F2075">
        <v>1998</v>
      </c>
    </row>
    <row r="2076" spans="1:6" x14ac:dyDescent="0.25">
      <c r="A2076" t="s">
        <v>2086</v>
      </c>
      <c r="B2076" s="1">
        <v>198750909</v>
      </c>
      <c r="C2076" t="s">
        <v>2086</v>
      </c>
      <c r="D2076" s="1">
        <v>78750909</v>
      </c>
      <c r="E2076" s="1">
        <v>55000000</v>
      </c>
      <c r="F2076">
        <v>1998</v>
      </c>
    </row>
    <row r="2077" spans="1:6" x14ac:dyDescent="0.25">
      <c r="A2077" t="s">
        <v>2087</v>
      </c>
      <c r="B2077" s="1">
        <v>190191646</v>
      </c>
      <c r="C2077" t="s">
        <v>2087</v>
      </c>
      <c r="D2077" s="1">
        <v>161491646</v>
      </c>
      <c r="E2077" s="1">
        <v>23000000</v>
      </c>
      <c r="F2077">
        <v>1998</v>
      </c>
    </row>
    <row r="2078" spans="1:6" x14ac:dyDescent="0.25">
      <c r="A2078" t="s">
        <v>2088</v>
      </c>
      <c r="B2078" s="1">
        <v>189176423</v>
      </c>
      <c r="C2078" t="s">
        <v>2088</v>
      </c>
      <c r="D2078" s="1">
        <v>83898313</v>
      </c>
      <c r="E2078" s="1">
        <v>66000000</v>
      </c>
      <c r="F2078">
        <v>1998</v>
      </c>
    </row>
    <row r="2079" spans="1:6" x14ac:dyDescent="0.25">
      <c r="A2079" t="s">
        <v>2089</v>
      </c>
      <c r="B2079" s="1">
        <v>186883563</v>
      </c>
      <c r="C2079" t="s">
        <v>2089</v>
      </c>
      <c r="D2079" s="1">
        <v>75383563</v>
      </c>
      <c r="E2079" s="1">
        <v>60000000</v>
      </c>
      <c r="F2079">
        <v>1998</v>
      </c>
    </row>
    <row r="2080" spans="1:6" x14ac:dyDescent="0.25">
      <c r="A2080" t="s">
        <v>2090</v>
      </c>
      <c r="B2080" s="1">
        <v>164800000</v>
      </c>
      <c r="C2080" t="s">
        <v>2090</v>
      </c>
      <c r="D2080" s="1">
        <v>74339294</v>
      </c>
      <c r="E2080" s="1">
        <v>80000000</v>
      </c>
      <c r="F2080">
        <v>1998</v>
      </c>
    </row>
    <row r="2081" spans="1:6" x14ac:dyDescent="0.25">
      <c r="A2081" t="s">
        <v>2091</v>
      </c>
      <c r="B2081" s="1">
        <v>159745279</v>
      </c>
      <c r="C2081" t="s">
        <v>2091</v>
      </c>
      <c r="D2081" s="1">
        <v>91137662</v>
      </c>
      <c r="E2081" s="1">
        <v>50000000</v>
      </c>
      <c r="F2081">
        <v>1998</v>
      </c>
    </row>
    <row r="2082" spans="1:6" x14ac:dyDescent="0.25">
      <c r="A2082" t="s">
        <v>2092</v>
      </c>
      <c r="B2082" s="1">
        <v>152457863</v>
      </c>
      <c r="C2082" t="s">
        <v>2092</v>
      </c>
      <c r="D2082" s="1">
        <v>90757863</v>
      </c>
      <c r="E2082" s="1">
        <v>60000000</v>
      </c>
      <c r="F2082">
        <v>1998</v>
      </c>
    </row>
    <row r="2083" spans="1:6" x14ac:dyDescent="0.25">
      <c r="A2083" t="s">
        <v>2093</v>
      </c>
      <c r="B2083" s="1">
        <v>140894685</v>
      </c>
      <c r="C2083" t="s">
        <v>2093</v>
      </c>
      <c r="D2083" s="1">
        <v>100494685</v>
      </c>
      <c r="E2083" s="1">
        <v>28000000</v>
      </c>
      <c r="F2083">
        <v>1998</v>
      </c>
    </row>
    <row r="2084" spans="1:6" x14ac:dyDescent="0.25">
      <c r="A2084" t="s">
        <v>2094</v>
      </c>
      <c r="B2084" s="1">
        <v>136047317</v>
      </c>
      <c r="C2084" t="s">
        <v>2094</v>
      </c>
      <c r="D2084" s="1">
        <v>69117629</v>
      </c>
      <c r="E2084" s="1">
        <v>80000000</v>
      </c>
      <c r="F2084">
        <v>1998</v>
      </c>
    </row>
    <row r="2085" spans="1:6" x14ac:dyDescent="0.25">
      <c r="A2085" t="s">
        <v>2095</v>
      </c>
      <c r="B2085" s="1">
        <v>131237688</v>
      </c>
      <c r="C2085" t="s">
        <v>2095</v>
      </c>
      <c r="D2085" s="1">
        <v>70141876</v>
      </c>
      <c r="E2085" s="1">
        <v>45000000</v>
      </c>
      <c r="F2085">
        <v>1998</v>
      </c>
    </row>
    <row r="2086" spans="1:6" x14ac:dyDescent="0.25">
      <c r="A2086" t="s">
        <v>2096</v>
      </c>
      <c r="B2086" s="1">
        <v>117800000</v>
      </c>
      <c r="C2086" t="s">
        <v>2096</v>
      </c>
      <c r="D2086" s="1">
        <v>70187658</v>
      </c>
      <c r="E2086" s="1">
        <v>70000000</v>
      </c>
      <c r="F2086">
        <v>1998</v>
      </c>
    </row>
    <row r="2087" spans="1:6" x14ac:dyDescent="0.25">
      <c r="A2087" t="s">
        <v>2097</v>
      </c>
      <c r="B2087" s="1">
        <v>116625798</v>
      </c>
      <c r="C2087" t="s">
        <v>2097</v>
      </c>
      <c r="D2087" s="1">
        <v>40934175</v>
      </c>
      <c r="E2087" s="1">
        <v>70000000</v>
      </c>
      <c r="F2087">
        <v>1998</v>
      </c>
    </row>
    <row r="2088" spans="1:6" x14ac:dyDescent="0.25">
      <c r="A2088" t="s">
        <v>2098</v>
      </c>
      <c r="B2088" s="1">
        <v>103891409</v>
      </c>
      <c r="C2088" t="s">
        <v>2098</v>
      </c>
      <c r="D2088" s="1">
        <v>55591409</v>
      </c>
      <c r="E2088" s="1">
        <v>73000000</v>
      </c>
      <c r="F2088">
        <v>1998</v>
      </c>
    </row>
    <row r="2089" spans="1:6" x14ac:dyDescent="0.25">
      <c r="A2089" t="s">
        <v>2099</v>
      </c>
      <c r="B2089" s="1">
        <v>97709034</v>
      </c>
      <c r="C2089" t="s">
        <v>2099</v>
      </c>
      <c r="D2089" s="1">
        <v>36400491</v>
      </c>
      <c r="E2089" s="1">
        <v>52000000</v>
      </c>
      <c r="F2089">
        <v>1998</v>
      </c>
    </row>
    <row r="2090" spans="1:6" x14ac:dyDescent="0.25">
      <c r="A2090" t="s">
        <v>2100</v>
      </c>
      <c r="B2090" s="1">
        <v>82150642</v>
      </c>
      <c r="C2090" t="s">
        <v>2100</v>
      </c>
      <c r="D2090" s="1">
        <v>30082699</v>
      </c>
      <c r="E2090" s="1">
        <v>25000000</v>
      </c>
      <c r="F2090">
        <v>1998</v>
      </c>
    </row>
    <row r="2091" spans="1:6" x14ac:dyDescent="0.25">
      <c r="A2091" t="s">
        <v>2101</v>
      </c>
      <c r="B2091" s="1">
        <v>81529000</v>
      </c>
      <c r="C2091" t="s">
        <v>2101</v>
      </c>
      <c r="D2091" s="1">
        <v>60110313</v>
      </c>
      <c r="E2091" s="1">
        <v>30000000</v>
      </c>
      <c r="F2091">
        <v>1998</v>
      </c>
    </row>
    <row r="2092" spans="1:6" x14ac:dyDescent="0.25">
      <c r="A2092" t="s">
        <v>2102</v>
      </c>
      <c r="B2092" s="1">
        <v>77562568</v>
      </c>
      <c r="C2092" t="s">
        <v>2102</v>
      </c>
      <c r="D2092" s="1">
        <v>37562568</v>
      </c>
      <c r="E2092" s="1">
        <v>48000000</v>
      </c>
      <c r="F2092">
        <v>1998</v>
      </c>
    </row>
    <row r="2093" spans="1:6" x14ac:dyDescent="0.25">
      <c r="A2093" t="s">
        <v>2103</v>
      </c>
      <c r="B2093" s="1">
        <v>71743823</v>
      </c>
      <c r="C2093" t="s">
        <v>2103</v>
      </c>
      <c r="D2093" s="1">
        <v>55143823</v>
      </c>
      <c r="E2093" s="1">
        <v>40000000</v>
      </c>
      <c r="F2093">
        <v>1998</v>
      </c>
    </row>
    <row r="2094" spans="1:6" x14ac:dyDescent="0.25">
      <c r="A2094" t="s">
        <v>2104</v>
      </c>
      <c r="B2094" s="1">
        <v>71485043</v>
      </c>
      <c r="C2094" t="s">
        <v>2104</v>
      </c>
      <c r="D2094" s="1">
        <v>55485043</v>
      </c>
      <c r="E2094" s="1">
        <v>80000000</v>
      </c>
      <c r="F2094">
        <v>1998</v>
      </c>
    </row>
    <row r="2095" spans="1:6" x14ac:dyDescent="0.25">
      <c r="A2095" t="s">
        <v>2105</v>
      </c>
      <c r="B2095" s="1">
        <v>70692101</v>
      </c>
      <c r="C2095" t="s">
        <v>2105</v>
      </c>
      <c r="D2095" s="1">
        <v>41610884</v>
      </c>
      <c r="E2095" s="1">
        <v>55000000</v>
      </c>
      <c r="F2095">
        <v>1998</v>
      </c>
    </row>
    <row r="2096" spans="1:6" x14ac:dyDescent="0.25">
      <c r="A2096" t="s">
        <v>2106</v>
      </c>
      <c r="B2096" s="1">
        <v>69131860</v>
      </c>
      <c r="C2096" t="s">
        <v>2106</v>
      </c>
      <c r="D2096" s="1">
        <v>18319860</v>
      </c>
      <c r="E2096" s="1">
        <v>80000000</v>
      </c>
      <c r="F2096">
        <v>1998</v>
      </c>
    </row>
    <row r="2097" spans="1:6" x14ac:dyDescent="0.25">
      <c r="A2097" t="s">
        <v>2107</v>
      </c>
      <c r="B2097" s="1">
        <v>68336997</v>
      </c>
      <c r="C2097" t="s">
        <v>2107</v>
      </c>
      <c r="D2097" s="1">
        <v>46850558</v>
      </c>
      <c r="E2097" s="1">
        <v>60000000</v>
      </c>
      <c r="F2097">
        <v>1998</v>
      </c>
    </row>
    <row r="2098" spans="1:6" x14ac:dyDescent="0.25">
      <c r="A2098" t="s">
        <v>2108</v>
      </c>
      <c r="B2098" s="1">
        <v>65705772</v>
      </c>
      <c r="C2098" t="s">
        <v>2108</v>
      </c>
      <c r="D2098" s="1">
        <v>65705772</v>
      </c>
      <c r="E2098" s="1">
        <v>26000000</v>
      </c>
      <c r="F2098">
        <v>1998</v>
      </c>
    </row>
    <row r="2099" spans="1:6" x14ac:dyDescent="0.25">
      <c r="A2099" t="s">
        <v>2109</v>
      </c>
      <c r="B2099" s="1">
        <v>56968169</v>
      </c>
      <c r="C2099" t="s">
        <v>2109</v>
      </c>
      <c r="D2099" s="1">
        <v>56968169</v>
      </c>
      <c r="E2099" s="1">
        <v>35000000</v>
      </c>
      <c r="F2099">
        <v>1998</v>
      </c>
    </row>
    <row r="2100" spans="1:6" x14ac:dyDescent="0.25">
      <c r="A2100" t="s">
        <v>2110</v>
      </c>
      <c r="B2100" s="1">
        <v>56709981</v>
      </c>
      <c r="C2100" t="s">
        <v>2110</v>
      </c>
      <c r="D2100" s="1">
        <v>56709981</v>
      </c>
      <c r="E2100" s="1">
        <v>60000000</v>
      </c>
      <c r="F2100">
        <v>1998</v>
      </c>
    </row>
    <row r="2101" spans="1:6" x14ac:dyDescent="0.25">
      <c r="A2101" t="s">
        <v>2111</v>
      </c>
      <c r="B2101" s="1">
        <v>56042592</v>
      </c>
      <c r="C2101" t="s">
        <v>2111</v>
      </c>
      <c r="D2101" s="1">
        <v>29342592</v>
      </c>
      <c r="E2101" s="1">
        <v>25000000</v>
      </c>
      <c r="F2101">
        <v>1998</v>
      </c>
    </row>
    <row r="2102" spans="1:6" x14ac:dyDescent="0.25">
      <c r="A2102" t="s">
        <v>2112</v>
      </c>
      <c r="B2102" s="1">
        <v>54045832</v>
      </c>
      <c r="C2102" t="s">
        <v>2112</v>
      </c>
      <c r="D2102" s="1">
        <v>22619589</v>
      </c>
      <c r="E2102" s="1">
        <v>29000000</v>
      </c>
      <c r="F2102">
        <v>1998</v>
      </c>
    </row>
    <row r="2103" spans="1:6" x14ac:dyDescent="0.25">
      <c r="A2103" t="s">
        <v>2113</v>
      </c>
      <c r="B2103" s="1">
        <v>50692188</v>
      </c>
      <c r="C2103" t="s">
        <v>2113</v>
      </c>
      <c r="D2103" s="1">
        <v>32404188</v>
      </c>
      <c r="E2103" s="1">
        <v>25000000</v>
      </c>
      <c r="F2103">
        <v>1998</v>
      </c>
    </row>
    <row r="2104" spans="1:6" x14ac:dyDescent="0.25">
      <c r="A2104" t="s">
        <v>2114</v>
      </c>
      <c r="B2104" s="1">
        <v>50632037</v>
      </c>
      <c r="C2104" t="s">
        <v>2114</v>
      </c>
      <c r="D2104" s="1">
        <v>50632037</v>
      </c>
      <c r="E2104" s="1">
        <v>80000000</v>
      </c>
      <c r="F2104">
        <v>1998</v>
      </c>
    </row>
    <row r="2105" spans="1:6" x14ac:dyDescent="0.25">
      <c r="A2105" t="s">
        <v>2115</v>
      </c>
      <c r="B2105" s="1">
        <v>50168294</v>
      </c>
      <c r="C2105" t="s">
        <v>2115</v>
      </c>
      <c r="D2105" s="1">
        <v>37068294</v>
      </c>
      <c r="E2105" s="1">
        <v>73000000</v>
      </c>
      <c r="F2105">
        <v>1998</v>
      </c>
    </row>
    <row r="2106" spans="1:6" x14ac:dyDescent="0.25">
      <c r="A2106" t="s">
        <v>2116</v>
      </c>
      <c r="B2106" s="1">
        <v>49105766</v>
      </c>
      <c r="C2106" t="s">
        <v>2116</v>
      </c>
      <c r="D2106" s="1">
        <v>44705766</v>
      </c>
      <c r="E2106" s="1">
        <v>50000000</v>
      </c>
      <c r="F2106">
        <v>1998</v>
      </c>
    </row>
    <row r="2107" spans="1:6" x14ac:dyDescent="0.25">
      <c r="A2107" t="s">
        <v>620</v>
      </c>
      <c r="B2107" s="1">
        <v>48585416</v>
      </c>
      <c r="C2107" t="s">
        <v>620</v>
      </c>
      <c r="D2107" s="1">
        <v>23385416</v>
      </c>
      <c r="E2107" s="1">
        <v>60000000</v>
      </c>
      <c r="F2107">
        <v>1998</v>
      </c>
    </row>
    <row r="2108" spans="1:6" x14ac:dyDescent="0.25">
      <c r="A2108" t="s">
        <v>2117</v>
      </c>
      <c r="B2108" s="1">
        <v>44650003</v>
      </c>
      <c r="C2108" t="s">
        <v>2117</v>
      </c>
      <c r="D2108" s="1">
        <v>44650003</v>
      </c>
      <c r="E2108" s="1">
        <v>85000000</v>
      </c>
      <c r="F2108">
        <v>1998</v>
      </c>
    </row>
    <row r="2109" spans="1:6" x14ac:dyDescent="0.25">
      <c r="A2109" t="s">
        <v>2118</v>
      </c>
      <c r="B2109" s="1">
        <v>40020622</v>
      </c>
      <c r="C2109" t="s">
        <v>2118</v>
      </c>
      <c r="D2109" s="1">
        <v>40020622</v>
      </c>
      <c r="E2109" s="1">
        <v>24000000</v>
      </c>
      <c r="F2109">
        <v>1998</v>
      </c>
    </row>
    <row r="2110" spans="1:6" x14ac:dyDescent="0.25">
      <c r="A2110" t="s">
        <v>2119</v>
      </c>
      <c r="B2110" s="1">
        <v>39017984</v>
      </c>
      <c r="C2110" t="s">
        <v>2119</v>
      </c>
      <c r="D2110" s="1">
        <v>39017984</v>
      </c>
      <c r="E2110" s="1">
        <v>65000000</v>
      </c>
      <c r="F2110">
        <v>1998</v>
      </c>
    </row>
    <row r="2111" spans="1:6" x14ac:dyDescent="0.25">
      <c r="A2111" t="s">
        <v>2120</v>
      </c>
      <c r="B2111" s="1">
        <v>38172500</v>
      </c>
      <c r="C2111" t="s">
        <v>2120</v>
      </c>
      <c r="D2111" s="1">
        <v>22772500</v>
      </c>
      <c r="E2111" s="1">
        <v>40000000</v>
      </c>
      <c r="F2111">
        <v>1998</v>
      </c>
    </row>
    <row r="2112" spans="1:6" x14ac:dyDescent="0.25">
      <c r="A2112" t="s">
        <v>2121</v>
      </c>
      <c r="B2112" s="1">
        <v>34645374</v>
      </c>
      <c r="C2112" t="s">
        <v>2121</v>
      </c>
      <c r="D2112" s="1">
        <v>34645374</v>
      </c>
      <c r="E2112" s="1">
        <v>50000000</v>
      </c>
      <c r="F2112">
        <v>1998</v>
      </c>
    </row>
    <row r="2113" spans="1:6" x14ac:dyDescent="0.25">
      <c r="A2113" t="s">
        <v>2122</v>
      </c>
      <c r="B2113" s="1">
        <v>32983332</v>
      </c>
      <c r="C2113" t="s">
        <v>2122</v>
      </c>
      <c r="D2113" s="1">
        <v>32983332</v>
      </c>
      <c r="E2113" s="1">
        <v>60000000</v>
      </c>
      <c r="F2113">
        <v>1998</v>
      </c>
    </row>
    <row r="2114" spans="1:6" x14ac:dyDescent="0.25">
      <c r="A2114" t="s">
        <v>2123</v>
      </c>
      <c r="B2114" s="1">
        <v>29203383</v>
      </c>
      <c r="C2114" t="s">
        <v>2123</v>
      </c>
      <c r="D2114" s="1">
        <v>26528684</v>
      </c>
      <c r="E2114" s="1">
        <v>30000000</v>
      </c>
      <c r="F2114">
        <v>1998</v>
      </c>
    </row>
    <row r="2115" spans="1:6" x14ac:dyDescent="0.25">
      <c r="A2115" t="s">
        <v>2124</v>
      </c>
      <c r="B2115" s="1">
        <v>27257061</v>
      </c>
      <c r="C2115" t="s">
        <v>2124</v>
      </c>
      <c r="D2115" s="1">
        <v>14435076</v>
      </c>
      <c r="E2115" s="1">
        <v>27000000</v>
      </c>
      <c r="F2115">
        <v>1998</v>
      </c>
    </row>
    <row r="2116" spans="1:6" x14ac:dyDescent="0.25">
      <c r="A2116" t="s">
        <v>2125</v>
      </c>
      <c r="B2116" s="1">
        <v>26708196</v>
      </c>
      <c r="C2116" t="s">
        <v>2125</v>
      </c>
      <c r="D2116" s="1">
        <v>23337196</v>
      </c>
      <c r="E2116" s="1">
        <v>30000000</v>
      </c>
      <c r="F2116">
        <v>1998</v>
      </c>
    </row>
    <row r="2117" spans="1:6" x14ac:dyDescent="0.25">
      <c r="A2117" t="s">
        <v>2126</v>
      </c>
      <c r="B2117" s="1">
        <v>22852487</v>
      </c>
      <c r="C2117" t="s">
        <v>2126</v>
      </c>
      <c r="D2117" s="1">
        <v>22852487</v>
      </c>
      <c r="E2117" s="1">
        <v>53000000</v>
      </c>
      <c r="F2117">
        <v>1998</v>
      </c>
    </row>
    <row r="2118" spans="1:6" x14ac:dyDescent="0.25">
      <c r="A2118" t="s">
        <v>2127</v>
      </c>
      <c r="B2118" s="1">
        <v>22411948</v>
      </c>
      <c r="C2118" t="s">
        <v>2127</v>
      </c>
      <c r="D2118" s="1">
        <v>21567853</v>
      </c>
      <c r="E2118" s="1">
        <v>25000000</v>
      </c>
      <c r="F2118">
        <v>1998</v>
      </c>
    </row>
    <row r="2119" spans="1:6" x14ac:dyDescent="0.25">
      <c r="A2119" t="s">
        <v>2128</v>
      </c>
      <c r="B2119" s="1">
        <v>19870567</v>
      </c>
      <c r="C2119" t="s">
        <v>2128</v>
      </c>
      <c r="D2119" s="1">
        <v>19870567</v>
      </c>
      <c r="E2119" s="1">
        <v>70000000</v>
      </c>
      <c r="F2119">
        <v>1998</v>
      </c>
    </row>
    <row r="2120" spans="1:6" x14ac:dyDescent="0.25">
      <c r="A2120" t="s">
        <v>2129</v>
      </c>
      <c r="B2120" s="1">
        <v>19035741</v>
      </c>
      <c r="C2120" t="s">
        <v>2129</v>
      </c>
      <c r="D2120" s="1">
        <v>19035741</v>
      </c>
      <c r="E2120" s="1">
        <v>30000000</v>
      </c>
      <c r="F2120">
        <v>1998</v>
      </c>
    </row>
    <row r="2121" spans="1:6" x14ac:dyDescent="0.25">
      <c r="A2121" t="s">
        <v>2130</v>
      </c>
      <c r="B2121" s="1">
        <v>14623082</v>
      </c>
      <c r="C2121" t="s">
        <v>2130</v>
      </c>
      <c r="D2121" s="1">
        <v>14623082</v>
      </c>
      <c r="E2121" s="1">
        <v>75000000</v>
      </c>
      <c r="F2121">
        <v>1998</v>
      </c>
    </row>
    <row r="2122" spans="1:6" x14ac:dyDescent="0.25">
      <c r="A2122" t="s">
        <v>2131</v>
      </c>
      <c r="B2122" s="1">
        <v>12069719</v>
      </c>
      <c r="C2122" t="s">
        <v>2131</v>
      </c>
      <c r="D2122" s="1">
        <v>12069719</v>
      </c>
      <c r="E2122" s="1">
        <v>60000000</v>
      </c>
      <c r="F2122">
        <v>1998</v>
      </c>
    </row>
    <row r="2123" spans="1:6" x14ac:dyDescent="0.25">
      <c r="A2123" t="s">
        <v>2132</v>
      </c>
      <c r="B2123" s="1">
        <v>11203026</v>
      </c>
      <c r="C2123" t="s">
        <v>2132</v>
      </c>
      <c r="D2123" s="1">
        <v>11203026</v>
      </c>
      <c r="E2123" s="1">
        <v>45000000</v>
      </c>
      <c r="F2123">
        <v>1998</v>
      </c>
    </row>
    <row r="2124" spans="1:6" x14ac:dyDescent="0.25">
      <c r="A2124" t="s">
        <v>2133</v>
      </c>
      <c r="B2124" s="1">
        <v>10341093</v>
      </c>
      <c r="C2124" t="s">
        <v>2133</v>
      </c>
      <c r="D2124" s="1">
        <v>10341093</v>
      </c>
      <c r="E2124" s="1">
        <v>27000000</v>
      </c>
      <c r="F2124">
        <v>1998</v>
      </c>
    </row>
    <row r="2125" spans="1:6" x14ac:dyDescent="0.25">
      <c r="A2125" t="s">
        <v>2134</v>
      </c>
      <c r="B2125" s="1">
        <v>10319915</v>
      </c>
      <c r="C2125" t="s">
        <v>2134</v>
      </c>
      <c r="D2125" s="1">
        <v>10319915</v>
      </c>
      <c r="E2125" s="1">
        <v>35000000</v>
      </c>
      <c r="F2125">
        <v>1998</v>
      </c>
    </row>
    <row r="2126" spans="1:6" x14ac:dyDescent="0.25">
      <c r="A2126" t="s">
        <v>2135</v>
      </c>
      <c r="B2126" s="1">
        <v>4356126</v>
      </c>
      <c r="C2126" t="s">
        <v>2135</v>
      </c>
      <c r="D2126" s="1">
        <v>4356126</v>
      </c>
      <c r="E2126" s="1">
        <v>24000000</v>
      </c>
      <c r="F2126">
        <v>1998</v>
      </c>
    </row>
    <row r="2127" spans="1:6" x14ac:dyDescent="0.25">
      <c r="A2127" t="s">
        <v>2136</v>
      </c>
      <c r="B2127" s="1">
        <v>1147784</v>
      </c>
      <c r="C2127" t="s">
        <v>2136</v>
      </c>
      <c r="D2127" s="1">
        <v>1147784</v>
      </c>
      <c r="E2127" s="1">
        <v>55000000</v>
      </c>
      <c r="F2127">
        <v>1998</v>
      </c>
    </row>
    <row r="2128" spans="1:6" x14ac:dyDescent="0.25">
      <c r="A2128" t="s">
        <v>2137</v>
      </c>
      <c r="B2128" s="1">
        <v>780326</v>
      </c>
      <c r="C2128" t="s">
        <v>2137</v>
      </c>
      <c r="D2128" s="1">
        <v>780326</v>
      </c>
      <c r="E2128" s="1">
        <v>25000000</v>
      </c>
      <c r="F2128">
        <v>1998</v>
      </c>
    </row>
    <row r="2129" spans="1:6" x14ac:dyDescent="0.25">
      <c r="A2129" t="s">
        <v>2138</v>
      </c>
      <c r="B2129" s="1">
        <v>2208208395</v>
      </c>
      <c r="C2129" t="s">
        <v>2138</v>
      </c>
      <c r="D2129" s="1">
        <v>659363944</v>
      </c>
      <c r="E2129" s="1">
        <v>200000000</v>
      </c>
      <c r="F2129">
        <v>1997</v>
      </c>
    </row>
    <row r="2130" spans="1:6" x14ac:dyDescent="0.25">
      <c r="A2130" t="s">
        <v>2139</v>
      </c>
      <c r="B2130" s="1">
        <v>618638999</v>
      </c>
      <c r="C2130" t="s">
        <v>2139</v>
      </c>
      <c r="D2130" s="1">
        <v>229086679</v>
      </c>
      <c r="E2130" s="1">
        <v>75000000</v>
      </c>
      <c r="F2130">
        <v>1997</v>
      </c>
    </row>
    <row r="2131" spans="1:6" x14ac:dyDescent="0.25">
      <c r="A2131" t="s">
        <v>2140</v>
      </c>
      <c r="B2131" s="1">
        <v>587790539</v>
      </c>
      <c r="C2131" t="s">
        <v>2140</v>
      </c>
      <c r="D2131" s="1">
        <v>250690539</v>
      </c>
      <c r="E2131" s="1">
        <v>90000000</v>
      </c>
      <c r="F2131">
        <v>1997</v>
      </c>
    </row>
    <row r="2132" spans="1:6" x14ac:dyDescent="0.25">
      <c r="A2132" t="s">
        <v>2141</v>
      </c>
      <c r="B2132" s="1">
        <v>339504276</v>
      </c>
      <c r="C2132" t="s">
        <v>2141</v>
      </c>
      <c r="D2132" s="1">
        <v>125304276</v>
      </c>
      <c r="E2132" s="1">
        <v>110000000</v>
      </c>
      <c r="F2132">
        <v>1997</v>
      </c>
    </row>
    <row r="2133" spans="1:6" x14ac:dyDescent="0.25">
      <c r="A2133" t="s">
        <v>2142</v>
      </c>
      <c r="B2133" s="1">
        <v>315268353</v>
      </c>
      <c r="C2133" t="s">
        <v>2142</v>
      </c>
      <c r="D2133" s="1">
        <v>172956409</v>
      </c>
      <c r="E2133" s="1">
        <v>85000000</v>
      </c>
      <c r="F2133">
        <v>1997</v>
      </c>
    </row>
    <row r="2134" spans="1:6" x14ac:dyDescent="0.25">
      <c r="A2134" t="s">
        <v>2143</v>
      </c>
      <c r="B2134" s="1">
        <v>314111923</v>
      </c>
      <c r="C2134" t="s">
        <v>2143</v>
      </c>
      <c r="D2134" s="1">
        <v>148478011</v>
      </c>
      <c r="E2134" s="1">
        <v>50000000</v>
      </c>
      <c r="F2134">
        <v>1997</v>
      </c>
    </row>
    <row r="2135" spans="1:6" x14ac:dyDescent="0.25">
      <c r="A2135" t="s">
        <v>2144</v>
      </c>
      <c r="B2135" s="1">
        <v>302710615</v>
      </c>
      <c r="C2135" t="s">
        <v>2144</v>
      </c>
      <c r="D2135" s="1">
        <v>181410615</v>
      </c>
      <c r="E2135" s="1">
        <v>45000000</v>
      </c>
      <c r="F2135">
        <v>1997</v>
      </c>
    </row>
    <row r="2136" spans="1:6" x14ac:dyDescent="0.25">
      <c r="A2136" t="s">
        <v>2145</v>
      </c>
      <c r="B2136" s="1">
        <v>298923419</v>
      </c>
      <c r="C2136" t="s">
        <v>2145</v>
      </c>
      <c r="D2136" s="1">
        <v>126813153</v>
      </c>
      <c r="E2136" s="1">
        <v>46000000</v>
      </c>
      <c r="F2136">
        <v>1997</v>
      </c>
    </row>
    <row r="2137" spans="1:6" x14ac:dyDescent="0.25">
      <c r="A2137" t="s">
        <v>2146</v>
      </c>
      <c r="B2137" s="1">
        <v>263898761</v>
      </c>
      <c r="C2137" t="s">
        <v>2146</v>
      </c>
      <c r="D2137" s="1">
        <v>63570862</v>
      </c>
      <c r="E2137" s="1">
        <v>95000000</v>
      </c>
      <c r="F2137">
        <v>1997</v>
      </c>
    </row>
    <row r="2138" spans="1:6" x14ac:dyDescent="0.25">
      <c r="A2138" t="s">
        <v>458</v>
      </c>
      <c r="B2138" s="1">
        <v>250700000</v>
      </c>
      <c r="C2138" t="s">
        <v>458</v>
      </c>
      <c r="D2138" s="1">
        <v>99112101</v>
      </c>
      <c r="E2138" s="1">
        <v>70000000</v>
      </c>
      <c r="F2138">
        <v>1997</v>
      </c>
    </row>
    <row r="2139" spans="1:6" x14ac:dyDescent="0.25">
      <c r="A2139" t="s">
        <v>2147</v>
      </c>
      <c r="B2139" s="1">
        <v>241200000</v>
      </c>
      <c r="C2139" t="s">
        <v>2147</v>
      </c>
      <c r="D2139" s="1">
        <v>112276146</v>
      </c>
      <c r="E2139" s="1">
        <v>80000000</v>
      </c>
      <c r="F2139">
        <v>1997</v>
      </c>
    </row>
    <row r="2140" spans="1:6" x14ac:dyDescent="0.25">
      <c r="A2140" t="s">
        <v>2148</v>
      </c>
      <c r="B2140" s="1">
        <v>238317814</v>
      </c>
      <c r="C2140" t="s">
        <v>2148</v>
      </c>
      <c r="D2140" s="1">
        <v>107325195</v>
      </c>
      <c r="E2140" s="1">
        <v>125000000</v>
      </c>
      <c r="F2140">
        <v>1997</v>
      </c>
    </row>
    <row r="2141" spans="1:6" x14ac:dyDescent="0.25">
      <c r="A2141" t="s">
        <v>2149</v>
      </c>
      <c r="B2141" s="1">
        <v>224117573</v>
      </c>
      <c r="C2141" t="s">
        <v>2149</v>
      </c>
      <c r="D2141" s="1">
        <v>101117573</v>
      </c>
      <c r="E2141" s="1">
        <v>80000000</v>
      </c>
      <c r="F2141">
        <v>1997</v>
      </c>
    </row>
    <row r="2142" spans="1:6" x14ac:dyDescent="0.25">
      <c r="A2142" t="s">
        <v>2150</v>
      </c>
      <c r="B2142" s="1">
        <v>178200000</v>
      </c>
      <c r="C2142" t="s">
        <v>2150</v>
      </c>
      <c r="D2142" s="1">
        <v>67163857</v>
      </c>
      <c r="E2142" s="1">
        <v>115000000</v>
      </c>
      <c r="F2142">
        <v>1997</v>
      </c>
    </row>
    <row r="2143" spans="1:6" x14ac:dyDescent="0.25">
      <c r="A2143" t="s">
        <v>2151</v>
      </c>
      <c r="B2143" s="1">
        <v>177993801</v>
      </c>
      <c r="C2143" t="s">
        <v>2151</v>
      </c>
      <c r="D2143" s="1">
        <v>92993801</v>
      </c>
      <c r="E2143" s="1">
        <v>80000000</v>
      </c>
      <c r="F2143">
        <v>1997</v>
      </c>
    </row>
    <row r="2144" spans="1:6" x14ac:dyDescent="0.25">
      <c r="A2144" t="s">
        <v>2152</v>
      </c>
      <c r="B2144" s="1">
        <v>174463257</v>
      </c>
      <c r="C2144" t="s">
        <v>2152</v>
      </c>
      <c r="D2144" s="1">
        <v>105263257</v>
      </c>
      <c r="E2144" s="1">
        <v>55000000</v>
      </c>
      <c r="F2144">
        <v>1997</v>
      </c>
    </row>
    <row r="2145" spans="1:6" x14ac:dyDescent="0.25">
      <c r="A2145" t="s">
        <v>2153</v>
      </c>
      <c r="B2145" s="1">
        <v>172363301</v>
      </c>
      <c r="C2145" t="s">
        <v>2153</v>
      </c>
      <c r="D2145" s="1">
        <v>101363301</v>
      </c>
      <c r="E2145" s="1">
        <v>24000000</v>
      </c>
      <c r="F2145">
        <v>1997</v>
      </c>
    </row>
    <row r="2146" spans="1:6" x14ac:dyDescent="0.25">
      <c r="A2146" t="s">
        <v>2154</v>
      </c>
      <c r="B2146" s="1">
        <v>169400000</v>
      </c>
      <c r="C2146" t="s">
        <v>2154</v>
      </c>
      <c r="D2146" s="1">
        <v>61363304</v>
      </c>
      <c r="E2146" s="1">
        <v>90000000</v>
      </c>
      <c r="F2146">
        <v>1997</v>
      </c>
    </row>
    <row r="2147" spans="1:6" x14ac:dyDescent="0.25">
      <c r="A2147" t="s">
        <v>2155</v>
      </c>
      <c r="B2147" s="1">
        <v>165900000</v>
      </c>
      <c r="C2147" t="s">
        <v>2155</v>
      </c>
      <c r="D2147" s="1">
        <v>100920329</v>
      </c>
      <c r="E2147" s="1">
        <v>90000000</v>
      </c>
      <c r="F2147">
        <v>1997</v>
      </c>
    </row>
    <row r="2148" spans="1:6" x14ac:dyDescent="0.25">
      <c r="A2148" t="s">
        <v>2156</v>
      </c>
      <c r="B2148" s="1">
        <v>160700000</v>
      </c>
      <c r="C2148" t="s">
        <v>2156</v>
      </c>
      <c r="D2148" s="1">
        <v>47795018</v>
      </c>
      <c r="E2148" s="1">
        <v>60000000</v>
      </c>
      <c r="F2148">
        <v>1997</v>
      </c>
    </row>
    <row r="2149" spans="1:6" x14ac:dyDescent="0.25">
      <c r="A2149" t="s">
        <v>2157</v>
      </c>
      <c r="B2149" s="1">
        <v>159356941</v>
      </c>
      <c r="C2149" t="s">
        <v>2157</v>
      </c>
      <c r="D2149" s="1">
        <v>54956941</v>
      </c>
      <c r="E2149" s="1">
        <v>60000000</v>
      </c>
      <c r="F2149">
        <v>1997</v>
      </c>
    </row>
    <row r="2150" spans="1:6" x14ac:dyDescent="0.25">
      <c r="A2150" t="s">
        <v>2158</v>
      </c>
      <c r="B2150" s="1">
        <v>153007424</v>
      </c>
      <c r="C2150" t="s">
        <v>2158</v>
      </c>
      <c r="D2150" s="1">
        <v>61007424</v>
      </c>
      <c r="E2150" s="1">
        <v>57000000</v>
      </c>
      <c r="F2150">
        <v>1997</v>
      </c>
    </row>
    <row r="2151" spans="1:6" x14ac:dyDescent="0.25">
      <c r="A2151" t="s">
        <v>2159</v>
      </c>
      <c r="B2151" s="1">
        <v>150468000</v>
      </c>
      <c r="C2151" t="s">
        <v>2159</v>
      </c>
      <c r="D2151" s="1">
        <v>48097081</v>
      </c>
      <c r="E2151" s="1">
        <v>110000000</v>
      </c>
      <c r="F2151">
        <v>1997</v>
      </c>
    </row>
    <row r="2152" spans="1:6" x14ac:dyDescent="0.25">
      <c r="A2152" t="s">
        <v>2160</v>
      </c>
      <c r="B2152" s="1">
        <v>142783718</v>
      </c>
      <c r="C2152" t="s">
        <v>2160</v>
      </c>
      <c r="D2152" s="1">
        <v>76118990</v>
      </c>
      <c r="E2152" s="1">
        <v>80000000</v>
      </c>
      <c r="F2152">
        <v>1997</v>
      </c>
    </row>
    <row r="2153" spans="1:6" x14ac:dyDescent="0.25">
      <c r="A2153" t="s">
        <v>2161</v>
      </c>
      <c r="B2153" s="1">
        <v>140900000</v>
      </c>
      <c r="C2153" t="s">
        <v>2161</v>
      </c>
      <c r="D2153" s="1">
        <v>42885593</v>
      </c>
      <c r="E2153" s="1">
        <v>90000000</v>
      </c>
      <c r="F2153">
        <v>1997</v>
      </c>
    </row>
    <row r="2154" spans="1:6" x14ac:dyDescent="0.25">
      <c r="A2154" t="s">
        <v>2162</v>
      </c>
      <c r="B2154" s="1">
        <v>139801096</v>
      </c>
      <c r="C2154" t="s">
        <v>2162</v>
      </c>
      <c r="D2154" s="1">
        <v>58403409</v>
      </c>
      <c r="E2154" s="1">
        <v>53000000</v>
      </c>
      <c r="F2154">
        <v>1997</v>
      </c>
    </row>
    <row r="2155" spans="1:6" x14ac:dyDescent="0.25">
      <c r="A2155" t="s">
        <v>2163</v>
      </c>
      <c r="B2155" s="1">
        <v>136998907</v>
      </c>
      <c r="C2155" t="s">
        <v>2163</v>
      </c>
      <c r="D2155" s="1">
        <v>65598907</v>
      </c>
      <c r="E2155" s="1">
        <v>45000000</v>
      </c>
      <c r="F2155">
        <v>1997</v>
      </c>
    </row>
    <row r="2156" spans="1:6" x14ac:dyDescent="0.25">
      <c r="A2156" t="s">
        <v>2164</v>
      </c>
      <c r="B2156" s="1">
        <v>131445884</v>
      </c>
      <c r="C2156" t="s">
        <v>2164</v>
      </c>
      <c r="D2156" s="1">
        <v>37945884</v>
      </c>
      <c r="E2156" s="1">
        <v>70000000</v>
      </c>
      <c r="F2156">
        <v>1997</v>
      </c>
    </row>
    <row r="2157" spans="1:6" x14ac:dyDescent="0.25">
      <c r="A2157" t="s">
        <v>2165</v>
      </c>
      <c r="B2157" s="1">
        <v>126204977</v>
      </c>
      <c r="C2157" t="s">
        <v>2165</v>
      </c>
      <c r="D2157" s="1">
        <v>64604977</v>
      </c>
      <c r="E2157" s="1">
        <v>35000000</v>
      </c>
      <c r="F2157">
        <v>1997</v>
      </c>
    </row>
    <row r="2158" spans="1:6" x14ac:dyDescent="0.25">
      <c r="A2158" t="s">
        <v>2166</v>
      </c>
      <c r="B2158" s="1">
        <v>121100000</v>
      </c>
      <c r="C2158" t="s">
        <v>2166</v>
      </c>
      <c r="D2158" s="1">
        <v>54768952</v>
      </c>
      <c r="E2158" s="1">
        <v>100000000</v>
      </c>
      <c r="F2158">
        <v>1997</v>
      </c>
    </row>
    <row r="2159" spans="1:6" x14ac:dyDescent="0.25">
      <c r="A2159" t="s">
        <v>2167</v>
      </c>
      <c r="B2159" s="1">
        <v>120100000</v>
      </c>
      <c r="C2159" t="s">
        <v>2167</v>
      </c>
      <c r="D2159" s="1">
        <v>47546796</v>
      </c>
      <c r="E2159" s="1">
        <v>90000000</v>
      </c>
      <c r="F2159">
        <v>1997</v>
      </c>
    </row>
    <row r="2160" spans="1:6" x14ac:dyDescent="0.25">
      <c r="A2160" t="s">
        <v>2168</v>
      </c>
      <c r="B2160" s="1">
        <v>87949859</v>
      </c>
      <c r="C2160" t="s">
        <v>2168</v>
      </c>
      <c r="D2160" s="1">
        <v>54979992</v>
      </c>
      <c r="E2160" s="1">
        <v>40000000</v>
      </c>
      <c r="F2160">
        <v>1997</v>
      </c>
    </row>
    <row r="2161" spans="1:6" x14ac:dyDescent="0.25">
      <c r="A2161" t="s">
        <v>2169</v>
      </c>
      <c r="B2161" s="1">
        <v>83226569</v>
      </c>
      <c r="C2161" t="s">
        <v>2169</v>
      </c>
      <c r="D2161" s="1">
        <v>63826569</v>
      </c>
      <c r="E2161" s="1">
        <v>35000000</v>
      </c>
      <c r="F2161">
        <v>1997</v>
      </c>
    </row>
    <row r="2162" spans="1:6" x14ac:dyDescent="0.25">
      <c r="A2162" t="s">
        <v>2170</v>
      </c>
      <c r="B2162" s="1">
        <v>80369970</v>
      </c>
      <c r="C2162" t="s">
        <v>2170</v>
      </c>
      <c r="D2162" s="1">
        <v>48265581</v>
      </c>
      <c r="E2162" s="1">
        <v>50000000</v>
      </c>
      <c r="F2162">
        <v>1997</v>
      </c>
    </row>
    <row r="2163" spans="1:6" x14ac:dyDescent="0.25">
      <c r="A2163" t="s">
        <v>2171</v>
      </c>
      <c r="B2163" s="1">
        <v>65303052</v>
      </c>
      <c r="C2163" t="s">
        <v>2171</v>
      </c>
      <c r="D2163" s="1">
        <v>41954997</v>
      </c>
      <c r="E2163" s="1">
        <v>35000000</v>
      </c>
      <c r="F2163">
        <v>1997</v>
      </c>
    </row>
    <row r="2164" spans="1:6" x14ac:dyDescent="0.25">
      <c r="A2164" t="s">
        <v>2172</v>
      </c>
      <c r="B2164" s="1">
        <v>64594061</v>
      </c>
      <c r="C2164" t="s">
        <v>2172</v>
      </c>
      <c r="D2164" s="1">
        <v>44480039</v>
      </c>
      <c r="E2164" s="1">
        <v>25000000</v>
      </c>
      <c r="F2164">
        <v>1997</v>
      </c>
    </row>
    <row r="2165" spans="1:6" x14ac:dyDescent="0.25">
      <c r="A2165" t="s">
        <v>2173</v>
      </c>
      <c r="B2165" s="1">
        <v>62967368</v>
      </c>
      <c r="C2165" t="s">
        <v>2173</v>
      </c>
      <c r="D2165" s="1">
        <v>41263140</v>
      </c>
      <c r="E2165" s="1">
        <v>50000000</v>
      </c>
      <c r="F2165">
        <v>1997</v>
      </c>
    </row>
    <row r="2166" spans="1:6" x14ac:dyDescent="0.25">
      <c r="A2166" t="s">
        <v>2174</v>
      </c>
      <c r="B2166" s="1">
        <v>61894591</v>
      </c>
      <c r="C2166" t="s">
        <v>2174</v>
      </c>
      <c r="D2166" s="1">
        <v>61894591</v>
      </c>
      <c r="E2166" s="1">
        <v>38000000</v>
      </c>
      <c r="F2166">
        <v>1997</v>
      </c>
    </row>
    <row r="2167" spans="1:6" x14ac:dyDescent="0.25">
      <c r="A2167" t="s">
        <v>2175</v>
      </c>
      <c r="B2167" s="1">
        <v>60527873</v>
      </c>
      <c r="C2167" t="s">
        <v>2175</v>
      </c>
      <c r="D2167" s="1">
        <v>60527873</v>
      </c>
      <c r="E2167" s="1">
        <v>27000000</v>
      </c>
      <c r="F2167">
        <v>1997</v>
      </c>
    </row>
    <row r="2168" spans="1:6" x14ac:dyDescent="0.25">
      <c r="A2168" t="s">
        <v>2176</v>
      </c>
      <c r="B2168" s="1">
        <v>58250151</v>
      </c>
      <c r="C2168" t="s">
        <v>2176</v>
      </c>
      <c r="D2168" s="1">
        <v>44212592</v>
      </c>
      <c r="E2168" s="1">
        <v>40000000</v>
      </c>
      <c r="F2168">
        <v>1997</v>
      </c>
    </row>
    <row r="2169" spans="1:6" x14ac:dyDescent="0.25">
      <c r="A2169" t="s">
        <v>2177</v>
      </c>
      <c r="B2169" s="1">
        <v>51327406</v>
      </c>
      <c r="C2169" t="s">
        <v>2177</v>
      </c>
      <c r="D2169" s="1">
        <v>35927406</v>
      </c>
      <c r="E2169" s="1">
        <v>30000000</v>
      </c>
      <c r="F2169">
        <v>1997</v>
      </c>
    </row>
    <row r="2170" spans="1:6" x14ac:dyDescent="0.25">
      <c r="A2170" t="s">
        <v>2178</v>
      </c>
      <c r="B2170" s="1">
        <v>50159144</v>
      </c>
      <c r="C2170" t="s">
        <v>2178</v>
      </c>
      <c r="D2170" s="1">
        <v>50159144</v>
      </c>
      <c r="E2170" s="1">
        <v>36000000</v>
      </c>
      <c r="F2170">
        <v>1997</v>
      </c>
    </row>
    <row r="2171" spans="1:6" x14ac:dyDescent="0.25">
      <c r="A2171" t="s">
        <v>2179</v>
      </c>
      <c r="B2171" s="1">
        <v>50068310</v>
      </c>
      <c r="C2171" t="s">
        <v>2179</v>
      </c>
      <c r="D2171" s="1">
        <v>50068310</v>
      </c>
      <c r="E2171" s="1">
        <v>50000000</v>
      </c>
      <c r="F2171">
        <v>1997</v>
      </c>
    </row>
    <row r="2172" spans="1:6" x14ac:dyDescent="0.25">
      <c r="A2172" t="s">
        <v>2180</v>
      </c>
      <c r="B2172" s="1">
        <v>48169156</v>
      </c>
      <c r="C2172" t="s">
        <v>2180</v>
      </c>
      <c r="D2172" s="1">
        <v>48169156</v>
      </c>
      <c r="E2172" s="1">
        <v>50000000</v>
      </c>
      <c r="F2172">
        <v>1997</v>
      </c>
    </row>
    <row r="2173" spans="1:6" x14ac:dyDescent="0.25">
      <c r="A2173" t="s">
        <v>2181</v>
      </c>
      <c r="B2173" s="1">
        <v>45916769</v>
      </c>
      <c r="C2173" t="s">
        <v>2181</v>
      </c>
      <c r="D2173" s="1">
        <v>45916769</v>
      </c>
      <c r="E2173" s="1">
        <v>40000000</v>
      </c>
      <c r="F2173">
        <v>1997</v>
      </c>
    </row>
    <row r="2174" spans="1:6" x14ac:dyDescent="0.25">
      <c r="A2174" t="s">
        <v>2182</v>
      </c>
      <c r="B2174" s="1">
        <v>41076865</v>
      </c>
      <c r="C2174" t="s">
        <v>2182</v>
      </c>
      <c r="D2174" s="1">
        <v>41076865</v>
      </c>
      <c r="E2174" s="1">
        <v>25000000</v>
      </c>
      <c r="F2174">
        <v>1997</v>
      </c>
    </row>
    <row r="2175" spans="1:6" x14ac:dyDescent="0.25">
      <c r="A2175" t="s">
        <v>2183</v>
      </c>
      <c r="B2175" s="1">
        <v>35681080</v>
      </c>
      <c r="C2175" t="s">
        <v>2183</v>
      </c>
      <c r="D2175" s="1">
        <v>28681080</v>
      </c>
      <c r="E2175" s="1">
        <v>85000000</v>
      </c>
      <c r="F2175">
        <v>1997</v>
      </c>
    </row>
    <row r="2176" spans="1:6" x14ac:dyDescent="0.25">
      <c r="A2176" t="s">
        <v>2184</v>
      </c>
      <c r="B2176" s="1">
        <v>33956608</v>
      </c>
      <c r="C2176" t="s">
        <v>2184</v>
      </c>
      <c r="D2176" s="1">
        <v>33956608</v>
      </c>
      <c r="E2176" s="1">
        <v>60000000</v>
      </c>
      <c r="F2176">
        <v>1997</v>
      </c>
    </row>
    <row r="2177" spans="1:6" x14ac:dyDescent="0.25">
      <c r="A2177" t="s">
        <v>2185</v>
      </c>
      <c r="B2177" s="1">
        <v>26673242</v>
      </c>
      <c r="C2177" t="s">
        <v>2185</v>
      </c>
      <c r="D2177" s="1">
        <v>26673242</v>
      </c>
      <c r="E2177" s="1">
        <v>60000000</v>
      </c>
      <c r="F2177">
        <v>1997</v>
      </c>
    </row>
    <row r="2178" spans="1:6" x14ac:dyDescent="0.25">
      <c r="A2178" t="s">
        <v>2186</v>
      </c>
      <c r="B2178" s="1">
        <v>25078937</v>
      </c>
      <c r="C2178" t="s">
        <v>2186</v>
      </c>
      <c r="D2178" s="1">
        <v>25078937</v>
      </c>
      <c r="E2178" s="1">
        <v>35000000</v>
      </c>
      <c r="F2178">
        <v>1997</v>
      </c>
    </row>
    <row r="2179" spans="1:6" x14ac:dyDescent="0.25">
      <c r="A2179" t="s">
        <v>2187</v>
      </c>
      <c r="B2179" s="1">
        <v>20841123</v>
      </c>
      <c r="C2179" t="s">
        <v>2187</v>
      </c>
      <c r="D2179" s="1">
        <v>17650704</v>
      </c>
      <c r="E2179" s="1">
        <v>80000000</v>
      </c>
      <c r="F2179">
        <v>1997</v>
      </c>
    </row>
    <row r="2180" spans="1:6" x14ac:dyDescent="0.25">
      <c r="A2180" t="s">
        <v>2188</v>
      </c>
      <c r="B2180" s="1">
        <v>12532777</v>
      </c>
      <c r="C2180" t="s">
        <v>2188</v>
      </c>
      <c r="D2180" s="1">
        <v>12532777</v>
      </c>
      <c r="E2180" s="1">
        <v>36000000</v>
      </c>
      <c r="F2180">
        <v>1997</v>
      </c>
    </row>
    <row r="2181" spans="1:6" x14ac:dyDescent="0.25">
      <c r="A2181" t="s">
        <v>2189</v>
      </c>
      <c r="B2181" s="1">
        <v>11532774</v>
      </c>
      <c r="C2181" t="s">
        <v>2189</v>
      </c>
      <c r="D2181" s="1">
        <v>11532774</v>
      </c>
      <c r="E2181" s="1">
        <v>55000000</v>
      </c>
      <c r="F2181">
        <v>1997</v>
      </c>
    </row>
    <row r="2182" spans="1:6" x14ac:dyDescent="0.25">
      <c r="A2182" t="s">
        <v>2190</v>
      </c>
      <c r="B2182" s="1">
        <v>10561038</v>
      </c>
      <c r="C2182" t="s">
        <v>2190</v>
      </c>
      <c r="D2182" s="1">
        <v>10561038</v>
      </c>
      <c r="E2182" s="1">
        <v>50000000</v>
      </c>
      <c r="F2182">
        <v>1997</v>
      </c>
    </row>
    <row r="2183" spans="1:6" x14ac:dyDescent="0.25">
      <c r="A2183" t="s">
        <v>2191</v>
      </c>
      <c r="B2183" s="1">
        <v>8165213</v>
      </c>
      <c r="C2183" t="s">
        <v>2191</v>
      </c>
      <c r="D2183" s="1">
        <v>8165213</v>
      </c>
      <c r="E2183" s="1">
        <v>28000000</v>
      </c>
      <c r="F2183">
        <v>1997</v>
      </c>
    </row>
    <row r="2184" spans="1:6" x14ac:dyDescent="0.25">
      <c r="A2184" t="s">
        <v>2192</v>
      </c>
      <c r="B2184" s="1">
        <v>6504442</v>
      </c>
      <c r="C2184" t="s">
        <v>2192</v>
      </c>
      <c r="D2184" s="1">
        <v>6504442</v>
      </c>
      <c r="E2184" s="1">
        <v>38000000</v>
      </c>
      <c r="F2184">
        <v>1997</v>
      </c>
    </row>
    <row r="2185" spans="1:6" x14ac:dyDescent="0.25">
      <c r="A2185" t="s">
        <v>2193</v>
      </c>
      <c r="B2185" s="1">
        <v>6448817</v>
      </c>
      <c r="C2185" t="s">
        <v>2193</v>
      </c>
      <c r="D2185" s="1">
        <v>6448817</v>
      </c>
      <c r="E2185" s="1">
        <v>35000000</v>
      </c>
      <c r="F2185">
        <v>1997</v>
      </c>
    </row>
    <row r="2186" spans="1:6" x14ac:dyDescent="0.25">
      <c r="A2186" t="s">
        <v>2194</v>
      </c>
      <c r="B2186" s="1">
        <v>5686694</v>
      </c>
      <c r="C2186" t="s">
        <v>2194</v>
      </c>
      <c r="D2186" s="1">
        <v>5686694</v>
      </c>
      <c r="E2186" s="1">
        <v>28000000</v>
      </c>
      <c r="F2186">
        <v>1997</v>
      </c>
    </row>
    <row r="2187" spans="1:6" x14ac:dyDescent="0.25">
      <c r="A2187" t="s">
        <v>2195</v>
      </c>
      <c r="B2187" s="1">
        <v>4408420</v>
      </c>
      <c r="C2187" t="s">
        <v>2195</v>
      </c>
      <c r="D2187" s="1">
        <v>4408420</v>
      </c>
      <c r="E2187" s="1">
        <v>42000000</v>
      </c>
      <c r="F2187">
        <v>1997</v>
      </c>
    </row>
    <row r="2188" spans="1:6" x14ac:dyDescent="0.25">
      <c r="A2188" t="s">
        <v>2196</v>
      </c>
      <c r="B2188" s="1">
        <v>3588602</v>
      </c>
      <c r="C2188" t="s">
        <v>2196</v>
      </c>
      <c r="D2188" s="1">
        <v>3588602</v>
      </c>
      <c r="E2188" s="1">
        <v>32000000</v>
      </c>
      <c r="F2188">
        <v>1997</v>
      </c>
    </row>
    <row r="2189" spans="1:6" x14ac:dyDescent="0.25">
      <c r="A2189" t="s">
        <v>2197</v>
      </c>
      <c r="B2189" s="1">
        <v>2221994</v>
      </c>
      <c r="C2189" t="s">
        <v>2197</v>
      </c>
      <c r="D2189" s="1">
        <v>2221994</v>
      </c>
      <c r="E2189" s="1">
        <v>35000000</v>
      </c>
      <c r="F2189">
        <v>1997</v>
      </c>
    </row>
    <row r="2190" spans="1:6" x14ac:dyDescent="0.25">
      <c r="A2190" t="s">
        <v>2198</v>
      </c>
      <c r="B2190" s="1">
        <v>2154540</v>
      </c>
      <c r="C2190" t="s">
        <v>2198</v>
      </c>
      <c r="D2190" s="1">
        <v>2154540</v>
      </c>
      <c r="E2190" s="1">
        <v>45000000</v>
      </c>
      <c r="F2190">
        <v>1997</v>
      </c>
    </row>
    <row r="2191" spans="1:6" x14ac:dyDescent="0.25">
      <c r="A2191" t="s">
        <v>2199</v>
      </c>
      <c r="B2191" s="1">
        <v>1083350</v>
      </c>
      <c r="C2191" t="s">
        <v>2199</v>
      </c>
      <c r="D2191" s="1">
        <v>1083350</v>
      </c>
      <c r="E2191" s="1">
        <v>26000000</v>
      </c>
      <c r="F2191">
        <v>1997</v>
      </c>
    </row>
    <row r="2192" spans="1:6" x14ac:dyDescent="0.25">
      <c r="A2192" t="s">
        <v>2200</v>
      </c>
      <c r="B2192" s="1">
        <v>5000</v>
      </c>
      <c r="C2192" t="s">
        <v>2200</v>
      </c>
      <c r="D2192" s="1">
        <v>5000</v>
      </c>
      <c r="E2192" s="1">
        <v>26000000</v>
      </c>
      <c r="F2192">
        <v>1997</v>
      </c>
    </row>
    <row r="2193" spans="1:6" x14ac:dyDescent="0.25">
      <c r="A2193" t="s">
        <v>2201</v>
      </c>
      <c r="B2193" s="1">
        <v>817400878</v>
      </c>
      <c r="C2193" t="s">
        <v>2201</v>
      </c>
      <c r="D2193" s="1">
        <v>306169255</v>
      </c>
      <c r="E2193" s="1">
        <v>75000000</v>
      </c>
      <c r="F2193">
        <v>1996</v>
      </c>
    </row>
    <row r="2194" spans="1:6" x14ac:dyDescent="0.25">
      <c r="A2194" t="s">
        <v>2202</v>
      </c>
      <c r="B2194" s="1">
        <v>495700000</v>
      </c>
      <c r="C2194" t="s">
        <v>2202</v>
      </c>
      <c r="D2194" s="1">
        <v>241688385</v>
      </c>
      <c r="E2194" s="1">
        <v>88000000</v>
      </c>
      <c r="F2194">
        <v>1996</v>
      </c>
    </row>
    <row r="2195" spans="1:6" x14ac:dyDescent="0.25">
      <c r="A2195" t="s">
        <v>2203</v>
      </c>
      <c r="B2195" s="1">
        <v>457697994</v>
      </c>
      <c r="C2195" t="s">
        <v>2203</v>
      </c>
      <c r="D2195" s="1">
        <v>180981886</v>
      </c>
      <c r="E2195" s="1">
        <v>80000000</v>
      </c>
      <c r="F2195">
        <v>1996</v>
      </c>
    </row>
    <row r="2196" spans="1:6" x14ac:dyDescent="0.25">
      <c r="A2196" t="s">
        <v>2204</v>
      </c>
      <c r="B2196" s="1">
        <v>336069511</v>
      </c>
      <c r="C2196" t="s">
        <v>2204</v>
      </c>
      <c r="D2196" s="1">
        <v>134069511</v>
      </c>
      <c r="E2196" s="1">
        <v>75000000</v>
      </c>
      <c r="F2196">
        <v>1996</v>
      </c>
    </row>
    <row r="2197" spans="1:6" x14ac:dyDescent="0.25">
      <c r="A2197" t="s">
        <v>2205</v>
      </c>
      <c r="B2197" s="1">
        <v>325500000</v>
      </c>
      <c r="C2197" t="s">
        <v>2205</v>
      </c>
      <c r="D2197" s="1">
        <v>100138851</v>
      </c>
      <c r="E2197" s="1">
        <v>100000000</v>
      </c>
      <c r="F2197">
        <v>1996</v>
      </c>
    </row>
    <row r="2198" spans="1:6" x14ac:dyDescent="0.25">
      <c r="A2198" t="s">
        <v>2206</v>
      </c>
      <c r="B2198" s="1">
        <v>308700000</v>
      </c>
      <c r="C2198" t="s">
        <v>2206</v>
      </c>
      <c r="D2198" s="1">
        <v>136492681</v>
      </c>
      <c r="E2198" s="1">
        <v>70000000</v>
      </c>
      <c r="F2198">
        <v>1996</v>
      </c>
    </row>
    <row r="2199" spans="1:6" x14ac:dyDescent="0.25">
      <c r="A2199" t="s">
        <v>2207</v>
      </c>
      <c r="B2199" s="1">
        <v>274000000</v>
      </c>
      <c r="C2199" t="s">
        <v>2207</v>
      </c>
      <c r="D2199" s="1">
        <v>153952592</v>
      </c>
      <c r="E2199" s="1">
        <v>50000000</v>
      </c>
      <c r="F2199">
        <v>1996</v>
      </c>
    </row>
    <row r="2200" spans="1:6" x14ac:dyDescent="0.25">
      <c r="A2200" t="s">
        <v>2208</v>
      </c>
      <c r="B2200" s="1">
        <v>273814019</v>
      </c>
      <c r="C2200" t="s">
        <v>2208</v>
      </c>
      <c r="D2200" s="1">
        <v>128814019</v>
      </c>
      <c r="E2200" s="1">
        <v>55000000</v>
      </c>
      <c r="F2200">
        <v>1996</v>
      </c>
    </row>
    <row r="2201" spans="1:6" x14ac:dyDescent="0.25">
      <c r="A2201" t="s">
        <v>2209</v>
      </c>
      <c r="B2201" s="1">
        <v>250200000</v>
      </c>
      <c r="C2201" t="s">
        <v>2209</v>
      </c>
      <c r="D2201" s="1">
        <v>90463534</v>
      </c>
      <c r="E2201" s="1">
        <v>80000000</v>
      </c>
      <c r="F2201">
        <v>1996</v>
      </c>
    </row>
    <row r="2202" spans="1:6" x14ac:dyDescent="0.25">
      <c r="A2202" t="s">
        <v>2210</v>
      </c>
      <c r="B2202" s="1">
        <v>234400000</v>
      </c>
      <c r="C2202" t="s">
        <v>2210</v>
      </c>
      <c r="D2202" s="1">
        <v>101295562</v>
      </c>
      <c r="E2202" s="1">
        <v>100000000</v>
      </c>
      <c r="F2202">
        <v>1996</v>
      </c>
    </row>
    <row r="2203" spans="1:6" x14ac:dyDescent="0.25">
      <c r="A2203" t="s">
        <v>2211</v>
      </c>
      <c r="B2203" s="1">
        <v>231710008</v>
      </c>
      <c r="C2203" t="s">
        <v>2211</v>
      </c>
      <c r="D2203" s="1">
        <v>78716374</v>
      </c>
      <c r="E2203" s="1">
        <v>35000000</v>
      </c>
      <c r="F2203">
        <v>1996</v>
      </c>
    </row>
    <row r="2204" spans="1:6" x14ac:dyDescent="0.25">
      <c r="A2204" t="s">
        <v>2212</v>
      </c>
      <c r="B2204" s="1">
        <v>181489203</v>
      </c>
      <c r="C2204" t="s">
        <v>2212</v>
      </c>
      <c r="D2204" s="1">
        <v>105489203</v>
      </c>
      <c r="E2204" s="1">
        <v>30000000</v>
      </c>
      <c r="F2204">
        <v>1996</v>
      </c>
    </row>
    <row r="2205" spans="1:6" x14ac:dyDescent="0.25">
      <c r="A2205" t="s">
        <v>2213</v>
      </c>
      <c r="B2205" s="1">
        <v>165600852</v>
      </c>
      <c r="C2205" t="s">
        <v>2213</v>
      </c>
      <c r="D2205" s="1">
        <v>53300852</v>
      </c>
      <c r="E2205" s="1">
        <v>44000000</v>
      </c>
      <c r="F2205">
        <v>1996</v>
      </c>
    </row>
    <row r="2206" spans="1:6" x14ac:dyDescent="0.25">
      <c r="A2206" t="s">
        <v>2214</v>
      </c>
      <c r="B2206" s="1">
        <v>158908290</v>
      </c>
      <c r="C2206" t="s">
        <v>2214</v>
      </c>
      <c r="D2206" s="1">
        <v>32908290</v>
      </c>
      <c r="E2206" s="1">
        <v>80000000</v>
      </c>
      <c r="F2206">
        <v>1996</v>
      </c>
    </row>
    <row r="2207" spans="1:6" x14ac:dyDescent="0.25">
      <c r="A2207" t="s">
        <v>2215</v>
      </c>
      <c r="B2207" s="1">
        <v>152266007</v>
      </c>
      <c r="C2207" t="s">
        <v>2215</v>
      </c>
      <c r="D2207" s="1">
        <v>108766007</v>
      </c>
      <c r="E2207" s="1">
        <v>40000000</v>
      </c>
      <c r="F2207">
        <v>1996</v>
      </c>
    </row>
    <row r="2208" spans="1:6" x14ac:dyDescent="0.25">
      <c r="A2208" t="s">
        <v>2216</v>
      </c>
      <c r="B2208" s="1">
        <v>152036382</v>
      </c>
      <c r="C2208" t="s">
        <v>2216</v>
      </c>
      <c r="D2208" s="1">
        <v>104636382</v>
      </c>
      <c r="E2208" s="1">
        <v>32000000</v>
      </c>
      <c r="F2208">
        <v>1996</v>
      </c>
    </row>
    <row r="2209" spans="1:6" x14ac:dyDescent="0.25">
      <c r="A2209" t="s">
        <v>2217</v>
      </c>
      <c r="B2209" s="1">
        <v>151947179</v>
      </c>
      <c r="C2209" t="s">
        <v>2217</v>
      </c>
      <c r="D2209" s="1">
        <v>50047179</v>
      </c>
      <c r="E2209" s="1">
        <v>55000000</v>
      </c>
      <c r="F2209">
        <v>1996</v>
      </c>
    </row>
    <row r="2210" spans="1:6" x14ac:dyDescent="0.25">
      <c r="A2210" t="s">
        <v>2218</v>
      </c>
      <c r="B2210" s="1">
        <v>150000000</v>
      </c>
      <c r="C2210" t="s">
        <v>2218</v>
      </c>
      <c r="D2210" s="1">
        <v>92027888</v>
      </c>
      <c r="E2210" s="1">
        <v>46000000</v>
      </c>
      <c r="F2210">
        <v>1996</v>
      </c>
    </row>
    <row r="2211" spans="1:6" x14ac:dyDescent="0.25">
      <c r="A2211" t="s">
        <v>2219</v>
      </c>
      <c r="B2211" s="1">
        <v>148345997</v>
      </c>
      <c r="C2211" t="s">
        <v>2219</v>
      </c>
      <c r="D2211" s="1">
        <v>70645997</v>
      </c>
      <c r="E2211" s="1">
        <v>65000000</v>
      </c>
      <c r="F2211">
        <v>1996</v>
      </c>
    </row>
    <row r="2212" spans="1:6" x14ac:dyDescent="0.25">
      <c r="A2212" t="s">
        <v>2220</v>
      </c>
      <c r="B2212" s="1">
        <v>129832389</v>
      </c>
      <c r="C2212" t="s">
        <v>2220</v>
      </c>
      <c r="D2212" s="1">
        <v>60592389</v>
      </c>
      <c r="E2212" s="1">
        <v>60000000</v>
      </c>
      <c r="F2212">
        <v>1996</v>
      </c>
    </row>
    <row r="2213" spans="1:6" x14ac:dyDescent="0.25">
      <c r="A2213" t="s">
        <v>2221</v>
      </c>
      <c r="B2213" s="1">
        <v>122079192</v>
      </c>
      <c r="C2213" t="s">
        <v>2221</v>
      </c>
      <c r="D2213" s="1">
        <v>56679192</v>
      </c>
      <c r="E2213" s="1">
        <v>55000000</v>
      </c>
      <c r="F2213">
        <v>1996</v>
      </c>
    </row>
    <row r="2214" spans="1:6" x14ac:dyDescent="0.25">
      <c r="A2214" t="s">
        <v>2222</v>
      </c>
      <c r="B2214" s="1">
        <v>113309743</v>
      </c>
      <c r="C2214" t="s">
        <v>2222</v>
      </c>
      <c r="D2214" s="1">
        <v>33109743</v>
      </c>
      <c r="E2214" s="1">
        <v>50000000</v>
      </c>
      <c r="F2214">
        <v>1996</v>
      </c>
    </row>
    <row r="2215" spans="1:6" x14ac:dyDescent="0.25">
      <c r="A2215" t="s">
        <v>2223</v>
      </c>
      <c r="B2215" s="1">
        <v>104364680</v>
      </c>
      <c r="C2215" t="s">
        <v>2223</v>
      </c>
      <c r="D2215" s="1">
        <v>51364680</v>
      </c>
      <c r="E2215" s="1">
        <v>57000000</v>
      </c>
      <c r="F2215">
        <v>1996</v>
      </c>
    </row>
    <row r="2216" spans="1:6" x14ac:dyDescent="0.25">
      <c r="A2216" t="s">
        <v>2224</v>
      </c>
      <c r="B2216" s="1">
        <v>102825796</v>
      </c>
      <c r="C2216" t="s">
        <v>2224</v>
      </c>
      <c r="D2216" s="1">
        <v>60240295</v>
      </c>
      <c r="E2216" s="1">
        <v>47000000</v>
      </c>
      <c r="F2216">
        <v>1996</v>
      </c>
    </row>
    <row r="2217" spans="1:6" x14ac:dyDescent="0.25">
      <c r="A2217" t="s">
        <v>2225</v>
      </c>
      <c r="B2217" s="1">
        <v>101371017</v>
      </c>
      <c r="C2217" t="s">
        <v>2225</v>
      </c>
      <c r="D2217" s="1">
        <v>37771017</v>
      </c>
      <c r="E2217" s="1">
        <v>80000000</v>
      </c>
      <c r="F2217">
        <v>1996</v>
      </c>
    </row>
    <row r="2218" spans="1:6" x14ac:dyDescent="0.25">
      <c r="A2218" t="s">
        <v>2226</v>
      </c>
      <c r="B2218" s="1">
        <v>100833145</v>
      </c>
      <c r="C2218" t="s">
        <v>2226</v>
      </c>
      <c r="D2218" s="1">
        <v>59003384</v>
      </c>
      <c r="E2218" s="1">
        <v>46000000</v>
      </c>
      <c r="F2218">
        <v>1996</v>
      </c>
    </row>
    <row r="2219" spans="1:6" x14ac:dyDescent="0.25">
      <c r="A2219" t="s">
        <v>2227</v>
      </c>
      <c r="B2219" s="1">
        <v>100645801</v>
      </c>
      <c r="C2219" t="s">
        <v>2227</v>
      </c>
      <c r="D2219" s="1">
        <v>51045801</v>
      </c>
      <c r="E2219" s="1">
        <v>60000000</v>
      </c>
      <c r="F2219">
        <v>1996</v>
      </c>
    </row>
    <row r="2220" spans="1:6" x14ac:dyDescent="0.25">
      <c r="A2220" t="s">
        <v>2228</v>
      </c>
      <c r="B2220" s="1">
        <v>75854588</v>
      </c>
      <c r="C2220" t="s">
        <v>2228</v>
      </c>
      <c r="D2220" s="1">
        <v>53854588</v>
      </c>
      <c r="E2220" s="1">
        <v>45000000</v>
      </c>
      <c r="F2220">
        <v>1996</v>
      </c>
    </row>
    <row r="2221" spans="1:6" x14ac:dyDescent="0.25">
      <c r="A2221" t="s">
        <v>2229</v>
      </c>
      <c r="B2221" s="1">
        <v>60209334</v>
      </c>
      <c r="C2221" t="s">
        <v>2229</v>
      </c>
      <c r="D2221" s="1">
        <v>21226204</v>
      </c>
      <c r="E2221" s="1">
        <v>55000000</v>
      </c>
      <c r="F2221">
        <v>1996</v>
      </c>
    </row>
    <row r="2222" spans="1:6" x14ac:dyDescent="0.25">
      <c r="A2222" t="s">
        <v>2230</v>
      </c>
      <c r="B2222" s="1">
        <v>58617334</v>
      </c>
      <c r="C2222" t="s">
        <v>2230</v>
      </c>
      <c r="D2222" s="1">
        <v>58617334</v>
      </c>
      <c r="E2222" s="1">
        <v>45000000</v>
      </c>
      <c r="F2222">
        <v>1996</v>
      </c>
    </row>
    <row r="2223" spans="1:6" x14ac:dyDescent="0.25">
      <c r="A2223" t="s">
        <v>2231</v>
      </c>
      <c r="B2223" s="1">
        <v>51702929</v>
      </c>
      <c r="C2223" t="s">
        <v>2231</v>
      </c>
      <c r="D2223" s="1">
        <v>14102929</v>
      </c>
      <c r="E2223" s="1">
        <v>25000000</v>
      </c>
      <c r="F2223">
        <v>1996</v>
      </c>
    </row>
    <row r="2224" spans="1:6" x14ac:dyDescent="0.25">
      <c r="A2224" t="s">
        <v>2232</v>
      </c>
      <c r="B2224" s="1">
        <v>41267469</v>
      </c>
      <c r="C2224" t="s">
        <v>2232</v>
      </c>
      <c r="D2224" s="1">
        <v>41267469</v>
      </c>
      <c r="E2224" s="1">
        <v>42000000</v>
      </c>
      <c r="F2224">
        <v>1996</v>
      </c>
    </row>
    <row r="2225" spans="1:6" x14ac:dyDescent="0.25">
      <c r="A2225" t="s">
        <v>2233</v>
      </c>
      <c r="B2225" s="1">
        <v>38564422</v>
      </c>
      <c r="C2225" t="s">
        <v>2233</v>
      </c>
      <c r="D2225" s="1">
        <v>38564422</v>
      </c>
      <c r="E2225" s="1">
        <v>55000000</v>
      </c>
      <c r="F2225">
        <v>1996</v>
      </c>
    </row>
    <row r="2226" spans="1:6" x14ac:dyDescent="0.25">
      <c r="A2226" t="s">
        <v>2234</v>
      </c>
      <c r="B2226" s="1">
        <v>37956589</v>
      </c>
      <c r="C2226" t="s">
        <v>2234</v>
      </c>
      <c r="D2226" s="1">
        <v>30356589</v>
      </c>
      <c r="E2226" s="1">
        <v>39000000</v>
      </c>
      <c r="F2226">
        <v>1996</v>
      </c>
    </row>
    <row r="2227" spans="1:6" x14ac:dyDescent="0.25">
      <c r="A2227" t="s">
        <v>2235</v>
      </c>
      <c r="B2227" s="1">
        <v>36682170</v>
      </c>
      <c r="C2227" t="s">
        <v>2235</v>
      </c>
      <c r="D2227" s="1">
        <v>15382170</v>
      </c>
      <c r="E2227" s="1">
        <v>25000000</v>
      </c>
      <c r="F2227">
        <v>1996</v>
      </c>
    </row>
    <row r="2228" spans="1:6" x14ac:dyDescent="0.25">
      <c r="A2228" t="s">
        <v>2236</v>
      </c>
      <c r="B2228" s="1">
        <v>36404841</v>
      </c>
      <c r="C2228" t="s">
        <v>2236</v>
      </c>
      <c r="D2228" s="1">
        <v>20404841</v>
      </c>
      <c r="E2228" s="1">
        <v>45000000</v>
      </c>
      <c r="F2228">
        <v>1996</v>
      </c>
    </row>
    <row r="2229" spans="1:6" x14ac:dyDescent="0.25">
      <c r="A2229" t="s">
        <v>2237</v>
      </c>
      <c r="B2229" s="1">
        <v>33447612</v>
      </c>
      <c r="C2229" t="s">
        <v>2237</v>
      </c>
      <c r="D2229" s="1">
        <v>33447612</v>
      </c>
      <c r="E2229" s="1">
        <v>65000000</v>
      </c>
      <c r="F2229">
        <v>1996</v>
      </c>
    </row>
    <row r="2230" spans="1:6" x14ac:dyDescent="0.25">
      <c r="A2230" t="s">
        <v>2238</v>
      </c>
      <c r="B2230" s="1">
        <v>32223424</v>
      </c>
      <c r="C2230" t="s">
        <v>2238</v>
      </c>
      <c r="D2230" s="1">
        <v>25023424</v>
      </c>
      <c r="E2230" s="1">
        <v>25000000</v>
      </c>
      <c r="F2230">
        <v>1996</v>
      </c>
    </row>
    <row r="2231" spans="1:6" x14ac:dyDescent="0.25">
      <c r="A2231" t="s">
        <v>2239</v>
      </c>
      <c r="B2231" s="1">
        <v>30593313</v>
      </c>
      <c r="C2231" t="s">
        <v>2239</v>
      </c>
      <c r="D2231" s="1">
        <v>20080020</v>
      </c>
      <c r="E2231" s="1">
        <v>25530000</v>
      </c>
      <c r="F2231">
        <v>1996</v>
      </c>
    </row>
    <row r="2232" spans="1:6" x14ac:dyDescent="0.25">
      <c r="A2232" t="s">
        <v>2240</v>
      </c>
      <c r="B2232" s="1">
        <v>27682712</v>
      </c>
      <c r="C2232" t="s">
        <v>2240</v>
      </c>
      <c r="D2232" s="1">
        <v>27682712</v>
      </c>
      <c r="E2232" s="1">
        <v>40000000</v>
      </c>
      <c r="F2232">
        <v>1996</v>
      </c>
    </row>
    <row r="2233" spans="1:6" x14ac:dyDescent="0.25">
      <c r="A2233" t="s">
        <v>2241</v>
      </c>
      <c r="B2233" s="1">
        <v>27572844</v>
      </c>
      <c r="C2233" t="s">
        <v>2241</v>
      </c>
      <c r="D2233" s="1">
        <v>11092559</v>
      </c>
      <c r="E2233" s="1">
        <v>25000000</v>
      </c>
      <c r="F2233">
        <v>1996</v>
      </c>
    </row>
    <row r="2234" spans="1:6" x14ac:dyDescent="0.25">
      <c r="A2234" t="s">
        <v>2242</v>
      </c>
      <c r="B2234" s="1">
        <v>25426861</v>
      </c>
      <c r="C2234" t="s">
        <v>2242</v>
      </c>
      <c r="D2234" s="1">
        <v>25426861</v>
      </c>
      <c r="E2234" s="1">
        <v>50000000</v>
      </c>
      <c r="F2234">
        <v>1996</v>
      </c>
    </row>
    <row r="2235" spans="1:6" x14ac:dyDescent="0.25">
      <c r="A2235" t="s">
        <v>2243</v>
      </c>
      <c r="B2235" s="1">
        <v>22730924</v>
      </c>
      <c r="C2235" t="s">
        <v>2243</v>
      </c>
      <c r="D2235" s="1">
        <v>22730924</v>
      </c>
      <c r="E2235" s="1">
        <v>44000000</v>
      </c>
      <c r="F2235">
        <v>1996</v>
      </c>
    </row>
    <row r="2236" spans="1:6" x14ac:dyDescent="0.25">
      <c r="A2236" t="s">
        <v>2244</v>
      </c>
      <c r="B2236" s="1">
        <v>22331846</v>
      </c>
      <c r="C2236" t="s">
        <v>2244</v>
      </c>
      <c r="D2236" s="1">
        <v>22331846</v>
      </c>
      <c r="E2236" s="1">
        <v>21500000</v>
      </c>
      <c r="F2236">
        <v>1996</v>
      </c>
    </row>
    <row r="2237" spans="1:6" x14ac:dyDescent="0.25">
      <c r="A2237" t="s">
        <v>2245</v>
      </c>
      <c r="B2237" s="1">
        <v>20278055</v>
      </c>
      <c r="C2237" t="s">
        <v>2245</v>
      </c>
      <c r="D2237" s="1">
        <v>20278055</v>
      </c>
      <c r="E2237" s="1">
        <v>40000000</v>
      </c>
      <c r="F2237">
        <v>1996</v>
      </c>
    </row>
    <row r="2238" spans="1:6" x14ac:dyDescent="0.25">
      <c r="A2238" t="s">
        <v>2246</v>
      </c>
      <c r="B2238" s="1">
        <v>20133326</v>
      </c>
      <c r="C2238" t="s">
        <v>2246</v>
      </c>
      <c r="D2238" s="1">
        <v>20133326</v>
      </c>
      <c r="E2238" s="1">
        <v>45000000</v>
      </c>
      <c r="F2238">
        <v>1996</v>
      </c>
    </row>
    <row r="2239" spans="1:6" x14ac:dyDescent="0.25">
      <c r="A2239" t="s">
        <v>2247</v>
      </c>
      <c r="B2239" s="1">
        <v>19892205</v>
      </c>
      <c r="C2239" t="s">
        <v>2247</v>
      </c>
      <c r="D2239" s="1">
        <v>17192205</v>
      </c>
      <c r="E2239" s="1">
        <v>30000000</v>
      </c>
      <c r="F2239">
        <v>1996</v>
      </c>
    </row>
    <row r="2240" spans="1:6" x14ac:dyDescent="0.25">
      <c r="A2240" t="s">
        <v>2248</v>
      </c>
      <c r="B2240" s="1">
        <v>18582965</v>
      </c>
      <c r="C2240" t="s">
        <v>2248</v>
      </c>
      <c r="D2240" s="1">
        <v>18582965</v>
      </c>
      <c r="E2240" s="1">
        <v>55000000</v>
      </c>
      <c r="F2240">
        <v>1996</v>
      </c>
    </row>
    <row r="2241" spans="1:6" x14ac:dyDescent="0.25">
      <c r="A2241" t="s">
        <v>2249</v>
      </c>
      <c r="B2241" s="1">
        <v>18115927</v>
      </c>
      <c r="C2241" t="s">
        <v>2249</v>
      </c>
      <c r="D2241" s="1">
        <v>18115927</v>
      </c>
      <c r="E2241" s="1">
        <v>67000000</v>
      </c>
      <c r="F2241">
        <v>1996</v>
      </c>
    </row>
    <row r="2242" spans="1:6" x14ac:dyDescent="0.25">
      <c r="A2242" t="s">
        <v>2250</v>
      </c>
      <c r="B2242" s="1">
        <v>17378193</v>
      </c>
      <c r="C2242" t="s">
        <v>2250</v>
      </c>
      <c r="D2242" s="1">
        <v>17378193</v>
      </c>
      <c r="E2242" s="1">
        <v>38000000</v>
      </c>
      <c r="F2242">
        <v>1996</v>
      </c>
    </row>
    <row r="2243" spans="1:6" x14ac:dyDescent="0.25">
      <c r="A2243" t="s">
        <v>2251</v>
      </c>
      <c r="B2243" s="1">
        <v>17220599</v>
      </c>
      <c r="C2243" t="s">
        <v>2251</v>
      </c>
      <c r="D2243" s="1">
        <v>17220599</v>
      </c>
      <c r="E2243" s="1">
        <v>45000000</v>
      </c>
      <c r="F2243">
        <v>1996</v>
      </c>
    </row>
    <row r="2244" spans="1:6" x14ac:dyDescent="0.25">
      <c r="A2244" t="s">
        <v>2252</v>
      </c>
      <c r="B2244" s="1">
        <v>13052741</v>
      </c>
      <c r="C2244" t="s">
        <v>2252</v>
      </c>
      <c r="D2244" s="1">
        <v>13052741</v>
      </c>
      <c r="E2244" s="1">
        <v>36000000</v>
      </c>
      <c r="F2244">
        <v>1996</v>
      </c>
    </row>
    <row r="2245" spans="1:6" x14ac:dyDescent="0.25">
      <c r="A2245" t="s">
        <v>2253</v>
      </c>
      <c r="B2245" s="1">
        <v>12900000</v>
      </c>
      <c r="C2245" t="s">
        <v>2253</v>
      </c>
      <c r="D2245" s="1">
        <v>5707094</v>
      </c>
      <c r="E2245" s="1">
        <v>47000000</v>
      </c>
      <c r="F2245">
        <v>1996</v>
      </c>
    </row>
    <row r="2246" spans="1:6" x14ac:dyDescent="0.25">
      <c r="A2246" t="s">
        <v>2254</v>
      </c>
      <c r="B2246" s="1">
        <v>12803305</v>
      </c>
      <c r="C2246" t="s">
        <v>2254</v>
      </c>
      <c r="D2246" s="1">
        <v>12803305</v>
      </c>
      <c r="E2246" s="1">
        <v>23000000</v>
      </c>
      <c r="F2246">
        <v>1996</v>
      </c>
    </row>
    <row r="2247" spans="1:6" x14ac:dyDescent="0.25">
      <c r="A2247" t="s">
        <v>2255</v>
      </c>
      <c r="B2247" s="1">
        <v>10229300</v>
      </c>
      <c r="C2247" t="s">
        <v>2255</v>
      </c>
      <c r="D2247" s="1">
        <v>10229300</v>
      </c>
      <c r="E2247" s="1">
        <v>38000000</v>
      </c>
      <c r="F2247">
        <v>1996</v>
      </c>
    </row>
    <row r="2248" spans="1:6" x14ac:dyDescent="0.25">
      <c r="A2248" t="s">
        <v>2256</v>
      </c>
      <c r="B2248" s="1">
        <v>10039566</v>
      </c>
      <c r="C2248" t="s">
        <v>2256</v>
      </c>
      <c r="D2248" s="1">
        <v>10039566</v>
      </c>
      <c r="E2248" s="1">
        <v>25000000</v>
      </c>
      <c r="F2248">
        <v>1996</v>
      </c>
    </row>
    <row r="2249" spans="1:6" x14ac:dyDescent="0.25">
      <c r="A2249" t="s">
        <v>2257</v>
      </c>
      <c r="B2249" s="1">
        <v>4357406</v>
      </c>
      <c r="C2249" t="s">
        <v>2257</v>
      </c>
      <c r="D2249" s="1">
        <v>4357406</v>
      </c>
      <c r="E2249" s="1">
        <v>32000000</v>
      </c>
      <c r="F2249">
        <v>1996</v>
      </c>
    </row>
    <row r="2250" spans="1:6" x14ac:dyDescent="0.25">
      <c r="A2250" t="s">
        <v>2258</v>
      </c>
      <c r="B2250" s="1">
        <v>1320043</v>
      </c>
      <c r="C2250" t="s">
        <v>2258</v>
      </c>
      <c r="D2250" s="1">
        <v>1320043</v>
      </c>
      <c r="E2250" s="1">
        <v>35000000</v>
      </c>
      <c r="F2250">
        <v>1996</v>
      </c>
    </row>
    <row r="2251" spans="1:6" x14ac:dyDescent="0.25">
      <c r="A2251" t="s">
        <v>2259</v>
      </c>
      <c r="B2251" s="1">
        <v>366101666</v>
      </c>
      <c r="C2251" t="s">
        <v>2259</v>
      </c>
      <c r="D2251" s="1">
        <v>100012499</v>
      </c>
      <c r="E2251" s="1">
        <v>90000000</v>
      </c>
      <c r="F2251">
        <v>1995</v>
      </c>
    </row>
    <row r="2252" spans="1:6" x14ac:dyDescent="0.25">
      <c r="A2252" t="s">
        <v>2260</v>
      </c>
      <c r="B2252" s="1">
        <v>364545516</v>
      </c>
      <c r="C2252" t="s">
        <v>2260</v>
      </c>
      <c r="D2252" s="1">
        <v>191796233</v>
      </c>
      <c r="E2252" s="1">
        <v>30000000</v>
      </c>
      <c r="F2252">
        <v>1995</v>
      </c>
    </row>
    <row r="2253" spans="1:6" x14ac:dyDescent="0.25">
      <c r="A2253" t="s">
        <v>2261</v>
      </c>
      <c r="B2253" s="1">
        <v>356429941</v>
      </c>
      <c r="C2253" t="s">
        <v>2261</v>
      </c>
      <c r="D2253" s="1">
        <v>106429941</v>
      </c>
      <c r="E2253" s="1">
        <v>60000000</v>
      </c>
      <c r="F2253">
        <v>1995</v>
      </c>
    </row>
    <row r="2254" spans="1:6" x14ac:dyDescent="0.25">
      <c r="A2254" t="s">
        <v>2262</v>
      </c>
      <c r="B2254" s="1">
        <v>347100000</v>
      </c>
      <c r="C2254" t="s">
        <v>2262</v>
      </c>
      <c r="D2254" s="1">
        <v>141579773</v>
      </c>
      <c r="E2254" s="1">
        <v>55000000</v>
      </c>
      <c r="F2254">
        <v>1995</v>
      </c>
    </row>
    <row r="2255" spans="1:6" x14ac:dyDescent="0.25">
      <c r="A2255" t="s">
        <v>2263</v>
      </c>
      <c r="B2255" s="1">
        <v>336529144</v>
      </c>
      <c r="C2255" t="s">
        <v>2263</v>
      </c>
      <c r="D2255" s="1">
        <v>184031112</v>
      </c>
      <c r="E2255" s="1">
        <v>100000000</v>
      </c>
      <c r="F2255">
        <v>1995</v>
      </c>
    </row>
    <row r="2256" spans="1:6" x14ac:dyDescent="0.25">
      <c r="A2256" t="s">
        <v>2264</v>
      </c>
      <c r="B2256" s="1">
        <v>335802271</v>
      </c>
      <c r="C2256" t="s">
        <v>2264</v>
      </c>
      <c r="D2256" s="1">
        <v>173772767</v>
      </c>
      <c r="E2256" s="1">
        <v>65000000</v>
      </c>
      <c r="F2256">
        <v>1995</v>
      </c>
    </row>
    <row r="2257" spans="1:6" x14ac:dyDescent="0.25">
      <c r="A2257" t="s">
        <v>2265</v>
      </c>
      <c r="B2257" s="1">
        <v>328125643</v>
      </c>
      <c r="C2257" t="s">
        <v>2265</v>
      </c>
      <c r="D2257" s="1">
        <v>100125643</v>
      </c>
      <c r="E2257" s="1">
        <v>30000000</v>
      </c>
      <c r="F2257">
        <v>1995</v>
      </c>
    </row>
    <row r="2258" spans="1:6" x14ac:dyDescent="0.25">
      <c r="A2258" t="s">
        <v>2266</v>
      </c>
      <c r="B2258" s="1">
        <v>282300000</v>
      </c>
      <c r="C2258" t="s">
        <v>2266</v>
      </c>
      <c r="D2258" s="1">
        <v>100328194</v>
      </c>
      <c r="E2258" s="1">
        <v>55000000</v>
      </c>
      <c r="F2258">
        <v>1995</v>
      </c>
    </row>
    <row r="2259" spans="1:6" x14ac:dyDescent="0.25">
      <c r="A2259" t="s">
        <v>2267</v>
      </c>
      <c r="B2259" s="1">
        <v>264246220</v>
      </c>
      <c r="C2259" t="s">
        <v>2267</v>
      </c>
      <c r="D2259" s="1">
        <v>88246220</v>
      </c>
      <c r="E2259" s="1">
        <v>175000000</v>
      </c>
      <c r="F2259">
        <v>1995</v>
      </c>
    </row>
    <row r="2260" spans="1:6" x14ac:dyDescent="0.25">
      <c r="A2260" t="s">
        <v>2268</v>
      </c>
      <c r="B2260" s="1">
        <v>262758310</v>
      </c>
      <c r="C2260" t="s">
        <v>2268</v>
      </c>
      <c r="D2260" s="1">
        <v>100458310</v>
      </c>
      <c r="E2260" s="1">
        <v>65000000</v>
      </c>
      <c r="F2260">
        <v>1995</v>
      </c>
    </row>
    <row r="2261" spans="1:6" x14ac:dyDescent="0.25">
      <c r="A2261" t="s">
        <v>2269</v>
      </c>
      <c r="B2261" s="1">
        <v>246100000</v>
      </c>
      <c r="C2261" t="s">
        <v>2269</v>
      </c>
      <c r="D2261" s="1">
        <v>63658910</v>
      </c>
      <c r="E2261" s="1">
        <v>30000000</v>
      </c>
      <c r="F2261">
        <v>1995</v>
      </c>
    </row>
    <row r="2262" spans="1:6" x14ac:dyDescent="0.25">
      <c r="A2262" t="s">
        <v>2270</v>
      </c>
      <c r="B2262" s="1">
        <v>212400000</v>
      </c>
      <c r="C2262" t="s">
        <v>2270</v>
      </c>
      <c r="D2262" s="1">
        <v>108360063</v>
      </c>
      <c r="E2262" s="1">
        <v>30000000</v>
      </c>
      <c r="F2262">
        <v>1995</v>
      </c>
    </row>
    <row r="2263" spans="1:6" x14ac:dyDescent="0.25">
      <c r="A2263" t="s">
        <v>2271</v>
      </c>
      <c r="B2263" s="1">
        <v>209045244</v>
      </c>
      <c r="C2263" t="s">
        <v>2271</v>
      </c>
      <c r="D2263" s="1">
        <v>75545647</v>
      </c>
      <c r="E2263" s="1">
        <v>72000000</v>
      </c>
      <c r="F2263">
        <v>1995</v>
      </c>
    </row>
    <row r="2264" spans="1:6" x14ac:dyDescent="0.25">
      <c r="A2264" t="s">
        <v>2272</v>
      </c>
      <c r="B2264" s="1">
        <v>190023573</v>
      </c>
      <c r="C2264" t="s">
        <v>2272</v>
      </c>
      <c r="D2264" s="1">
        <v>67823573</v>
      </c>
      <c r="E2264" s="1">
        <v>50000000</v>
      </c>
      <c r="F2264">
        <v>1995</v>
      </c>
    </row>
    <row r="2265" spans="1:6" x14ac:dyDescent="0.25">
      <c r="A2265" t="s">
        <v>2273</v>
      </c>
      <c r="B2265" s="1">
        <v>175516617</v>
      </c>
      <c r="C2265" t="s">
        <v>2273</v>
      </c>
      <c r="D2265" s="1">
        <v>71516617</v>
      </c>
      <c r="E2265" s="1">
        <v>22000000</v>
      </c>
      <c r="F2265">
        <v>1995</v>
      </c>
    </row>
    <row r="2266" spans="1:6" x14ac:dyDescent="0.25">
      <c r="A2266" t="s">
        <v>2274</v>
      </c>
      <c r="B2266" s="1">
        <v>168841459</v>
      </c>
      <c r="C2266" t="s">
        <v>2274</v>
      </c>
      <c r="D2266" s="1">
        <v>57141459</v>
      </c>
      <c r="E2266" s="1">
        <v>29000000</v>
      </c>
      <c r="F2266">
        <v>1995</v>
      </c>
    </row>
    <row r="2267" spans="1:6" x14ac:dyDescent="0.25">
      <c r="A2267" t="s">
        <v>2275</v>
      </c>
      <c r="B2267" s="1">
        <v>159387195</v>
      </c>
      <c r="C2267" t="s">
        <v>2275</v>
      </c>
      <c r="D2267" s="1">
        <v>91387195</v>
      </c>
      <c r="E2267" s="1">
        <v>55000000</v>
      </c>
      <c r="F2267">
        <v>1995</v>
      </c>
    </row>
    <row r="2268" spans="1:6" x14ac:dyDescent="0.25">
      <c r="A2268" t="s">
        <v>2276</v>
      </c>
      <c r="B2268" s="1">
        <v>152022333</v>
      </c>
      <c r="C2268" t="s">
        <v>2276</v>
      </c>
      <c r="D2268" s="1">
        <v>81022333</v>
      </c>
      <c r="E2268" s="1">
        <v>50000000</v>
      </c>
      <c r="F2268">
        <v>1995</v>
      </c>
    </row>
    <row r="2269" spans="1:6" x14ac:dyDescent="0.25">
      <c r="A2269" t="s">
        <v>2277</v>
      </c>
      <c r="B2269" s="1">
        <v>141247413</v>
      </c>
      <c r="C2269" t="s">
        <v>2277</v>
      </c>
      <c r="D2269" s="1">
        <v>65647413</v>
      </c>
      <c r="E2269" s="1">
        <v>23000000</v>
      </c>
      <c r="F2269">
        <v>1995</v>
      </c>
    </row>
    <row r="2270" spans="1:6" x14ac:dyDescent="0.25">
      <c r="A2270" t="s">
        <v>2278</v>
      </c>
      <c r="B2270" s="1">
        <v>127361412</v>
      </c>
      <c r="C2270" t="s">
        <v>2278</v>
      </c>
      <c r="D2270" s="1">
        <v>37361412</v>
      </c>
      <c r="E2270" s="1">
        <v>75000000</v>
      </c>
      <c r="F2270">
        <v>1995</v>
      </c>
    </row>
    <row r="2271" spans="1:6" x14ac:dyDescent="0.25">
      <c r="A2271" t="s">
        <v>2279</v>
      </c>
      <c r="B2271" s="1">
        <v>122133227</v>
      </c>
      <c r="C2271" t="s">
        <v>2279</v>
      </c>
      <c r="D2271" s="1">
        <v>70433227</v>
      </c>
      <c r="E2271" s="1">
        <v>20000000</v>
      </c>
      <c r="F2271">
        <v>1995</v>
      </c>
    </row>
    <row r="2272" spans="1:6" x14ac:dyDescent="0.25">
      <c r="A2272" t="s">
        <v>2280</v>
      </c>
      <c r="B2272" s="1">
        <v>115021008</v>
      </c>
      <c r="C2272" t="s">
        <v>2280</v>
      </c>
      <c r="D2272" s="1">
        <v>72021008</v>
      </c>
      <c r="E2272" s="1">
        <v>30250000</v>
      </c>
      <c r="F2272">
        <v>1995</v>
      </c>
    </row>
    <row r="2273" spans="1:6" x14ac:dyDescent="0.25">
      <c r="A2273" t="s">
        <v>2281</v>
      </c>
      <c r="B2273" s="1">
        <v>113487912</v>
      </c>
      <c r="C2273" t="s">
        <v>2281</v>
      </c>
      <c r="D2273" s="1">
        <v>34687912</v>
      </c>
      <c r="E2273" s="1">
        <v>85000000</v>
      </c>
      <c r="F2273">
        <v>1995</v>
      </c>
    </row>
    <row r="2274" spans="1:6" x14ac:dyDescent="0.25">
      <c r="A2274" t="s">
        <v>2282</v>
      </c>
      <c r="B2274" s="1">
        <v>113354449</v>
      </c>
      <c r="C2274" t="s">
        <v>2282</v>
      </c>
      <c r="D2274" s="1">
        <v>60054449</v>
      </c>
      <c r="E2274" s="1">
        <v>35000000</v>
      </c>
      <c r="F2274">
        <v>1995</v>
      </c>
    </row>
    <row r="2275" spans="1:6" x14ac:dyDescent="0.25">
      <c r="A2275" t="s">
        <v>2283</v>
      </c>
      <c r="B2275" s="1">
        <v>110521733</v>
      </c>
      <c r="C2275" t="s">
        <v>2283</v>
      </c>
      <c r="D2275" s="1">
        <v>50621733</v>
      </c>
      <c r="E2275" s="1">
        <v>22000000</v>
      </c>
      <c r="F2275">
        <v>1995</v>
      </c>
    </row>
    <row r="2276" spans="1:6" x14ac:dyDescent="0.25">
      <c r="A2276" t="s">
        <v>2284</v>
      </c>
      <c r="B2276" s="1">
        <v>110400000</v>
      </c>
      <c r="C2276" t="s">
        <v>2284</v>
      </c>
      <c r="D2276" s="1">
        <v>42438300</v>
      </c>
      <c r="E2276" s="1">
        <v>52000000</v>
      </c>
      <c r="F2276">
        <v>1995</v>
      </c>
    </row>
    <row r="2277" spans="1:6" x14ac:dyDescent="0.25">
      <c r="A2277" t="s">
        <v>2285</v>
      </c>
      <c r="B2277" s="1">
        <v>107822813</v>
      </c>
      <c r="C2277" t="s">
        <v>2285</v>
      </c>
      <c r="D2277" s="1">
        <v>60022813</v>
      </c>
      <c r="E2277" s="1">
        <v>62000000</v>
      </c>
      <c r="F2277">
        <v>1995</v>
      </c>
    </row>
    <row r="2278" spans="1:6" x14ac:dyDescent="0.25">
      <c r="A2278" t="s">
        <v>2286</v>
      </c>
      <c r="B2278" s="1">
        <v>106282604</v>
      </c>
      <c r="C2278" t="s">
        <v>2286</v>
      </c>
      <c r="D2278" s="1">
        <v>82582604</v>
      </c>
      <c r="E2278" s="1">
        <v>31000000</v>
      </c>
      <c r="F2278">
        <v>1995</v>
      </c>
    </row>
    <row r="2279" spans="1:6" x14ac:dyDescent="0.25">
      <c r="A2279" t="s">
        <v>2287</v>
      </c>
      <c r="B2279" s="1">
        <v>104324083</v>
      </c>
      <c r="C2279" t="s">
        <v>2287</v>
      </c>
      <c r="D2279" s="1">
        <v>50024083</v>
      </c>
      <c r="E2279" s="1">
        <v>60000000</v>
      </c>
      <c r="F2279">
        <v>1995</v>
      </c>
    </row>
    <row r="2280" spans="1:6" x14ac:dyDescent="0.25">
      <c r="A2280" t="s">
        <v>2288</v>
      </c>
      <c r="B2280" s="1">
        <v>87100000</v>
      </c>
      <c r="C2280" t="s">
        <v>2288</v>
      </c>
      <c r="D2280" s="1">
        <v>53458319</v>
      </c>
      <c r="E2280" s="1">
        <v>58000000</v>
      </c>
      <c r="F2280">
        <v>1995</v>
      </c>
    </row>
    <row r="2281" spans="1:6" x14ac:dyDescent="0.25">
      <c r="A2281" t="s">
        <v>2289</v>
      </c>
      <c r="B2281" s="1">
        <v>83306268</v>
      </c>
      <c r="C2281" t="s">
        <v>2289</v>
      </c>
      <c r="D2281" s="1">
        <v>30306268</v>
      </c>
      <c r="E2281" s="1">
        <v>50000000</v>
      </c>
      <c r="F2281">
        <v>1995</v>
      </c>
    </row>
    <row r="2282" spans="1:6" x14ac:dyDescent="0.25">
      <c r="A2282" t="s">
        <v>2290</v>
      </c>
      <c r="B2282" s="1">
        <v>77224232</v>
      </c>
      <c r="C2282" t="s">
        <v>2290</v>
      </c>
      <c r="D2282" s="1">
        <v>35324232</v>
      </c>
      <c r="E2282" s="1">
        <v>68000000</v>
      </c>
      <c r="F2282">
        <v>1995</v>
      </c>
    </row>
    <row r="2283" spans="1:6" x14ac:dyDescent="0.25">
      <c r="A2283" t="s">
        <v>2291</v>
      </c>
      <c r="B2283" s="1">
        <v>37750754</v>
      </c>
      <c r="C2283" t="s">
        <v>2291</v>
      </c>
      <c r="D2283" s="1">
        <v>20350754</v>
      </c>
      <c r="E2283" s="1">
        <v>40000000</v>
      </c>
      <c r="F2283">
        <v>1995</v>
      </c>
    </row>
    <row r="2284" spans="1:6" x14ac:dyDescent="0.25">
      <c r="A2284" t="s">
        <v>2292</v>
      </c>
      <c r="B2284" s="1">
        <v>35627222</v>
      </c>
      <c r="C2284" t="s">
        <v>2292</v>
      </c>
      <c r="D2284" s="1">
        <v>35627222</v>
      </c>
      <c r="E2284" s="1">
        <v>45000000</v>
      </c>
      <c r="F2284">
        <v>1995</v>
      </c>
    </row>
    <row r="2285" spans="1:6" x14ac:dyDescent="0.25">
      <c r="A2285" t="s">
        <v>2293</v>
      </c>
      <c r="B2285" s="1">
        <v>34668249</v>
      </c>
      <c r="C2285" t="s">
        <v>2293</v>
      </c>
      <c r="D2285" s="1">
        <v>13668249</v>
      </c>
      <c r="E2285" s="1">
        <v>45000000</v>
      </c>
      <c r="F2285">
        <v>1995</v>
      </c>
    </row>
    <row r="2286" spans="1:6" x14ac:dyDescent="0.25">
      <c r="A2286" t="s">
        <v>2294</v>
      </c>
      <c r="B2286" s="1">
        <v>31390587</v>
      </c>
      <c r="C2286" t="s">
        <v>2294</v>
      </c>
      <c r="D2286" s="1">
        <v>31390587</v>
      </c>
      <c r="E2286" s="1">
        <v>28000000</v>
      </c>
      <c r="F2286">
        <v>1995</v>
      </c>
    </row>
    <row r="2287" spans="1:6" x14ac:dyDescent="0.25">
      <c r="A2287" t="s">
        <v>2295</v>
      </c>
      <c r="B2287" s="1">
        <v>26097497</v>
      </c>
      <c r="C2287" t="s">
        <v>2295</v>
      </c>
      <c r="D2287" s="1">
        <v>11497497</v>
      </c>
      <c r="E2287" s="1">
        <v>50000000</v>
      </c>
      <c r="F2287">
        <v>1995</v>
      </c>
    </row>
    <row r="2288" spans="1:6" x14ac:dyDescent="0.25">
      <c r="A2288" t="s">
        <v>2296</v>
      </c>
      <c r="B2288" s="1">
        <v>23998226</v>
      </c>
      <c r="C2288" t="s">
        <v>2296</v>
      </c>
      <c r="D2288" s="1">
        <v>23998226</v>
      </c>
      <c r="E2288" s="1">
        <v>30000000</v>
      </c>
      <c r="F2288">
        <v>1995</v>
      </c>
    </row>
    <row r="2289" spans="1:6" x14ac:dyDescent="0.25">
      <c r="A2289" t="s">
        <v>2297</v>
      </c>
      <c r="B2289" s="1">
        <v>22032635</v>
      </c>
      <c r="C2289" t="s">
        <v>2297</v>
      </c>
      <c r="D2289" s="1">
        <v>22032635</v>
      </c>
      <c r="E2289" s="1">
        <v>25000000</v>
      </c>
      <c r="F2289">
        <v>1995</v>
      </c>
    </row>
    <row r="2290" spans="1:6" x14ac:dyDescent="0.25">
      <c r="A2290" t="s">
        <v>2298</v>
      </c>
      <c r="B2290" s="1">
        <v>18552460</v>
      </c>
      <c r="C2290" t="s">
        <v>2298</v>
      </c>
      <c r="D2290" s="1">
        <v>18552460</v>
      </c>
      <c r="E2290" s="1">
        <v>32000000</v>
      </c>
      <c r="F2290">
        <v>1995</v>
      </c>
    </row>
    <row r="2291" spans="1:6" x14ac:dyDescent="0.25">
      <c r="A2291" t="s">
        <v>2299</v>
      </c>
      <c r="B2291" s="1">
        <v>18517322</v>
      </c>
      <c r="C2291" t="s">
        <v>2299</v>
      </c>
      <c r="D2291" s="1">
        <v>10017322</v>
      </c>
      <c r="E2291" s="1">
        <v>92000000</v>
      </c>
      <c r="F2291">
        <v>1995</v>
      </c>
    </row>
    <row r="2292" spans="1:6" x14ac:dyDescent="0.25">
      <c r="A2292" t="s">
        <v>2300</v>
      </c>
      <c r="B2292" s="1">
        <v>14942422</v>
      </c>
      <c r="C2292" t="s">
        <v>2300</v>
      </c>
      <c r="D2292" s="1">
        <v>14942422</v>
      </c>
      <c r="E2292" s="1">
        <v>40000000</v>
      </c>
      <c r="F2292">
        <v>1995</v>
      </c>
    </row>
    <row r="2293" spans="1:6" x14ac:dyDescent="0.25">
      <c r="A2293" t="s">
        <v>2301</v>
      </c>
      <c r="B2293" s="1">
        <v>13738574</v>
      </c>
      <c r="C2293" t="s">
        <v>2301</v>
      </c>
      <c r="D2293" s="1">
        <v>13738574</v>
      </c>
      <c r="E2293" s="1">
        <v>26000000</v>
      </c>
      <c r="F2293">
        <v>1995</v>
      </c>
    </row>
    <row r="2294" spans="1:6" x14ac:dyDescent="0.25">
      <c r="A2294" t="s">
        <v>2302</v>
      </c>
      <c r="B2294" s="1">
        <v>10359006</v>
      </c>
      <c r="C2294" t="s">
        <v>2302</v>
      </c>
      <c r="D2294" s="1">
        <v>10359006</v>
      </c>
      <c r="E2294" s="1">
        <v>50000000</v>
      </c>
      <c r="F2294">
        <v>1995</v>
      </c>
    </row>
    <row r="2295" spans="1:6" x14ac:dyDescent="0.25">
      <c r="A2295" t="s">
        <v>2303</v>
      </c>
      <c r="B2295" s="1">
        <v>9812870</v>
      </c>
      <c r="C2295" t="s">
        <v>2303</v>
      </c>
      <c r="D2295" s="1">
        <v>9812870</v>
      </c>
      <c r="E2295" s="1">
        <v>50000000</v>
      </c>
      <c r="F2295">
        <v>1995</v>
      </c>
    </row>
    <row r="2296" spans="1:6" x14ac:dyDescent="0.25">
      <c r="A2296" t="s">
        <v>2304</v>
      </c>
      <c r="B2296" s="1">
        <v>4064333</v>
      </c>
      <c r="C2296" t="s">
        <v>2304</v>
      </c>
      <c r="D2296" s="1">
        <v>4064333</v>
      </c>
      <c r="E2296" s="1">
        <v>25000000</v>
      </c>
      <c r="F2296">
        <v>1995</v>
      </c>
    </row>
    <row r="2297" spans="1:6" x14ac:dyDescent="0.25">
      <c r="A2297" t="s">
        <v>2305</v>
      </c>
      <c r="B2297" s="1">
        <v>669276</v>
      </c>
      <c r="C2297" t="s">
        <v>2305</v>
      </c>
      <c r="D2297" s="1">
        <v>669276</v>
      </c>
      <c r="E2297" s="1">
        <v>24000000</v>
      </c>
      <c r="F2297">
        <v>1995</v>
      </c>
    </row>
    <row r="2298" spans="1:6" x14ac:dyDescent="0.25">
      <c r="A2298" t="s">
        <v>2306</v>
      </c>
      <c r="B2298" s="1">
        <v>986214868</v>
      </c>
      <c r="C2298" t="s">
        <v>2306</v>
      </c>
      <c r="D2298" s="1">
        <v>421785283</v>
      </c>
      <c r="E2298" s="1">
        <v>79300000</v>
      </c>
      <c r="F2298">
        <v>1994</v>
      </c>
    </row>
    <row r="2299" spans="1:6" x14ac:dyDescent="0.25">
      <c r="A2299" t="s">
        <v>2307</v>
      </c>
      <c r="B2299" s="1">
        <v>679850637</v>
      </c>
      <c r="C2299" t="s">
        <v>2307</v>
      </c>
      <c r="D2299" s="1">
        <v>330151138</v>
      </c>
      <c r="E2299" s="1">
        <v>55000000</v>
      </c>
      <c r="F2299">
        <v>1994</v>
      </c>
    </row>
    <row r="2300" spans="1:6" x14ac:dyDescent="0.25">
      <c r="A2300" t="s">
        <v>2308</v>
      </c>
      <c r="B2300" s="1">
        <v>365300000</v>
      </c>
      <c r="C2300" t="s">
        <v>2308</v>
      </c>
      <c r="D2300" s="1">
        <v>146282411</v>
      </c>
      <c r="E2300" s="1">
        <v>100000000</v>
      </c>
      <c r="F2300">
        <v>1994</v>
      </c>
    </row>
    <row r="2301" spans="1:6" x14ac:dyDescent="0.25">
      <c r="A2301" t="s">
        <v>2309</v>
      </c>
      <c r="B2301" s="1">
        <v>358500000</v>
      </c>
      <c r="C2301" t="s">
        <v>2309</v>
      </c>
      <c r="D2301" s="1">
        <v>130531208</v>
      </c>
      <c r="E2301" s="1">
        <v>45000000</v>
      </c>
      <c r="F2301">
        <v>1994</v>
      </c>
    </row>
    <row r="2302" spans="1:6" x14ac:dyDescent="0.25">
      <c r="A2302" t="s">
        <v>2310</v>
      </c>
      <c r="B2302" s="1">
        <v>283200000</v>
      </c>
      <c r="C2302" t="s">
        <v>2310</v>
      </c>
      <c r="D2302" s="1">
        <v>121248145</v>
      </c>
      <c r="E2302" s="1">
        <v>30000000</v>
      </c>
      <c r="F2302">
        <v>1994</v>
      </c>
    </row>
    <row r="2303" spans="1:6" x14ac:dyDescent="0.25">
      <c r="A2303" t="s">
        <v>2311</v>
      </c>
      <c r="B2303" s="1">
        <v>223564608</v>
      </c>
      <c r="C2303" t="s">
        <v>2311</v>
      </c>
      <c r="D2303" s="1">
        <v>105264608</v>
      </c>
      <c r="E2303" s="1">
        <v>50000000</v>
      </c>
      <c r="F2303">
        <v>1994</v>
      </c>
    </row>
    <row r="2304" spans="1:6" x14ac:dyDescent="0.25">
      <c r="A2304" t="s">
        <v>2312</v>
      </c>
      <c r="B2304" s="1">
        <v>212200000</v>
      </c>
      <c r="C2304" t="s">
        <v>2312</v>
      </c>
      <c r="D2304" s="1">
        <v>83015089</v>
      </c>
      <c r="E2304" s="1">
        <v>55000000</v>
      </c>
      <c r="F2304">
        <v>1994</v>
      </c>
    </row>
    <row r="2305" spans="1:6" x14ac:dyDescent="0.25">
      <c r="A2305" t="s">
        <v>2313</v>
      </c>
      <c r="B2305" s="1">
        <v>207500000</v>
      </c>
      <c r="C2305" t="s">
        <v>2313</v>
      </c>
      <c r="D2305" s="1">
        <v>122012656</v>
      </c>
      <c r="E2305" s="1">
        <v>62000000</v>
      </c>
      <c r="F2305">
        <v>1994</v>
      </c>
    </row>
    <row r="2306" spans="1:6" x14ac:dyDescent="0.25">
      <c r="A2306" t="s">
        <v>2314</v>
      </c>
      <c r="B2306" s="1">
        <v>196565669</v>
      </c>
      <c r="C2306" t="s">
        <v>2314</v>
      </c>
      <c r="D2306" s="1">
        <v>71565669</v>
      </c>
      <c r="E2306" s="1">
        <v>55000000</v>
      </c>
      <c r="F2306">
        <v>1994</v>
      </c>
    </row>
    <row r="2307" spans="1:6" x14ac:dyDescent="0.25">
      <c r="A2307" t="s">
        <v>2315</v>
      </c>
      <c r="B2307" s="1">
        <v>189800000</v>
      </c>
      <c r="C2307" t="s">
        <v>2315</v>
      </c>
      <c r="D2307" s="1">
        <v>144833357</v>
      </c>
      <c r="E2307" s="1">
        <v>22000000</v>
      </c>
      <c r="F2307">
        <v>1994</v>
      </c>
    </row>
    <row r="2308" spans="1:6" x14ac:dyDescent="0.25">
      <c r="A2308" t="s">
        <v>2316</v>
      </c>
      <c r="B2308" s="1">
        <v>160502573</v>
      </c>
      <c r="C2308" t="s">
        <v>2316</v>
      </c>
      <c r="D2308" s="1">
        <v>66502573</v>
      </c>
      <c r="E2308" s="1">
        <v>30000000</v>
      </c>
      <c r="F2308">
        <v>1994</v>
      </c>
    </row>
    <row r="2309" spans="1:6" x14ac:dyDescent="0.25">
      <c r="A2309" t="s">
        <v>2317</v>
      </c>
      <c r="B2309" s="1">
        <v>131011757</v>
      </c>
      <c r="C2309" t="s">
        <v>2317</v>
      </c>
      <c r="D2309" s="1">
        <v>65011757</v>
      </c>
      <c r="E2309" s="1">
        <v>70000000</v>
      </c>
      <c r="F2309">
        <v>1994</v>
      </c>
    </row>
    <row r="2310" spans="1:6" x14ac:dyDescent="0.25">
      <c r="A2310" t="s">
        <v>2318</v>
      </c>
      <c r="B2310" s="1">
        <v>120000000</v>
      </c>
      <c r="C2310" t="s">
        <v>2318</v>
      </c>
      <c r="D2310" s="1">
        <v>75671262</v>
      </c>
      <c r="E2310" s="1">
        <v>38000000</v>
      </c>
      <c r="F2310">
        <v>1994</v>
      </c>
    </row>
    <row r="2311" spans="1:6" x14ac:dyDescent="0.25">
      <c r="A2311" t="s">
        <v>2319</v>
      </c>
      <c r="B2311" s="1">
        <v>119180938</v>
      </c>
      <c r="C2311" t="s">
        <v>2319</v>
      </c>
      <c r="D2311" s="1">
        <v>42586861</v>
      </c>
      <c r="E2311" s="1">
        <v>50000000</v>
      </c>
      <c r="F2311">
        <v>1994</v>
      </c>
    </row>
    <row r="2312" spans="1:6" x14ac:dyDescent="0.25">
      <c r="A2312" t="s">
        <v>2320</v>
      </c>
      <c r="B2312" s="1">
        <v>117615211</v>
      </c>
      <c r="C2312" t="s">
        <v>2320</v>
      </c>
      <c r="D2312" s="1">
        <v>92115211</v>
      </c>
      <c r="E2312" s="1">
        <v>45000000</v>
      </c>
      <c r="F2312">
        <v>1994</v>
      </c>
    </row>
    <row r="2313" spans="1:6" x14ac:dyDescent="0.25">
      <c r="A2313" t="s">
        <v>2321</v>
      </c>
      <c r="B2313" s="1">
        <v>112006296</v>
      </c>
      <c r="C2313" t="s">
        <v>2321</v>
      </c>
      <c r="D2313" s="1">
        <v>22006296</v>
      </c>
      <c r="E2313" s="1">
        <v>45000000</v>
      </c>
      <c r="F2313">
        <v>1994</v>
      </c>
    </row>
    <row r="2314" spans="1:6" x14ac:dyDescent="0.25">
      <c r="A2314" t="s">
        <v>2322</v>
      </c>
      <c r="B2314" s="1">
        <v>102053581</v>
      </c>
      <c r="C2314" t="s">
        <v>2322</v>
      </c>
      <c r="D2314" s="1">
        <v>44853581</v>
      </c>
      <c r="E2314" s="1">
        <v>28000000</v>
      </c>
      <c r="F2314">
        <v>1994</v>
      </c>
    </row>
    <row r="2315" spans="1:6" x14ac:dyDescent="0.25">
      <c r="A2315" t="s">
        <v>2323</v>
      </c>
      <c r="B2315" s="1">
        <v>99423000</v>
      </c>
      <c r="C2315" t="s">
        <v>2323</v>
      </c>
      <c r="D2315" s="1">
        <v>33423000</v>
      </c>
      <c r="E2315" s="1">
        <v>35000000</v>
      </c>
      <c r="F2315">
        <v>1994</v>
      </c>
    </row>
    <row r="2316" spans="1:6" x14ac:dyDescent="0.25">
      <c r="A2316" t="s">
        <v>2324</v>
      </c>
      <c r="B2316" s="1">
        <v>94215000</v>
      </c>
      <c r="C2316" t="s">
        <v>2324</v>
      </c>
      <c r="D2316" s="1">
        <v>46815000</v>
      </c>
      <c r="E2316" s="1">
        <v>45000000</v>
      </c>
      <c r="F2316">
        <v>1994</v>
      </c>
    </row>
    <row r="2317" spans="1:6" x14ac:dyDescent="0.25">
      <c r="A2317" t="s">
        <v>2325</v>
      </c>
      <c r="B2317" s="1">
        <v>57362581</v>
      </c>
      <c r="C2317" t="s">
        <v>2325</v>
      </c>
      <c r="D2317" s="1">
        <v>57362581</v>
      </c>
      <c r="E2317" s="1">
        <v>45000000</v>
      </c>
      <c r="F2317">
        <v>1994</v>
      </c>
    </row>
    <row r="2318" spans="1:6" x14ac:dyDescent="0.25">
      <c r="A2318" t="s">
        <v>2326</v>
      </c>
      <c r="B2318" s="1">
        <v>51041856</v>
      </c>
      <c r="C2318" t="s">
        <v>2326</v>
      </c>
      <c r="D2318" s="1">
        <v>51041856</v>
      </c>
      <c r="E2318" s="1">
        <v>30000000</v>
      </c>
      <c r="F2318">
        <v>1994</v>
      </c>
    </row>
    <row r="2319" spans="1:6" x14ac:dyDescent="0.25">
      <c r="A2319" t="s">
        <v>228</v>
      </c>
      <c r="B2319" s="1">
        <v>44342956</v>
      </c>
      <c r="C2319" t="s">
        <v>228</v>
      </c>
      <c r="D2319" s="1">
        <v>44342956</v>
      </c>
      <c r="E2319" s="1">
        <v>27000000</v>
      </c>
      <c r="F2319">
        <v>1994</v>
      </c>
    </row>
    <row r="2320" spans="1:6" x14ac:dyDescent="0.25">
      <c r="A2320" t="s">
        <v>2327</v>
      </c>
      <c r="B2320" s="1">
        <v>38590458</v>
      </c>
      <c r="C2320" t="s">
        <v>2327</v>
      </c>
      <c r="D2320" s="1">
        <v>38590458</v>
      </c>
      <c r="E2320" s="1">
        <v>50000000</v>
      </c>
      <c r="F2320">
        <v>1994</v>
      </c>
    </row>
    <row r="2321" spans="1:6" x14ac:dyDescent="0.25">
      <c r="A2321" t="s">
        <v>2328</v>
      </c>
      <c r="B2321" s="1">
        <v>38087756</v>
      </c>
      <c r="C2321" t="s">
        <v>2328</v>
      </c>
      <c r="D2321" s="1">
        <v>38087756</v>
      </c>
      <c r="E2321" s="1">
        <v>40000000</v>
      </c>
      <c r="F2321">
        <v>1994</v>
      </c>
    </row>
    <row r="2322" spans="1:6" x14ac:dyDescent="0.25">
      <c r="A2322" t="s">
        <v>2329</v>
      </c>
      <c r="B2322" s="1">
        <v>31835600</v>
      </c>
      <c r="C2322" t="s">
        <v>2329</v>
      </c>
      <c r="D2322" s="1">
        <v>31835600</v>
      </c>
      <c r="E2322" s="1">
        <v>40000000</v>
      </c>
      <c r="F2322">
        <v>1994</v>
      </c>
    </row>
    <row r="2323" spans="1:6" x14ac:dyDescent="0.25">
      <c r="A2323" t="s">
        <v>2330</v>
      </c>
      <c r="B2323" s="1">
        <v>28307092</v>
      </c>
      <c r="C2323" t="s">
        <v>2330</v>
      </c>
      <c r="D2323" s="1">
        <v>28241469</v>
      </c>
      <c r="E2323" s="1">
        <v>25000000</v>
      </c>
      <c r="F2323">
        <v>1994</v>
      </c>
    </row>
    <row r="2324" spans="1:6" x14ac:dyDescent="0.25">
      <c r="A2324" t="s">
        <v>2331</v>
      </c>
      <c r="B2324" s="1">
        <v>25052000</v>
      </c>
      <c r="C2324" t="s">
        <v>2331</v>
      </c>
      <c r="D2324" s="1">
        <v>25052000</v>
      </c>
      <c r="E2324" s="1">
        <v>63000000</v>
      </c>
      <c r="F2324">
        <v>1994</v>
      </c>
    </row>
    <row r="2325" spans="1:6" x14ac:dyDescent="0.25">
      <c r="A2325" t="s">
        <v>2332</v>
      </c>
      <c r="B2325" s="1">
        <v>24172899</v>
      </c>
      <c r="C2325" t="s">
        <v>2332</v>
      </c>
      <c r="D2325" s="1">
        <v>24172899</v>
      </c>
      <c r="E2325" s="1">
        <v>40000000</v>
      </c>
      <c r="F2325">
        <v>1994</v>
      </c>
    </row>
    <row r="2326" spans="1:6" x14ac:dyDescent="0.25">
      <c r="A2326" t="s">
        <v>2333</v>
      </c>
      <c r="B2326" s="1">
        <v>16581575</v>
      </c>
      <c r="C2326" t="s">
        <v>2333</v>
      </c>
      <c r="D2326" s="1">
        <v>16581575</v>
      </c>
      <c r="E2326" s="1">
        <v>50000000</v>
      </c>
      <c r="F2326">
        <v>1994</v>
      </c>
    </row>
    <row r="2327" spans="1:6" x14ac:dyDescent="0.25">
      <c r="A2327" t="s">
        <v>2334</v>
      </c>
      <c r="B2327" s="1">
        <v>14938149</v>
      </c>
      <c r="C2327" t="s">
        <v>2334</v>
      </c>
      <c r="D2327" s="1">
        <v>2816518</v>
      </c>
      <c r="E2327" s="1">
        <v>40000000</v>
      </c>
      <c r="F2327">
        <v>1994</v>
      </c>
    </row>
    <row r="2328" spans="1:6" x14ac:dyDescent="0.25">
      <c r="A2328" t="s">
        <v>2335</v>
      </c>
      <c r="B2328" s="1">
        <v>1038812584</v>
      </c>
      <c r="C2328" t="s">
        <v>2335</v>
      </c>
      <c r="D2328" s="1">
        <v>395708305</v>
      </c>
      <c r="E2328" s="1">
        <v>63000000</v>
      </c>
      <c r="F2328">
        <v>1993</v>
      </c>
    </row>
    <row r="2329" spans="1:6" x14ac:dyDescent="0.25">
      <c r="A2329" t="s">
        <v>2336</v>
      </c>
      <c r="B2329" s="1">
        <v>441286003</v>
      </c>
      <c r="C2329" t="s">
        <v>2336</v>
      </c>
      <c r="D2329" s="1">
        <v>219195051</v>
      </c>
      <c r="E2329" s="1">
        <v>25000000</v>
      </c>
      <c r="F2329">
        <v>1993</v>
      </c>
    </row>
    <row r="2330" spans="1:6" x14ac:dyDescent="0.25">
      <c r="A2330" t="s">
        <v>2337</v>
      </c>
      <c r="B2330" s="1">
        <v>353715317</v>
      </c>
      <c r="C2330" t="s">
        <v>2337</v>
      </c>
      <c r="D2330" s="1">
        <v>183875760</v>
      </c>
      <c r="E2330" s="1">
        <v>44000000</v>
      </c>
      <c r="F2330">
        <v>1993</v>
      </c>
    </row>
    <row r="2331" spans="1:6" x14ac:dyDescent="0.25">
      <c r="A2331" t="s">
        <v>2338</v>
      </c>
      <c r="B2331" s="1">
        <v>322197132</v>
      </c>
      <c r="C2331" t="s">
        <v>2338</v>
      </c>
      <c r="D2331" s="1">
        <v>96898818</v>
      </c>
      <c r="E2331" s="1">
        <v>25000000</v>
      </c>
      <c r="F2331">
        <v>1993</v>
      </c>
    </row>
    <row r="2332" spans="1:6" x14ac:dyDescent="0.25">
      <c r="A2332" t="s">
        <v>2339</v>
      </c>
      <c r="B2332" s="1">
        <v>270340892</v>
      </c>
      <c r="C2332" t="s">
        <v>2339</v>
      </c>
      <c r="D2332" s="1">
        <v>158340892</v>
      </c>
      <c r="E2332" s="1">
        <v>42000000</v>
      </c>
      <c r="F2332">
        <v>1993</v>
      </c>
    </row>
    <row r="2333" spans="1:6" x14ac:dyDescent="0.25">
      <c r="A2333" t="s">
        <v>2340</v>
      </c>
      <c r="B2333" s="1">
        <v>255000000</v>
      </c>
      <c r="C2333" t="s">
        <v>2340</v>
      </c>
      <c r="D2333" s="1">
        <v>84049211</v>
      </c>
      <c r="E2333" s="1">
        <v>65000000</v>
      </c>
      <c r="F2333">
        <v>1993</v>
      </c>
    </row>
    <row r="2334" spans="1:6" x14ac:dyDescent="0.25">
      <c r="A2334" t="s">
        <v>2341</v>
      </c>
      <c r="B2334" s="1">
        <v>201324422</v>
      </c>
      <c r="C2334" t="s">
        <v>2341</v>
      </c>
      <c r="D2334" s="1">
        <v>77324422</v>
      </c>
      <c r="E2334" s="1">
        <v>26000000</v>
      </c>
      <c r="F2334">
        <v>1993</v>
      </c>
    </row>
    <row r="2335" spans="1:6" x14ac:dyDescent="0.25">
      <c r="A2335" t="s">
        <v>2342</v>
      </c>
      <c r="B2335" s="1">
        <v>187995859</v>
      </c>
      <c r="C2335" t="s">
        <v>2342</v>
      </c>
      <c r="D2335" s="1">
        <v>100768056</v>
      </c>
      <c r="E2335" s="1">
        <v>45000000</v>
      </c>
      <c r="F2335">
        <v>1993</v>
      </c>
    </row>
    <row r="2336" spans="1:6" x14ac:dyDescent="0.25">
      <c r="A2336" t="s">
        <v>2343</v>
      </c>
      <c r="B2336" s="1">
        <v>153698625</v>
      </c>
      <c r="C2336" t="s">
        <v>2343</v>
      </c>
      <c r="D2336" s="1">
        <v>77698625</v>
      </c>
      <c r="E2336" s="1">
        <v>20000000</v>
      </c>
      <c r="F2336">
        <v>1993</v>
      </c>
    </row>
    <row r="2337" spans="1:6" x14ac:dyDescent="0.25">
      <c r="A2337" t="s">
        <v>2344</v>
      </c>
      <c r="B2337" s="1">
        <v>137298489</v>
      </c>
      <c r="C2337" t="s">
        <v>2344</v>
      </c>
      <c r="D2337" s="1">
        <v>50016394</v>
      </c>
      <c r="E2337" s="1">
        <v>85000000</v>
      </c>
      <c r="F2337">
        <v>1993</v>
      </c>
    </row>
    <row r="2338" spans="1:6" x14ac:dyDescent="0.25">
      <c r="A2338" t="s">
        <v>2345</v>
      </c>
      <c r="B2338" s="1">
        <v>56505065</v>
      </c>
      <c r="C2338" t="s">
        <v>2345</v>
      </c>
      <c r="D2338" s="1">
        <v>56505065</v>
      </c>
      <c r="E2338" s="1">
        <v>25000000</v>
      </c>
      <c r="F2338">
        <v>1993</v>
      </c>
    </row>
    <row r="2339" spans="1:6" x14ac:dyDescent="0.25">
      <c r="A2339" t="s">
        <v>2346</v>
      </c>
      <c r="B2339" s="1">
        <v>55598481</v>
      </c>
      <c r="C2339" t="s">
        <v>2346</v>
      </c>
      <c r="D2339" s="1">
        <v>42222647</v>
      </c>
      <c r="E2339" s="1">
        <v>25000000</v>
      </c>
      <c r="F2339">
        <v>1993</v>
      </c>
    </row>
    <row r="2340" spans="1:6" x14ac:dyDescent="0.25">
      <c r="A2340" t="s">
        <v>2347</v>
      </c>
      <c r="B2340" s="1">
        <v>42273609</v>
      </c>
      <c r="C2340" t="s">
        <v>2347</v>
      </c>
      <c r="D2340" s="1">
        <v>42273609</v>
      </c>
      <c r="E2340" s="1">
        <v>21000000</v>
      </c>
      <c r="F2340">
        <v>1993</v>
      </c>
    </row>
    <row r="2341" spans="1:6" x14ac:dyDescent="0.25">
      <c r="A2341" t="s">
        <v>2348</v>
      </c>
      <c r="B2341" s="1">
        <v>39360491</v>
      </c>
      <c r="C2341" t="s">
        <v>2348</v>
      </c>
      <c r="D2341" s="1">
        <v>39360491</v>
      </c>
      <c r="E2341" s="1">
        <v>28000000</v>
      </c>
      <c r="F2341">
        <v>1993</v>
      </c>
    </row>
    <row r="2342" spans="1:6" x14ac:dyDescent="0.25">
      <c r="A2342" t="s">
        <v>2349</v>
      </c>
      <c r="B2342" s="1">
        <v>36299670</v>
      </c>
      <c r="C2342" t="s">
        <v>2349</v>
      </c>
      <c r="D2342" s="1">
        <v>36299670</v>
      </c>
      <c r="E2342" s="1">
        <v>32000000</v>
      </c>
      <c r="F2342">
        <v>1993</v>
      </c>
    </row>
    <row r="2343" spans="1:6" x14ac:dyDescent="0.25">
      <c r="A2343" t="s">
        <v>2350</v>
      </c>
      <c r="B2343" s="1">
        <v>32014993</v>
      </c>
      <c r="C2343" t="s">
        <v>2350</v>
      </c>
      <c r="D2343" s="1">
        <v>32014993</v>
      </c>
      <c r="E2343" s="1">
        <v>34000000</v>
      </c>
      <c r="F2343">
        <v>1993</v>
      </c>
    </row>
    <row r="2344" spans="1:6" x14ac:dyDescent="0.25">
      <c r="A2344" t="s">
        <v>2351</v>
      </c>
      <c r="B2344" s="1">
        <v>25842377</v>
      </c>
      <c r="C2344" t="s">
        <v>2351</v>
      </c>
      <c r="D2344" s="1">
        <v>25842377</v>
      </c>
      <c r="E2344" s="1">
        <v>22000000</v>
      </c>
      <c r="F2344">
        <v>1993</v>
      </c>
    </row>
    <row r="2345" spans="1:6" x14ac:dyDescent="0.25">
      <c r="A2345" t="s">
        <v>2352</v>
      </c>
      <c r="B2345" s="1">
        <v>20844907</v>
      </c>
      <c r="C2345" t="s">
        <v>2352</v>
      </c>
      <c r="D2345" s="1">
        <v>20844907</v>
      </c>
      <c r="E2345" s="1">
        <v>42000000</v>
      </c>
      <c r="F2345">
        <v>1993</v>
      </c>
    </row>
    <row r="2346" spans="1:6" x14ac:dyDescent="0.25">
      <c r="A2346" t="s">
        <v>2353</v>
      </c>
      <c r="B2346" s="1">
        <v>10731997</v>
      </c>
      <c r="C2346" t="s">
        <v>2353</v>
      </c>
      <c r="D2346" s="1">
        <v>10731997</v>
      </c>
      <c r="E2346" s="1">
        <v>25000000</v>
      </c>
      <c r="F2346">
        <v>1993</v>
      </c>
    </row>
    <row r="2347" spans="1:6" x14ac:dyDescent="0.25">
      <c r="A2347" t="s">
        <v>2354</v>
      </c>
      <c r="B2347" s="1">
        <v>10696210</v>
      </c>
      <c r="C2347" t="s">
        <v>2354</v>
      </c>
      <c r="D2347" s="1">
        <v>10696210</v>
      </c>
      <c r="E2347" s="1">
        <v>22000000</v>
      </c>
      <c r="F2347">
        <v>1993</v>
      </c>
    </row>
    <row r="2348" spans="1:6" x14ac:dyDescent="0.25">
      <c r="A2348" t="s">
        <v>2355</v>
      </c>
      <c r="B2348" s="1">
        <v>4496583</v>
      </c>
      <c r="C2348" t="s">
        <v>2355</v>
      </c>
      <c r="D2348" s="1">
        <v>4496583</v>
      </c>
      <c r="E2348" s="1">
        <v>35000000</v>
      </c>
      <c r="F2348">
        <v>1993</v>
      </c>
    </row>
    <row r="2349" spans="1:6" x14ac:dyDescent="0.25">
      <c r="A2349" t="s">
        <v>2356</v>
      </c>
      <c r="B2349" s="1">
        <v>504050219</v>
      </c>
      <c r="C2349" t="s">
        <v>2356</v>
      </c>
      <c r="D2349" s="1">
        <v>217350219</v>
      </c>
      <c r="E2349" s="1">
        <v>28000000</v>
      </c>
      <c r="F2349">
        <v>1992</v>
      </c>
    </row>
    <row r="2350" spans="1:6" x14ac:dyDescent="0.25">
      <c r="A2350" t="s">
        <v>2357</v>
      </c>
      <c r="B2350" s="1">
        <v>410899039</v>
      </c>
      <c r="C2350" t="s">
        <v>2357</v>
      </c>
      <c r="D2350" s="1">
        <v>121945720</v>
      </c>
      <c r="E2350" s="1">
        <v>25000000</v>
      </c>
      <c r="F2350">
        <v>1992</v>
      </c>
    </row>
    <row r="2351" spans="1:6" x14ac:dyDescent="0.25">
      <c r="A2351" t="s">
        <v>2358</v>
      </c>
      <c r="B2351" s="1">
        <v>358994850</v>
      </c>
      <c r="C2351" t="s">
        <v>2358</v>
      </c>
      <c r="D2351" s="1">
        <v>173585516</v>
      </c>
      <c r="E2351" s="1">
        <v>20000000</v>
      </c>
      <c r="F2351">
        <v>1992</v>
      </c>
    </row>
    <row r="2352" spans="1:6" x14ac:dyDescent="0.25">
      <c r="A2352" t="s">
        <v>2359</v>
      </c>
      <c r="B2352" s="1">
        <v>319700000</v>
      </c>
      <c r="C2352" t="s">
        <v>2359</v>
      </c>
      <c r="D2352" s="1">
        <v>144731527</v>
      </c>
      <c r="E2352" s="1">
        <v>35000000</v>
      </c>
      <c r="F2352">
        <v>1992</v>
      </c>
    </row>
    <row r="2353" spans="1:6" x14ac:dyDescent="0.25">
      <c r="A2353" t="s">
        <v>2360</v>
      </c>
      <c r="B2353" s="1">
        <v>266824291</v>
      </c>
      <c r="C2353" t="s">
        <v>2360</v>
      </c>
      <c r="D2353" s="1">
        <v>162833635</v>
      </c>
      <c r="E2353" s="1">
        <v>80000000</v>
      </c>
      <c r="F2353">
        <v>1992</v>
      </c>
    </row>
    <row r="2354" spans="1:6" x14ac:dyDescent="0.25">
      <c r="A2354" t="s">
        <v>2361</v>
      </c>
      <c r="B2354" s="1">
        <v>236500000</v>
      </c>
      <c r="C2354" t="s">
        <v>2361</v>
      </c>
      <c r="D2354" s="1">
        <v>141340178</v>
      </c>
      <c r="E2354" s="1">
        <v>33000000</v>
      </c>
      <c r="F2354">
        <v>1992</v>
      </c>
    </row>
    <row r="2355" spans="1:6" x14ac:dyDescent="0.25">
      <c r="A2355" t="s">
        <v>2362</v>
      </c>
      <c r="B2355" s="1">
        <v>215862692</v>
      </c>
      <c r="C2355" t="s">
        <v>2362</v>
      </c>
      <c r="D2355" s="1">
        <v>82522790</v>
      </c>
      <c r="E2355" s="1">
        <v>40000000</v>
      </c>
      <c r="F2355">
        <v>1992</v>
      </c>
    </row>
    <row r="2356" spans="1:6" x14ac:dyDescent="0.25">
      <c r="A2356" t="s">
        <v>2363</v>
      </c>
      <c r="B2356" s="1">
        <v>183097323</v>
      </c>
      <c r="C2356" t="s">
        <v>2363</v>
      </c>
      <c r="D2356" s="1">
        <v>121697323</v>
      </c>
      <c r="E2356" s="1">
        <v>20000000</v>
      </c>
      <c r="F2356">
        <v>1992</v>
      </c>
    </row>
    <row r="2357" spans="1:6" x14ac:dyDescent="0.25">
      <c r="A2357" t="s">
        <v>2364</v>
      </c>
      <c r="B2357" s="1">
        <v>178100000</v>
      </c>
      <c r="C2357" t="s">
        <v>2364</v>
      </c>
      <c r="D2357" s="1">
        <v>83287363</v>
      </c>
      <c r="E2357" s="1">
        <v>45000000</v>
      </c>
      <c r="F2357">
        <v>1992</v>
      </c>
    </row>
    <row r="2358" spans="1:6" x14ac:dyDescent="0.25">
      <c r="A2358" t="s">
        <v>2365</v>
      </c>
      <c r="B2358" s="1">
        <v>158500000</v>
      </c>
      <c r="C2358" t="s">
        <v>2365</v>
      </c>
      <c r="D2358" s="1">
        <v>54927174</v>
      </c>
      <c r="E2358" s="1">
        <v>55000000</v>
      </c>
      <c r="F2358">
        <v>1992</v>
      </c>
    </row>
    <row r="2359" spans="1:6" x14ac:dyDescent="0.25">
      <c r="A2359" t="s">
        <v>2366</v>
      </c>
      <c r="B2359" s="1">
        <v>149022650</v>
      </c>
      <c r="C2359" t="s">
        <v>2366</v>
      </c>
      <c r="D2359" s="1">
        <v>58422650</v>
      </c>
      <c r="E2359" s="1">
        <v>55000000</v>
      </c>
      <c r="F2359">
        <v>1992</v>
      </c>
    </row>
    <row r="2360" spans="1:6" x14ac:dyDescent="0.25">
      <c r="A2360" t="s">
        <v>2367</v>
      </c>
      <c r="B2360" s="1">
        <v>132440066</v>
      </c>
      <c r="C2360" t="s">
        <v>2367</v>
      </c>
      <c r="D2360" s="1">
        <v>107533925</v>
      </c>
      <c r="E2360" s="1">
        <v>40000000</v>
      </c>
      <c r="F2360">
        <v>1992</v>
      </c>
    </row>
    <row r="2361" spans="1:6" x14ac:dyDescent="0.25">
      <c r="A2361" t="s">
        <v>2368</v>
      </c>
      <c r="B2361" s="1">
        <v>131052444</v>
      </c>
      <c r="C2361" t="s">
        <v>2368</v>
      </c>
      <c r="D2361" s="1">
        <v>70052444</v>
      </c>
      <c r="E2361" s="1">
        <v>42000000</v>
      </c>
      <c r="F2361">
        <v>1992</v>
      </c>
    </row>
    <row r="2362" spans="1:6" x14ac:dyDescent="0.25">
      <c r="A2362" t="s">
        <v>2369</v>
      </c>
      <c r="B2362" s="1">
        <v>75505856</v>
      </c>
      <c r="C2362" t="s">
        <v>2369</v>
      </c>
      <c r="D2362" s="1">
        <v>75505856</v>
      </c>
      <c r="E2362" s="1">
        <v>40000000</v>
      </c>
      <c r="F2362">
        <v>1992</v>
      </c>
    </row>
    <row r="2363" spans="1:6" x14ac:dyDescent="0.25">
      <c r="A2363" t="s">
        <v>2370</v>
      </c>
      <c r="B2363" s="1">
        <v>66787173</v>
      </c>
      <c r="C2363" t="s">
        <v>2370</v>
      </c>
      <c r="D2363" s="1">
        <v>19487173</v>
      </c>
      <c r="E2363" s="1">
        <v>42000000</v>
      </c>
      <c r="F2363">
        <v>1992</v>
      </c>
    </row>
    <row r="2364" spans="1:6" x14ac:dyDescent="0.25">
      <c r="A2364" t="s">
        <v>2371</v>
      </c>
      <c r="B2364" s="1">
        <v>48169910</v>
      </c>
      <c r="C2364" t="s">
        <v>2371</v>
      </c>
      <c r="D2364" s="1">
        <v>48169910</v>
      </c>
      <c r="E2364" s="1">
        <v>35000000</v>
      </c>
      <c r="F2364">
        <v>1992</v>
      </c>
    </row>
    <row r="2365" spans="1:6" x14ac:dyDescent="0.25">
      <c r="A2365" t="s">
        <v>2372</v>
      </c>
      <c r="B2365" s="1">
        <v>44948240</v>
      </c>
      <c r="C2365" t="s">
        <v>2372</v>
      </c>
      <c r="D2365" s="1">
        <v>44948240</v>
      </c>
      <c r="E2365" s="1">
        <v>40000000</v>
      </c>
      <c r="F2365">
        <v>1992</v>
      </c>
    </row>
    <row r="2366" spans="1:6" x14ac:dyDescent="0.25">
      <c r="A2366" t="s">
        <v>2373</v>
      </c>
      <c r="B2366" s="1">
        <v>28391473</v>
      </c>
      <c r="C2366" t="s">
        <v>2373</v>
      </c>
      <c r="D2366" s="1">
        <v>23365858</v>
      </c>
      <c r="E2366" s="1">
        <v>35000000</v>
      </c>
      <c r="F2366">
        <v>1992</v>
      </c>
    </row>
    <row r="2367" spans="1:6" x14ac:dyDescent="0.25">
      <c r="A2367" t="s">
        <v>2374</v>
      </c>
      <c r="B2367" s="1">
        <v>14358033</v>
      </c>
      <c r="C2367" t="s">
        <v>2374</v>
      </c>
      <c r="D2367" s="1">
        <v>14358033</v>
      </c>
      <c r="E2367" s="1">
        <v>40000000</v>
      </c>
      <c r="F2367">
        <v>1992</v>
      </c>
    </row>
    <row r="2368" spans="1:6" x14ac:dyDescent="0.25">
      <c r="A2368" t="s">
        <v>2375</v>
      </c>
      <c r="B2368" s="1">
        <v>4651977</v>
      </c>
      <c r="C2368" t="s">
        <v>2375</v>
      </c>
      <c r="D2368" s="1">
        <v>4651977</v>
      </c>
      <c r="E2368" s="1">
        <v>35000000</v>
      </c>
      <c r="F2368">
        <v>1992</v>
      </c>
    </row>
    <row r="2369" spans="1:6" x14ac:dyDescent="0.25">
      <c r="A2369" t="s">
        <v>128</v>
      </c>
      <c r="B2369" s="1">
        <v>608431132</v>
      </c>
      <c r="C2369" t="s">
        <v>128</v>
      </c>
      <c r="D2369" s="1">
        <v>376057266</v>
      </c>
      <c r="E2369" s="1">
        <v>20000000</v>
      </c>
      <c r="F2369">
        <v>1991</v>
      </c>
    </row>
    <row r="2370" spans="1:6" x14ac:dyDescent="0.25">
      <c r="A2370" t="s">
        <v>2376</v>
      </c>
      <c r="B2370" s="1">
        <v>515419827</v>
      </c>
      <c r="C2370" t="s">
        <v>2376</v>
      </c>
      <c r="D2370" s="1">
        <v>203464105</v>
      </c>
      <c r="E2370" s="1">
        <v>100000000</v>
      </c>
      <c r="F2370">
        <v>1991</v>
      </c>
    </row>
    <row r="2371" spans="1:6" x14ac:dyDescent="0.25">
      <c r="A2371" t="s">
        <v>2377</v>
      </c>
      <c r="B2371" s="1">
        <v>390500000</v>
      </c>
      <c r="C2371" t="s">
        <v>2377</v>
      </c>
      <c r="D2371" s="1">
        <v>165493908</v>
      </c>
      <c r="E2371" s="1">
        <v>50000000</v>
      </c>
      <c r="F2371">
        <v>1991</v>
      </c>
    </row>
    <row r="2372" spans="1:6" x14ac:dyDescent="0.25">
      <c r="A2372" t="s">
        <v>2378</v>
      </c>
      <c r="B2372" s="1">
        <v>300854823</v>
      </c>
      <c r="C2372" t="s">
        <v>2378</v>
      </c>
      <c r="D2372" s="1">
        <v>119654823</v>
      </c>
      <c r="E2372" s="1">
        <v>70000000</v>
      </c>
      <c r="F2372">
        <v>1991</v>
      </c>
    </row>
    <row r="2373" spans="1:6" x14ac:dyDescent="0.25">
      <c r="A2373" t="s">
        <v>2379</v>
      </c>
      <c r="B2373" s="1">
        <v>275726716</v>
      </c>
      <c r="C2373" t="s">
        <v>2379</v>
      </c>
      <c r="D2373" s="1">
        <v>130726716</v>
      </c>
      <c r="E2373" s="1">
        <v>20000000</v>
      </c>
      <c r="F2373">
        <v>1991</v>
      </c>
    </row>
    <row r="2374" spans="1:6" x14ac:dyDescent="0.25">
      <c r="A2374" t="s">
        <v>2380</v>
      </c>
      <c r="B2374" s="1">
        <v>205400000</v>
      </c>
      <c r="C2374" t="s">
        <v>2380</v>
      </c>
      <c r="D2374" s="1">
        <v>70405498</v>
      </c>
      <c r="E2374" s="1">
        <v>40000000</v>
      </c>
      <c r="F2374">
        <v>1991</v>
      </c>
    </row>
    <row r="2375" spans="1:6" x14ac:dyDescent="0.25">
      <c r="A2375" t="s">
        <v>2381</v>
      </c>
      <c r="B2375" s="1">
        <v>191502246</v>
      </c>
      <c r="C2375" t="s">
        <v>2381</v>
      </c>
      <c r="D2375" s="1">
        <v>113502246</v>
      </c>
      <c r="E2375" s="1">
        <v>30000000</v>
      </c>
      <c r="F2375">
        <v>1991</v>
      </c>
    </row>
    <row r="2376" spans="1:6" x14ac:dyDescent="0.25">
      <c r="A2376" t="s">
        <v>2382</v>
      </c>
      <c r="B2376" s="1">
        <v>182291969</v>
      </c>
      <c r="C2376" t="s">
        <v>2382</v>
      </c>
      <c r="D2376" s="1">
        <v>79091969</v>
      </c>
      <c r="E2376" s="1">
        <v>35000000</v>
      </c>
      <c r="F2376">
        <v>1991</v>
      </c>
    </row>
    <row r="2377" spans="1:6" x14ac:dyDescent="0.25">
      <c r="A2377" t="s">
        <v>2383</v>
      </c>
      <c r="B2377" s="1">
        <v>96900000</v>
      </c>
      <c r="C2377" t="s">
        <v>2383</v>
      </c>
      <c r="D2377" s="1">
        <v>74888996</v>
      </c>
      <c r="E2377" s="1">
        <v>27000000</v>
      </c>
      <c r="F2377">
        <v>1991</v>
      </c>
    </row>
    <row r="2378" spans="1:6" x14ac:dyDescent="0.25">
      <c r="A2378" t="s">
        <v>2384</v>
      </c>
      <c r="B2378" s="1">
        <v>86930411</v>
      </c>
      <c r="C2378" t="s">
        <v>2384</v>
      </c>
      <c r="D2378" s="1">
        <v>86930411</v>
      </c>
      <c r="E2378" s="1">
        <v>23000000</v>
      </c>
      <c r="F2378">
        <v>1991</v>
      </c>
    </row>
    <row r="2379" spans="1:6" x14ac:dyDescent="0.25">
      <c r="A2379" t="s">
        <v>372</v>
      </c>
      <c r="B2379" s="1">
        <v>83531958</v>
      </c>
      <c r="C2379" t="s">
        <v>372</v>
      </c>
      <c r="D2379" s="1">
        <v>43218387</v>
      </c>
      <c r="E2379" s="1">
        <v>24000000</v>
      </c>
      <c r="F2379">
        <v>1991</v>
      </c>
    </row>
    <row r="2380" spans="1:6" x14ac:dyDescent="0.25">
      <c r="A2380" t="s">
        <v>2385</v>
      </c>
      <c r="B2380" s="1">
        <v>78656813</v>
      </c>
      <c r="C2380" t="s">
        <v>2385</v>
      </c>
      <c r="D2380" s="1">
        <v>78656813</v>
      </c>
      <c r="E2380" s="1">
        <v>25000000</v>
      </c>
      <c r="F2380">
        <v>1991</v>
      </c>
    </row>
    <row r="2381" spans="1:6" x14ac:dyDescent="0.25">
      <c r="A2381" t="s">
        <v>2386</v>
      </c>
      <c r="B2381" s="1">
        <v>74787599</v>
      </c>
      <c r="C2381" t="s">
        <v>2386</v>
      </c>
      <c r="D2381" s="1">
        <v>74787599</v>
      </c>
      <c r="E2381" s="1">
        <v>30000000</v>
      </c>
      <c r="F2381">
        <v>1991</v>
      </c>
    </row>
    <row r="2382" spans="1:6" x14ac:dyDescent="0.25">
      <c r="A2382" t="s">
        <v>2387</v>
      </c>
      <c r="B2382" s="1">
        <v>41798224</v>
      </c>
      <c r="C2382" t="s">
        <v>2387</v>
      </c>
      <c r="D2382" s="1">
        <v>41798224</v>
      </c>
      <c r="E2382" s="1">
        <v>24000000</v>
      </c>
      <c r="F2382">
        <v>1991</v>
      </c>
    </row>
    <row r="2383" spans="1:6" x14ac:dyDescent="0.25">
      <c r="A2383" t="s">
        <v>2388</v>
      </c>
      <c r="B2383" s="1">
        <v>34416893</v>
      </c>
      <c r="C2383" t="s">
        <v>2388</v>
      </c>
      <c r="D2383" s="1">
        <v>34416893</v>
      </c>
      <c r="E2383" s="1">
        <v>40000000</v>
      </c>
      <c r="F2383">
        <v>1991</v>
      </c>
    </row>
    <row r="2384" spans="1:6" x14ac:dyDescent="0.25">
      <c r="A2384" t="s">
        <v>2389</v>
      </c>
      <c r="B2384" s="1">
        <v>17218916</v>
      </c>
      <c r="C2384" t="s">
        <v>2389</v>
      </c>
      <c r="D2384" s="1">
        <v>17218916</v>
      </c>
      <c r="E2384" s="1">
        <v>65000000</v>
      </c>
      <c r="F2384">
        <v>1991</v>
      </c>
    </row>
    <row r="2385" spans="1:6" x14ac:dyDescent="0.25">
      <c r="A2385" t="s">
        <v>2390</v>
      </c>
      <c r="B2385" s="1">
        <v>14471440</v>
      </c>
      <c r="C2385" t="s">
        <v>2390</v>
      </c>
      <c r="D2385" s="1">
        <v>14471440</v>
      </c>
      <c r="E2385" s="1">
        <v>35000000</v>
      </c>
      <c r="F2385">
        <v>1991</v>
      </c>
    </row>
    <row r="2386" spans="1:6" x14ac:dyDescent="0.25">
      <c r="A2386" t="s">
        <v>2391</v>
      </c>
      <c r="B2386" s="1">
        <v>9286314</v>
      </c>
      <c r="C2386" t="s">
        <v>2391</v>
      </c>
      <c r="D2386" s="1">
        <v>9286314</v>
      </c>
      <c r="E2386" s="1">
        <v>25000000</v>
      </c>
      <c r="F2386">
        <v>1991</v>
      </c>
    </row>
    <row r="2387" spans="1:6" x14ac:dyDescent="0.25">
      <c r="A2387" t="s">
        <v>2392</v>
      </c>
      <c r="B2387" s="1">
        <v>7018525</v>
      </c>
      <c r="C2387" t="s">
        <v>2392</v>
      </c>
      <c r="D2387" s="1">
        <v>7018525</v>
      </c>
      <c r="E2387" s="1">
        <v>23000000</v>
      </c>
      <c r="F2387">
        <v>1991</v>
      </c>
    </row>
    <row r="2388" spans="1:6" x14ac:dyDescent="0.25">
      <c r="A2388" t="s">
        <v>2393</v>
      </c>
      <c r="B2388" s="1">
        <v>517600000</v>
      </c>
      <c r="C2388" t="s">
        <v>2393</v>
      </c>
      <c r="D2388" s="1">
        <v>217631306</v>
      </c>
      <c r="E2388" s="1">
        <v>22000000</v>
      </c>
      <c r="F2388">
        <v>1990</v>
      </c>
    </row>
    <row r="2389" spans="1:6" x14ac:dyDescent="0.25">
      <c r="A2389" t="s">
        <v>655</v>
      </c>
      <c r="B2389" s="1">
        <v>261400000</v>
      </c>
      <c r="C2389" t="s">
        <v>655</v>
      </c>
      <c r="D2389" s="1">
        <v>119394839</v>
      </c>
      <c r="E2389" s="1">
        <v>65000000</v>
      </c>
      <c r="F2389">
        <v>1990</v>
      </c>
    </row>
    <row r="2390" spans="1:6" x14ac:dyDescent="0.25">
      <c r="A2390" t="s">
        <v>2394</v>
      </c>
      <c r="B2390" s="1">
        <v>244088654</v>
      </c>
      <c r="C2390" t="s">
        <v>2394</v>
      </c>
      <c r="D2390" s="1">
        <v>88055283</v>
      </c>
      <c r="E2390" s="1">
        <v>40000000</v>
      </c>
      <c r="F2390">
        <v>1990</v>
      </c>
    </row>
    <row r="2391" spans="1:6" x14ac:dyDescent="0.25">
      <c r="A2391" t="s">
        <v>2395</v>
      </c>
      <c r="B2391" s="1">
        <v>239814025</v>
      </c>
      <c r="C2391" t="s">
        <v>2395</v>
      </c>
      <c r="D2391" s="1">
        <v>117323878</v>
      </c>
      <c r="E2391" s="1">
        <v>70000000</v>
      </c>
      <c r="F2391">
        <v>1990</v>
      </c>
    </row>
    <row r="2392" spans="1:6" x14ac:dyDescent="0.25">
      <c r="A2392" t="s">
        <v>2396</v>
      </c>
      <c r="B2392" s="1">
        <v>202000000</v>
      </c>
      <c r="C2392" t="s">
        <v>2396</v>
      </c>
      <c r="D2392" s="1">
        <v>91457688</v>
      </c>
      <c r="E2392" s="1">
        <v>26000000</v>
      </c>
      <c r="F2392">
        <v>1990</v>
      </c>
    </row>
    <row r="2393" spans="1:6" x14ac:dyDescent="0.25">
      <c r="A2393" t="s">
        <v>2397</v>
      </c>
      <c r="B2393" s="1">
        <v>200500000</v>
      </c>
      <c r="C2393" t="s">
        <v>2397</v>
      </c>
      <c r="D2393" s="1">
        <v>120709866</v>
      </c>
      <c r="E2393" s="1">
        <v>30000000</v>
      </c>
      <c r="F2393">
        <v>1990</v>
      </c>
    </row>
    <row r="2394" spans="1:6" x14ac:dyDescent="0.25">
      <c r="A2394" t="s">
        <v>2398</v>
      </c>
      <c r="B2394" s="1">
        <v>162738726</v>
      </c>
      <c r="C2394" t="s">
        <v>2398</v>
      </c>
      <c r="D2394" s="1">
        <v>103738726</v>
      </c>
      <c r="E2394" s="1">
        <v>47000000</v>
      </c>
      <c r="F2394">
        <v>1990</v>
      </c>
    </row>
    <row r="2395" spans="1:6" x14ac:dyDescent="0.25">
      <c r="A2395" t="s">
        <v>2399</v>
      </c>
      <c r="B2395" s="1">
        <v>157670733</v>
      </c>
      <c r="C2395" t="s">
        <v>2399</v>
      </c>
      <c r="D2395" s="1">
        <v>82670733</v>
      </c>
      <c r="E2395" s="1">
        <v>60000000</v>
      </c>
      <c r="F2395">
        <v>1990</v>
      </c>
    </row>
    <row r="2396" spans="1:6" x14ac:dyDescent="0.25">
      <c r="A2396" t="s">
        <v>2400</v>
      </c>
      <c r="B2396" s="1">
        <v>66520529</v>
      </c>
      <c r="C2396" t="s">
        <v>2400</v>
      </c>
      <c r="D2396" s="1">
        <v>66520529</v>
      </c>
      <c r="E2396" s="1">
        <v>54000000</v>
      </c>
      <c r="F2396">
        <v>1990</v>
      </c>
    </row>
    <row r="2397" spans="1:6" x14ac:dyDescent="0.25">
      <c r="A2397" t="s">
        <v>2401</v>
      </c>
      <c r="B2397" s="1">
        <v>61308153</v>
      </c>
      <c r="C2397" t="s">
        <v>2401</v>
      </c>
      <c r="D2397" s="1">
        <v>61308153</v>
      </c>
      <c r="E2397" s="1">
        <v>26000000</v>
      </c>
      <c r="F2397">
        <v>1990</v>
      </c>
    </row>
    <row r="2398" spans="1:6" x14ac:dyDescent="0.25">
      <c r="A2398" t="s">
        <v>2402</v>
      </c>
      <c r="B2398" s="1">
        <v>54768418</v>
      </c>
      <c r="C2398" t="s">
        <v>2402</v>
      </c>
      <c r="D2398" s="1">
        <v>28317513</v>
      </c>
      <c r="E2398" s="1">
        <v>35000000</v>
      </c>
      <c r="F2398">
        <v>1990</v>
      </c>
    </row>
    <row r="2399" spans="1:6" x14ac:dyDescent="0.25">
      <c r="A2399" t="s">
        <v>2403</v>
      </c>
      <c r="B2399" s="1">
        <v>53208180</v>
      </c>
      <c r="C2399" t="s">
        <v>2403</v>
      </c>
      <c r="D2399" s="1">
        <v>53208180</v>
      </c>
      <c r="E2399" s="1">
        <v>31000000</v>
      </c>
      <c r="F2399">
        <v>1990</v>
      </c>
    </row>
    <row r="2400" spans="1:6" x14ac:dyDescent="0.25">
      <c r="A2400" t="s">
        <v>2404</v>
      </c>
      <c r="B2400" s="1">
        <v>46777347</v>
      </c>
      <c r="C2400" t="s">
        <v>2404</v>
      </c>
      <c r="D2400" s="1">
        <v>46743809</v>
      </c>
      <c r="E2400" s="1">
        <v>25000000</v>
      </c>
      <c r="F2400">
        <v>1990</v>
      </c>
    </row>
    <row r="2401" spans="1:6" x14ac:dyDescent="0.25">
      <c r="A2401" t="s">
        <v>2405</v>
      </c>
      <c r="B2401" s="1">
        <v>41476097</v>
      </c>
      <c r="C2401" t="s">
        <v>2405</v>
      </c>
      <c r="D2401" s="1">
        <v>41476097</v>
      </c>
      <c r="E2401" s="1">
        <v>50000000</v>
      </c>
      <c r="F2401">
        <v>1990</v>
      </c>
    </row>
    <row r="2402" spans="1:6" x14ac:dyDescent="0.25">
      <c r="A2402" t="s">
        <v>2406</v>
      </c>
      <c r="B2402" s="1">
        <v>20423389</v>
      </c>
      <c r="C2402" t="s">
        <v>2406</v>
      </c>
      <c r="D2402" s="1">
        <v>20423389</v>
      </c>
      <c r="E2402" s="1">
        <v>49000000</v>
      </c>
      <c r="F2402">
        <v>1990</v>
      </c>
    </row>
    <row r="2403" spans="1:6" x14ac:dyDescent="0.25">
      <c r="A2403" t="s">
        <v>2407</v>
      </c>
      <c r="B2403" s="1">
        <v>474171806</v>
      </c>
      <c r="C2403" t="s">
        <v>2407</v>
      </c>
      <c r="D2403" s="1">
        <v>197171806</v>
      </c>
      <c r="E2403" s="1">
        <v>48000000</v>
      </c>
      <c r="F2403">
        <v>1989</v>
      </c>
    </row>
    <row r="2404" spans="1:6" x14ac:dyDescent="0.25">
      <c r="A2404" t="s">
        <v>2408</v>
      </c>
      <c r="B2404" s="1">
        <v>411348924</v>
      </c>
      <c r="C2404" t="s">
        <v>2408</v>
      </c>
      <c r="D2404" s="1">
        <v>251188924</v>
      </c>
      <c r="E2404" s="1">
        <v>35000000</v>
      </c>
      <c r="F2404">
        <v>1989</v>
      </c>
    </row>
    <row r="2405" spans="1:6" x14ac:dyDescent="0.25">
      <c r="A2405" t="s">
        <v>2409</v>
      </c>
      <c r="B2405" s="1">
        <v>332000000</v>
      </c>
      <c r="C2405" t="s">
        <v>2409</v>
      </c>
      <c r="D2405" s="1">
        <v>118450002</v>
      </c>
      <c r="E2405" s="1">
        <v>40000000</v>
      </c>
      <c r="F2405">
        <v>1989</v>
      </c>
    </row>
    <row r="2406" spans="1:6" x14ac:dyDescent="0.25">
      <c r="A2406" t="s">
        <v>2410</v>
      </c>
      <c r="B2406" s="1">
        <v>156167015</v>
      </c>
      <c r="C2406" t="s">
        <v>2410</v>
      </c>
      <c r="D2406" s="1">
        <v>34667015</v>
      </c>
      <c r="E2406" s="1">
        <v>42000000</v>
      </c>
      <c r="F2406">
        <v>1989</v>
      </c>
    </row>
    <row r="2407" spans="1:6" x14ac:dyDescent="0.25">
      <c r="A2407" t="s">
        <v>2411</v>
      </c>
      <c r="B2407" s="1">
        <v>95857262</v>
      </c>
      <c r="C2407" t="s">
        <v>2411</v>
      </c>
      <c r="D2407" s="1">
        <v>60857262</v>
      </c>
      <c r="E2407" s="1">
        <v>30000000</v>
      </c>
      <c r="F2407">
        <v>1989</v>
      </c>
    </row>
    <row r="2408" spans="1:6" x14ac:dyDescent="0.25">
      <c r="A2408" t="s">
        <v>2412</v>
      </c>
      <c r="B2408" s="1">
        <v>70200000</v>
      </c>
      <c r="C2408" t="s">
        <v>2412</v>
      </c>
      <c r="D2408" s="1">
        <v>52210049</v>
      </c>
      <c r="E2408" s="1">
        <v>30000000</v>
      </c>
      <c r="F2408">
        <v>1989</v>
      </c>
    </row>
    <row r="2409" spans="1:6" x14ac:dyDescent="0.25">
      <c r="A2409" t="s">
        <v>2413</v>
      </c>
      <c r="B2409" s="1">
        <v>63408614</v>
      </c>
      <c r="C2409" t="s">
        <v>2413</v>
      </c>
      <c r="D2409" s="1">
        <v>63408614</v>
      </c>
      <c r="E2409" s="1">
        <v>55000000</v>
      </c>
      <c r="F2409">
        <v>1989</v>
      </c>
    </row>
    <row r="2410" spans="1:6" x14ac:dyDescent="0.25">
      <c r="A2410" t="s">
        <v>2414</v>
      </c>
      <c r="B2410" s="1">
        <v>54243125</v>
      </c>
      <c r="C2410" t="s">
        <v>2414</v>
      </c>
      <c r="D2410" s="1">
        <v>54243125</v>
      </c>
      <c r="E2410" s="1">
        <v>70000000</v>
      </c>
      <c r="F2410">
        <v>1989</v>
      </c>
    </row>
    <row r="2411" spans="1:6" x14ac:dyDescent="0.25">
      <c r="A2411" t="s">
        <v>2415</v>
      </c>
      <c r="B2411" s="1">
        <v>45892212</v>
      </c>
      <c r="C2411" t="s">
        <v>2415</v>
      </c>
      <c r="D2411" s="1">
        <v>45892212</v>
      </c>
      <c r="E2411" s="1">
        <v>30000000</v>
      </c>
      <c r="F2411">
        <v>1989</v>
      </c>
    </row>
    <row r="2412" spans="1:6" x14ac:dyDescent="0.25">
      <c r="A2412" t="s">
        <v>2416</v>
      </c>
      <c r="B2412" s="1">
        <v>412800000</v>
      </c>
      <c r="C2412" t="s">
        <v>2416</v>
      </c>
      <c r="D2412" s="1">
        <v>172825435</v>
      </c>
      <c r="E2412" s="1">
        <v>25000000</v>
      </c>
      <c r="F2412">
        <v>1988</v>
      </c>
    </row>
    <row r="2413" spans="1:6" x14ac:dyDescent="0.25">
      <c r="A2413" t="s">
        <v>2417</v>
      </c>
      <c r="B2413" s="1">
        <v>351500000</v>
      </c>
      <c r="C2413" t="s">
        <v>2417</v>
      </c>
      <c r="D2413" s="1">
        <v>154112492</v>
      </c>
      <c r="E2413" s="1">
        <v>70000000</v>
      </c>
      <c r="F2413">
        <v>1988</v>
      </c>
    </row>
    <row r="2414" spans="1:6" x14ac:dyDescent="0.25">
      <c r="A2414" t="s">
        <v>2418</v>
      </c>
      <c r="B2414" s="1">
        <v>188715611</v>
      </c>
      <c r="C2414" t="s">
        <v>2418</v>
      </c>
      <c r="D2414" s="1">
        <v>53715611</v>
      </c>
      <c r="E2414" s="1">
        <v>58000000</v>
      </c>
      <c r="F2414">
        <v>1988</v>
      </c>
    </row>
    <row r="2415" spans="1:6" x14ac:dyDescent="0.25">
      <c r="A2415" t="s">
        <v>2419</v>
      </c>
      <c r="B2415" s="1">
        <v>139109346</v>
      </c>
      <c r="C2415" t="s">
        <v>2419</v>
      </c>
      <c r="D2415" s="1">
        <v>81350242</v>
      </c>
      <c r="E2415" s="1">
        <v>28000000</v>
      </c>
      <c r="F2415">
        <v>1988</v>
      </c>
    </row>
    <row r="2416" spans="1:6" x14ac:dyDescent="0.25">
      <c r="A2416" t="s">
        <v>2420</v>
      </c>
      <c r="B2416" s="1">
        <v>81613606</v>
      </c>
      <c r="C2416" t="s">
        <v>2420</v>
      </c>
      <c r="D2416" s="1">
        <v>38413606</v>
      </c>
      <c r="E2416" s="1">
        <v>30000000</v>
      </c>
      <c r="F2416">
        <v>1988</v>
      </c>
    </row>
    <row r="2417" spans="1:6" x14ac:dyDescent="0.25">
      <c r="A2417" t="s">
        <v>2421</v>
      </c>
      <c r="B2417" s="1">
        <v>59450353</v>
      </c>
      <c r="C2417" t="s">
        <v>2421</v>
      </c>
      <c r="D2417" s="1">
        <v>59450353</v>
      </c>
      <c r="E2417" s="1">
        <v>32000000</v>
      </c>
      <c r="F2417">
        <v>1988</v>
      </c>
    </row>
    <row r="2418" spans="1:6" x14ac:dyDescent="0.25">
      <c r="A2418" t="s">
        <v>2422</v>
      </c>
      <c r="B2418" s="1">
        <v>16118077</v>
      </c>
      <c r="C2418" t="s">
        <v>2422</v>
      </c>
      <c r="D2418" s="1">
        <v>16118077</v>
      </c>
      <c r="E2418" s="1">
        <v>25000000</v>
      </c>
      <c r="F2418">
        <v>1988</v>
      </c>
    </row>
    <row r="2419" spans="1:6" x14ac:dyDescent="0.25">
      <c r="A2419" t="s">
        <v>2423</v>
      </c>
      <c r="B2419" s="1">
        <v>276665036</v>
      </c>
      <c r="C2419" t="s">
        <v>2423</v>
      </c>
      <c r="D2419" s="1">
        <v>153665036</v>
      </c>
      <c r="E2419" s="1">
        <v>20000000</v>
      </c>
      <c r="F2419">
        <v>1987</v>
      </c>
    </row>
    <row r="2420" spans="1:6" x14ac:dyDescent="0.25">
      <c r="A2420" t="s">
        <v>2424</v>
      </c>
      <c r="B2420" s="1">
        <v>191200000</v>
      </c>
      <c r="C2420" t="s">
        <v>2424</v>
      </c>
      <c r="D2420" s="1">
        <v>51185000</v>
      </c>
      <c r="E2420" s="1">
        <v>40000000</v>
      </c>
      <c r="F2420">
        <v>1987</v>
      </c>
    </row>
    <row r="2421" spans="1:6" x14ac:dyDescent="0.25">
      <c r="A2421" t="s">
        <v>2425</v>
      </c>
      <c r="B2421" s="1">
        <v>76270454</v>
      </c>
      <c r="C2421" t="s">
        <v>2425</v>
      </c>
      <c r="D2421" s="1">
        <v>76270454</v>
      </c>
      <c r="E2421" s="1">
        <v>25000000</v>
      </c>
      <c r="F2421">
        <v>1987</v>
      </c>
    </row>
    <row r="2422" spans="1:6" x14ac:dyDescent="0.25">
      <c r="A2422" t="s">
        <v>2426</v>
      </c>
      <c r="B2422" s="1">
        <v>45015999</v>
      </c>
      <c r="C2422" t="s">
        <v>2426</v>
      </c>
      <c r="D2422" s="1">
        <v>45015999</v>
      </c>
      <c r="E2422" s="1">
        <v>30000000</v>
      </c>
      <c r="F2422">
        <v>1987</v>
      </c>
    </row>
    <row r="2423" spans="1:6" x14ac:dyDescent="0.25">
      <c r="A2423" t="s">
        <v>2427</v>
      </c>
      <c r="B2423" s="1">
        <v>44005073</v>
      </c>
      <c r="C2423" t="s">
        <v>2427</v>
      </c>
      <c r="D2423" s="1">
        <v>43984987</v>
      </c>
      <c r="E2423" s="1">
        <v>25000000</v>
      </c>
      <c r="F2423">
        <v>1987</v>
      </c>
    </row>
    <row r="2424" spans="1:6" x14ac:dyDescent="0.25">
      <c r="A2424" t="s">
        <v>2428</v>
      </c>
      <c r="B2424" s="1">
        <v>38122000</v>
      </c>
      <c r="C2424" t="s">
        <v>2428</v>
      </c>
      <c r="D2424" s="1">
        <v>38122000</v>
      </c>
      <c r="E2424" s="1">
        <v>30000000</v>
      </c>
      <c r="F2424">
        <v>1987</v>
      </c>
    </row>
    <row r="2425" spans="1:6" x14ac:dyDescent="0.25">
      <c r="A2425" t="s">
        <v>2429</v>
      </c>
      <c r="B2425" s="1">
        <v>38119483</v>
      </c>
      <c r="C2425" t="s">
        <v>2429</v>
      </c>
      <c r="D2425" s="1">
        <v>38119483</v>
      </c>
      <c r="E2425" s="1">
        <v>22700000</v>
      </c>
      <c r="F2425">
        <v>1987</v>
      </c>
    </row>
    <row r="2426" spans="1:6" x14ac:dyDescent="0.25">
      <c r="A2426" t="s">
        <v>2430</v>
      </c>
      <c r="B2426" s="1">
        <v>25899797</v>
      </c>
      <c r="C2426" t="s">
        <v>2430</v>
      </c>
      <c r="D2426" s="1">
        <v>5899797</v>
      </c>
      <c r="E2426" s="1">
        <v>29000000</v>
      </c>
      <c r="F2426">
        <v>1987</v>
      </c>
    </row>
    <row r="2427" spans="1:6" x14ac:dyDescent="0.25">
      <c r="A2427" t="s">
        <v>2431</v>
      </c>
      <c r="B2427" s="1">
        <v>15728335</v>
      </c>
      <c r="C2427" t="s">
        <v>2431</v>
      </c>
      <c r="D2427" s="1">
        <v>15728335</v>
      </c>
      <c r="E2427" s="1">
        <v>23000000</v>
      </c>
      <c r="F2427">
        <v>1987</v>
      </c>
    </row>
    <row r="2428" spans="1:6" x14ac:dyDescent="0.25">
      <c r="A2428" t="s">
        <v>2432</v>
      </c>
      <c r="B2428" s="1">
        <v>14375181</v>
      </c>
      <c r="C2428" t="s">
        <v>2432</v>
      </c>
      <c r="D2428" s="1">
        <v>14375181</v>
      </c>
      <c r="E2428" s="1">
        <v>40000000</v>
      </c>
      <c r="F2428">
        <v>1987</v>
      </c>
    </row>
    <row r="2429" spans="1:6" x14ac:dyDescent="0.25">
      <c r="A2429" t="s">
        <v>2433</v>
      </c>
      <c r="B2429" s="1">
        <v>133000000</v>
      </c>
      <c r="C2429" t="s">
        <v>2433</v>
      </c>
      <c r="D2429" s="1">
        <v>109713132</v>
      </c>
      <c r="E2429" s="1">
        <v>24000000</v>
      </c>
      <c r="F2429">
        <v>1986</v>
      </c>
    </row>
    <row r="2430" spans="1:6" x14ac:dyDescent="0.25">
      <c r="A2430" t="s">
        <v>2434</v>
      </c>
      <c r="B2430" s="1">
        <v>49851591</v>
      </c>
      <c r="C2430" t="s">
        <v>2434</v>
      </c>
      <c r="D2430" s="1">
        <v>49851591</v>
      </c>
      <c r="E2430" s="1">
        <v>40000000</v>
      </c>
      <c r="F2430">
        <v>1986</v>
      </c>
    </row>
    <row r="2431" spans="1:6" x14ac:dyDescent="0.25">
      <c r="A2431" t="s">
        <v>2435</v>
      </c>
      <c r="B2431" s="1">
        <v>49042224</v>
      </c>
      <c r="C2431" t="s">
        <v>2435</v>
      </c>
      <c r="D2431" s="1">
        <v>49042224</v>
      </c>
      <c r="E2431" s="1">
        <v>25000000</v>
      </c>
      <c r="F2431">
        <v>1986</v>
      </c>
    </row>
    <row r="2432" spans="1:6" x14ac:dyDescent="0.25">
      <c r="A2432" t="s">
        <v>2436</v>
      </c>
      <c r="B2432" s="1">
        <v>38747385</v>
      </c>
      <c r="C2432" t="s">
        <v>2436</v>
      </c>
      <c r="D2432" s="1">
        <v>38747385</v>
      </c>
      <c r="E2432" s="1">
        <v>30000000</v>
      </c>
      <c r="F2432">
        <v>1986</v>
      </c>
    </row>
    <row r="2433" spans="1:6" x14ac:dyDescent="0.25">
      <c r="A2433" t="s">
        <v>400</v>
      </c>
      <c r="B2433" s="1">
        <v>23506237</v>
      </c>
      <c r="C2433" t="s">
        <v>400</v>
      </c>
      <c r="D2433" s="1">
        <v>15502112</v>
      </c>
      <c r="E2433" s="1">
        <v>25000000</v>
      </c>
      <c r="F2433">
        <v>1986</v>
      </c>
    </row>
    <row r="2434" spans="1:6" x14ac:dyDescent="0.25">
      <c r="A2434" t="s">
        <v>2437</v>
      </c>
      <c r="B2434" s="1">
        <v>16295774</v>
      </c>
      <c r="C2434" t="s">
        <v>2437</v>
      </c>
      <c r="D2434" s="1">
        <v>16295774</v>
      </c>
      <c r="E2434" s="1">
        <v>30000000</v>
      </c>
      <c r="F2434">
        <v>1986</v>
      </c>
    </row>
    <row r="2435" spans="1:6" x14ac:dyDescent="0.25">
      <c r="A2435" t="s">
        <v>2438</v>
      </c>
      <c r="B2435" s="1">
        <v>11100000</v>
      </c>
      <c r="C2435" t="s">
        <v>2438</v>
      </c>
      <c r="D2435" s="1">
        <v>11100000</v>
      </c>
      <c r="E2435" s="1">
        <v>25000000</v>
      </c>
      <c r="F2435">
        <v>1986</v>
      </c>
    </row>
    <row r="2436" spans="1:6" x14ac:dyDescent="0.25">
      <c r="A2436" t="s">
        <v>2439</v>
      </c>
      <c r="B2436" s="1">
        <v>6341825</v>
      </c>
      <c r="C2436" t="s">
        <v>2439</v>
      </c>
      <c r="D2436" s="1">
        <v>1641825</v>
      </c>
      <c r="E2436" s="1">
        <v>40000000</v>
      </c>
      <c r="F2436">
        <v>1986</v>
      </c>
    </row>
    <row r="2437" spans="1:6" x14ac:dyDescent="0.25">
      <c r="A2437" t="s">
        <v>2440</v>
      </c>
      <c r="B2437" s="1">
        <v>2000000</v>
      </c>
      <c r="C2437" t="s">
        <v>2440</v>
      </c>
      <c r="D2437" s="1">
        <v>2000000</v>
      </c>
      <c r="E2437" s="1">
        <v>35000000</v>
      </c>
      <c r="F2437">
        <v>1986</v>
      </c>
    </row>
    <row r="2438" spans="1:6" x14ac:dyDescent="0.25">
      <c r="A2438" t="s">
        <v>2441</v>
      </c>
      <c r="B2438" s="1">
        <v>300400000</v>
      </c>
      <c r="C2438" t="s">
        <v>2441</v>
      </c>
      <c r="D2438" s="1">
        <v>150415432</v>
      </c>
      <c r="E2438" s="1">
        <v>44000000</v>
      </c>
      <c r="F2438">
        <v>1985</v>
      </c>
    </row>
    <row r="2439" spans="1:6" x14ac:dyDescent="0.25">
      <c r="A2439" t="s">
        <v>2442</v>
      </c>
      <c r="B2439" s="1">
        <v>258210860</v>
      </c>
      <c r="C2439" t="s">
        <v>2442</v>
      </c>
      <c r="D2439" s="1">
        <v>79096868</v>
      </c>
      <c r="E2439" s="1">
        <v>31000000</v>
      </c>
      <c r="F2439">
        <v>1985</v>
      </c>
    </row>
    <row r="2440" spans="1:6" x14ac:dyDescent="0.25">
      <c r="A2440" t="s">
        <v>2443</v>
      </c>
      <c r="B2440" s="1">
        <v>152627960</v>
      </c>
      <c r="C2440" t="s">
        <v>2443</v>
      </c>
      <c r="D2440" s="1">
        <v>50327960</v>
      </c>
      <c r="E2440" s="1">
        <v>30000000</v>
      </c>
      <c r="F2440">
        <v>1985</v>
      </c>
    </row>
    <row r="2441" spans="1:6" x14ac:dyDescent="0.25">
      <c r="A2441" t="s">
        <v>2444</v>
      </c>
      <c r="B2441" s="1">
        <v>33200000</v>
      </c>
      <c r="C2441" t="s">
        <v>2444</v>
      </c>
      <c r="D2441" s="1">
        <v>33200000</v>
      </c>
      <c r="E2441" s="1">
        <v>26000000</v>
      </c>
      <c r="F2441">
        <v>1985</v>
      </c>
    </row>
    <row r="2442" spans="1:6" x14ac:dyDescent="0.25">
      <c r="A2442" t="s">
        <v>2445</v>
      </c>
      <c r="B2442" s="1">
        <v>11603545</v>
      </c>
      <c r="C2442" t="s">
        <v>2445</v>
      </c>
      <c r="D2442" s="1">
        <v>11603545</v>
      </c>
      <c r="E2442" s="1">
        <v>25000000</v>
      </c>
      <c r="F2442">
        <v>1985</v>
      </c>
    </row>
    <row r="2443" spans="1:6" x14ac:dyDescent="0.25">
      <c r="A2443" t="s">
        <v>2446</v>
      </c>
      <c r="B2443" s="1">
        <v>10618813</v>
      </c>
      <c r="C2443" t="s">
        <v>2446</v>
      </c>
      <c r="D2443" s="1">
        <v>10618813</v>
      </c>
      <c r="E2443" s="1">
        <v>27000000</v>
      </c>
      <c r="F2443">
        <v>1985</v>
      </c>
    </row>
    <row r="2444" spans="1:6" x14ac:dyDescent="0.25">
      <c r="A2444" t="s">
        <v>2447</v>
      </c>
      <c r="B2444" s="1">
        <v>333080271</v>
      </c>
      <c r="C2444" t="s">
        <v>2447</v>
      </c>
      <c r="D2444" s="1">
        <v>179880271</v>
      </c>
      <c r="E2444" s="1">
        <v>28000000</v>
      </c>
      <c r="F2444">
        <v>1984</v>
      </c>
    </row>
    <row r="2445" spans="1:6" x14ac:dyDescent="0.25">
      <c r="A2445" t="s">
        <v>259</v>
      </c>
      <c r="B2445" s="1">
        <v>295212467</v>
      </c>
      <c r="C2445" t="s">
        <v>259</v>
      </c>
      <c r="D2445" s="1">
        <v>242212467</v>
      </c>
      <c r="E2445" s="1">
        <v>30000000</v>
      </c>
      <c r="F2445">
        <v>1984</v>
      </c>
    </row>
    <row r="2446" spans="1:6" x14ac:dyDescent="0.25">
      <c r="A2446" t="s">
        <v>2448</v>
      </c>
      <c r="B2446" s="1">
        <v>27447471</v>
      </c>
      <c r="C2446" t="s">
        <v>2448</v>
      </c>
      <c r="D2446" s="1">
        <v>27447471</v>
      </c>
      <c r="E2446" s="1">
        <v>45000000</v>
      </c>
      <c r="F2446">
        <v>1984</v>
      </c>
    </row>
    <row r="2447" spans="1:6" x14ac:dyDescent="0.25">
      <c r="A2447" t="s">
        <v>2449</v>
      </c>
      <c r="B2447" s="1">
        <v>27187653</v>
      </c>
      <c r="C2447" t="s">
        <v>2449</v>
      </c>
      <c r="D2447" s="1">
        <v>27187653</v>
      </c>
      <c r="E2447" s="1">
        <v>27500000</v>
      </c>
      <c r="F2447">
        <v>1984</v>
      </c>
    </row>
    <row r="2448" spans="1:6" x14ac:dyDescent="0.25">
      <c r="A2448" t="s">
        <v>2450</v>
      </c>
      <c r="B2448" s="1">
        <v>25928721</v>
      </c>
      <c r="C2448" t="s">
        <v>2450</v>
      </c>
      <c r="D2448" s="1">
        <v>25928721</v>
      </c>
      <c r="E2448" s="1">
        <v>48000000</v>
      </c>
      <c r="F2448">
        <v>1984</v>
      </c>
    </row>
    <row r="2449" spans="1:6" x14ac:dyDescent="0.25">
      <c r="A2449" t="s">
        <v>2451</v>
      </c>
      <c r="B2449" s="1">
        <v>21392049</v>
      </c>
      <c r="C2449" t="s">
        <v>2451</v>
      </c>
      <c r="D2449" s="1">
        <v>21300000</v>
      </c>
      <c r="E2449" s="1">
        <v>27000000</v>
      </c>
      <c r="F2449">
        <v>1984</v>
      </c>
    </row>
    <row r="2450" spans="1:6" x14ac:dyDescent="0.25">
      <c r="A2450" t="s">
        <v>2452</v>
      </c>
      <c r="B2450" s="1">
        <v>5778353</v>
      </c>
      <c r="C2450" t="s">
        <v>2452</v>
      </c>
      <c r="D2450" s="1">
        <v>5778353</v>
      </c>
      <c r="E2450" s="1">
        <v>25000000</v>
      </c>
      <c r="F2450">
        <v>1984</v>
      </c>
    </row>
    <row r="2451" spans="1:6" x14ac:dyDescent="0.25">
      <c r="A2451" t="s">
        <v>2453</v>
      </c>
      <c r="B2451" s="1">
        <v>5575648</v>
      </c>
      <c r="C2451" t="s">
        <v>2453</v>
      </c>
      <c r="D2451" s="1">
        <v>5321508</v>
      </c>
      <c r="E2451" s="1">
        <v>30000000</v>
      </c>
      <c r="F2451">
        <v>1984</v>
      </c>
    </row>
    <row r="2452" spans="1:6" x14ac:dyDescent="0.25">
      <c r="A2452" t="s">
        <v>2454</v>
      </c>
      <c r="B2452" s="1">
        <v>572705079</v>
      </c>
      <c r="C2452" t="s">
        <v>2454</v>
      </c>
      <c r="D2452" s="1">
        <v>309205079</v>
      </c>
      <c r="E2452" s="1">
        <v>32500000</v>
      </c>
      <c r="F2452">
        <v>1983</v>
      </c>
    </row>
    <row r="2453" spans="1:6" x14ac:dyDescent="0.25">
      <c r="A2453" t="s">
        <v>2455</v>
      </c>
      <c r="B2453" s="1">
        <v>187500000</v>
      </c>
      <c r="C2453" t="s">
        <v>2455</v>
      </c>
      <c r="D2453" s="1">
        <v>67900000</v>
      </c>
      <c r="E2453" s="1">
        <v>27500000</v>
      </c>
      <c r="F2453">
        <v>1983</v>
      </c>
    </row>
    <row r="2454" spans="1:6" x14ac:dyDescent="0.25">
      <c r="A2454" t="s">
        <v>2456</v>
      </c>
      <c r="B2454" s="1">
        <v>160000000</v>
      </c>
      <c r="C2454" t="s">
        <v>2456</v>
      </c>
      <c r="D2454" s="1">
        <v>55500000</v>
      </c>
      <c r="E2454" s="1">
        <v>36000000</v>
      </c>
      <c r="F2454">
        <v>1983</v>
      </c>
    </row>
    <row r="2455" spans="1:6" x14ac:dyDescent="0.25">
      <c r="A2455" t="s">
        <v>2457</v>
      </c>
      <c r="B2455" s="1">
        <v>59950623</v>
      </c>
      <c r="C2455" t="s">
        <v>2457</v>
      </c>
      <c r="D2455" s="1">
        <v>59950623</v>
      </c>
      <c r="E2455" s="1">
        <v>39000000</v>
      </c>
      <c r="F2455">
        <v>1983</v>
      </c>
    </row>
    <row r="2456" spans="1:6" x14ac:dyDescent="0.25">
      <c r="A2456" t="s">
        <v>2458</v>
      </c>
      <c r="B2456" s="1">
        <v>44942821</v>
      </c>
      <c r="C2456" t="s">
        <v>2458</v>
      </c>
      <c r="D2456" s="1">
        <v>44942821</v>
      </c>
      <c r="E2456" s="1">
        <v>25000000</v>
      </c>
      <c r="F2456">
        <v>1983</v>
      </c>
    </row>
    <row r="2457" spans="1:6" x14ac:dyDescent="0.25">
      <c r="A2457" t="s">
        <v>2459</v>
      </c>
      <c r="B2457" s="1">
        <v>21500000</v>
      </c>
      <c r="C2457" t="s">
        <v>2459</v>
      </c>
      <c r="D2457" s="1">
        <v>21500000</v>
      </c>
      <c r="E2457" s="1">
        <v>27000000</v>
      </c>
      <c r="F2457">
        <v>1983</v>
      </c>
    </row>
    <row r="2458" spans="1:6" x14ac:dyDescent="0.25">
      <c r="A2458" t="s">
        <v>2460</v>
      </c>
      <c r="B2458" s="1">
        <v>127767889</v>
      </c>
      <c r="C2458" t="s">
        <v>2460</v>
      </c>
      <c r="D2458" s="1">
        <v>52767889</v>
      </c>
      <c r="E2458" s="1">
        <v>22000000</v>
      </c>
      <c r="F2458">
        <v>1982</v>
      </c>
    </row>
    <row r="2459" spans="1:6" x14ac:dyDescent="0.25">
      <c r="A2459" t="s">
        <v>2461</v>
      </c>
      <c r="B2459" s="1">
        <v>69701637</v>
      </c>
      <c r="C2459" t="s">
        <v>2461</v>
      </c>
      <c r="D2459" s="1">
        <v>69701637</v>
      </c>
      <c r="E2459" s="1">
        <v>20500000</v>
      </c>
      <c r="F2459">
        <v>1982</v>
      </c>
    </row>
    <row r="2460" spans="1:6" x14ac:dyDescent="0.25">
      <c r="A2460" t="s">
        <v>2462</v>
      </c>
      <c r="B2460" s="1">
        <v>45785720</v>
      </c>
      <c r="C2460" t="s">
        <v>2462</v>
      </c>
      <c r="D2460" s="1">
        <v>45785720</v>
      </c>
      <c r="E2460" s="1">
        <v>21000000</v>
      </c>
      <c r="F2460">
        <v>1982</v>
      </c>
    </row>
    <row r="2461" spans="1:6" x14ac:dyDescent="0.25">
      <c r="A2461" t="s">
        <v>2463</v>
      </c>
      <c r="B2461" s="1">
        <v>39342912</v>
      </c>
      <c r="C2461" t="s">
        <v>2463</v>
      </c>
      <c r="D2461" s="1">
        <v>32656328</v>
      </c>
      <c r="E2461" s="1">
        <v>28000000</v>
      </c>
      <c r="F2461">
        <v>1982</v>
      </c>
    </row>
    <row r="2462" spans="1:6" x14ac:dyDescent="0.25">
      <c r="A2462" t="s">
        <v>2464</v>
      </c>
      <c r="B2462" s="1">
        <v>4408636</v>
      </c>
      <c r="C2462" t="s">
        <v>2464</v>
      </c>
      <c r="D2462" s="1">
        <v>4408636</v>
      </c>
      <c r="E2462" s="1">
        <v>46000000</v>
      </c>
      <c r="F2462">
        <v>1982</v>
      </c>
    </row>
    <row r="2463" spans="1:6" x14ac:dyDescent="0.25">
      <c r="A2463" t="s">
        <v>2465</v>
      </c>
      <c r="B2463" s="1">
        <v>367452079</v>
      </c>
      <c r="C2463" t="s">
        <v>2465</v>
      </c>
      <c r="D2463" s="1">
        <v>225686079</v>
      </c>
      <c r="E2463" s="1">
        <v>20000000</v>
      </c>
      <c r="F2463">
        <v>1981</v>
      </c>
    </row>
    <row r="2464" spans="1:6" x14ac:dyDescent="0.25">
      <c r="A2464" t="s">
        <v>2466</v>
      </c>
      <c r="B2464" s="1">
        <v>195300000</v>
      </c>
      <c r="C2464" t="s">
        <v>2466</v>
      </c>
      <c r="D2464" s="1">
        <v>54800000</v>
      </c>
      <c r="E2464" s="1">
        <v>28000000</v>
      </c>
      <c r="F2464">
        <v>1981</v>
      </c>
    </row>
    <row r="2465" spans="1:6" x14ac:dyDescent="0.25">
      <c r="A2465" t="s">
        <v>2467</v>
      </c>
      <c r="B2465" s="1">
        <v>108185706</v>
      </c>
      <c r="C2465" t="s">
        <v>2467</v>
      </c>
      <c r="D2465" s="1">
        <v>108185706</v>
      </c>
      <c r="E2465" s="1">
        <v>54000000</v>
      </c>
      <c r="F2465">
        <v>1981</v>
      </c>
    </row>
    <row r="2466" spans="1:6" x14ac:dyDescent="0.25">
      <c r="A2466" t="s">
        <v>2468</v>
      </c>
      <c r="B2466" s="1">
        <v>50000000</v>
      </c>
      <c r="C2466" t="s">
        <v>2468</v>
      </c>
      <c r="D2466" s="1">
        <v>50000000</v>
      </c>
      <c r="E2466" s="1">
        <v>33500000</v>
      </c>
      <c r="F2466">
        <v>1981</v>
      </c>
    </row>
    <row r="2467" spans="1:6" x14ac:dyDescent="0.25">
      <c r="A2467" t="s">
        <v>2469</v>
      </c>
      <c r="B2467" s="1">
        <v>534161334</v>
      </c>
      <c r="C2467" t="s">
        <v>2469</v>
      </c>
      <c r="D2467" s="1">
        <v>290271960</v>
      </c>
      <c r="E2467" s="1">
        <v>23000000</v>
      </c>
      <c r="F2467">
        <v>1980</v>
      </c>
    </row>
    <row r="2468" spans="1:6" x14ac:dyDescent="0.25">
      <c r="A2468" t="s">
        <v>2470</v>
      </c>
      <c r="B2468" s="1">
        <v>57229890</v>
      </c>
      <c r="C2468" t="s">
        <v>2470</v>
      </c>
      <c r="D2468" s="1">
        <v>57229890</v>
      </c>
      <c r="E2468" s="1">
        <v>27000000</v>
      </c>
      <c r="F2468">
        <v>1980</v>
      </c>
    </row>
    <row r="2469" spans="1:6" x14ac:dyDescent="0.25">
      <c r="A2469" t="s">
        <v>2471</v>
      </c>
      <c r="B2469" s="1">
        <v>27107960</v>
      </c>
      <c r="C2469" t="s">
        <v>2471</v>
      </c>
      <c r="D2469" s="1">
        <v>27107960</v>
      </c>
      <c r="E2469" s="1">
        <v>35000000</v>
      </c>
      <c r="F2469">
        <v>1980</v>
      </c>
    </row>
    <row r="2470" spans="1:6" x14ac:dyDescent="0.25">
      <c r="A2470" t="s">
        <v>1391</v>
      </c>
      <c r="B2470" s="1">
        <v>15716828</v>
      </c>
      <c r="C2470" t="s">
        <v>1391</v>
      </c>
      <c r="D2470" s="1">
        <v>15716828</v>
      </c>
      <c r="E2470" s="1">
        <v>22000000</v>
      </c>
      <c r="F2470">
        <v>1980</v>
      </c>
    </row>
    <row r="2471" spans="1:6" x14ac:dyDescent="0.25">
      <c r="A2471" t="s">
        <v>2472</v>
      </c>
      <c r="B2471" s="1">
        <v>7000000</v>
      </c>
      <c r="C2471" t="s">
        <v>2472</v>
      </c>
      <c r="D2471" s="1">
        <v>7000000</v>
      </c>
      <c r="E2471" s="1">
        <v>40000000</v>
      </c>
      <c r="F2471">
        <v>1980</v>
      </c>
    </row>
    <row r="2472" spans="1:6" x14ac:dyDescent="0.25">
      <c r="A2472" t="s">
        <v>2473</v>
      </c>
      <c r="B2472" s="1">
        <v>3484523</v>
      </c>
      <c r="C2472" t="s">
        <v>2473</v>
      </c>
      <c r="D2472" s="1">
        <v>3484331</v>
      </c>
      <c r="E2472" s="1">
        <v>44000000</v>
      </c>
      <c r="F2472">
        <v>1980</v>
      </c>
    </row>
    <row r="2473" spans="1:6" x14ac:dyDescent="0.25">
      <c r="A2473" t="s">
        <v>2474</v>
      </c>
      <c r="B2473" s="1">
        <v>1500000</v>
      </c>
      <c r="C2473" t="s">
        <v>2474</v>
      </c>
      <c r="D2473" s="1">
        <v>1500000</v>
      </c>
      <c r="E2473" s="1">
        <v>35000000</v>
      </c>
      <c r="F2473">
        <v>1980</v>
      </c>
    </row>
    <row r="2474" spans="1:6" x14ac:dyDescent="0.25">
      <c r="A2474" t="s">
        <v>2475</v>
      </c>
      <c r="B2474" s="1">
        <v>210300000</v>
      </c>
      <c r="C2474" t="s">
        <v>2475</v>
      </c>
      <c r="D2474" s="1">
        <v>70300000</v>
      </c>
      <c r="E2474" s="1">
        <v>31000000</v>
      </c>
      <c r="F2474">
        <v>1979</v>
      </c>
    </row>
    <row r="2475" spans="1:6" x14ac:dyDescent="0.25">
      <c r="A2475" t="s">
        <v>2476</v>
      </c>
      <c r="B2475" s="1">
        <v>139000000</v>
      </c>
      <c r="C2475" t="s">
        <v>2476</v>
      </c>
      <c r="D2475" s="1">
        <v>82258456</v>
      </c>
      <c r="E2475" s="1">
        <v>35000000</v>
      </c>
      <c r="F2475">
        <v>1979</v>
      </c>
    </row>
    <row r="2476" spans="1:6" x14ac:dyDescent="0.25">
      <c r="A2476">
        <v>1941</v>
      </c>
      <c r="B2476" s="1">
        <v>94875000</v>
      </c>
      <c r="C2476">
        <v>1941</v>
      </c>
      <c r="D2476" s="1">
        <v>34175000</v>
      </c>
      <c r="E2476" s="1">
        <v>32000000</v>
      </c>
      <c r="F2476">
        <v>1979</v>
      </c>
    </row>
    <row r="2477" spans="1:6" x14ac:dyDescent="0.25">
      <c r="A2477" t="s">
        <v>2477</v>
      </c>
      <c r="B2477" s="1">
        <v>81250485</v>
      </c>
      <c r="C2477" t="s">
        <v>2477</v>
      </c>
      <c r="D2477" s="1">
        <v>78800000</v>
      </c>
      <c r="E2477" s="1">
        <v>31500000</v>
      </c>
      <c r="F2477">
        <v>1979</v>
      </c>
    </row>
    <row r="2478" spans="1:6" x14ac:dyDescent="0.25">
      <c r="A2478" t="s">
        <v>2478</v>
      </c>
      <c r="B2478" s="1">
        <v>300200000</v>
      </c>
      <c r="C2478" t="s">
        <v>2478</v>
      </c>
      <c r="D2478" s="1">
        <v>134218018</v>
      </c>
      <c r="E2478" s="1">
        <v>55000000</v>
      </c>
      <c r="F2478">
        <v>1978</v>
      </c>
    </row>
    <row r="2479" spans="1:6" x14ac:dyDescent="0.25">
      <c r="A2479" t="s">
        <v>2479</v>
      </c>
      <c r="B2479" s="1">
        <v>208900376</v>
      </c>
      <c r="C2479" t="s">
        <v>2479</v>
      </c>
      <c r="D2479" s="1">
        <v>102922376</v>
      </c>
      <c r="E2479" s="1">
        <v>20000000</v>
      </c>
      <c r="F2479">
        <v>1978</v>
      </c>
    </row>
    <row r="2480" spans="1:6" x14ac:dyDescent="0.25">
      <c r="A2480" t="s">
        <v>2480</v>
      </c>
      <c r="B2480" s="1">
        <v>22000000</v>
      </c>
      <c r="C2480" t="s">
        <v>2480</v>
      </c>
      <c r="D2480" s="1">
        <v>22000000</v>
      </c>
      <c r="E2480" s="1">
        <v>24000000</v>
      </c>
      <c r="F2480">
        <v>1978</v>
      </c>
    </row>
    <row r="2481" spans="1:6" x14ac:dyDescent="0.25">
      <c r="A2481" t="s">
        <v>2481</v>
      </c>
      <c r="B2481" s="1">
        <v>340800479</v>
      </c>
      <c r="C2481" t="s">
        <v>2481</v>
      </c>
      <c r="D2481" s="1">
        <v>169100479</v>
      </c>
      <c r="E2481" s="1">
        <v>20000000</v>
      </c>
      <c r="F2481">
        <v>1977</v>
      </c>
    </row>
    <row r="2482" spans="1:6" x14ac:dyDescent="0.25">
      <c r="A2482" t="s">
        <v>2482</v>
      </c>
      <c r="B2482" s="1">
        <v>50800000</v>
      </c>
      <c r="C2482" t="s">
        <v>2482</v>
      </c>
      <c r="D2482" s="1">
        <v>50800000</v>
      </c>
      <c r="E2482" s="1">
        <v>26000000</v>
      </c>
      <c r="F2482">
        <v>1977</v>
      </c>
    </row>
    <row r="2483" spans="1:6" x14ac:dyDescent="0.25">
      <c r="A2483" t="s">
        <v>2483</v>
      </c>
      <c r="B2483" s="1">
        <v>12005968</v>
      </c>
      <c r="C2483" t="s">
        <v>2483</v>
      </c>
      <c r="D2483" s="1">
        <v>12000000</v>
      </c>
      <c r="E2483" s="1">
        <v>21600000</v>
      </c>
      <c r="F2483">
        <v>1977</v>
      </c>
    </row>
    <row r="2484" spans="1:6" x14ac:dyDescent="0.25">
      <c r="A2484" t="s">
        <v>1373</v>
      </c>
      <c r="B2484" s="1">
        <v>90614445</v>
      </c>
      <c r="C2484" t="s">
        <v>1373</v>
      </c>
      <c r="D2484" s="1">
        <v>52614445</v>
      </c>
      <c r="E2484" s="1">
        <v>23000000</v>
      </c>
      <c r="F2484">
        <v>1976</v>
      </c>
    </row>
    <row r="2485" spans="1:6" x14ac:dyDescent="0.25">
      <c r="A2485" t="s">
        <v>2484</v>
      </c>
      <c r="B2485" s="1">
        <v>29548291</v>
      </c>
      <c r="C2485" t="s">
        <v>2484</v>
      </c>
      <c r="D2485" s="1">
        <v>29548291</v>
      </c>
      <c r="E2485" s="1">
        <v>25000000</v>
      </c>
      <c r="F2485">
        <v>1970</v>
      </c>
    </row>
    <row r="2486" spans="1:6" x14ac:dyDescent="0.25">
      <c r="A2486" t="s">
        <v>2485</v>
      </c>
      <c r="B2486" s="1">
        <v>5000000</v>
      </c>
      <c r="C2486" t="s">
        <v>2485</v>
      </c>
      <c r="D2486" s="1">
        <v>5000000</v>
      </c>
      <c r="E2486" s="1">
        <v>22000000</v>
      </c>
      <c r="F2486">
        <v>1970</v>
      </c>
    </row>
    <row r="2487" spans="1:6" x14ac:dyDescent="0.25">
      <c r="A2487" t="s">
        <v>2486</v>
      </c>
      <c r="B2487" s="1">
        <v>33208099</v>
      </c>
      <c r="C2487" t="s">
        <v>2486</v>
      </c>
      <c r="D2487" s="1">
        <v>33208099</v>
      </c>
      <c r="E2487" s="1">
        <v>24000000</v>
      </c>
      <c r="F2487">
        <v>1969</v>
      </c>
    </row>
    <row r="2488" spans="1:6" x14ac:dyDescent="0.25">
      <c r="A2488" t="s">
        <v>2487</v>
      </c>
      <c r="B2488" s="1">
        <v>71000000</v>
      </c>
      <c r="C2488" t="s">
        <v>2487</v>
      </c>
      <c r="D2488" s="1">
        <v>57000000</v>
      </c>
      <c r="E2488" s="1">
        <v>42000000</v>
      </c>
      <c r="F2488">
        <v>1963</v>
      </c>
    </row>
  </sheetData>
  <pageMargins left="0.7" right="0.7" top="0.75" bottom="0.75" header="0.3" footer="0.3"/>
  <pageSetup scale="88" fitToHeight="0" orientation="landscape" horizontalDpi="360" verticalDpi="360" r:id="rId1"/>
  <headerFooter>
    <oddHeader>&amp;A</oddHeader>
    <oddFooter>&amp;L&amp;B Confidential&amp;B&amp;C&amp;D&amp;RPage &amp;P</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36B1A-DD5C-4423-9557-06723CDA6108}">
  <dimension ref="A3:D18"/>
  <sheetViews>
    <sheetView workbookViewId="0">
      <selection activeCell="A3" sqref="A3:D18"/>
    </sheetView>
  </sheetViews>
  <sheetFormatPr defaultColWidth="8.88671875" defaultRowHeight="13.2" x14ac:dyDescent="0.25"/>
  <cols>
    <col min="1" max="1" width="13.33203125" bestFit="1" customWidth="1"/>
    <col min="2" max="2" width="17.88671875" customWidth="1"/>
    <col min="3" max="3" width="19.88671875" customWidth="1"/>
    <col min="4" max="4" width="21.33203125" customWidth="1"/>
  </cols>
  <sheetData>
    <row r="3" spans="1:4" ht="30" customHeight="1" x14ac:dyDescent="0.25">
      <c r="A3" s="32" t="s">
        <v>0</v>
      </c>
      <c r="B3" s="38" t="s">
        <v>2488</v>
      </c>
      <c r="C3" s="38" t="s">
        <v>2489</v>
      </c>
      <c r="D3" s="38" t="s">
        <v>2490</v>
      </c>
    </row>
    <row r="4" spans="1:4" x14ac:dyDescent="0.25">
      <c r="A4" s="33" t="s">
        <v>2491</v>
      </c>
      <c r="B4" s="37">
        <v>71844.10000000002</v>
      </c>
      <c r="C4" s="36">
        <v>16657.128700000001</v>
      </c>
      <c r="D4" s="36">
        <v>55186.971300000019</v>
      </c>
    </row>
    <row r="5" spans="1:4" x14ac:dyDescent="0.25">
      <c r="A5" s="33" t="s">
        <v>2492</v>
      </c>
      <c r="B5" s="37">
        <v>228.1</v>
      </c>
      <c r="C5" s="36">
        <v>35</v>
      </c>
      <c r="D5" s="36">
        <v>193.1</v>
      </c>
    </row>
    <row r="6" spans="1:4" x14ac:dyDescent="0.25">
      <c r="A6" s="33" t="s">
        <v>2493</v>
      </c>
      <c r="B6" s="37">
        <v>699.8</v>
      </c>
      <c r="C6" s="36">
        <v>129</v>
      </c>
      <c r="D6" s="36">
        <v>570.79999999999995</v>
      </c>
    </row>
    <row r="7" spans="1:4" x14ac:dyDescent="0.25">
      <c r="A7" s="33" t="s">
        <v>2494</v>
      </c>
      <c r="B7" s="37">
        <v>1276.6000000000001</v>
      </c>
      <c r="C7" s="36">
        <v>272</v>
      </c>
      <c r="D7" s="36">
        <v>1004.5999999999999</v>
      </c>
    </row>
    <row r="8" spans="1:4" x14ac:dyDescent="0.25">
      <c r="A8" s="33" t="s">
        <v>2495</v>
      </c>
      <c r="B8" s="37">
        <v>3627.5</v>
      </c>
      <c r="C8" s="36">
        <v>574</v>
      </c>
      <c r="D8" s="36">
        <v>3053.5</v>
      </c>
    </row>
    <row r="9" spans="1:4" x14ac:dyDescent="0.25">
      <c r="A9" s="33" t="s">
        <v>2496</v>
      </c>
      <c r="B9" s="37">
        <v>5376.3000000000011</v>
      </c>
      <c r="C9" s="36">
        <v>900</v>
      </c>
      <c r="D9" s="36">
        <v>4476.3000000000011</v>
      </c>
    </row>
    <row r="10" spans="1:4" x14ac:dyDescent="0.25">
      <c r="A10" s="33" t="s">
        <v>2497</v>
      </c>
      <c r="B10" s="37">
        <v>53111.999999999985</v>
      </c>
      <c r="C10" s="36">
        <v>10639.5</v>
      </c>
      <c r="D10" s="36">
        <v>42472.499999999985</v>
      </c>
    </row>
    <row r="11" spans="1:4" x14ac:dyDescent="0.25">
      <c r="A11" s="33" t="s">
        <v>2498</v>
      </c>
      <c r="B11" s="37">
        <v>10428.799999999997</v>
      </c>
      <c r="C11" s="36">
        <v>2157</v>
      </c>
      <c r="D11" s="36">
        <v>8271.7999999999975</v>
      </c>
    </row>
    <row r="12" spans="1:4" x14ac:dyDescent="0.25">
      <c r="A12" s="33" t="s">
        <v>2499</v>
      </c>
      <c r="B12" s="37">
        <v>2480.6</v>
      </c>
      <c r="C12" s="36">
        <v>401</v>
      </c>
      <c r="D12" s="36">
        <v>2079.6000000000004</v>
      </c>
    </row>
    <row r="13" spans="1:4" x14ac:dyDescent="0.25">
      <c r="A13" s="33" t="s">
        <v>2500</v>
      </c>
      <c r="B13" s="37">
        <v>40066.500000000007</v>
      </c>
      <c r="C13" s="36">
        <v>9315</v>
      </c>
      <c r="D13" s="36">
        <v>30751.499999999996</v>
      </c>
    </row>
    <row r="14" spans="1:4" x14ac:dyDescent="0.25">
      <c r="A14" s="33" t="s">
        <v>2501</v>
      </c>
      <c r="B14" s="37">
        <v>39536.30000000001</v>
      </c>
      <c r="C14" s="36">
        <v>9424</v>
      </c>
      <c r="D14" s="36">
        <v>30112.3</v>
      </c>
    </row>
    <row r="15" spans="1:4" x14ac:dyDescent="0.25">
      <c r="A15" s="33" t="s">
        <v>2502</v>
      </c>
      <c r="B15" s="37">
        <v>500.8</v>
      </c>
      <c r="C15" s="36">
        <v>125</v>
      </c>
      <c r="D15" s="36">
        <v>375.8</v>
      </c>
    </row>
    <row r="16" spans="1:4" x14ac:dyDescent="0.25">
      <c r="A16" s="33" t="s">
        <v>2503</v>
      </c>
      <c r="B16" s="37">
        <v>44065.4</v>
      </c>
      <c r="C16" s="36">
        <v>8448</v>
      </c>
      <c r="D16" s="36">
        <v>35617.400000000009</v>
      </c>
    </row>
    <row r="17" spans="1:4" x14ac:dyDescent="0.25">
      <c r="A17" s="33" t="s">
        <v>2504</v>
      </c>
      <c r="B17" s="37">
        <v>66018.200000000026</v>
      </c>
      <c r="C17" s="36">
        <v>15125</v>
      </c>
      <c r="D17" s="36">
        <v>50893.200000000019</v>
      </c>
    </row>
    <row r="18" spans="1:4" x14ac:dyDescent="0.25">
      <c r="A18" s="33" t="s">
        <v>4</v>
      </c>
      <c r="B18" s="37">
        <v>339261.00000000006</v>
      </c>
      <c r="C18" s="36">
        <v>74201.628700000001</v>
      </c>
      <c r="D18" s="36">
        <v>265059.3713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3BA7F-BF8F-492A-8362-C17983C81526}">
  <dimension ref="A3:D19"/>
  <sheetViews>
    <sheetView workbookViewId="0">
      <selection activeCell="A4" sqref="A4:B17"/>
    </sheetView>
  </sheetViews>
  <sheetFormatPr defaultColWidth="8.88671875" defaultRowHeight="13.2" x14ac:dyDescent="0.25"/>
  <cols>
    <col min="1" max="1" width="13.33203125" bestFit="1" customWidth="1"/>
    <col min="2" max="2" width="43.33203125" bestFit="1" customWidth="1"/>
    <col min="3" max="3" width="37" bestFit="1" customWidth="1"/>
    <col min="4" max="4" width="39.88671875" bestFit="1" customWidth="1"/>
  </cols>
  <sheetData>
    <row r="3" spans="1:4" x14ac:dyDescent="0.25">
      <c r="A3" s="32" t="s">
        <v>0</v>
      </c>
      <c r="B3" t="s">
        <v>2505</v>
      </c>
      <c r="C3" t="s">
        <v>2506</v>
      </c>
      <c r="D3" t="s">
        <v>2507</v>
      </c>
    </row>
    <row r="4" spans="1:4" x14ac:dyDescent="0.25">
      <c r="A4" s="33" t="s">
        <v>2491</v>
      </c>
      <c r="B4" s="36">
        <v>97102.93071986406</v>
      </c>
      <c r="C4" s="36">
        <v>22596.77985154419</v>
      </c>
      <c r="D4" s="36">
        <v>74506.150868319877</v>
      </c>
    </row>
    <row r="5" spans="1:4" x14ac:dyDescent="0.25">
      <c r="A5" s="33" t="s">
        <v>2492</v>
      </c>
      <c r="B5" s="36">
        <v>256.728559561</v>
      </c>
      <c r="C5" s="36">
        <v>39.392808349999996</v>
      </c>
      <c r="D5" s="36">
        <v>217.335751211</v>
      </c>
    </row>
    <row r="6" spans="1:4" x14ac:dyDescent="0.25">
      <c r="A6" s="33" t="s">
        <v>2493</v>
      </c>
      <c r="B6" s="36">
        <v>699.8</v>
      </c>
      <c r="C6" s="36">
        <v>129</v>
      </c>
      <c r="D6" s="36">
        <v>570.79999999999995</v>
      </c>
    </row>
    <row r="7" spans="1:4" x14ac:dyDescent="0.25">
      <c r="A7" s="33" t="s">
        <v>2494</v>
      </c>
      <c r="B7" s="36">
        <v>3435.3658850068987</v>
      </c>
      <c r="C7" s="36">
        <v>721.51839519839507</v>
      </c>
      <c r="D7" s="36">
        <v>2713.8474898085033</v>
      </c>
    </row>
    <row r="8" spans="1:4" x14ac:dyDescent="0.25">
      <c r="A8" s="33" t="s">
        <v>2495</v>
      </c>
      <c r="B8" s="36">
        <v>4382.7476920122199</v>
      </c>
      <c r="C8" s="36">
        <v>692.1450300543371</v>
      </c>
      <c r="D8" s="36">
        <v>3690.602661957882</v>
      </c>
    </row>
    <row r="9" spans="1:4" x14ac:dyDescent="0.25">
      <c r="A9" s="33" t="s">
        <v>2496</v>
      </c>
      <c r="B9" s="36">
        <v>8970.1333673716108</v>
      </c>
      <c r="C9" s="36">
        <v>1507.9061594517523</v>
      </c>
      <c r="D9" s="36">
        <v>7462.2272079198592</v>
      </c>
    </row>
    <row r="10" spans="1:4" x14ac:dyDescent="0.25">
      <c r="A10" s="33" t="s">
        <v>2497</v>
      </c>
      <c r="B10" s="36">
        <v>75492.190628551631</v>
      </c>
      <c r="C10" s="36">
        <v>14161.61373403158</v>
      </c>
      <c r="D10" s="36">
        <v>61330.576894520018</v>
      </c>
    </row>
    <row r="11" spans="1:4" x14ac:dyDescent="0.25">
      <c r="A11" s="33" t="s">
        <v>2498</v>
      </c>
      <c r="B11" s="36">
        <v>18133.299642404821</v>
      </c>
      <c r="C11" s="36">
        <v>3301.8943824517223</v>
      </c>
      <c r="D11" s="36">
        <v>14831.405259953108</v>
      </c>
    </row>
    <row r="12" spans="1:4" x14ac:dyDescent="0.25">
      <c r="A12" s="33" t="s">
        <v>2499</v>
      </c>
      <c r="B12" s="36">
        <v>4467.9042180092065</v>
      </c>
      <c r="C12" s="36">
        <v>707.37988393806449</v>
      </c>
      <c r="D12" s="36">
        <v>3760.5243340711422</v>
      </c>
    </row>
    <row r="13" spans="1:4" x14ac:dyDescent="0.25">
      <c r="A13" s="33" t="s">
        <v>2500</v>
      </c>
      <c r="B13" s="36">
        <v>63337.081494667182</v>
      </c>
      <c r="C13" s="36">
        <v>13380.627225093778</v>
      </c>
      <c r="D13" s="36">
        <v>49956.454269573383</v>
      </c>
    </row>
    <row r="14" spans="1:4" x14ac:dyDescent="0.25">
      <c r="A14" s="33" t="s">
        <v>2501</v>
      </c>
      <c r="B14" s="36">
        <v>58201.951296774518</v>
      </c>
      <c r="C14" s="36">
        <v>13648.487753497695</v>
      </c>
      <c r="D14" s="36">
        <v>44553.463543276834</v>
      </c>
    </row>
    <row r="15" spans="1:4" x14ac:dyDescent="0.25">
      <c r="A15" s="33" t="s">
        <v>2502</v>
      </c>
      <c r="B15" s="36">
        <v>1098.1995856057592</v>
      </c>
      <c r="C15" s="36">
        <v>220.19773370792171</v>
      </c>
      <c r="D15" s="36">
        <v>878.00185189783747</v>
      </c>
    </row>
    <row r="16" spans="1:4" x14ac:dyDescent="0.25">
      <c r="A16" s="33" t="s">
        <v>2503</v>
      </c>
      <c r="B16" s="36">
        <v>63591.499582242388</v>
      </c>
      <c r="C16" s="36">
        <v>11934.368713067959</v>
      </c>
      <c r="D16" s="36">
        <v>51657.130869174449</v>
      </c>
    </row>
    <row r="17" spans="1:4" x14ac:dyDescent="0.25">
      <c r="A17" s="33" t="s">
        <v>2504</v>
      </c>
      <c r="B17" s="36">
        <v>94750.503127915363</v>
      </c>
      <c r="C17" s="36">
        <v>21133.203790183532</v>
      </c>
      <c r="D17" s="36">
        <v>73617.299337731733</v>
      </c>
    </row>
    <row r="18" spans="1:4" x14ac:dyDescent="0.25">
      <c r="A18" s="33" t="s">
        <v>2508</v>
      </c>
      <c r="B18" s="36"/>
      <c r="C18" s="36"/>
      <c r="D18" s="36"/>
    </row>
    <row r="19" spans="1:4" x14ac:dyDescent="0.25">
      <c r="A19" s="33" t="s">
        <v>4</v>
      </c>
      <c r="B19" s="36">
        <v>493920.33579998667</v>
      </c>
      <c r="C19" s="36">
        <v>104174.51546057091</v>
      </c>
      <c r="D19" s="36">
        <v>389745.82033941563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pageSetUpPr fitToPage="1"/>
  </sheetPr>
  <dimension ref="A1:P775"/>
  <sheetViews>
    <sheetView workbookViewId="0"/>
  </sheetViews>
  <sheetFormatPr defaultColWidth="8.88671875" defaultRowHeight="13.2" x14ac:dyDescent="0.25"/>
  <cols>
    <col min="1" max="1" width="25.33203125" customWidth="1"/>
    <col min="3" max="3" width="13.88671875" bestFit="1" customWidth="1"/>
    <col min="4" max="4" width="20" bestFit="1" customWidth="1"/>
    <col min="5" max="5" width="12.109375" bestFit="1" customWidth="1"/>
    <col min="6" max="6" width="10.88671875" customWidth="1"/>
    <col min="7" max="7" width="11" customWidth="1"/>
    <col min="8" max="8" width="13" bestFit="1" customWidth="1"/>
    <col min="9" max="9" width="10.6640625" bestFit="1" customWidth="1"/>
    <col min="10" max="10" width="15.109375" customWidth="1"/>
    <col min="11" max="11" width="17.88671875" bestFit="1" customWidth="1"/>
    <col min="12" max="12" width="16.33203125" customWidth="1"/>
    <col min="13" max="13" width="14.44140625" customWidth="1"/>
    <col min="14" max="15" width="30.88671875" customWidth="1"/>
    <col min="16" max="16" width="18.44140625" style="22" bestFit="1" customWidth="1"/>
  </cols>
  <sheetData>
    <row r="1" spans="1:16" ht="39.6" customHeight="1" x14ac:dyDescent="0.25">
      <c r="A1" s="24" t="s">
        <v>2509</v>
      </c>
      <c r="B1" s="24" t="s">
        <v>2510</v>
      </c>
      <c r="C1" s="28" t="s">
        <v>2511</v>
      </c>
      <c r="D1" s="28" t="s">
        <v>2512</v>
      </c>
      <c r="E1" s="25" t="s">
        <v>2513</v>
      </c>
      <c r="F1" s="26" t="s">
        <v>2514</v>
      </c>
      <c r="G1" s="25" t="s">
        <v>2515</v>
      </c>
      <c r="H1" s="26" t="s">
        <v>2516</v>
      </c>
      <c r="I1" s="24" t="s">
        <v>2517</v>
      </c>
      <c r="J1" s="24" t="s">
        <v>2518</v>
      </c>
      <c r="K1" s="24" t="s">
        <v>2519</v>
      </c>
      <c r="L1" s="24" t="s">
        <v>2520</v>
      </c>
      <c r="M1" s="24" t="s">
        <v>2521</v>
      </c>
      <c r="N1" s="24" t="s">
        <v>2522</v>
      </c>
      <c r="O1" s="28" t="s">
        <v>2523</v>
      </c>
      <c r="P1" s="27" t="s">
        <v>24</v>
      </c>
    </row>
    <row r="2" spans="1:16" s="43" customFormat="1" ht="39.6" customHeight="1" thickBot="1" x14ac:dyDescent="0.3">
      <c r="A2" s="39" t="s">
        <v>2524</v>
      </c>
      <c r="B2" s="40"/>
      <c r="C2" s="41">
        <f>SUM(C3:C775)</f>
        <v>339261.00000000041</v>
      </c>
      <c r="D2" s="41">
        <f t="shared" ref="D2:P2" si="0">SUM(D3:D775)</f>
        <v>493920.33579998644</v>
      </c>
      <c r="E2" s="41">
        <f t="shared" si="0"/>
        <v>130952.40000000015</v>
      </c>
      <c r="F2" s="42">
        <f>E2/C2</f>
        <v>0.38599308496997886</v>
      </c>
      <c r="G2" s="41">
        <f t="shared" si="0"/>
        <v>208669.50000000006</v>
      </c>
      <c r="H2" s="42">
        <f>G2/C2</f>
        <v>0.61507069778135359</v>
      </c>
      <c r="I2" s="41" t="s">
        <v>2525</v>
      </c>
      <c r="J2" s="41">
        <f t="shared" si="0"/>
        <v>74201.628700000001</v>
      </c>
      <c r="K2" s="41">
        <f t="shared" si="0"/>
        <v>104174.51546057095</v>
      </c>
      <c r="L2" s="41">
        <f t="shared" si="0"/>
        <v>265059.37129999994</v>
      </c>
      <c r="M2" s="42">
        <f t="shared" ref="M2:M66" si="1">(C2-J2)/C2</f>
        <v>0.78128453108373819</v>
      </c>
      <c r="N2" s="41">
        <f t="shared" si="0"/>
        <v>389745.82033941575</v>
      </c>
      <c r="O2" s="42">
        <f>(C2-K2)/C2</f>
        <v>0.69293695573446157</v>
      </c>
      <c r="P2" s="41">
        <f t="shared" si="0"/>
        <v>74201628700</v>
      </c>
    </row>
    <row r="3" spans="1:16" ht="13.8" thickTop="1" x14ac:dyDescent="0.25">
      <c r="A3" t="s">
        <v>2526</v>
      </c>
      <c r="B3" t="s">
        <v>2491</v>
      </c>
      <c r="C3" s="2">
        <v>2227.8000000000002</v>
      </c>
      <c r="D3" s="2">
        <f t="shared" ref="D3:D66" si="2">FV(3%,2019-I3,,-C3)</f>
        <v>2227.8000000000002</v>
      </c>
      <c r="E3" s="2">
        <v>621.29999999999995</v>
      </c>
      <c r="F3" s="3">
        <v>0.27900000000000003</v>
      </c>
      <c r="G3" s="2">
        <v>1606.5</v>
      </c>
      <c r="H3" s="3">
        <v>0.72099999999999997</v>
      </c>
      <c r="I3">
        <v>2019</v>
      </c>
      <c r="J3" s="22">
        <f t="shared" ref="J3:J66" si="3">P3/1000000</f>
        <v>345</v>
      </c>
      <c r="K3" s="22">
        <f t="shared" ref="K3:K66" si="4">FV(3%,2019-I3,,-J3)</f>
        <v>345</v>
      </c>
      <c r="L3" s="22">
        <f t="shared" ref="L3:L66" si="5">C3-J3</f>
        <v>1882.8000000000002</v>
      </c>
      <c r="M3" s="35">
        <f t="shared" si="1"/>
        <v>0.84513870185833562</v>
      </c>
      <c r="N3" s="22">
        <f>(D3-K3)</f>
        <v>1882.8000000000002</v>
      </c>
      <c r="O3" s="35">
        <f>(C3-K3)/C3</f>
        <v>0.84513870185833562</v>
      </c>
      <c r="P3" s="22">
        <v>345000000</v>
      </c>
    </row>
    <row r="4" spans="1:16" x14ac:dyDescent="0.25">
      <c r="A4" t="s">
        <v>2527</v>
      </c>
      <c r="B4" t="s">
        <v>2491</v>
      </c>
      <c r="C4" s="2">
        <v>2068.1999999999998</v>
      </c>
      <c r="D4" s="2">
        <f t="shared" si="2"/>
        <v>2327.7773208419994</v>
      </c>
      <c r="E4" s="2">
        <v>936.7</v>
      </c>
      <c r="F4" s="3">
        <v>0.45300000000000001</v>
      </c>
      <c r="G4" s="2">
        <v>1131.5999999999999</v>
      </c>
      <c r="H4" s="3">
        <v>0.54700000000000004</v>
      </c>
      <c r="I4">
        <v>2015</v>
      </c>
      <c r="J4" s="22">
        <f t="shared" si="3"/>
        <v>245</v>
      </c>
      <c r="K4" s="22">
        <f t="shared" si="4"/>
        <v>275.74965844999997</v>
      </c>
      <c r="L4" s="22">
        <f t="shared" si="5"/>
        <v>1823.1999999999998</v>
      </c>
      <c r="M4" s="35">
        <f t="shared" si="1"/>
        <v>0.88153950294942462</v>
      </c>
      <c r="N4" s="22">
        <f t="shared" ref="N4:N67" si="6">(D4-K4)</f>
        <v>2052.0276623919995</v>
      </c>
      <c r="O4" s="35">
        <f t="shared" ref="O4:O67" si="7">(C4-K4)/C4</f>
        <v>0.86667166693259845</v>
      </c>
      <c r="P4" s="22">
        <v>245000000</v>
      </c>
    </row>
    <row r="5" spans="1:16" x14ac:dyDescent="0.25">
      <c r="A5" t="s">
        <v>42</v>
      </c>
      <c r="B5" t="s">
        <v>2491</v>
      </c>
      <c r="C5" s="2">
        <v>2048.4</v>
      </c>
      <c r="D5" s="2">
        <f t="shared" si="2"/>
        <v>2109.8520000000003</v>
      </c>
      <c r="E5" s="2">
        <v>678.8</v>
      </c>
      <c r="F5" s="3">
        <v>0.33100000000000002</v>
      </c>
      <c r="G5" s="2">
        <v>1369.5</v>
      </c>
      <c r="H5" s="3">
        <v>0.66900000000000004</v>
      </c>
      <c r="I5">
        <v>2018</v>
      </c>
      <c r="J5" s="22">
        <f t="shared" si="3"/>
        <v>300</v>
      </c>
      <c r="K5" s="22">
        <f t="shared" si="4"/>
        <v>309</v>
      </c>
      <c r="L5" s="22">
        <f t="shared" si="5"/>
        <v>1748.4</v>
      </c>
      <c r="M5" s="35">
        <f t="shared" si="1"/>
        <v>0.85354422964264798</v>
      </c>
      <c r="N5" s="22">
        <f t="shared" si="6"/>
        <v>1800.8520000000003</v>
      </c>
      <c r="O5" s="35">
        <f t="shared" si="7"/>
        <v>0.84915055653192739</v>
      </c>
      <c r="P5" s="22">
        <v>300000000</v>
      </c>
    </row>
    <row r="6" spans="1:16" x14ac:dyDescent="0.25">
      <c r="A6" t="s">
        <v>2528</v>
      </c>
      <c r="B6" t="s">
        <v>2491</v>
      </c>
      <c r="C6" s="2">
        <v>1518.8</v>
      </c>
      <c r="D6" s="2">
        <f t="shared" si="2"/>
        <v>1867.9324268072926</v>
      </c>
      <c r="E6" s="2">
        <v>623.4</v>
      </c>
      <c r="F6" s="3">
        <v>0.41</v>
      </c>
      <c r="G6" s="2">
        <v>895.5</v>
      </c>
      <c r="H6" s="3">
        <v>0.59</v>
      </c>
      <c r="I6">
        <v>2012</v>
      </c>
      <c r="J6" s="22">
        <f t="shared" si="3"/>
        <v>220</v>
      </c>
      <c r="K6" s="22">
        <f t="shared" si="4"/>
        <v>270.57225039347139</v>
      </c>
      <c r="L6" s="22">
        <f t="shared" si="5"/>
        <v>1298.8</v>
      </c>
      <c r="M6" s="35">
        <f t="shared" si="1"/>
        <v>0.85514880168554119</v>
      </c>
      <c r="N6" s="22">
        <f t="shared" si="6"/>
        <v>1597.3601764138211</v>
      </c>
      <c r="O6" s="35">
        <f t="shared" si="7"/>
        <v>0.82185129681757207</v>
      </c>
      <c r="P6" s="22">
        <v>220000000</v>
      </c>
    </row>
    <row r="7" spans="1:16" x14ac:dyDescent="0.25">
      <c r="A7" t="s">
        <v>327</v>
      </c>
      <c r="B7" t="s">
        <v>2491</v>
      </c>
      <c r="C7" s="2">
        <v>1405.4</v>
      </c>
      <c r="D7" s="2">
        <f t="shared" si="2"/>
        <v>1581.7900815739999</v>
      </c>
      <c r="E7" s="2">
        <v>459</v>
      </c>
      <c r="F7" s="3">
        <v>0.32700000000000001</v>
      </c>
      <c r="G7" s="2">
        <v>946.4</v>
      </c>
      <c r="H7" s="3">
        <v>0.67300000000000004</v>
      </c>
      <c r="I7">
        <v>2015</v>
      </c>
      <c r="J7" s="22">
        <f t="shared" si="3"/>
        <v>330.6</v>
      </c>
      <c r="K7" s="22">
        <f t="shared" si="4"/>
        <v>372.09321258599999</v>
      </c>
      <c r="L7" s="22">
        <f t="shared" si="5"/>
        <v>1074.8000000000002</v>
      </c>
      <c r="M7" s="35">
        <f t="shared" si="1"/>
        <v>0.76476447986338414</v>
      </c>
      <c r="N7" s="22">
        <f t="shared" si="6"/>
        <v>1209.696868988</v>
      </c>
      <c r="O7" s="35">
        <f t="shared" si="7"/>
        <v>0.73524034966130647</v>
      </c>
      <c r="P7" s="22">
        <v>330600000</v>
      </c>
    </row>
    <row r="8" spans="1:16" x14ac:dyDescent="0.25">
      <c r="A8" t="s">
        <v>43</v>
      </c>
      <c r="B8" t="s">
        <v>2491</v>
      </c>
      <c r="C8" s="2">
        <v>1346.9</v>
      </c>
      <c r="D8" s="2">
        <f t="shared" si="2"/>
        <v>1387.307</v>
      </c>
      <c r="E8" s="2">
        <v>700.1</v>
      </c>
      <c r="F8" s="3">
        <v>0.52</v>
      </c>
      <c r="G8" s="2">
        <v>646.9</v>
      </c>
      <c r="H8" s="3">
        <v>0.48</v>
      </c>
      <c r="I8">
        <v>2018</v>
      </c>
      <c r="J8" s="22">
        <f t="shared" si="3"/>
        <v>200</v>
      </c>
      <c r="K8" s="22">
        <f t="shared" si="4"/>
        <v>206</v>
      </c>
      <c r="L8" s="22">
        <f t="shared" si="5"/>
        <v>1146.9000000000001</v>
      </c>
      <c r="M8" s="35">
        <f t="shared" si="1"/>
        <v>0.85151087682827231</v>
      </c>
      <c r="N8" s="22">
        <f t="shared" si="6"/>
        <v>1181.307</v>
      </c>
      <c r="O8" s="35">
        <f t="shared" si="7"/>
        <v>0.84705620313312047</v>
      </c>
      <c r="P8" s="22">
        <v>200000000</v>
      </c>
    </row>
    <row r="9" spans="1:16" x14ac:dyDescent="0.25">
      <c r="A9" t="s">
        <v>2529</v>
      </c>
      <c r="B9" t="s">
        <v>2491</v>
      </c>
      <c r="C9" s="2">
        <v>1332.5</v>
      </c>
      <c r="D9" s="2">
        <f t="shared" si="2"/>
        <v>1413.6492499999999</v>
      </c>
      <c r="E9" s="2">
        <v>620.20000000000005</v>
      </c>
      <c r="F9" s="3">
        <v>0.46500000000000002</v>
      </c>
      <c r="G9" s="2">
        <v>712.4</v>
      </c>
      <c r="H9" s="3">
        <v>0.53500000000000003</v>
      </c>
      <c r="I9">
        <v>2017</v>
      </c>
      <c r="J9" s="22">
        <f t="shared" si="3"/>
        <v>317</v>
      </c>
      <c r="K9" s="22">
        <f t="shared" si="4"/>
        <v>336.30529999999999</v>
      </c>
      <c r="L9" s="22">
        <f t="shared" si="5"/>
        <v>1015.5</v>
      </c>
      <c r="M9" s="35">
        <f t="shared" si="1"/>
        <v>0.76210131332082554</v>
      </c>
      <c r="N9" s="22">
        <f t="shared" si="6"/>
        <v>1077.3439499999999</v>
      </c>
      <c r="O9" s="35">
        <f t="shared" si="7"/>
        <v>0.74761328330206378</v>
      </c>
      <c r="P9" s="22">
        <v>317000000</v>
      </c>
    </row>
    <row r="10" spans="1:16" x14ac:dyDescent="0.25">
      <c r="A10" t="s">
        <v>518</v>
      </c>
      <c r="B10" t="s">
        <v>2491</v>
      </c>
      <c r="C10" s="2">
        <v>1276.5</v>
      </c>
      <c r="D10" s="2">
        <f t="shared" si="2"/>
        <v>1524.2077565192683</v>
      </c>
      <c r="E10" s="2">
        <v>400.7</v>
      </c>
      <c r="F10" s="3">
        <v>0.314</v>
      </c>
      <c r="G10" s="2">
        <v>875.7</v>
      </c>
      <c r="H10" s="3">
        <v>0.68600000000000005</v>
      </c>
      <c r="I10">
        <v>2013</v>
      </c>
      <c r="J10" s="22">
        <f t="shared" si="3"/>
        <v>150</v>
      </c>
      <c r="K10" s="22">
        <f t="shared" si="4"/>
        <v>179.10784447934998</v>
      </c>
      <c r="L10" s="22">
        <f t="shared" si="5"/>
        <v>1126.5</v>
      </c>
      <c r="M10" s="35">
        <f t="shared" si="1"/>
        <v>0.88249118683901295</v>
      </c>
      <c r="N10" s="22">
        <f t="shared" si="6"/>
        <v>1345.0999120399183</v>
      </c>
      <c r="O10" s="35">
        <f t="shared" si="7"/>
        <v>0.85968833178272619</v>
      </c>
      <c r="P10" s="22">
        <v>150000000</v>
      </c>
    </row>
    <row r="11" spans="1:16" x14ac:dyDescent="0.25">
      <c r="A11" t="s">
        <v>2530</v>
      </c>
      <c r="B11" t="s">
        <v>2491</v>
      </c>
      <c r="C11" s="2">
        <v>1263.5</v>
      </c>
      <c r="D11" s="2">
        <f t="shared" si="2"/>
        <v>1340.44715</v>
      </c>
      <c r="E11" s="2">
        <v>504</v>
      </c>
      <c r="F11" s="3">
        <v>0.39900000000000002</v>
      </c>
      <c r="G11" s="2">
        <v>759.5</v>
      </c>
      <c r="H11" s="3">
        <v>0.60099999999999998</v>
      </c>
      <c r="I11">
        <v>2017</v>
      </c>
      <c r="J11" s="22">
        <f t="shared" si="3"/>
        <v>160</v>
      </c>
      <c r="K11" s="22">
        <f t="shared" si="4"/>
        <v>169.744</v>
      </c>
      <c r="L11" s="22">
        <f t="shared" si="5"/>
        <v>1103.5</v>
      </c>
      <c r="M11" s="35">
        <f t="shared" si="1"/>
        <v>0.87336762960031655</v>
      </c>
      <c r="N11" s="22">
        <f t="shared" si="6"/>
        <v>1170.7031500000001</v>
      </c>
      <c r="O11" s="35">
        <f t="shared" si="7"/>
        <v>0.86565571824297594</v>
      </c>
      <c r="P11" s="22">
        <v>160000000</v>
      </c>
    </row>
    <row r="12" spans="1:16" x14ac:dyDescent="0.25">
      <c r="A12" t="s">
        <v>45</v>
      </c>
      <c r="B12" t="s">
        <v>2491</v>
      </c>
      <c r="C12" s="2">
        <v>1242.8</v>
      </c>
      <c r="D12" s="2">
        <f t="shared" si="2"/>
        <v>1280.0840000000001</v>
      </c>
      <c r="E12" s="2">
        <v>608.6</v>
      </c>
      <c r="F12" s="3">
        <v>0.49</v>
      </c>
      <c r="G12" s="2">
        <v>634.20000000000005</v>
      </c>
      <c r="H12" s="3">
        <v>0.51</v>
      </c>
      <c r="I12">
        <v>2018</v>
      </c>
      <c r="J12" s="22">
        <f t="shared" si="3"/>
        <v>200</v>
      </c>
      <c r="K12" s="22">
        <f t="shared" si="4"/>
        <v>206</v>
      </c>
      <c r="L12" s="22">
        <f t="shared" si="5"/>
        <v>1042.8</v>
      </c>
      <c r="M12" s="35">
        <f t="shared" si="1"/>
        <v>0.83907306083038302</v>
      </c>
      <c r="N12" s="22">
        <f t="shared" si="6"/>
        <v>1074.0840000000001</v>
      </c>
      <c r="O12" s="35">
        <f t="shared" si="7"/>
        <v>0.83424525265529448</v>
      </c>
      <c r="P12" s="22">
        <v>200000000</v>
      </c>
    </row>
    <row r="13" spans="1:16" x14ac:dyDescent="0.25">
      <c r="A13" t="s">
        <v>519</v>
      </c>
      <c r="B13" t="s">
        <v>2491</v>
      </c>
      <c r="C13" s="2">
        <v>1214.8</v>
      </c>
      <c r="D13" s="2">
        <f t="shared" si="2"/>
        <v>1450.534729823429</v>
      </c>
      <c r="E13" s="2">
        <v>409</v>
      </c>
      <c r="F13" s="3">
        <v>0.33700000000000002</v>
      </c>
      <c r="G13" s="2">
        <v>805.8</v>
      </c>
      <c r="H13" s="3">
        <v>0.66300000000000003</v>
      </c>
      <c r="I13">
        <v>2013</v>
      </c>
      <c r="J13" s="22">
        <f t="shared" si="3"/>
        <v>200</v>
      </c>
      <c r="K13" s="22">
        <f t="shared" si="4"/>
        <v>238.81045930579998</v>
      </c>
      <c r="L13" s="22">
        <f t="shared" si="5"/>
        <v>1014.8</v>
      </c>
      <c r="M13" s="35">
        <f t="shared" si="1"/>
        <v>0.83536384590055979</v>
      </c>
      <c r="N13" s="22">
        <f t="shared" si="6"/>
        <v>1211.7242705176291</v>
      </c>
      <c r="O13" s="35">
        <f t="shared" si="7"/>
        <v>0.80341582210586104</v>
      </c>
      <c r="P13" s="22">
        <v>200000000</v>
      </c>
    </row>
    <row r="14" spans="1:16" x14ac:dyDescent="0.25">
      <c r="A14" t="s">
        <v>224</v>
      </c>
      <c r="B14" t="s">
        <v>2491</v>
      </c>
      <c r="C14" s="2">
        <v>1153.3</v>
      </c>
      <c r="D14" s="2">
        <f t="shared" si="2"/>
        <v>1260.2420491</v>
      </c>
      <c r="E14" s="2">
        <v>408.1</v>
      </c>
      <c r="F14" s="3">
        <v>0.35399999999999998</v>
      </c>
      <c r="G14" s="2">
        <v>745.2</v>
      </c>
      <c r="H14" s="3">
        <v>0.64600000000000002</v>
      </c>
      <c r="I14">
        <v>2016</v>
      </c>
      <c r="J14" s="22">
        <f t="shared" si="3"/>
        <v>250</v>
      </c>
      <c r="K14" s="22">
        <f t="shared" si="4"/>
        <v>273.18175000000002</v>
      </c>
      <c r="L14" s="22">
        <f t="shared" si="5"/>
        <v>903.3</v>
      </c>
      <c r="M14" s="35">
        <f t="shared" si="1"/>
        <v>0.7832307292118269</v>
      </c>
      <c r="N14" s="22">
        <f t="shared" si="6"/>
        <v>987.06029910000007</v>
      </c>
      <c r="O14" s="35">
        <f t="shared" si="7"/>
        <v>0.76313036503945197</v>
      </c>
      <c r="P14" s="22">
        <v>250000000</v>
      </c>
    </row>
    <row r="15" spans="1:16" x14ac:dyDescent="0.25">
      <c r="A15" t="s">
        <v>20</v>
      </c>
      <c r="B15" t="s">
        <v>2491</v>
      </c>
      <c r="C15" s="2">
        <v>1120.2</v>
      </c>
      <c r="D15" s="2">
        <f t="shared" si="2"/>
        <v>1120.2</v>
      </c>
      <c r="E15" s="2">
        <v>420.8</v>
      </c>
      <c r="F15" s="3">
        <v>0.376</v>
      </c>
      <c r="G15" s="2">
        <v>699.4</v>
      </c>
      <c r="H15" s="3">
        <v>0.624</v>
      </c>
      <c r="I15">
        <v>2019</v>
      </c>
      <c r="J15" s="22">
        <f t="shared" si="3"/>
        <v>152</v>
      </c>
      <c r="K15" s="22">
        <f t="shared" si="4"/>
        <v>152</v>
      </c>
      <c r="L15" s="22">
        <f t="shared" si="5"/>
        <v>968.2</v>
      </c>
      <c r="M15" s="35">
        <f t="shared" si="1"/>
        <v>0.86430994465274058</v>
      </c>
      <c r="N15" s="22">
        <f t="shared" si="6"/>
        <v>968.2</v>
      </c>
      <c r="O15" s="35">
        <f t="shared" si="7"/>
        <v>0.86430994465274058</v>
      </c>
      <c r="P15" s="22">
        <v>152000000</v>
      </c>
    </row>
    <row r="16" spans="1:16" x14ac:dyDescent="0.25">
      <c r="A16" t="s">
        <v>847</v>
      </c>
      <c r="B16" t="s">
        <v>2491</v>
      </c>
      <c r="C16" s="2">
        <v>1067</v>
      </c>
      <c r="D16" s="2">
        <f t="shared" si="2"/>
        <v>1392.1929871458037</v>
      </c>
      <c r="E16" s="2">
        <v>415</v>
      </c>
      <c r="F16" s="3">
        <v>0.38900000000000001</v>
      </c>
      <c r="G16" s="2">
        <v>652</v>
      </c>
      <c r="H16" s="3">
        <v>0.61099999999999999</v>
      </c>
      <c r="I16">
        <v>2010</v>
      </c>
      <c r="J16" s="22">
        <f t="shared" si="3"/>
        <v>200</v>
      </c>
      <c r="K16" s="22">
        <f t="shared" si="4"/>
        <v>260.95463676584887</v>
      </c>
      <c r="L16" s="22">
        <f t="shared" si="5"/>
        <v>867</v>
      </c>
      <c r="M16" s="35">
        <f t="shared" si="1"/>
        <v>0.8125585754451734</v>
      </c>
      <c r="N16" s="22">
        <f t="shared" si="6"/>
        <v>1131.2383503799549</v>
      </c>
      <c r="O16" s="35">
        <f t="shared" si="7"/>
        <v>0.75543145570210979</v>
      </c>
      <c r="P16" s="22">
        <v>200000000</v>
      </c>
    </row>
    <row r="17" spans="1:16" x14ac:dyDescent="0.25">
      <c r="A17" t="s">
        <v>2531</v>
      </c>
      <c r="B17" t="s">
        <v>2491</v>
      </c>
      <c r="C17" s="2">
        <v>1066.2</v>
      </c>
      <c r="D17" s="2">
        <f t="shared" si="2"/>
        <v>1565.7506452820576</v>
      </c>
      <c r="E17" s="2">
        <v>423.3</v>
      </c>
      <c r="F17" s="3">
        <v>0.39700000000000002</v>
      </c>
      <c r="G17" s="2">
        <v>642.9</v>
      </c>
      <c r="H17" s="3">
        <v>0.60299999999999998</v>
      </c>
      <c r="I17">
        <v>2006</v>
      </c>
      <c r="J17" s="22">
        <f t="shared" si="3"/>
        <v>225</v>
      </c>
      <c r="K17" s="22">
        <f t="shared" si="4"/>
        <v>330.42008552660189</v>
      </c>
      <c r="L17" s="22">
        <f t="shared" si="5"/>
        <v>841.2</v>
      </c>
      <c r="M17" s="35">
        <f t="shared" si="1"/>
        <v>0.78897017445132245</v>
      </c>
      <c r="N17" s="22">
        <f t="shared" si="6"/>
        <v>1235.3305597554556</v>
      </c>
      <c r="O17" s="35">
        <f t="shared" si="7"/>
        <v>0.69009558663796478</v>
      </c>
      <c r="P17" s="22">
        <v>225000000</v>
      </c>
    </row>
    <row r="18" spans="1:16" x14ac:dyDescent="0.25">
      <c r="A18" t="s">
        <v>225</v>
      </c>
      <c r="B18" t="s">
        <v>2491</v>
      </c>
      <c r="C18" s="2">
        <v>1056.0999999999999</v>
      </c>
      <c r="D18" s="2">
        <f t="shared" si="2"/>
        <v>1154.0289846999999</v>
      </c>
      <c r="E18" s="2">
        <v>532.20000000000005</v>
      </c>
      <c r="F18" s="3">
        <v>0.504</v>
      </c>
      <c r="G18" s="2">
        <v>523.9</v>
      </c>
      <c r="H18" s="3">
        <v>0.496</v>
      </c>
      <c r="I18">
        <v>2016</v>
      </c>
      <c r="J18" s="22">
        <f t="shared" si="3"/>
        <v>200</v>
      </c>
      <c r="K18" s="22">
        <f t="shared" si="4"/>
        <v>218.5454</v>
      </c>
      <c r="L18" s="22">
        <f t="shared" si="5"/>
        <v>856.09999999999991</v>
      </c>
      <c r="M18" s="35">
        <f t="shared" si="1"/>
        <v>0.81062399393996776</v>
      </c>
      <c r="N18" s="22">
        <f t="shared" si="6"/>
        <v>935.48358469999994</v>
      </c>
      <c r="O18" s="35">
        <f t="shared" si="7"/>
        <v>0.79306372502603917</v>
      </c>
      <c r="P18" s="22">
        <v>200000000</v>
      </c>
    </row>
    <row r="19" spans="1:16" x14ac:dyDescent="0.25">
      <c r="A19" t="s">
        <v>724</v>
      </c>
      <c r="B19" t="s">
        <v>2491</v>
      </c>
      <c r="C19" s="2">
        <v>1045.7</v>
      </c>
      <c r="D19" s="2">
        <f t="shared" si="2"/>
        <v>1324.66147410703</v>
      </c>
      <c r="E19" s="2">
        <v>241.1</v>
      </c>
      <c r="F19" s="3">
        <v>0.23100000000000001</v>
      </c>
      <c r="G19" s="2">
        <v>804.6</v>
      </c>
      <c r="H19" s="3">
        <v>0.76900000000000002</v>
      </c>
      <c r="I19">
        <v>2011</v>
      </c>
      <c r="J19" s="22">
        <f t="shared" si="3"/>
        <v>410.6</v>
      </c>
      <c r="K19" s="22">
        <f t="shared" si="4"/>
        <v>520.13579541775516</v>
      </c>
      <c r="L19" s="22">
        <f t="shared" si="5"/>
        <v>635.1</v>
      </c>
      <c r="M19" s="35">
        <f t="shared" si="1"/>
        <v>0.6073443626279047</v>
      </c>
      <c r="N19" s="22">
        <f t="shared" si="6"/>
        <v>804.52567868927486</v>
      </c>
      <c r="O19" s="35">
        <f t="shared" si="7"/>
        <v>0.50259558628884471</v>
      </c>
      <c r="P19" s="22">
        <v>410600000</v>
      </c>
    </row>
    <row r="20" spans="1:16" x14ac:dyDescent="0.25">
      <c r="A20" t="s">
        <v>226</v>
      </c>
      <c r="B20" t="s">
        <v>2491</v>
      </c>
      <c r="C20" s="2">
        <v>1028.5999999999999</v>
      </c>
      <c r="D20" s="2">
        <f t="shared" si="2"/>
        <v>1123.9789922</v>
      </c>
      <c r="E20" s="2">
        <v>486.3</v>
      </c>
      <c r="F20" s="3">
        <v>0.47299999999999998</v>
      </c>
      <c r="G20" s="2">
        <v>542.29999999999995</v>
      </c>
      <c r="H20" s="3">
        <v>0.52700000000000002</v>
      </c>
      <c r="I20">
        <v>2016</v>
      </c>
      <c r="J20" s="22">
        <f t="shared" si="3"/>
        <v>200</v>
      </c>
      <c r="K20" s="22">
        <f t="shared" si="4"/>
        <v>218.5454</v>
      </c>
      <c r="L20" s="22">
        <f t="shared" si="5"/>
        <v>828.59999999999991</v>
      </c>
      <c r="M20" s="35">
        <f t="shared" si="1"/>
        <v>0.80556095664009331</v>
      </c>
      <c r="N20" s="22">
        <f t="shared" si="6"/>
        <v>905.43359220000002</v>
      </c>
      <c r="O20" s="35">
        <f t="shared" si="7"/>
        <v>0.78753120746645933</v>
      </c>
      <c r="P20" s="22">
        <v>200000000</v>
      </c>
    </row>
    <row r="21" spans="1:16" x14ac:dyDescent="0.25">
      <c r="A21" t="s">
        <v>2532</v>
      </c>
      <c r="B21" t="s">
        <v>2491</v>
      </c>
      <c r="C21" s="2">
        <v>1025.5</v>
      </c>
      <c r="D21" s="2">
        <f t="shared" si="2"/>
        <v>1338.0449000168901</v>
      </c>
      <c r="E21" s="2">
        <v>334.2</v>
      </c>
      <c r="F21" s="3">
        <v>0.32600000000000001</v>
      </c>
      <c r="G21" s="2">
        <v>691.3</v>
      </c>
      <c r="H21" s="3">
        <v>0.67400000000000004</v>
      </c>
      <c r="I21">
        <v>2010</v>
      </c>
      <c r="J21" s="22">
        <f t="shared" si="3"/>
        <v>200</v>
      </c>
      <c r="K21" s="22">
        <f t="shared" si="4"/>
        <v>260.95463676584887</v>
      </c>
      <c r="L21" s="22">
        <f t="shared" si="5"/>
        <v>825.5</v>
      </c>
      <c r="M21" s="35">
        <f t="shared" si="1"/>
        <v>0.80497318381277427</v>
      </c>
      <c r="N21" s="22">
        <f t="shared" si="6"/>
        <v>1077.0902632510413</v>
      </c>
      <c r="O21" s="35">
        <f t="shared" si="7"/>
        <v>0.74553424011131275</v>
      </c>
      <c r="P21" s="22">
        <v>200000000</v>
      </c>
    </row>
    <row r="22" spans="1:16" x14ac:dyDescent="0.25">
      <c r="A22" t="s">
        <v>227</v>
      </c>
      <c r="B22" t="s">
        <v>2491</v>
      </c>
      <c r="C22" s="2">
        <v>1023.8</v>
      </c>
      <c r="D22" s="2">
        <f t="shared" si="2"/>
        <v>1118.7339026</v>
      </c>
      <c r="E22" s="2">
        <v>341.3</v>
      </c>
      <c r="F22" s="3">
        <v>0.33300000000000002</v>
      </c>
      <c r="G22" s="2">
        <v>682.5</v>
      </c>
      <c r="H22" s="3">
        <v>0.66700000000000004</v>
      </c>
      <c r="I22">
        <v>2016</v>
      </c>
      <c r="J22" s="22">
        <f t="shared" si="3"/>
        <v>150</v>
      </c>
      <c r="K22" s="22">
        <f t="shared" si="4"/>
        <v>163.90905000000001</v>
      </c>
      <c r="L22" s="22">
        <f t="shared" si="5"/>
        <v>873.8</v>
      </c>
      <c r="M22" s="35">
        <f t="shared" si="1"/>
        <v>0.85348700918148079</v>
      </c>
      <c r="N22" s="22">
        <f t="shared" si="6"/>
        <v>954.82485259999999</v>
      </c>
      <c r="O22" s="35">
        <f t="shared" si="7"/>
        <v>0.83990129908185196</v>
      </c>
      <c r="P22" s="22">
        <v>150000000</v>
      </c>
    </row>
    <row r="23" spans="1:16" x14ac:dyDescent="0.25">
      <c r="A23" t="s">
        <v>2306</v>
      </c>
      <c r="B23" t="s">
        <v>2491</v>
      </c>
      <c r="C23" s="2">
        <v>968.5</v>
      </c>
      <c r="D23" s="2">
        <f t="shared" si="2"/>
        <v>2027.8239248701061</v>
      </c>
      <c r="E23" s="2">
        <v>422.8</v>
      </c>
      <c r="F23" s="3">
        <v>0.437</v>
      </c>
      <c r="G23" s="2">
        <v>545.70000000000005</v>
      </c>
      <c r="H23" s="3">
        <v>0.56299999999999994</v>
      </c>
      <c r="I23">
        <v>1994</v>
      </c>
      <c r="J23" s="22">
        <f t="shared" si="3"/>
        <v>79.3</v>
      </c>
      <c r="K23" s="22">
        <f t="shared" si="4"/>
        <v>166.03658982157916</v>
      </c>
      <c r="L23" s="22">
        <f t="shared" si="5"/>
        <v>889.2</v>
      </c>
      <c r="M23" s="35">
        <f t="shared" si="1"/>
        <v>0.91812080536912755</v>
      </c>
      <c r="N23" s="22">
        <f t="shared" si="6"/>
        <v>1861.787335048527</v>
      </c>
      <c r="O23" s="35">
        <f t="shared" si="7"/>
        <v>0.82856314938401743</v>
      </c>
      <c r="P23" s="22">
        <v>79300000</v>
      </c>
    </row>
    <row r="24" spans="1:16" x14ac:dyDescent="0.25">
      <c r="A24" t="s">
        <v>2533</v>
      </c>
      <c r="B24" t="s">
        <v>2491</v>
      </c>
      <c r="C24" s="2">
        <v>966.6</v>
      </c>
      <c r="D24" s="2">
        <f t="shared" si="2"/>
        <v>1056.2299181999999</v>
      </c>
      <c r="E24" s="2">
        <v>364</v>
      </c>
      <c r="F24" s="3">
        <v>0.377</v>
      </c>
      <c r="G24" s="2">
        <v>602.5</v>
      </c>
      <c r="H24" s="3">
        <v>0.623</v>
      </c>
      <c r="I24">
        <v>2016</v>
      </c>
      <c r="J24" s="22">
        <f t="shared" si="3"/>
        <v>175</v>
      </c>
      <c r="K24" s="22">
        <f t="shared" si="4"/>
        <v>191.227225</v>
      </c>
      <c r="L24" s="22">
        <f t="shared" si="5"/>
        <v>791.6</v>
      </c>
      <c r="M24" s="35">
        <f t="shared" si="1"/>
        <v>0.81895303124353402</v>
      </c>
      <c r="N24" s="22">
        <f t="shared" si="6"/>
        <v>865.00269319999995</v>
      </c>
      <c r="O24" s="35">
        <f t="shared" si="7"/>
        <v>0.80216508897165328</v>
      </c>
      <c r="P24" s="22">
        <v>175000000</v>
      </c>
    </row>
    <row r="25" spans="1:16" x14ac:dyDescent="0.25">
      <c r="A25" t="s">
        <v>2534</v>
      </c>
      <c r="B25" t="s">
        <v>2491</v>
      </c>
      <c r="C25" s="2">
        <v>963.4</v>
      </c>
      <c r="D25" s="2">
        <f t="shared" si="2"/>
        <v>1373.5780383876086</v>
      </c>
      <c r="E25" s="2">
        <v>309.39999999999998</v>
      </c>
      <c r="F25" s="3">
        <v>0.32100000000000001</v>
      </c>
      <c r="G25" s="2">
        <v>654</v>
      </c>
      <c r="H25" s="3">
        <v>0.67900000000000005</v>
      </c>
      <c r="I25">
        <v>2007</v>
      </c>
      <c r="J25" s="22">
        <f t="shared" si="3"/>
        <v>300</v>
      </c>
      <c r="K25" s="22">
        <f t="shared" si="4"/>
        <v>427.72826605385359</v>
      </c>
      <c r="L25" s="22">
        <f t="shared" si="5"/>
        <v>663.4</v>
      </c>
      <c r="M25" s="35">
        <f t="shared" si="1"/>
        <v>0.6886028648536433</v>
      </c>
      <c r="N25" s="22">
        <f t="shared" si="6"/>
        <v>945.84977233375503</v>
      </c>
      <c r="O25" s="35">
        <f t="shared" si="7"/>
        <v>0.55602214443237108</v>
      </c>
      <c r="P25" s="22">
        <v>300000000</v>
      </c>
    </row>
    <row r="26" spans="1:16" x14ac:dyDescent="0.25">
      <c r="A26" t="s">
        <v>1594</v>
      </c>
      <c r="B26" t="s">
        <v>2491</v>
      </c>
      <c r="C26" s="2">
        <v>940.3</v>
      </c>
      <c r="D26" s="2">
        <f t="shared" si="2"/>
        <v>1508.9054646845893</v>
      </c>
      <c r="E26" s="2">
        <v>380.8</v>
      </c>
      <c r="F26" s="3">
        <v>0.40500000000000003</v>
      </c>
      <c r="G26" s="2">
        <v>559.5</v>
      </c>
      <c r="H26" s="3">
        <v>0.59499999999999997</v>
      </c>
      <c r="I26">
        <v>2003</v>
      </c>
      <c r="J26" s="22">
        <f t="shared" si="3"/>
        <v>94</v>
      </c>
      <c r="K26" s="22">
        <f t="shared" si="4"/>
        <v>150.84240527528598</v>
      </c>
      <c r="L26" s="22">
        <f t="shared" si="5"/>
        <v>846.3</v>
      </c>
      <c r="M26" s="35">
        <f t="shared" si="1"/>
        <v>0.90003190471126238</v>
      </c>
      <c r="N26" s="22">
        <f t="shared" si="6"/>
        <v>1358.0630594093034</v>
      </c>
      <c r="O26" s="35">
        <f t="shared" si="7"/>
        <v>0.83958055378572161</v>
      </c>
      <c r="P26" s="22">
        <v>94000000</v>
      </c>
    </row>
    <row r="27" spans="1:16" x14ac:dyDescent="0.25">
      <c r="A27" t="s">
        <v>2535</v>
      </c>
      <c r="B27" t="s">
        <v>2491</v>
      </c>
      <c r="C27" s="2">
        <v>863.8</v>
      </c>
      <c r="D27" s="2">
        <f t="shared" si="2"/>
        <v>916.40541999999994</v>
      </c>
      <c r="E27" s="2">
        <v>389.8</v>
      </c>
      <c r="F27" s="3">
        <v>0.45100000000000001</v>
      </c>
      <c r="G27" s="2">
        <v>473.9</v>
      </c>
      <c r="H27" s="3">
        <v>0.54900000000000004</v>
      </c>
      <c r="I27">
        <v>2017</v>
      </c>
      <c r="J27" s="22">
        <f t="shared" si="3"/>
        <v>200</v>
      </c>
      <c r="K27" s="22">
        <f t="shared" si="4"/>
        <v>212.17999999999998</v>
      </c>
      <c r="L27" s="22">
        <f t="shared" si="5"/>
        <v>663.8</v>
      </c>
      <c r="M27" s="35">
        <f t="shared" si="1"/>
        <v>0.76846492243574904</v>
      </c>
      <c r="N27" s="22">
        <f t="shared" si="6"/>
        <v>704.22541999999999</v>
      </c>
      <c r="O27" s="35">
        <f t="shared" si="7"/>
        <v>0.75436443621208615</v>
      </c>
      <c r="P27" s="22">
        <v>200000000</v>
      </c>
    </row>
    <row r="28" spans="1:16" x14ac:dyDescent="0.25">
      <c r="A28" t="s">
        <v>330</v>
      </c>
      <c r="B28" t="s">
        <v>2491</v>
      </c>
      <c r="C28" s="2">
        <v>857.6</v>
      </c>
      <c r="D28" s="2">
        <f t="shared" si="2"/>
        <v>965.23635545599996</v>
      </c>
      <c r="E28" s="2">
        <v>356.5</v>
      </c>
      <c r="F28" s="3">
        <v>0.41599999999999998</v>
      </c>
      <c r="G28" s="2">
        <v>501.1</v>
      </c>
      <c r="H28" s="3">
        <v>0.58399999999999996</v>
      </c>
      <c r="I28">
        <v>2015</v>
      </c>
      <c r="J28" s="22">
        <f t="shared" si="3"/>
        <v>175</v>
      </c>
      <c r="K28" s="22">
        <f t="shared" si="4"/>
        <v>196.96404174999998</v>
      </c>
      <c r="L28" s="22">
        <f t="shared" si="5"/>
        <v>682.6</v>
      </c>
      <c r="M28" s="35">
        <f t="shared" si="1"/>
        <v>0.79594216417910446</v>
      </c>
      <c r="N28" s="22">
        <f t="shared" si="6"/>
        <v>768.27231370599998</v>
      </c>
      <c r="O28" s="35">
        <f t="shared" si="7"/>
        <v>0.77033110803404858</v>
      </c>
      <c r="P28" s="22">
        <v>175000000</v>
      </c>
    </row>
    <row r="29" spans="1:16" x14ac:dyDescent="0.25">
      <c r="A29" t="s">
        <v>134</v>
      </c>
      <c r="B29" t="s">
        <v>2491</v>
      </c>
      <c r="C29" s="2">
        <v>854</v>
      </c>
      <c r="D29" s="2">
        <f t="shared" si="2"/>
        <v>906.0086</v>
      </c>
      <c r="E29" s="2">
        <v>315.10000000000002</v>
      </c>
      <c r="F29" s="3">
        <v>0.36899999999999999</v>
      </c>
      <c r="G29" s="2">
        <v>538.9</v>
      </c>
      <c r="H29" s="3">
        <v>0.63100000000000001</v>
      </c>
      <c r="I29">
        <v>2017</v>
      </c>
      <c r="J29" s="22">
        <f t="shared" si="3"/>
        <v>180</v>
      </c>
      <c r="K29" s="22">
        <f t="shared" si="4"/>
        <v>190.96199999999999</v>
      </c>
      <c r="L29" s="22">
        <f t="shared" si="5"/>
        <v>674</v>
      </c>
      <c r="M29" s="35">
        <f t="shared" si="1"/>
        <v>0.78922716627634659</v>
      </c>
      <c r="N29" s="22">
        <f t="shared" si="6"/>
        <v>715.04660000000001</v>
      </c>
      <c r="O29" s="35">
        <f t="shared" si="7"/>
        <v>0.77639110070257611</v>
      </c>
      <c r="P29" s="22">
        <v>180000000</v>
      </c>
    </row>
    <row r="30" spans="1:16" x14ac:dyDescent="0.25">
      <c r="A30" t="s">
        <v>136</v>
      </c>
      <c r="B30" t="s">
        <v>2491</v>
      </c>
      <c r="C30" s="2">
        <v>807.1</v>
      </c>
      <c r="D30" s="2">
        <f t="shared" si="2"/>
        <v>856.25238999999999</v>
      </c>
      <c r="E30" s="2">
        <v>209.7</v>
      </c>
      <c r="F30" s="3">
        <v>0.26</v>
      </c>
      <c r="G30" s="2">
        <v>597.4</v>
      </c>
      <c r="H30" s="3">
        <v>0.74</v>
      </c>
      <c r="I30">
        <v>2017</v>
      </c>
      <c r="J30" s="22">
        <f t="shared" si="3"/>
        <v>175</v>
      </c>
      <c r="K30" s="22">
        <f t="shared" si="4"/>
        <v>185.6575</v>
      </c>
      <c r="L30" s="22">
        <f t="shared" si="5"/>
        <v>632.1</v>
      </c>
      <c r="M30" s="35">
        <f t="shared" si="1"/>
        <v>0.7831743278404163</v>
      </c>
      <c r="N30" s="22">
        <f t="shared" si="6"/>
        <v>670.59488999999996</v>
      </c>
      <c r="O30" s="35">
        <f t="shared" si="7"/>
        <v>0.76996964440589766</v>
      </c>
      <c r="P30" s="22">
        <v>175000000</v>
      </c>
    </row>
    <row r="31" spans="1:16" x14ac:dyDescent="0.25">
      <c r="A31" t="s">
        <v>137</v>
      </c>
      <c r="B31" t="s">
        <v>2491</v>
      </c>
      <c r="C31" s="2">
        <v>794.9</v>
      </c>
      <c r="D31" s="2">
        <f t="shared" si="2"/>
        <v>843.30940999999996</v>
      </c>
      <c r="E31" s="2">
        <v>172.6</v>
      </c>
      <c r="F31" s="3">
        <v>0.217</v>
      </c>
      <c r="G31" s="2">
        <v>622.29999999999995</v>
      </c>
      <c r="H31" s="3">
        <v>0.78300000000000003</v>
      </c>
      <c r="I31">
        <v>2017</v>
      </c>
      <c r="J31" s="22">
        <f t="shared" si="3"/>
        <v>230</v>
      </c>
      <c r="K31" s="22">
        <f t="shared" si="4"/>
        <v>244.00699999999998</v>
      </c>
      <c r="L31" s="22">
        <f t="shared" si="5"/>
        <v>564.9</v>
      </c>
      <c r="M31" s="35">
        <f t="shared" si="1"/>
        <v>0.710655428355768</v>
      </c>
      <c r="N31" s="22">
        <f t="shared" si="6"/>
        <v>599.30241000000001</v>
      </c>
      <c r="O31" s="35">
        <f t="shared" si="7"/>
        <v>0.6930343439426343</v>
      </c>
      <c r="P31" s="22">
        <v>230000000</v>
      </c>
    </row>
    <row r="32" spans="1:16" x14ac:dyDescent="0.25">
      <c r="A32" t="s">
        <v>431</v>
      </c>
      <c r="B32" t="s">
        <v>2491</v>
      </c>
      <c r="C32" s="2">
        <v>773.3</v>
      </c>
      <c r="D32" s="2">
        <f t="shared" si="2"/>
        <v>896.46664165618984</v>
      </c>
      <c r="E32" s="2">
        <v>333.2</v>
      </c>
      <c r="F32" s="3">
        <v>0.43099999999999999</v>
      </c>
      <c r="G32" s="2">
        <v>440.2</v>
      </c>
      <c r="H32" s="3">
        <v>0.56899999999999995</v>
      </c>
      <c r="I32">
        <v>2014</v>
      </c>
      <c r="J32" s="22">
        <f t="shared" si="3"/>
        <v>170</v>
      </c>
      <c r="K32" s="22">
        <f t="shared" si="4"/>
        <v>197.07659263099998</v>
      </c>
      <c r="L32" s="22">
        <f t="shared" si="5"/>
        <v>603.29999999999995</v>
      </c>
      <c r="M32" s="35">
        <f t="shared" si="1"/>
        <v>0.78016293805767489</v>
      </c>
      <c r="N32" s="22">
        <f t="shared" si="6"/>
        <v>699.39004902518991</v>
      </c>
      <c r="O32" s="35">
        <f t="shared" si="7"/>
        <v>0.7451485935199792</v>
      </c>
      <c r="P32" s="22">
        <v>170000000</v>
      </c>
    </row>
    <row r="33" spans="1:16" x14ac:dyDescent="0.25">
      <c r="A33" t="s">
        <v>433</v>
      </c>
      <c r="B33" t="s">
        <v>2491</v>
      </c>
      <c r="C33" s="2">
        <v>758.5</v>
      </c>
      <c r="D33" s="2">
        <f t="shared" si="2"/>
        <v>879.30938535654991</v>
      </c>
      <c r="E33" s="2">
        <v>241.4</v>
      </c>
      <c r="F33" s="3">
        <v>0.318</v>
      </c>
      <c r="G33" s="2">
        <v>517.1</v>
      </c>
      <c r="H33" s="3">
        <v>0.68200000000000005</v>
      </c>
      <c r="I33">
        <v>2014</v>
      </c>
      <c r="J33" s="22">
        <f t="shared" si="3"/>
        <v>180</v>
      </c>
      <c r="K33" s="22">
        <f t="shared" si="4"/>
        <v>208.66933337399996</v>
      </c>
      <c r="L33" s="22">
        <f t="shared" si="5"/>
        <v>578.5</v>
      </c>
      <c r="M33" s="35">
        <f t="shared" si="1"/>
        <v>0.7626895187870798</v>
      </c>
      <c r="N33" s="22">
        <f t="shared" si="6"/>
        <v>670.64005198254995</v>
      </c>
      <c r="O33" s="35">
        <f t="shared" si="7"/>
        <v>0.72489211157020439</v>
      </c>
      <c r="P33" s="22">
        <v>180000000</v>
      </c>
    </row>
    <row r="34" spans="1:16" x14ac:dyDescent="0.25">
      <c r="A34" t="s">
        <v>1370</v>
      </c>
      <c r="B34" t="s">
        <v>2491</v>
      </c>
      <c r="C34" s="2">
        <v>745</v>
      </c>
      <c r="D34" s="2">
        <f t="shared" si="2"/>
        <v>1126.8793450170576</v>
      </c>
      <c r="E34" s="2">
        <v>291.7</v>
      </c>
      <c r="F34" s="3">
        <v>0.39200000000000002</v>
      </c>
      <c r="G34" s="2">
        <v>453.3</v>
      </c>
      <c r="H34" s="3">
        <v>0.60799999999999998</v>
      </c>
      <c r="I34">
        <v>2005</v>
      </c>
      <c r="J34" s="22">
        <f t="shared" si="3"/>
        <v>180</v>
      </c>
      <c r="K34" s="22">
        <f t="shared" si="4"/>
        <v>272.26615047391999</v>
      </c>
      <c r="L34" s="22">
        <f t="shared" si="5"/>
        <v>565</v>
      </c>
      <c r="M34" s="35">
        <f t="shared" si="1"/>
        <v>0.75838926174496646</v>
      </c>
      <c r="N34" s="22">
        <f t="shared" si="6"/>
        <v>854.61319454313764</v>
      </c>
      <c r="O34" s="35">
        <f t="shared" si="7"/>
        <v>0.63454207990077849</v>
      </c>
      <c r="P34" s="22">
        <v>180000000</v>
      </c>
    </row>
    <row r="35" spans="1:16" x14ac:dyDescent="0.25">
      <c r="A35" t="s">
        <v>524</v>
      </c>
      <c r="B35" t="s">
        <v>2491</v>
      </c>
      <c r="C35" s="2">
        <v>744.2</v>
      </c>
      <c r="D35" s="2">
        <f t="shared" si="2"/>
        <v>888.61371907688181</v>
      </c>
      <c r="E35" s="2">
        <v>268.5</v>
      </c>
      <c r="F35" s="3">
        <v>0.36099999999999999</v>
      </c>
      <c r="G35" s="2">
        <v>475.7</v>
      </c>
      <c r="H35" s="3">
        <v>0.63900000000000001</v>
      </c>
      <c r="I35">
        <v>2013</v>
      </c>
      <c r="J35" s="22">
        <f t="shared" si="3"/>
        <v>200</v>
      </c>
      <c r="K35" s="22">
        <f t="shared" si="4"/>
        <v>238.81045930579998</v>
      </c>
      <c r="L35" s="22">
        <f t="shared" si="5"/>
        <v>544.20000000000005</v>
      </c>
      <c r="M35" s="35">
        <f t="shared" si="1"/>
        <v>0.73125503896801936</v>
      </c>
      <c r="N35" s="22">
        <f t="shared" si="6"/>
        <v>649.8032597710818</v>
      </c>
      <c r="O35" s="35">
        <f t="shared" si="7"/>
        <v>0.67910446209916686</v>
      </c>
      <c r="P35" s="22">
        <v>200000000</v>
      </c>
    </row>
    <row r="36" spans="1:16" x14ac:dyDescent="0.25">
      <c r="A36" t="s">
        <v>958</v>
      </c>
      <c r="B36" t="s">
        <v>2491</v>
      </c>
      <c r="C36" s="2">
        <v>735.1</v>
      </c>
      <c r="D36" s="2">
        <f t="shared" si="2"/>
        <v>987.91293045586394</v>
      </c>
      <c r="E36" s="2">
        <v>293</v>
      </c>
      <c r="F36" s="3">
        <v>0.39900000000000002</v>
      </c>
      <c r="G36" s="2">
        <v>442.1</v>
      </c>
      <c r="H36" s="3">
        <v>0.60099999999999998</v>
      </c>
      <c r="I36">
        <v>2009</v>
      </c>
      <c r="J36" s="22">
        <f t="shared" si="3"/>
        <v>175</v>
      </c>
      <c r="K36" s="22">
        <f t="shared" si="4"/>
        <v>235.1853663852213</v>
      </c>
      <c r="L36" s="22">
        <f t="shared" si="5"/>
        <v>560.1</v>
      </c>
      <c r="M36" s="35">
        <f t="shared" si="1"/>
        <v>0.76193715140797169</v>
      </c>
      <c r="N36" s="22">
        <f t="shared" si="6"/>
        <v>752.72756407064264</v>
      </c>
      <c r="O36" s="35">
        <f t="shared" si="7"/>
        <v>0.68006343846385353</v>
      </c>
      <c r="P36" s="22">
        <v>175000000</v>
      </c>
    </row>
    <row r="37" spans="1:16" x14ac:dyDescent="0.25">
      <c r="A37" t="s">
        <v>435</v>
      </c>
      <c r="B37" t="s">
        <v>2491</v>
      </c>
      <c r="C37" s="2">
        <v>714.3</v>
      </c>
      <c r="D37" s="2">
        <f t="shared" si="2"/>
        <v>828.06947127248986</v>
      </c>
      <c r="E37" s="2">
        <v>259.8</v>
      </c>
      <c r="F37" s="3">
        <v>0.36399999999999999</v>
      </c>
      <c r="G37" s="2">
        <v>454.5</v>
      </c>
      <c r="H37" s="3">
        <v>0.63600000000000001</v>
      </c>
      <c r="I37">
        <v>2014</v>
      </c>
      <c r="J37" s="22">
        <f t="shared" si="3"/>
        <v>170</v>
      </c>
      <c r="K37" s="22">
        <f t="shared" si="4"/>
        <v>197.07659263099998</v>
      </c>
      <c r="L37" s="22">
        <f t="shared" si="5"/>
        <v>544.29999999999995</v>
      </c>
      <c r="M37" s="35">
        <f t="shared" si="1"/>
        <v>0.76200475990480188</v>
      </c>
      <c r="N37" s="22">
        <f t="shared" si="6"/>
        <v>630.99287864148982</v>
      </c>
      <c r="O37" s="35">
        <f t="shared" si="7"/>
        <v>0.7240982883508329</v>
      </c>
      <c r="P37" s="22">
        <v>170000000</v>
      </c>
    </row>
    <row r="38" spans="1:16" x14ac:dyDescent="0.25">
      <c r="A38" t="s">
        <v>234</v>
      </c>
      <c r="B38" t="s">
        <v>2491</v>
      </c>
      <c r="C38" s="2">
        <v>677.7</v>
      </c>
      <c r="D38" s="2">
        <f t="shared" si="2"/>
        <v>740.54108790000009</v>
      </c>
      <c r="E38" s="2">
        <v>232.6</v>
      </c>
      <c r="F38" s="3">
        <v>0.34300000000000003</v>
      </c>
      <c r="G38" s="2">
        <v>445.1</v>
      </c>
      <c r="H38" s="3">
        <v>0.65700000000000003</v>
      </c>
      <c r="I38">
        <v>2016</v>
      </c>
      <c r="J38" s="22">
        <f t="shared" si="3"/>
        <v>165</v>
      </c>
      <c r="K38" s="22">
        <f t="shared" si="4"/>
        <v>180.29995500000001</v>
      </c>
      <c r="L38" s="22">
        <f t="shared" si="5"/>
        <v>512.70000000000005</v>
      </c>
      <c r="M38" s="35">
        <f t="shared" si="1"/>
        <v>0.75652943780433823</v>
      </c>
      <c r="N38" s="22">
        <f t="shared" si="6"/>
        <v>560.24113290000014</v>
      </c>
      <c r="O38" s="35">
        <f t="shared" si="7"/>
        <v>0.73395314298362102</v>
      </c>
      <c r="P38" s="22">
        <v>165000000</v>
      </c>
    </row>
    <row r="39" spans="1:16" x14ac:dyDescent="0.25">
      <c r="A39" t="s">
        <v>1980</v>
      </c>
      <c r="B39" t="s">
        <v>2491</v>
      </c>
      <c r="C39" s="2">
        <v>672.8</v>
      </c>
      <c r="D39" s="2">
        <f t="shared" si="2"/>
        <v>1215.1516386855812</v>
      </c>
      <c r="E39" s="2">
        <v>293.5</v>
      </c>
      <c r="F39" s="3">
        <v>0.436</v>
      </c>
      <c r="G39" s="2">
        <v>379.3</v>
      </c>
      <c r="H39" s="3">
        <v>0.56399999999999995</v>
      </c>
      <c r="I39">
        <v>1999</v>
      </c>
      <c r="J39" s="22">
        <f t="shared" si="3"/>
        <v>40</v>
      </c>
      <c r="K39" s="22">
        <f t="shared" si="4"/>
        <v>72.244449386776523</v>
      </c>
      <c r="L39" s="22">
        <f t="shared" si="5"/>
        <v>632.79999999999995</v>
      </c>
      <c r="M39" s="35">
        <f t="shared" si="1"/>
        <v>0.94054696789536263</v>
      </c>
      <c r="N39" s="22">
        <f t="shared" si="6"/>
        <v>1142.9071892988047</v>
      </c>
      <c r="O39" s="35">
        <f t="shared" si="7"/>
        <v>0.89262121078065315</v>
      </c>
      <c r="P39" s="22">
        <v>40000000</v>
      </c>
    </row>
    <row r="40" spans="1:16" x14ac:dyDescent="0.25">
      <c r="A40" t="s">
        <v>439</v>
      </c>
      <c r="B40" t="s">
        <v>2491</v>
      </c>
      <c r="C40" s="2">
        <v>657.8</v>
      </c>
      <c r="D40" s="2">
        <f t="shared" si="2"/>
        <v>762.57048607453987</v>
      </c>
      <c r="E40" s="2">
        <v>222.5</v>
      </c>
      <c r="F40" s="3">
        <v>0.33800000000000002</v>
      </c>
      <c r="G40" s="2">
        <v>435.3</v>
      </c>
      <c r="H40" s="3">
        <v>0.66200000000000003</v>
      </c>
      <c r="I40">
        <v>2014</v>
      </c>
      <c r="J40" s="22">
        <f t="shared" si="3"/>
        <v>165</v>
      </c>
      <c r="K40" s="22">
        <f t="shared" si="4"/>
        <v>191.28022225949996</v>
      </c>
      <c r="L40" s="22">
        <f t="shared" si="5"/>
        <v>492.79999999999995</v>
      </c>
      <c r="M40" s="35">
        <f t="shared" si="1"/>
        <v>0.74916387959866215</v>
      </c>
      <c r="N40" s="22">
        <f t="shared" si="6"/>
        <v>571.29026381503991</v>
      </c>
      <c r="O40" s="35">
        <f t="shared" si="7"/>
        <v>0.70921218872073577</v>
      </c>
      <c r="P40" s="22">
        <v>165000000</v>
      </c>
    </row>
    <row r="41" spans="1:16" x14ac:dyDescent="0.25">
      <c r="A41" t="s">
        <v>1596</v>
      </c>
      <c r="B41" t="s">
        <v>2491</v>
      </c>
      <c r="C41" s="2">
        <v>654.29999999999995</v>
      </c>
      <c r="D41" s="2">
        <f t="shared" si="2"/>
        <v>1049.9594231023364</v>
      </c>
      <c r="E41" s="2">
        <v>305.39999999999998</v>
      </c>
      <c r="F41" s="3">
        <v>0.46700000000000003</v>
      </c>
      <c r="G41" s="2">
        <v>348.9</v>
      </c>
      <c r="H41" s="3">
        <v>0.53300000000000003</v>
      </c>
      <c r="I41">
        <v>2003</v>
      </c>
      <c r="J41" s="22">
        <f t="shared" si="3"/>
        <v>140</v>
      </c>
      <c r="K41" s="22">
        <f t="shared" si="4"/>
        <v>224.65890147383018</v>
      </c>
      <c r="L41" s="22">
        <f t="shared" si="5"/>
        <v>514.29999999999995</v>
      </c>
      <c r="M41" s="35">
        <f t="shared" si="1"/>
        <v>0.78603087268836924</v>
      </c>
      <c r="N41" s="22">
        <f t="shared" si="6"/>
        <v>825.3005216285062</v>
      </c>
      <c r="O41" s="35">
        <f t="shared" si="7"/>
        <v>0.65664236363467798</v>
      </c>
      <c r="P41" s="22">
        <v>140000000</v>
      </c>
    </row>
    <row r="42" spans="1:16" x14ac:dyDescent="0.25">
      <c r="A42" t="s">
        <v>527</v>
      </c>
      <c r="B42" t="s">
        <v>2491</v>
      </c>
      <c r="C42" s="2">
        <v>644.6</v>
      </c>
      <c r="D42" s="2">
        <f t="shared" si="2"/>
        <v>769.68611034259334</v>
      </c>
      <c r="E42" s="2">
        <v>206.4</v>
      </c>
      <c r="F42" s="3">
        <v>0.32</v>
      </c>
      <c r="G42" s="2">
        <v>438.2</v>
      </c>
      <c r="H42" s="3">
        <v>0.68</v>
      </c>
      <c r="I42">
        <v>2013</v>
      </c>
      <c r="J42" s="22">
        <f t="shared" si="3"/>
        <v>150</v>
      </c>
      <c r="K42" s="22">
        <f t="shared" si="4"/>
        <v>179.10784447934998</v>
      </c>
      <c r="L42" s="22">
        <f t="shared" si="5"/>
        <v>494.6</v>
      </c>
      <c r="M42" s="35">
        <f t="shared" si="1"/>
        <v>0.76729754886751478</v>
      </c>
      <c r="N42" s="22">
        <f t="shared" si="6"/>
        <v>590.57826586324336</v>
      </c>
      <c r="O42" s="35">
        <f t="shared" si="7"/>
        <v>0.72214110381732866</v>
      </c>
      <c r="P42" s="22">
        <v>150000000</v>
      </c>
    </row>
    <row r="43" spans="1:16" x14ac:dyDescent="0.25">
      <c r="A43" t="s">
        <v>235</v>
      </c>
      <c r="B43" t="s">
        <v>2491</v>
      </c>
      <c r="C43" s="2">
        <v>643.29999999999995</v>
      </c>
      <c r="D43" s="2">
        <f t="shared" si="2"/>
        <v>702.95127909999997</v>
      </c>
      <c r="E43" s="2">
        <v>248.8</v>
      </c>
      <c r="F43" s="3">
        <v>0.38700000000000001</v>
      </c>
      <c r="G43" s="2">
        <v>394.6</v>
      </c>
      <c r="H43" s="3">
        <v>0.61299999999999999</v>
      </c>
      <c r="I43">
        <v>2016</v>
      </c>
      <c r="J43" s="22">
        <f t="shared" si="3"/>
        <v>150</v>
      </c>
      <c r="K43" s="22">
        <f t="shared" si="4"/>
        <v>163.90905000000001</v>
      </c>
      <c r="L43" s="22">
        <f t="shared" si="5"/>
        <v>493.29999999999995</v>
      </c>
      <c r="M43" s="35">
        <f t="shared" si="1"/>
        <v>0.76682729675112693</v>
      </c>
      <c r="N43" s="22">
        <f t="shared" si="6"/>
        <v>539.04222909999999</v>
      </c>
      <c r="O43" s="35">
        <f t="shared" si="7"/>
        <v>0.74520589149696881</v>
      </c>
      <c r="P43" s="22">
        <v>150000000</v>
      </c>
    </row>
    <row r="44" spans="1:16" x14ac:dyDescent="0.25">
      <c r="A44" t="s">
        <v>1485</v>
      </c>
      <c r="B44" t="s">
        <v>2491</v>
      </c>
      <c r="C44" s="2">
        <v>633</v>
      </c>
      <c r="D44" s="2">
        <f t="shared" si="2"/>
        <v>986.19337470828384</v>
      </c>
      <c r="E44" s="2">
        <v>261.39999999999998</v>
      </c>
      <c r="F44" s="3">
        <v>0.41299999999999998</v>
      </c>
      <c r="G44" s="2">
        <v>371.6</v>
      </c>
      <c r="H44" s="3">
        <v>0.58699999999999997</v>
      </c>
      <c r="I44">
        <v>2004</v>
      </c>
      <c r="J44" s="22">
        <f t="shared" si="3"/>
        <v>92</v>
      </c>
      <c r="K44" s="22">
        <f t="shared" si="4"/>
        <v>143.33300232727032</v>
      </c>
      <c r="L44" s="22">
        <f t="shared" si="5"/>
        <v>541</v>
      </c>
      <c r="M44" s="35">
        <f t="shared" si="1"/>
        <v>0.85466034755134279</v>
      </c>
      <c r="N44" s="22">
        <f t="shared" si="6"/>
        <v>842.86037238101358</v>
      </c>
      <c r="O44" s="35">
        <f t="shared" si="7"/>
        <v>0.7735655571449126</v>
      </c>
      <c r="P44" s="22">
        <v>92000000</v>
      </c>
    </row>
    <row r="45" spans="1:16" x14ac:dyDescent="0.25">
      <c r="A45" t="s">
        <v>52</v>
      </c>
      <c r="B45" t="s">
        <v>2491</v>
      </c>
      <c r="C45" s="2">
        <v>622.70000000000005</v>
      </c>
      <c r="D45" s="2">
        <f t="shared" si="2"/>
        <v>641.38100000000009</v>
      </c>
      <c r="E45" s="2">
        <v>216.6</v>
      </c>
      <c r="F45" s="3">
        <v>0.34799999999999998</v>
      </c>
      <c r="G45" s="2">
        <v>406</v>
      </c>
      <c r="H45" s="3">
        <v>0.65200000000000002</v>
      </c>
      <c r="I45">
        <v>2018</v>
      </c>
      <c r="J45" s="22">
        <f t="shared" si="3"/>
        <v>130</v>
      </c>
      <c r="K45" s="22">
        <f t="shared" si="4"/>
        <v>133.9</v>
      </c>
      <c r="L45" s="22">
        <f t="shared" si="5"/>
        <v>492.70000000000005</v>
      </c>
      <c r="M45" s="35">
        <f t="shared" si="1"/>
        <v>0.79123173277661796</v>
      </c>
      <c r="N45" s="22">
        <f t="shared" si="6"/>
        <v>507.48100000000011</v>
      </c>
      <c r="O45" s="35">
        <f t="shared" si="7"/>
        <v>0.78496868475991655</v>
      </c>
      <c r="P45" s="22">
        <v>130000000</v>
      </c>
    </row>
    <row r="46" spans="1:16" x14ac:dyDescent="0.25">
      <c r="A46" t="s">
        <v>1178</v>
      </c>
      <c r="B46" t="s">
        <v>2491</v>
      </c>
      <c r="C46" s="2">
        <v>620.70000000000005</v>
      </c>
      <c r="D46" s="2">
        <f t="shared" si="2"/>
        <v>884.96978246542312</v>
      </c>
      <c r="E46" s="2">
        <v>206.4</v>
      </c>
      <c r="F46" s="3">
        <v>0.33300000000000002</v>
      </c>
      <c r="G46" s="2">
        <v>414.3</v>
      </c>
      <c r="H46" s="3">
        <v>0.66700000000000004</v>
      </c>
      <c r="I46">
        <v>2007</v>
      </c>
      <c r="J46" s="22">
        <f t="shared" si="3"/>
        <v>150</v>
      </c>
      <c r="K46" s="22">
        <f t="shared" si="4"/>
        <v>213.86413302692679</v>
      </c>
      <c r="L46" s="22">
        <f t="shared" si="5"/>
        <v>470.70000000000005</v>
      </c>
      <c r="M46" s="35">
        <f t="shared" si="1"/>
        <v>0.75833736104398264</v>
      </c>
      <c r="N46" s="22">
        <f t="shared" si="6"/>
        <v>671.10564943849636</v>
      </c>
      <c r="O46" s="35">
        <f t="shared" si="7"/>
        <v>0.65544686156448084</v>
      </c>
      <c r="P46" s="22">
        <v>150000000</v>
      </c>
    </row>
    <row r="47" spans="1:16" x14ac:dyDescent="0.25">
      <c r="A47" t="s">
        <v>854</v>
      </c>
      <c r="B47" t="s">
        <v>2491</v>
      </c>
      <c r="C47" s="2">
        <v>591.79999999999995</v>
      </c>
      <c r="D47" s="2">
        <f t="shared" si="2"/>
        <v>772.16477019014678</v>
      </c>
      <c r="E47" s="2">
        <v>200.8</v>
      </c>
      <c r="F47" s="3">
        <v>0.33900000000000002</v>
      </c>
      <c r="G47" s="2">
        <v>391</v>
      </c>
      <c r="H47" s="3">
        <v>0.66100000000000003</v>
      </c>
      <c r="I47">
        <v>2010</v>
      </c>
      <c r="J47" s="22">
        <f t="shared" si="3"/>
        <v>260</v>
      </c>
      <c r="K47" s="22">
        <f t="shared" si="4"/>
        <v>339.24102779560354</v>
      </c>
      <c r="L47" s="22">
        <f t="shared" si="5"/>
        <v>331.79999999999995</v>
      </c>
      <c r="M47" s="35">
        <f t="shared" si="1"/>
        <v>0.56066238594119633</v>
      </c>
      <c r="N47" s="22">
        <f t="shared" si="6"/>
        <v>432.92374239454324</v>
      </c>
      <c r="O47" s="35">
        <f t="shared" si="7"/>
        <v>0.42676406252855092</v>
      </c>
      <c r="P47" s="22">
        <v>260000000</v>
      </c>
    </row>
    <row r="48" spans="1:16" x14ac:dyDescent="0.25">
      <c r="A48" t="s">
        <v>1790</v>
      </c>
      <c r="B48" t="s">
        <v>2491</v>
      </c>
      <c r="C48" s="2">
        <v>577.4</v>
      </c>
      <c r="D48" s="2">
        <f t="shared" si="2"/>
        <v>982.98484955992012</v>
      </c>
      <c r="E48" s="2">
        <v>289.89999999999998</v>
      </c>
      <c r="F48" s="3">
        <v>0.502</v>
      </c>
      <c r="G48" s="2">
        <v>287.5</v>
      </c>
      <c r="H48" s="3">
        <v>0.498</v>
      </c>
      <c r="I48">
        <v>2001</v>
      </c>
      <c r="J48" s="22">
        <f t="shared" si="3"/>
        <v>115</v>
      </c>
      <c r="K48" s="22">
        <f t="shared" si="4"/>
        <v>195.77980204258887</v>
      </c>
      <c r="L48" s="22">
        <f t="shared" si="5"/>
        <v>462.4</v>
      </c>
      <c r="M48" s="35">
        <f t="shared" si="1"/>
        <v>0.80083131278143405</v>
      </c>
      <c r="N48" s="22">
        <f t="shared" si="6"/>
        <v>787.2050475173312</v>
      </c>
      <c r="O48" s="35">
        <f t="shared" si="7"/>
        <v>0.66092864211536395</v>
      </c>
      <c r="P48" s="22">
        <v>115000000</v>
      </c>
    </row>
    <row r="49" spans="1:16" x14ac:dyDescent="0.25">
      <c r="A49" t="s">
        <v>731</v>
      </c>
      <c r="B49" t="s">
        <v>2491</v>
      </c>
      <c r="C49" s="2">
        <v>562.1</v>
      </c>
      <c r="D49" s="2">
        <f t="shared" si="2"/>
        <v>712.05146274797892</v>
      </c>
      <c r="E49" s="2">
        <v>191.5</v>
      </c>
      <c r="F49" s="3">
        <v>0.34100000000000003</v>
      </c>
      <c r="G49" s="2">
        <v>370.7</v>
      </c>
      <c r="H49" s="3">
        <v>0.65900000000000003</v>
      </c>
      <c r="I49">
        <v>2011</v>
      </c>
      <c r="J49" s="22">
        <f t="shared" si="3"/>
        <v>200</v>
      </c>
      <c r="K49" s="22">
        <f t="shared" si="4"/>
        <v>253.35401627752319</v>
      </c>
      <c r="L49" s="22">
        <f t="shared" si="5"/>
        <v>362.1</v>
      </c>
      <c r="M49" s="35">
        <f t="shared" si="1"/>
        <v>0.64419142501334281</v>
      </c>
      <c r="N49" s="22">
        <f t="shared" si="6"/>
        <v>458.6974464704557</v>
      </c>
      <c r="O49" s="35">
        <f t="shared" si="7"/>
        <v>0.54927234250574064</v>
      </c>
      <c r="P49" s="22">
        <v>200000000</v>
      </c>
    </row>
    <row r="50" spans="1:16" x14ac:dyDescent="0.25">
      <c r="A50" t="s">
        <v>2069</v>
      </c>
      <c r="B50" t="s">
        <v>2491</v>
      </c>
      <c r="C50" s="2">
        <v>553.70000000000005</v>
      </c>
      <c r="D50" s="2">
        <f t="shared" si="2"/>
        <v>1030.0451043555477</v>
      </c>
      <c r="E50" s="2">
        <v>201.6</v>
      </c>
      <c r="F50" s="3">
        <v>0.36399999999999999</v>
      </c>
      <c r="G50" s="2">
        <v>352.1</v>
      </c>
      <c r="H50" s="3">
        <v>0.63600000000000001</v>
      </c>
      <c r="I50">
        <v>1998</v>
      </c>
      <c r="J50" s="22">
        <f t="shared" si="3"/>
        <v>140</v>
      </c>
      <c r="K50" s="22">
        <f t="shared" si="4"/>
        <v>260.44124003932939</v>
      </c>
      <c r="L50" s="22">
        <f t="shared" si="5"/>
        <v>413.70000000000005</v>
      </c>
      <c r="M50" s="35">
        <f t="shared" si="1"/>
        <v>0.74715549936788872</v>
      </c>
      <c r="N50" s="22">
        <f t="shared" si="6"/>
        <v>769.60386431621828</v>
      </c>
      <c r="O50" s="35">
        <f t="shared" si="7"/>
        <v>0.52963474798748533</v>
      </c>
      <c r="P50" s="22">
        <v>140000000</v>
      </c>
    </row>
    <row r="51" spans="1:16" x14ac:dyDescent="0.25">
      <c r="A51" t="s">
        <v>2536</v>
      </c>
      <c r="B51" t="s">
        <v>2491</v>
      </c>
      <c r="C51" s="2">
        <v>543.5</v>
      </c>
      <c r="D51" s="2">
        <f t="shared" si="2"/>
        <v>611.71403823499998</v>
      </c>
      <c r="E51" s="2">
        <v>201.2</v>
      </c>
      <c r="F51" s="3">
        <v>0.37</v>
      </c>
      <c r="G51" s="2">
        <v>342.4</v>
      </c>
      <c r="H51" s="3">
        <v>0.63</v>
      </c>
      <c r="I51">
        <v>2015</v>
      </c>
      <c r="J51" s="22">
        <f t="shared" si="3"/>
        <v>95</v>
      </c>
      <c r="K51" s="22">
        <f t="shared" si="4"/>
        <v>106.92333694999999</v>
      </c>
      <c r="L51" s="22">
        <f t="shared" si="5"/>
        <v>448.5</v>
      </c>
      <c r="M51" s="35">
        <f t="shared" si="1"/>
        <v>0.82520699172033118</v>
      </c>
      <c r="N51" s="22">
        <f t="shared" si="6"/>
        <v>504.79070128499995</v>
      </c>
      <c r="O51" s="35">
        <f t="shared" si="7"/>
        <v>0.80326892925482973</v>
      </c>
      <c r="P51" s="22">
        <v>95000000</v>
      </c>
    </row>
    <row r="52" spans="1:16" x14ac:dyDescent="0.25">
      <c r="A52" t="s">
        <v>632</v>
      </c>
      <c r="B52" t="s">
        <v>2491</v>
      </c>
      <c r="C52" s="2">
        <v>540.4</v>
      </c>
      <c r="D52" s="2">
        <f t="shared" si="2"/>
        <v>664.62383687559975</v>
      </c>
      <c r="E52" s="2">
        <v>237.3</v>
      </c>
      <c r="F52" s="3">
        <v>0.439</v>
      </c>
      <c r="G52" s="2">
        <v>303.2</v>
      </c>
      <c r="H52" s="3">
        <v>0.56100000000000005</v>
      </c>
      <c r="I52">
        <v>2012</v>
      </c>
      <c r="J52" s="22">
        <f t="shared" si="3"/>
        <v>185</v>
      </c>
      <c r="K52" s="22">
        <f t="shared" si="4"/>
        <v>227.52666510360095</v>
      </c>
      <c r="L52" s="22">
        <f t="shared" si="5"/>
        <v>355.4</v>
      </c>
      <c r="M52" s="35">
        <f t="shared" si="1"/>
        <v>0.65766099185788307</v>
      </c>
      <c r="N52" s="22">
        <f t="shared" si="6"/>
        <v>437.09717177199877</v>
      </c>
      <c r="O52" s="35">
        <f t="shared" si="7"/>
        <v>0.57896620077053851</v>
      </c>
      <c r="P52" s="22">
        <v>185000000</v>
      </c>
    </row>
    <row r="53" spans="1:16" x14ac:dyDescent="0.25">
      <c r="A53" t="s">
        <v>1067</v>
      </c>
      <c r="B53" t="s">
        <v>2491</v>
      </c>
      <c r="C53" s="2">
        <v>533.29999999999995</v>
      </c>
      <c r="D53" s="2">
        <f t="shared" si="2"/>
        <v>738.21192325734671</v>
      </c>
      <c r="E53" s="2">
        <v>223.8</v>
      </c>
      <c r="F53" s="3">
        <v>0.42</v>
      </c>
      <c r="G53" s="2">
        <v>309.5</v>
      </c>
      <c r="H53" s="3">
        <v>0.57999999999999996</v>
      </c>
      <c r="I53">
        <v>2008</v>
      </c>
      <c r="J53" s="22">
        <f t="shared" si="3"/>
        <v>180</v>
      </c>
      <c r="K53" s="22">
        <f t="shared" si="4"/>
        <v>249.16209673040018</v>
      </c>
      <c r="L53" s="22">
        <f t="shared" si="5"/>
        <v>353.29999999999995</v>
      </c>
      <c r="M53" s="35">
        <f t="shared" si="1"/>
        <v>0.66247890493155814</v>
      </c>
      <c r="N53" s="22">
        <f t="shared" si="6"/>
        <v>489.0498265269465</v>
      </c>
      <c r="O53" s="35">
        <f t="shared" si="7"/>
        <v>0.53279186812225721</v>
      </c>
      <c r="P53" s="22">
        <v>180000000</v>
      </c>
    </row>
    <row r="54" spans="1:16" x14ac:dyDescent="0.25">
      <c r="A54" t="s">
        <v>2537</v>
      </c>
      <c r="B54" t="s">
        <v>2491</v>
      </c>
      <c r="C54" s="2">
        <v>529</v>
      </c>
      <c r="D54" s="2">
        <f t="shared" si="2"/>
        <v>544.87</v>
      </c>
      <c r="E54" s="2">
        <v>201.1</v>
      </c>
      <c r="F54" s="3">
        <v>0.38</v>
      </c>
      <c r="G54" s="2">
        <v>327.9</v>
      </c>
      <c r="H54" s="3">
        <v>0.62</v>
      </c>
      <c r="I54">
        <v>2018</v>
      </c>
      <c r="J54" s="22">
        <f t="shared" si="3"/>
        <v>175</v>
      </c>
      <c r="K54" s="22">
        <f t="shared" si="4"/>
        <v>180.25</v>
      </c>
      <c r="L54" s="22">
        <f t="shared" si="5"/>
        <v>354</v>
      </c>
      <c r="M54" s="35">
        <f t="shared" si="1"/>
        <v>0.6691871455576559</v>
      </c>
      <c r="N54" s="22">
        <f t="shared" si="6"/>
        <v>364.62</v>
      </c>
      <c r="O54" s="35">
        <f t="shared" si="7"/>
        <v>0.65926275992438566</v>
      </c>
      <c r="P54" s="22">
        <v>175000000</v>
      </c>
    </row>
    <row r="55" spans="1:16" x14ac:dyDescent="0.25">
      <c r="A55" t="s">
        <v>337</v>
      </c>
      <c r="B55" t="s">
        <v>2491</v>
      </c>
      <c r="C55" s="2">
        <v>519.29999999999995</v>
      </c>
      <c r="D55" s="2">
        <f t="shared" si="2"/>
        <v>584.47672503299987</v>
      </c>
      <c r="E55" s="2">
        <v>180.2</v>
      </c>
      <c r="F55" s="3">
        <v>0.34699999999999998</v>
      </c>
      <c r="G55" s="2">
        <v>339.1</v>
      </c>
      <c r="H55" s="3">
        <v>0.65300000000000002</v>
      </c>
      <c r="I55">
        <v>2015</v>
      </c>
      <c r="J55" s="22">
        <f t="shared" si="3"/>
        <v>130</v>
      </c>
      <c r="K55" s="22">
        <f t="shared" si="4"/>
        <v>146.31614529999999</v>
      </c>
      <c r="L55" s="22">
        <f t="shared" si="5"/>
        <v>389.29999999999995</v>
      </c>
      <c r="M55" s="35">
        <f t="shared" si="1"/>
        <v>0.74966300789524354</v>
      </c>
      <c r="N55" s="22">
        <f t="shared" si="6"/>
        <v>438.16057973299985</v>
      </c>
      <c r="O55" s="35">
        <f t="shared" si="7"/>
        <v>0.71824350991719621</v>
      </c>
      <c r="P55" s="22">
        <v>130000000</v>
      </c>
    </row>
    <row r="56" spans="1:16" x14ac:dyDescent="0.25">
      <c r="A56" t="s">
        <v>2356</v>
      </c>
      <c r="B56" t="s">
        <v>2491</v>
      </c>
      <c r="C56" s="2">
        <v>504.1</v>
      </c>
      <c r="D56" s="2">
        <f t="shared" si="2"/>
        <v>1119.7517877079154</v>
      </c>
      <c r="E56" s="2">
        <v>217.4</v>
      </c>
      <c r="F56" s="3">
        <v>0.43099999999999999</v>
      </c>
      <c r="G56" s="2">
        <v>286.7</v>
      </c>
      <c r="H56" s="3">
        <v>0.56899999999999995</v>
      </c>
      <c r="I56">
        <v>1992</v>
      </c>
      <c r="J56" s="22">
        <f t="shared" si="3"/>
        <v>28</v>
      </c>
      <c r="K56" s="22">
        <f t="shared" si="4"/>
        <v>62.196092155964351</v>
      </c>
      <c r="L56" s="22">
        <f t="shared" si="5"/>
        <v>476.1</v>
      </c>
      <c r="M56" s="35">
        <f t="shared" si="1"/>
        <v>0.94445546518547907</v>
      </c>
      <c r="N56" s="22">
        <f t="shared" si="6"/>
        <v>1057.555695551951</v>
      </c>
      <c r="O56" s="35">
        <f t="shared" si="7"/>
        <v>0.87661953549699589</v>
      </c>
      <c r="P56" s="22">
        <v>28000000</v>
      </c>
    </row>
    <row r="57" spans="1:16" x14ac:dyDescent="0.25">
      <c r="A57" t="s">
        <v>1981</v>
      </c>
      <c r="B57" t="s">
        <v>2491</v>
      </c>
      <c r="C57" s="2">
        <v>497.4</v>
      </c>
      <c r="D57" s="2">
        <f t="shared" si="2"/>
        <v>898.35972812456612</v>
      </c>
      <c r="E57" s="2">
        <v>245.9</v>
      </c>
      <c r="F57" s="3">
        <v>0.49399999999999999</v>
      </c>
      <c r="G57" s="2">
        <v>251.5</v>
      </c>
      <c r="H57" s="3">
        <v>0.50600000000000001</v>
      </c>
      <c r="I57">
        <v>1999</v>
      </c>
      <c r="J57" s="22">
        <f t="shared" si="3"/>
        <v>90</v>
      </c>
      <c r="K57" s="22">
        <f t="shared" si="4"/>
        <v>162.55001112024721</v>
      </c>
      <c r="L57" s="22">
        <f t="shared" si="5"/>
        <v>407.4</v>
      </c>
      <c r="M57" s="35">
        <f t="shared" si="1"/>
        <v>0.81905910735826293</v>
      </c>
      <c r="N57" s="22">
        <f t="shared" si="6"/>
        <v>735.80971700431894</v>
      </c>
      <c r="O57" s="35">
        <f t="shared" si="7"/>
        <v>0.67320062098864664</v>
      </c>
      <c r="P57" s="22">
        <v>90000000</v>
      </c>
    </row>
    <row r="58" spans="1:16" x14ac:dyDescent="0.25">
      <c r="A58" t="s">
        <v>2538</v>
      </c>
      <c r="B58" t="s">
        <v>2491</v>
      </c>
      <c r="C58" s="2">
        <v>493.3</v>
      </c>
      <c r="D58" s="2">
        <f t="shared" si="2"/>
        <v>589.02599787775569</v>
      </c>
      <c r="E58" s="2">
        <v>234.9</v>
      </c>
      <c r="F58" s="3">
        <v>0.47599999999999998</v>
      </c>
      <c r="G58" s="2">
        <v>258.39999999999998</v>
      </c>
      <c r="H58" s="3">
        <v>0.52400000000000002</v>
      </c>
      <c r="I58">
        <v>2013</v>
      </c>
      <c r="J58" s="22">
        <f t="shared" si="3"/>
        <v>200</v>
      </c>
      <c r="K58" s="22">
        <f t="shared" si="4"/>
        <v>238.81045930579998</v>
      </c>
      <c r="L58" s="22">
        <f t="shared" si="5"/>
        <v>293.3</v>
      </c>
      <c r="M58" s="35">
        <f t="shared" si="1"/>
        <v>0.59456720048651934</v>
      </c>
      <c r="N58" s="22">
        <f t="shared" si="6"/>
        <v>350.21553857195568</v>
      </c>
      <c r="O58" s="35">
        <f t="shared" si="7"/>
        <v>0.51589203465274691</v>
      </c>
      <c r="P58" s="22">
        <v>200000000</v>
      </c>
    </row>
    <row r="59" spans="1:16" x14ac:dyDescent="0.25">
      <c r="A59" t="s">
        <v>633</v>
      </c>
      <c r="B59" t="s">
        <v>2491</v>
      </c>
      <c r="C59" s="2">
        <v>471.2</v>
      </c>
      <c r="D59" s="2">
        <f t="shared" si="2"/>
        <v>579.51656538819873</v>
      </c>
      <c r="E59" s="2">
        <v>189.4</v>
      </c>
      <c r="F59" s="3">
        <v>0.40200000000000002</v>
      </c>
      <c r="G59" s="2">
        <v>281.8</v>
      </c>
      <c r="H59" s="3">
        <v>0.59799999999999998</v>
      </c>
      <c r="I59">
        <v>2012</v>
      </c>
      <c r="J59" s="22">
        <f t="shared" si="3"/>
        <v>165</v>
      </c>
      <c r="K59" s="22">
        <f t="shared" si="4"/>
        <v>202.92918779510356</v>
      </c>
      <c r="L59" s="22">
        <f t="shared" si="5"/>
        <v>306.2</v>
      </c>
      <c r="M59" s="35">
        <f t="shared" si="1"/>
        <v>0.64983022071307295</v>
      </c>
      <c r="N59" s="22">
        <f t="shared" si="6"/>
        <v>376.5873775930952</v>
      </c>
      <c r="O59" s="35">
        <f t="shared" si="7"/>
        <v>0.56933533999341346</v>
      </c>
      <c r="P59" s="22">
        <v>165000000</v>
      </c>
    </row>
    <row r="60" spans="1:16" x14ac:dyDescent="0.25">
      <c r="A60" t="s">
        <v>2539</v>
      </c>
      <c r="B60" t="s">
        <v>2491</v>
      </c>
      <c r="C60" s="2">
        <v>463.4</v>
      </c>
      <c r="D60" s="2">
        <f t="shared" si="2"/>
        <v>1092.0324554847457</v>
      </c>
      <c r="E60" s="2">
        <v>178.4</v>
      </c>
      <c r="F60" s="3">
        <v>0.38500000000000001</v>
      </c>
      <c r="G60" s="2">
        <v>285</v>
      </c>
      <c r="H60" s="3">
        <v>0.61499999999999999</v>
      </c>
      <c r="I60">
        <v>1990</v>
      </c>
      <c r="J60" s="22">
        <f t="shared" si="3"/>
        <v>35</v>
      </c>
      <c r="K60" s="22">
        <f t="shared" si="4"/>
        <v>82.479792710328226</v>
      </c>
      <c r="L60" s="22">
        <f t="shared" si="5"/>
        <v>428.4</v>
      </c>
      <c r="M60" s="35">
        <f t="shared" si="1"/>
        <v>0.92447129909365555</v>
      </c>
      <c r="N60" s="22">
        <f t="shared" si="6"/>
        <v>1009.5526627744175</v>
      </c>
      <c r="O60" s="35">
        <f t="shared" si="7"/>
        <v>0.82201166873040954</v>
      </c>
      <c r="P60" s="22">
        <v>35000000</v>
      </c>
    </row>
    <row r="61" spans="1:16" x14ac:dyDescent="0.25">
      <c r="A61" t="s">
        <v>1271</v>
      </c>
      <c r="B61" t="s">
        <v>2491</v>
      </c>
      <c r="C61" s="2">
        <v>462.2</v>
      </c>
      <c r="D61" s="2">
        <f t="shared" si="2"/>
        <v>678.75628235731278</v>
      </c>
      <c r="E61" s="2">
        <v>244.1</v>
      </c>
      <c r="F61" s="3">
        <v>0.52800000000000002</v>
      </c>
      <c r="G61" s="2">
        <v>218.1</v>
      </c>
      <c r="H61" s="3">
        <v>0.47199999999999998</v>
      </c>
      <c r="I61">
        <v>2006</v>
      </c>
      <c r="J61" s="22">
        <f t="shared" si="3"/>
        <v>70</v>
      </c>
      <c r="K61" s="22">
        <f t="shared" si="4"/>
        <v>102.79735994160947</v>
      </c>
      <c r="L61" s="22">
        <f t="shared" si="5"/>
        <v>392.2</v>
      </c>
      <c r="M61" s="35">
        <f t="shared" si="1"/>
        <v>0.84855041107745566</v>
      </c>
      <c r="N61" s="22">
        <f t="shared" si="6"/>
        <v>575.95892241570334</v>
      </c>
      <c r="O61" s="35">
        <f t="shared" si="7"/>
        <v>0.77759117277886303</v>
      </c>
      <c r="P61" s="22">
        <v>70000000</v>
      </c>
    </row>
    <row r="62" spans="1:16" x14ac:dyDescent="0.25">
      <c r="A62" t="s">
        <v>2540</v>
      </c>
      <c r="B62" t="s">
        <v>2491</v>
      </c>
      <c r="C62" s="2">
        <v>457.4</v>
      </c>
      <c r="D62" s="2">
        <f t="shared" si="2"/>
        <v>652.14302964344211</v>
      </c>
      <c r="E62" s="2">
        <v>220</v>
      </c>
      <c r="F62" s="3">
        <v>0.48099999999999998</v>
      </c>
      <c r="G62" s="2">
        <v>237.4</v>
      </c>
      <c r="H62" s="3">
        <v>0.51900000000000002</v>
      </c>
      <c r="I62">
        <v>2007</v>
      </c>
      <c r="J62" s="22">
        <f t="shared" si="3"/>
        <v>35</v>
      </c>
      <c r="K62" s="22">
        <f t="shared" si="4"/>
        <v>49.901631039616255</v>
      </c>
      <c r="L62" s="22">
        <f t="shared" si="5"/>
        <v>422.4</v>
      </c>
      <c r="M62" s="35">
        <f t="shared" si="1"/>
        <v>0.9234805421950153</v>
      </c>
      <c r="N62" s="22">
        <f t="shared" si="6"/>
        <v>602.24139860382581</v>
      </c>
      <c r="O62" s="35">
        <f t="shared" si="7"/>
        <v>0.8909015499789763</v>
      </c>
      <c r="P62" s="22">
        <v>35000000</v>
      </c>
    </row>
    <row r="63" spans="1:16" x14ac:dyDescent="0.25">
      <c r="A63" t="s">
        <v>1793</v>
      </c>
      <c r="B63" t="s">
        <v>2491</v>
      </c>
      <c r="C63" s="2">
        <v>449.2</v>
      </c>
      <c r="D63" s="2">
        <f t="shared" si="2"/>
        <v>764.73293110896452</v>
      </c>
      <c r="E63" s="2">
        <v>198.5</v>
      </c>
      <c r="F63" s="3">
        <v>0.442</v>
      </c>
      <c r="G63" s="2">
        <v>250.7</v>
      </c>
      <c r="H63" s="3">
        <v>0.55800000000000005</v>
      </c>
      <c r="I63">
        <v>2001</v>
      </c>
      <c r="J63" s="22">
        <f t="shared" si="3"/>
        <v>151.5</v>
      </c>
      <c r="K63" s="22">
        <f t="shared" si="4"/>
        <v>257.91860877784535</v>
      </c>
      <c r="L63" s="22">
        <f t="shared" si="5"/>
        <v>297.7</v>
      </c>
      <c r="M63" s="35">
        <f t="shared" si="1"/>
        <v>0.66273374888691006</v>
      </c>
      <c r="N63" s="22">
        <f t="shared" si="6"/>
        <v>506.81432233111917</v>
      </c>
      <c r="O63" s="35">
        <f t="shared" si="7"/>
        <v>0.42582678366463633</v>
      </c>
      <c r="P63" s="22">
        <v>151500000</v>
      </c>
    </row>
    <row r="64" spans="1:16" x14ac:dyDescent="0.25">
      <c r="A64" t="s">
        <v>1983</v>
      </c>
      <c r="B64" t="s">
        <v>2491</v>
      </c>
      <c r="C64" s="2">
        <v>448.2</v>
      </c>
      <c r="D64" s="2">
        <f t="shared" si="2"/>
        <v>809.49905537883103</v>
      </c>
      <c r="E64" s="2">
        <v>171.1</v>
      </c>
      <c r="F64" s="3">
        <v>0.38200000000000001</v>
      </c>
      <c r="G64" s="2">
        <v>277.10000000000002</v>
      </c>
      <c r="H64" s="3">
        <v>0.61799999999999999</v>
      </c>
      <c r="I64">
        <v>1999</v>
      </c>
      <c r="J64" s="22">
        <f t="shared" si="3"/>
        <v>145</v>
      </c>
      <c r="K64" s="22">
        <f t="shared" si="4"/>
        <v>261.8861290270649</v>
      </c>
      <c r="L64" s="22">
        <f t="shared" si="5"/>
        <v>303.2</v>
      </c>
      <c r="M64" s="35">
        <f t="shared" si="1"/>
        <v>0.67648371262829088</v>
      </c>
      <c r="N64" s="22">
        <f t="shared" si="6"/>
        <v>547.61292635176619</v>
      </c>
      <c r="O64" s="35">
        <f t="shared" si="7"/>
        <v>0.41569359877941786</v>
      </c>
      <c r="P64" s="22">
        <v>145000000</v>
      </c>
    </row>
    <row r="65" spans="1:16" x14ac:dyDescent="0.25">
      <c r="A65" t="s">
        <v>128</v>
      </c>
      <c r="B65" t="s">
        <v>2491</v>
      </c>
      <c r="C65" s="2">
        <v>425</v>
      </c>
      <c r="D65" s="2">
        <f t="shared" si="2"/>
        <v>972.3692621883356</v>
      </c>
      <c r="E65" s="2">
        <v>219</v>
      </c>
      <c r="F65" s="3">
        <v>0.51500000000000001</v>
      </c>
      <c r="G65" s="2">
        <v>206</v>
      </c>
      <c r="H65" s="3">
        <v>0.48499999999999999</v>
      </c>
      <c r="I65">
        <v>1991</v>
      </c>
      <c r="J65" s="22">
        <f t="shared" si="3"/>
        <v>160</v>
      </c>
      <c r="K65" s="22">
        <f t="shared" si="4"/>
        <v>366.06842811796162</v>
      </c>
      <c r="L65" s="22">
        <f t="shared" si="5"/>
        <v>265</v>
      </c>
      <c r="M65" s="35">
        <f t="shared" si="1"/>
        <v>0.62352941176470589</v>
      </c>
      <c r="N65" s="22">
        <f t="shared" si="6"/>
        <v>606.30083407037398</v>
      </c>
      <c r="O65" s="35">
        <f t="shared" si="7"/>
        <v>0.13866252207538443</v>
      </c>
      <c r="P65" s="22">
        <v>160000000</v>
      </c>
    </row>
    <row r="66" spans="1:16" x14ac:dyDescent="0.25">
      <c r="A66" t="s">
        <v>1068</v>
      </c>
      <c r="B66" t="s">
        <v>2491</v>
      </c>
      <c r="C66" s="2">
        <v>419.7</v>
      </c>
      <c r="D66" s="2">
        <f t="shared" si="2"/>
        <v>580.9629555430497</v>
      </c>
      <c r="E66" s="2">
        <v>141.6</v>
      </c>
      <c r="F66" s="3">
        <v>0.33700000000000002</v>
      </c>
      <c r="G66" s="2">
        <v>278</v>
      </c>
      <c r="H66" s="3">
        <v>0.66300000000000003</v>
      </c>
      <c r="I66">
        <v>2008</v>
      </c>
      <c r="J66" s="22">
        <f t="shared" si="3"/>
        <v>225</v>
      </c>
      <c r="K66" s="22">
        <f t="shared" si="4"/>
        <v>311.45262091300026</v>
      </c>
      <c r="L66" s="22">
        <f t="shared" si="5"/>
        <v>194.7</v>
      </c>
      <c r="M66" s="35">
        <f t="shared" si="1"/>
        <v>0.46390278770550392</v>
      </c>
      <c r="N66" s="22">
        <f t="shared" si="6"/>
        <v>269.51033463004944</v>
      </c>
      <c r="O66" s="35">
        <f t="shared" si="7"/>
        <v>0.25791608074100486</v>
      </c>
      <c r="P66" s="22">
        <v>225000000</v>
      </c>
    </row>
    <row r="67" spans="1:16" x14ac:dyDescent="0.25">
      <c r="A67" t="s">
        <v>1692</v>
      </c>
      <c r="B67" t="s">
        <v>2491</v>
      </c>
      <c r="C67" s="2">
        <v>408.2</v>
      </c>
      <c r="D67" s="2">
        <f t="shared" ref="D67:D130" si="8">FV(3%,2019-I67,,-C67)</f>
        <v>674.69240349332858</v>
      </c>
      <c r="E67" s="2">
        <v>228</v>
      </c>
      <c r="F67" s="3">
        <v>0.55800000000000005</v>
      </c>
      <c r="G67" s="2">
        <v>180.3</v>
      </c>
      <c r="H67" s="3">
        <v>0.442</v>
      </c>
      <c r="I67">
        <v>2002</v>
      </c>
      <c r="J67" s="22">
        <f t="shared" ref="J67:J130" si="9">P67/1000000</f>
        <v>70.702618999999999</v>
      </c>
      <c r="K67" s="22">
        <f t="shared" ref="K67:K130" si="10">FV(3%,2019-I67,,-J67)</f>
        <v>116.86065640956168</v>
      </c>
      <c r="L67" s="22">
        <f t="shared" ref="L67:L130" si="11">C67-J67</f>
        <v>337.49738100000002</v>
      </c>
      <c r="M67" s="35">
        <f t="shared" ref="M67:M130" si="12">(C67-J67)/C67</f>
        <v>0.82679417197452232</v>
      </c>
      <c r="N67" s="22">
        <f t="shared" si="6"/>
        <v>557.83174708376691</v>
      </c>
      <c r="O67" s="35">
        <f t="shared" si="7"/>
        <v>0.71371715725242113</v>
      </c>
      <c r="P67" s="22">
        <v>70702619</v>
      </c>
    </row>
    <row r="68" spans="1:16" x14ac:dyDescent="0.25">
      <c r="A68" t="s">
        <v>2541</v>
      </c>
      <c r="B68" t="s">
        <v>2491</v>
      </c>
      <c r="C68" s="2">
        <v>400.1</v>
      </c>
      <c r="D68" s="2">
        <f t="shared" si="8"/>
        <v>522.03975085008074</v>
      </c>
      <c r="E68" s="2">
        <v>172.1</v>
      </c>
      <c r="F68" s="3">
        <v>0.43</v>
      </c>
      <c r="G68" s="2">
        <v>228</v>
      </c>
      <c r="H68" s="3">
        <v>0.56999999999999995</v>
      </c>
      <c r="I68">
        <v>2010</v>
      </c>
      <c r="J68" s="22">
        <f t="shared" si="9"/>
        <v>35</v>
      </c>
      <c r="K68" s="22">
        <f t="shared" si="10"/>
        <v>45.667061434023559</v>
      </c>
      <c r="L68" s="22">
        <f t="shared" si="11"/>
        <v>365.1</v>
      </c>
      <c r="M68" s="35">
        <f t="shared" si="12"/>
        <v>0.91252186953261683</v>
      </c>
      <c r="N68" s="22">
        <f t="shared" ref="N68:N131" si="13">(D68-K68)</f>
        <v>476.3726894160572</v>
      </c>
      <c r="O68" s="35">
        <f t="shared" ref="O68:O131" si="14">(C68-K68)/C68</f>
        <v>0.88586088119464246</v>
      </c>
      <c r="P68" s="22">
        <v>35000000</v>
      </c>
    </row>
    <row r="69" spans="1:16" x14ac:dyDescent="0.25">
      <c r="A69" t="s">
        <v>61</v>
      </c>
      <c r="B69" t="s">
        <v>2491</v>
      </c>
      <c r="C69" s="2">
        <v>392.9</v>
      </c>
      <c r="D69" s="2">
        <f t="shared" si="8"/>
        <v>404.68700000000001</v>
      </c>
      <c r="E69" s="2">
        <v>213.8</v>
      </c>
      <c r="F69" s="3">
        <v>0.54400000000000004</v>
      </c>
      <c r="G69" s="2">
        <v>179.2</v>
      </c>
      <c r="H69" s="3">
        <v>0.45600000000000002</v>
      </c>
      <c r="I69">
        <v>2018</v>
      </c>
      <c r="J69" s="22">
        <f t="shared" si="9"/>
        <v>250</v>
      </c>
      <c r="K69" s="22">
        <f t="shared" si="10"/>
        <v>257.5</v>
      </c>
      <c r="L69" s="22">
        <f t="shared" si="11"/>
        <v>142.89999999999998</v>
      </c>
      <c r="M69" s="35">
        <f t="shared" si="12"/>
        <v>0.36370577755153982</v>
      </c>
      <c r="N69" s="22">
        <f t="shared" si="13"/>
        <v>147.18700000000001</v>
      </c>
      <c r="O69" s="35">
        <f t="shared" si="14"/>
        <v>0.34461695087808597</v>
      </c>
      <c r="P69" s="22">
        <v>250000000</v>
      </c>
    </row>
    <row r="70" spans="1:16" x14ac:dyDescent="0.25">
      <c r="A70" t="s">
        <v>149</v>
      </c>
      <c r="B70" t="s">
        <v>2491</v>
      </c>
      <c r="C70" s="2">
        <v>383.9</v>
      </c>
      <c r="D70" s="2">
        <f t="shared" si="8"/>
        <v>407.27950999999996</v>
      </c>
      <c r="E70" s="2">
        <v>152.9</v>
      </c>
      <c r="F70" s="3">
        <v>0.39800000000000002</v>
      </c>
      <c r="G70" s="2">
        <v>231</v>
      </c>
      <c r="H70" s="3">
        <v>0.60199999999999998</v>
      </c>
      <c r="I70">
        <v>2017</v>
      </c>
      <c r="J70" s="22">
        <f t="shared" si="9"/>
        <v>175</v>
      </c>
      <c r="K70" s="22">
        <f t="shared" si="10"/>
        <v>185.6575</v>
      </c>
      <c r="L70" s="22">
        <f t="shared" si="11"/>
        <v>208.89999999999998</v>
      </c>
      <c r="M70" s="35">
        <f t="shared" si="12"/>
        <v>0.54415212294868454</v>
      </c>
      <c r="N70" s="22">
        <f t="shared" si="13"/>
        <v>221.62200999999996</v>
      </c>
      <c r="O70" s="35">
        <f t="shared" si="14"/>
        <v>0.51639098723625942</v>
      </c>
      <c r="P70" s="22">
        <v>175000000</v>
      </c>
    </row>
    <row r="71" spans="1:16" x14ac:dyDescent="0.25">
      <c r="A71" t="s">
        <v>2260</v>
      </c>
      <c r="B71" t="s">
        <v>2491</v>
      </c>
      <c r="C71" s="2">
        <v>373.6</v>
      </c>
      <c r="D71" s="2">
        <f t="shared" si="8"/>
        <v>759.45187817360613</v>
      </c>
      <c r="E71" s="2">
        <v>191.8</v>
      </c>
      <c r="F71" s="3">
        <v>0.51300000000000001</v>
      </c>
      <c r="G71" s="2">
        <v>181.8</v>
      </c>
      <c r="H71" s="3">
        <v>0.48699999999999999</v>
      </c>
      <c r="I71">
        <v>1995</v>
      </c>
      <c r="J71" s="22">
        <f t="shared" si="9"/>
        <v>30</v>
      </c>
      <c r="K71" s="22">
        <f t="shared" si="10"/>
        <v>60.983823193812057</v>
      </c>
      <c r="L71" s="22">
        <f t="shared" si="11"/>
        <v>343.6</v>
      </c>
      <c r="M71" s="35">
        <f t="shared" si="12"/>
        <v>0.91970021413276237</v>
      </c>
      <c r="N71" s="22">
        <f t="shared" si="13"/>
        <v>698.46805497979403</v>
      </c>
      <c r="O71" s="35">
        <f t="shared" si="14"/>
        <v>0.83676706853904703</v>
      </c>
      <c r="P71" s="22">
        <v>30000000</v>
      </c>
    </row>
    <row r="72" spans="1:16" x14ac:dyDescent="0.25">
      <c r="A72" t="s">
        <v>2072</v>
      </c>
      <c r="B72" t="s">
        <v>2491</v>
      </c>
      <c r="C72" s="2">
        <v>363.3</v>
      </c>
      <c r="D72" s="2">
        <f t="shared" si="8"/>
        <v>675.84501790205968</v>
      </c>
      <c r="E72" s="2">
        <v>162.80000000000001</v>
      </c>
      <c r="F72" s="3">
        <v>0.44800000000000001</v>
      </c>
      <c r="G72" s="2">
        <v>200.5</v>
      </c>
      <c r="H72" s="3">
        <v>0.55200000000000005</v>
      </c>
      <c r="I72">
        <v>1998</v>
      </c>
      <c r="J72" s="22">
        <f t="shared" si="9"/>
        <v>45</v>
      </c>
      <c r="K72" s="22">
        <f t="shared" si="10"/>
        <v>83.713255726927287</v>
      </c>
      <c r="L72" s="22">
        <f t="shared" si="11"/>
        <v>318.3</v>
      </c>
      <c r="M72" s="35">
        <f t="shared" si="12"/>
        <v>0.87613542526837329</v>
      </c>
      <c r="N72" s="22">
        <f t="shared" si="13"/>
        <v>592.13176217513239</v>
      </c>
      <c r="O72" s="35">
        <f t="shared" si="14"/>
        <v>0.76957540399964963</v>
      </c>
      <c r="P72" s="22">
        <v>45000000</v>
      </c>
    </row>
    <row r="73" spans="1:16" x14ac:dyDescent="0.25">
      <c r="A73" t="s">
        <v>1891</v>
      </c>
      <c r="B73" t="s">
        <v>2491</v>
      </c>
      <c r="C73" s="2">
        <v>349.8</v>
      </c>
      <c r="D73" s="2">
        <f t="shared" si="8"/>
        <v>613.37641736636965</v>
      </c>
      <c r="E73" s="2">
        <v>137.69999999999999</v>
      </c>
      <c r="F73" s="3">
        <v>0.39400000000000002</v>
      </c>
      <c r="G73" s="2">
        <v>212.1</v>
      </c>
      <c r="H73" s="3">
        <v>0.60599999999999998</v>
      </c>
      <c r="I73">
        <v>2000</v>
      </c>
      <c r="J73" s="22">
        <f t="shared" si="9"/>
        <v>127.5</v>
      </c>
      <c r="K73" s="22">
        <f t="shared" si="10"/>
        <v>223.57202176733028</v>
      </c>
      <c r="L73" s="22">
        <f t="shared" si="11"/>
        <v>222.3</v>
      </c>
      <c r="M73" s="35">
        <f t="shared" si="12"/>
        <v>0.63550600343053176</v>
      </c>
      <c r="N73" s="22">
        <f t="shared" si="13"/>
        <v>389.80439559903937</v>
      </c>
      <c r="O73" s="35">
        <f t="shared" si="14"/>
        <v>0.3608575707051736</v>
      </c>
      <c r="P73" s="22">
        <v>127500000</v>
      </c>
    </row>
    <row r="74" spans="1:16" x14ac:dyDescent="0.25">
      <c r="A74" t="s">
        <v>65</v>
      </c>
      <c r="B74" t="s">
        <v>2491</v>
      </c>
      <c r="C74" s="2">
        <v>349.5</v>
      </c>
      <c r="D74" s="2">
        <f t="shared" si="8"/>
        <v>359.98500000000001</v>
      </c>
      <c r="E74" s="2">
        <v>172</v>
      </c>
      <c r="F74" s="3">
        <v>0.49199999999999999</v>
      </c>
      <c r="G74" s="2">
        <v>177.5</v>
      </c>
      <c r="H74" s="3">
        <v>0.50800000000000001</v>
      </c>
      <c r="I74">
        <v>2018</v>
      </c>
      <c r="J74" s="22">
        <f t="shared" si="9"/>
        <v>130</v>
      </c>
      <c r="K74" s="22">
        <f t="shared" si="10"/>
        <v>133.9</v>
      </c>
      <c r="L74" s="22">
        <f t="shared" si="11"/>
        <v>219.5</v>
      </c>
      <c r="M74" s="35">
        <f t="shared" si="12"/>
        <v>0.62804005722460654</v>
      </c>
      <c r="N74" s="22">
        <f t="shared" si="13"/>
        <v>226.08500000000001</v>
      </c>
      <c r="O74" s="35">
        <f t="shared" si="14"/>
        <v>0.61688125894134471</v>
      </c>
      <c r="P74" s="22">
        <v>130000000</v>
      </c>
    </row>
    <row r="75" spans="1:16" x14ac:dyDescent="0.25">
      <c r="A75" t="s">
        <v>1492</v>
      </c>
      <c r="B75" t="s">
        <v>2491</v>
      </c>
      <c r="C75" s="2">
        <v>347.5</v>
      </c>
      <c r="D75" s="2">
        <f t="shared" si="8"/>
        <v>541.3936772687656</v>
      </c>
      <c r="E75" s="2">
        <v>173</v>
      </c>
      <c r="F75" s="3">
        <v>0.498</v>
      </c>
      <c r="G75" s="2">
        <v>174.5</v>
      </c>
      <c r="H75" s="3">
        <v>0.502</v>
      </c>
      <c r="I75">
        <v>2004</v>
      </c>
      <c r="J75" s="22">
        <f t="shared" si="9"/>
        <v>100</v>
      </c>
      <c r="K75" s="22">
        <f t="shared" si="10"/>
        <v>155.79674166007644</v>
      </c>
      <c r="L75" s="22">
        <f t="shared" si="11"/>
        <v>247.5</v>
      </c>
      <c r="M75" s="35">
        <f t="shared" si="12"/>
        <v>0.71223021582733814</v>
      </c>
      <c r="N75" s="22">
        <f t="shared" si="13"/>
        <v>385.59693560868914</v>
      </c>
      <c r="O75" s="35">
        <f t="shared" si="14"/>
        <v>0.55166405277675845</v>
      </c>
      <c r="P75" s="22">
        <v>100000000</v>
      </c>
    </row>
    <row r="76" spans="1:16" x14ac:dyDescent="0.25">
      <c r="A76" t="s">
        <v>2262</v>
      </c>
      <c r="B76" t="s">
        <v>2491</v>
      </c>
      <c r="C76" s="2">
        <v>346.1</v>
      </c>
      <c r="D76" s="2">
        <f t="shared" si="8"/>
        <v>703.55004024594507</v>
      </c>
      <c r="E76" s="2">
        <v>141.6</v>
      </c>
      <c r="F76" s="3">
        <v>0.40899999999999997</v>
      </c>
      <c r="G76" s="2">
        <v>204.5</v>
      </c>
      <c r="H76" s="3">
        <v>0.59099999999999997</v>
      </c>
      <c r="I76">
        <v>1995</v>
      </c>
      <c r="J76" s="22">
        <f t="shared" si="9"/>
        <v>55</v>
      </c>
      <c r="K76" s="22">
        <f t="shared" si="10"/>
        <v>111.8036758553221</v>
      </c>
      <c r="L76" s="22">
        <f t="shared" si="11"/>
        <v>291.10000000000002</v>
      </c>
      <c r="M76" s="35">
        <f t="shared" si="12"/>
        <v>0.84108639121641149</v>
      </c>
      <c r="N76" s="22">
        <f t="shared" si="13"/>
        <v>591.74636439062294</v>
      </c>
      <c r="O76" s="35">
        <f t="shared" si="14"/>
        <v>0.67696135262836721</v>
      </c>
      <c r="P76" s="22">
        <v>55000000</v>
      </c>
    </row>
    <row r="77" spans="1:16" x14ac:dyDescent="0.25">
      <c r="A77" t="s">
        <v>1185</v>
      </c>
      <c r="B77" t="s">
        <v>2491</v>
      </c>
      <c r="C77" s="2">
        <v>340.5</v>
      </c>
      <c r="D77" s="2">
        <f t="shared" si="8"/>
        <v>485.47158197112384</v>
      </c>
      <c r="E77" s="2">
        <v>127.8</v>
      </c>
      <c r="F77" s="3">
        <v>0.375</v>
      </c>
      <c r="G77" s="2">
        <v>212.7</v>
      </c>
      <c r="H77" s="3">
        <v>0.625</v>
      </c>
      <c r="I77">
        <v>2007</v>
      </c>
      <c r="J77" s="22">
        <f t="shared" si="9"/>
        <v>85</v>
      </c>
      <c r="K77" s="22">
        <f t="shared" si="10"/>
        <v>121.18967538192518</v>
      </c>
      <c r="L77" s="22">
        <f t="shared" si="11"/>
        <v>255.5</v>
      </c>
      <c r="M77" s="35">
        <f t="shared" si="12"/>
        <v>0.75036710719530098</v>
      </c>
      <c r="N77" s="22">
        <f t="shared" si="13"/>
        <v>364.28190658919868</v>
      </c>
      <c r="O77" s="35">
        <f t="shared" si="14"/>
        <v>0.64408318536879539</v>
      </c>
      <c r="P77" s="22">
        <v>85000000</v>
      </c>
    </row>
    <row r="78" spans="1:16" x14ac:dyDescent="0.25">
      <c r="A78" t="s">
        <v>2542</v>
      </c>
      <c r="B78" t="s">
        <v>2491</v>
      </c>
      <c r="C78" s="2">
        <v>339.2</v>
      </c>
      <c r="D78" s="2">
        <f t="shared" si="8"/>
        <v>339.2</v>
      </c>
      <c r="E78" s="2">
        <v>109.8</v>
      </c>
      <c r="F78" s="3">
        <v>0.32400000000000001</v>
      </c>
      <c r="G78" s="2">
        <v>229.4</v>
      </c>
      <c r="H78" s="3">
        <v>0.67600000000000005</v>
      </c>
      <c r="I78">
        <v>2019</v>
      </c>
      <c r="J78" s="22">
        <f t="shared" si="9"/>
        <v>146</v>
      </c>
      <c r="K78" s="22">
        <f t="shared" si="10"/>
        <v>146</v>
      </c>
      <c r="L78" s="22">
        <f t="shared" si="11"/>
        <v>193.2</v>
      </c>
      <c r="M78" s="35">
        <f t="shared" si="12"/>
        <v>0.56957547169811318</v>
      </c>
      <c r="N78" s="22">
        <f t="shared" si="13"/>
        <v>193.2</v>
      </c>
      <c r="O78" s="35">
        <f t="shared" si="14"/>
        <v>0.56957547169811318</v>
      </c>
      <c r="P78" s="22">
        <v>146000000</v>
      </c>
    </row>
    <row r="79" spans="1:16" x14ac:dyDescent="0.25">
      <c r="A79" t="s">
        <v>2543</v>
      </c>
      <c r="B79" t="s">
        <v>2491</v>
      </c>
      <c r="C79" s="2">
        <v>336.4</v>
      </c>
      <c r="D79" s="2">
        <f t="shared" si="8"/>
        <v>438.92569904015778</v>
      </c>
      <c r="E79" s="2">
        <v>90.8</v>
      </c>
      <c r="F79" s="3">
        <v>0.27</v>
      </c>
      <c r="G79" s="2">
        <v>245.6</v>
      </c>
      <c r="H79" s="3">
        <v>0.73</v>
      </c>
      <c r="I79">
        <v>2010</v>
      </c>
      <c r="J79" s="22">
        <f t="shared" si="9"/>
        <v>35</v>
      </c>
      <c r="K79" s="22">
        <f t="shared" si="10"/>
        <v>45.667061434023559</v>
      </c>
      <c r="L79" s="22">
        <f t="shared" si="11"/>
        <v>301.39999999999998</v>
      </c>
      <c r="M79" s="35">
        <f t="shared" si="12"/>
        <v>0.89595719381688466</v>
      </c>
      <c r="N79" s="22">
        <f t="shared" si="13"/>
        <v>393.25863760613424</v>
      </c>
      <c r="O79" s="35">
        <f t="shared" si="14"/>
        <v>0.86424773652192766</v>
      </c>
      <c r="P79" s="22">
        <v>35000000</v>
      </c>
    </row>
    <row r="80" spans="1:16" x14ac:dyDescent="0.25">
      <c r="A80" t="s">
        <v>2204</v>
      </c>
      <c r="B80" t="s">
        <v>2491</v>
      </c>
      <c r="C80" s="2">
        <v>335.1</v>
      </c>
      <c r="D80" s="2">
        <f t="shared" si="8"/>
        <v>661.34883987852504</v>
      </c>
      <c r="E80" s="2">
        <v>134.1</v>
      </c>
      <c r="F80" s="3">
        <v>0.4</v>
      </c>
      <c r="G80" s="2">
        <v>201</v>
      </c>
      <c r="H80" s="3">
        <v>0.6</v>
      </c>
      <c r="I80">
        <v>1996</v>
      </c>
      <c r="J80" s="22">
        <f t="shared" si="9"/>
        <v>75</v>
      </c>
      <c r="K80" s="22">
        <f t="shared" si="10"/>
        <v>148.0189883344953</v>
      </c>
      <c r="L80" s="22">
        <f t="shared" si="11"/>
        <v>260.10000000000002</v>
      </c>
      <c r="M80" s="35">
        <f t="shared" si="12"/>
        <v>0.77618621307072522</v>
      </c>
      <c r="N80" s="22">
        <f t="shared" si="13"/>
        <v>513.32985154402968</v>
      </c>
      <c r="O80" s="35">
        <f t="shared" si="14"/>
        <v>0.55828412911221936</v>
      </c>
      <c r="P80" s="22">
        <v>75000000</v>
      </c>
    </row>
    <row r="81" spans="1:16" x14ac:dyDescent="0.25">
      <c r="A81" t="s">
        <v>344</v>
      </c>
      <c r="B81" t="s">
        <v>2491</v>
      </c>
      <c r="C81" s="2">
        <v>332.2</v>
      </c>
      <c r="D81" s="2">
        <f t="shared" si="8"/>
        <v>373.89402668199995</v>
      </c>
      <c r="E81" s="2">
        <v>123.1</v>
      </c>
      <c r="F81" s="3">
        <v>0.371</v>
      </c>
      <c r="G81" s="2">
        <v>209.1</v>
      </c>
      <c r="H81" s="3">
        <v>0.629</v>
      </c>
      <c r="I81">
        <v>2015</v>
      </c>
      <c r="J81" s="22">
        <f t="shared" si="9"/>
        <v>187.5</v>
      </c>
      <c r="K81" s="22">
        <f t="shared" si="10"/>
        <v>211.03290187499999</v>
      </c>
      <c r="L81" s="22">
        <f t="shared" si="11"/>
        <v>144.69999999999999</v>
      </c>
      <c r="M81" s="35">
        <f t="shared" si="12"/>
        <v>0.43558097531607465</v>
      </c>
      <c r="N81" s="22">
        <f t="shared" si="13"/>
        <v>162.86112480699995</v>
      </c>
      <c r="O81" s="35">
        <f t="shared" si="14"/>
        <v>0.36474141518663455</v>
      </c>
      <c r="P81" s="22">
        <v>187500000</v>
      </c>
    </row>
    <row r="82" spans="1:16" x14ac:dyDescent="0.25">
      <c r="A82" t="s">
        <v>2544</v>
      </c>
      <c r="B82" t="s">
        <v>2491</v>
      </c>
      <c r="C82" s="2">
        <v>329.8</v>
      </c>
      <c r="D82" s="2">
        <f t="shared" si="8"/>
        <v>824.52649788830024</v>
      </c>
      <c r="E82" s="2">
        <v>156.5</v>
      </c>
      <c r="F82" s="3">
        <v>0.47399999999999998</v>
      </c>
      <c r="G82" s="2">
        <v>173.4</v>
      </c>
      <c r="H82" s="3">
        <v>0.52600000000000002</v>
      </c>
      <c r="I82">
        <v>1988</v>
      </c>
      <c r="J82" s="22">
        <f t="shared" si="9"/>
        <v>35</v>
      </c>
      <c r="K82" s="22">
        <f t="shared" si="10"/>
        <v>87.502812086387223</v>
      </c>
      <c r="L82" s="22">
        <f t="shared" si="11"/>
        <v>294.8</v>
      </c>
      <c r="M82" s="35">
        <f t="shared" si="12"/>
        <v>0.89387507580351733</v>
      </c>
      <c r="N82" s="22">
        <f t="shared" si="13"/>
        <v>737.02368580191296</v>
      </c>
      <c r="O82" s="35">
        <f t="shared" si="14"/>
        <v>0.73467916286723101</v>
      </c>
      <c r="P82" s="22">
        <v>35000000</v>
      </c>
    </row>
    <row r="83" spans="1:16" x14ac:dyDescent="0.25">
      <c r="A83" t="s">
        <v>2205</v>
      </c>
      <c r="B83" t="s">
        <v>2491</v>
      </c>
      <c r="C83" s="2">
        <v>325.3</v>
      </c>
      <c r="D83" s="2">
        <f t="shared" si="8"/>
        <v>642.00769206948428</v>
      </c>
      <c r="E83" s="2">
        <v>100.1</v>
      </c>
      <c r="F83" s="3">
        <v>0.308</v>
      </c>
      <c r="G83" s="2">
        <v>225.2</v>
      </c>
      <c r="H83" s="3">
        <v>0.69199999999999995</v>
      </c>
      <c r="I83">
        <v>1996</v>
      </c>
      <c r="J83" s="22">
        <f t="shared" si="9"/>
        <v>100</v>
      </c>
      <c r="K83" s="22">
        <f t="shared" si="10"/>
        <v>197.3586511126604</v>
      </c>
      <c r="L83" s="22">
        <f t="shared" si="11"/>
        <v>225.3</v>
      </c>
      <c r="M83" s="35">
        <f t="shared" si="12"/>
        <v>0.69259145404242239</v>
      </c>
      <c r="N83" s="22">
        <f t="shared" si="13"/>
        <v>444.64904095682391</v>
      </c>
      <c r="O83" s="35">
        <f t="shared" si="14"/>
        <v>0.3933026402930821</v>
      </c>
      <c r="P83" s="22">
        <v>100000000</v>
      </c>
    </row>
    <row r="84" spans="1:16" x14ac:dyDescent="0.25">
      <c r="A84" t="s">
        <v>2545</v>
      </c>
      <c r="B84" t="s">
        <v>2491</v>
      </c>
      <c r="C84" s="2">
        <v>325.3</v>
      </c>
      <c r="D84" s="2">
        <f t="shared" si="8"/>
        <v>437.17599820064282</v>
      </c>
      <c r="E84" s="2">
        <v>137.9</v>
      </c>
      <c r="F84" s="3">
        <v>0.42399999999999999</v>
      </c>
      <c r="G84" s="2">
        <v>187.4</v>
      </c>
      <c r="H84" s="3">
        <v>0.57599999999999996</v>
      </c>
      <c r="I84">
        <v>2009</v>
      </c>
      <c r="J84" s="22">
        <f t="shared" si="9"/>
        <v>35</v>
      </c>
      <c r="K84" s="22">
        <f t="shared" si="10"/>
        <v>47.037073277044264</v>
      </c>
      <c r="L84" s="22">
        <f t="shared" si="11"/>
        <v>290.3</v>
      </c>
      <c r="M84" s="35">
        <f t="shared" si="12"/>
        <v>0.89240700891484781</v>
      </c>
      <c r="N84" s="22">
        <f t="shared" si="13"/>
        <v>390.13892492359855</v>
      </c>
      <c r="O84" s="35">
        <f t="shared" si="14"/>
        <v>0.85540401697803792</v>
      </c>
      <c r="P84" s="22">
        <v>35000000</v>
      </c>
    </row>
    <row r="85" spans="1:16" x14ac:dyDescent="0.25">
      <c r="A85" t="s">
        <v>2546</v>
      </c>
      <c r="B85" t="s">
        <v>2491</v>
      </c>
      <c r="C85" s="2">
        <v>320.7</v>
      </c>
      <c r="D85" s="2">
        <f t="shared" si="8"/>
        <v>632.92919411830189</v>
      </c>
      <c r="E85" s="2">
        <v>136.19999999999999</v>
      </c>
      <c r="F85" s="3">
        <v>0.42499999999999999</v>
      </c>
      <c r="G85" s="2">
        <v>184.5</v>
      </c>
      <c r="H85" s="3">
        <v>0.57499999999999996</v>
      </c>
      <c r="I85">
        <v>1996</v>
      </c>
      <c r="J85" s="22">
        <f t="shared" si="9"/>
        <v>35</v>
      </c>
      <c r="K85" s="22">
        <f t="shared" si="10"/>
        <v>69.075527889431143</v>
      </c>
      <c r="L85" s="22">
        <f t="shared" si="11"/>
        <v>285.7</v>
      </c>
      <c r="M85" s="35">
        <f t="shared" si="12"/>
        <v>0.89086373557842224</v>
      </c>
      <c r="N85" s="22">
        <f t="shared" si="13"/>
        <v>563.85366622887079</v>
      </c>
      <c r="O85" s="35">
        <f t="shared" si="14"/>
        <v>0.78461014066282764</v>
      </c>
      <c r="P85" s="22">
        <v>35000000</v>
      </c>
    </row>
    <row r="86" spans="1:16" x14ac:dyDescent="0.25">
      <c r="A86" t="s">
        <v>972</v>
      </c>
      <c r="B86" t="s">
        <v>2491</v>
      </c>
      <c r="C86" s="2">
        <v>317.39999999999998</v>
      </c>
      <c r="D86" s="2">
        <f t="shared" si="8"/>
        <v>426.5590588038242</v>
      </c>
      <c r="E86" s="2">
        <v>164</v>
      </c>
      <c r="F86" s="3">
        <v>0.51700000000000002</v>
      </c>
      <c r="G86" s="2">
        <v>153.4</v>
      </c>
      <c r="H86" s="3">
        <v>0.48299999999999998</v>
      </c>
      <c r="I86">
        <v>2009</v>
      </c>
      <c r="J86" s="22">
        <f t="shared" si="9"/>
        <v>40</v>
      </c>
      <c r="K86" s="22">
        <f t="shared" si="10"/>
        <v>53.756655173764869</v>
      </c>
      <c r="L86" s="22">
        <f t="shared" si="11"/>
        <v>277.39999999999998</v>
      </c>
      <c r="M86" s="35">
        <f t="shared" si="12"/>
        <v>0.87397605545053558</v>
      </c>
      <c r="N86" s="22">
        <f t="shared" si="13"/>
        <v>372.8024036300593</v>
      </c>
      <c r="O86" s="35">
        <f t="shared" si="14"/>
        <v>0.8306343567304193</v>
      </c>
      <c r="P86" s="22">
        <v>40000000</v>
      </c>
    </row>
    <row r="87" spans="1:16" x14ac:dyDescent="0.25">
      <c r="A87" t="s">
        <v>1378</v>
      </c>
      <c r="B87" t="s">
        <v>2491</v>
      </c>
      <c r="C87" s="2">
        <v>314.39999999999998</v>
      </c>
      <c r="D87" s="2">
        <f t="shared" si="8"/>
        <v>475.55820949444688</v>
      </c>
      <c r="E87" s="2">
        <v>135.4</v>
      </c>
      <c r="F87" s="3">
        <v>0.43099999999999999</v>
      </c>
      <c r="G87" s="2">
        <v>179</v>
      </c>
      <c r="H87" s="3">
        <v>0.56899999999999995</v>
      </c>
      <c r="I87">
        <v>2005</v>
      </c>
      <c r="J87" s="22">
        <f t="shared" si="9"/>
        <v>150</v>
      </c>
      <c r="K87" s="22">
        <f t="shared" si="10"/>
        <v>226.88845872826664</v>
      </c>
      <c r="L87" s="22">
        <f t="shared" si="11"/>
        <v>164.39999999999998</v>
      </c>
      <c r="M87" s="35">
        <f t="shared" si="12"/>
        <v>0.52290076335877855</v>
      </c>
      <c r="N87" s="22">
        <f t="shared" si="13"/>
        <v>248.66975076618024</v>
      </c>
      <c r="O87" s="35">
        <f t="shared" si="14"/>
        <v>0.27834459692027147</v>
      </c>
      <c r="P87" s="22">
        <v>150000000</v>
      </c>
    </row>
    <row r="88" spans="1:16" x14ac:dyDescent="0.25">
      <c r="A88" t="s">
        <v>1074</v>
      </c>
      <c r="B88" t="s">
        <v>2491</v>
      </c>
      <c r="C88" s="2">
        <v>310</v>
      </c>
      <c r="D88" s="2">
        <f t="shared" si="8"/>
        <v>429.11249992457812</v>
      </c>
      <c r="E88" s="2">
        <v>114.1</v>
      </c>
      <c r="F88" s="3">
        <v>0.36799999999999999</v>
      </c>
      <c r="G88" s="2">
        <v>195.9</v>
      </c>
      <c r="H88" s="3">
        <v>0.63200000000000001</v>
      </c>
      <c r="I88">
        <v>2008</v>
      </c>
      <c r="J88" s="22">
        <f t="shared" si="9"/>
        <v>150</v>
      </c>
      <c r="K88" s="22">
        <f t="shared" si="10"/>
        <v>207.63508060866681</v>
      </c>
      <c r="L88" s="22">
        <f t="shared" si="11"/>
        <v>160</v>
      </c>
      <c r="M88" s="35">
        <f t="shared" si="12"/>
        <v>0.5161290322580645</v>
      </c>
      <c r="N88" s="22">
        <f t="shared" si="13"/>
        <v>221.47741931591131</v>
      </c>
      <c r="O88" s="35">
        <f t="shared" si="14"/>
        <v>0.33020941739139736</v>
      </c>
      <c r="P88" s="22">
        <v>150000000</v>
      </c>
    </row>
    <row r="89" spans="1:16" x14ac:dyDescent="0.25">
      <c r="A89" t="s">
        <v>2206</v>
      </c>
      <c r="B89" t="s">
        <v>2491</v>
      </c>
      <c r="C89" s="2">
        <v>309.5</v>
      </c>
      <c r="D89" s="2">
        <f t="shared" si="8"/>
        <v>610.82502519368393</v>
      </c>
      <c r="E89" s="2">
        <v>136.5</v>
      </c>
      <c r="F89" s="3">
        <v>0.441</v>
      </c>
      <c r="G89" s="2">
        <v>173</v>
      </c>
      <c r="H89" s="3">
        <v>0.55900000000000005</v>
      </c>
      <c r="I89">
        <v>1996</v>
      </c>
      <c r="J89" s="22">
        <f t="shared" si="9"/>
        <v>70</v>
      </c>
      <c r="K89" s="22">
        <f t="shared" si="10"/>
        <v>138.15105577886229</v>
      </c>
      <c r="L89" s="22">
        <f t="shared" si="11"/>
        <v>239.5</v>
      </c>
      <c r="M89" s="35">
        <f t="shared" si="12"/>
        <v>0.77382875605815837</v>
      </c>
      <c r="N89" s="22">
        <f t="shared" si="13"/>
        <v>472.67396941482161</v>
      </c>
      <c r="O89" s="35">
        <f t="shared" si="14"/>
        <v>0.55363148375165661</v>
      </c>
      <c r="P89" s="22">
        <v>70000000</v>
      </c>
    </row>
    <row r="90" spans="1:16" x14ac:dyDescent="0.25">
      <c r="A90" t="s">
        <v>2074</v>
      </c>
      <c r="B90" t="s">
        <v>2491</v>
      </c>
      <c r="C90" s="2">
        <v>304.3</v>
      </c>
      <c r="D90" s="2">
        <f t="shared" si="8"/>
        <v>566.0876381711995</v>
      </c>
      <c r="E90" s="2">
        <v>120.6</v>
      </c>
      <c r="F90" s="3">
        <v>0.39600000000000002</v>
      </c>
      <c r="G90" s="2">
        <v>183.7</v>
      </c>
      <c r="H90" s="3">
        <v>0.60399999999999998</v>
      </c>
      <c r="I90">
        <v>1998</v>
      </c>
      <c r="J90" s="22">
        <f t="shared" si="9"/>
        <v>90</v>
      </c>
      <c r="K90" s="22">
        <f t="shared" si="10"/>
        <v>167.42651145385457</v>
      </c>
      <c r="L90" s="22">
        <f t="shared" si="11"/>
        <v>214.3</v>
      </c>
      <c r="M90" s="35">
        <f t="shared" si="12"/>
        <v>0.70423923759447915</v>
      </c>
      <c r="N90" s="22">
        <f t="shared" si="13"/>
        <v>398.66112671734493</v>
      </c>
      <c r="O90" s="35">
        <f t="shared" si="14"/>
        <v>0.44979785917234777</v>
      </c>
      <c r="P90" s="22">
        <v>90000000</v>
      </c>
    </row>
    <row r="91" spans="1:16" x14ac:dyDescent="0.25">
      <c r="A91" t="s">
        <v>254</v>
      </c>
      <c r="B91" t="s">
        <v>2491</v>
      </c>
      <c r="C91" s="2">
        <v>299.5</v>
      </c>
      <c r="D91" s="2">
        <f t="shared" si="8"/>
        <v>327.27173649999997</v>
      </c>
      <c r="E91" s="2">
        <v>77</v>
      </c>
      <c r="F91" s="3">
        <v>0.25700000000000001</v>
      </c>
      <c r="G91" s="2">
        <v>222.4</v>
      </c>
      <c r="H91" s="3">
        <v>0.74299999999999999</v>
      </c>
      <c r="I91">
        <v>2016</v>
      </c>
      <c r="J91" s="22">
        <f t="shared" si="9"/>
        <v>170</v>
      </c>
      <c r="K91" s="22">
        <f t="shared" si="10"/>
        <v>185.76358999999999</v>
      </c>
      <c r="L91" s="22">
        <f t="shared" si="11"/>
        <v>129.5</v>
      </c>
      <c r="M91" s="35">
        <f t="shared" si="12"/>
        <v>0.43238731218697829</v>
      </c>
      <c r="N91" s="22">
        <f t="shared" si="13"/>
        <v>141.50814649999998</v>
      </c>
      <c r="O91" s="35">
        <f t="shared" si="14"/>
        <v>0.37975429048414028</v>
      </c>
      <c r="P91" s="22">
        <v>170000000</v>
      </c>
    </row>
    <row r="92" spans="1:16" x14ac:dyDescent="0.25">
      <c r="A92" t="s">
        <v>742</v>
      </c>
      <c r="B92" t="s">
        <v>2491</v>
      </c>
      <c r="C92" s="2">
        <v>299.3</v>
      </c>
      <c r="D92" s="2">
        <f t="shared" si="8"/>
        <v>379.14428535931347</v>
      </c>
      <c r="E92" s="2">
        <v>85.5</v>
      </c>
      <c r="F92" s="3">
        <v>0.28599999999999998</v>
      </c>
      <c r="G92" s="2">
        <v>213.8</v>
      </c>
      <c r="H92" s="3">
        <v>0.71399999999999997</v>
      </c>
      <c r="I92">
        <v>2011</v>
      </c>
      <c r="J92" s="22">
        <f t="shared" si="9"/>
        <v>110</v>
      </c>
      <c r="K92" s="22">
        <f t="shared" si="10"/>
        <v>139.34470895263775</v>
      </c>
      <c r="L92" s="22">
        <f t="shared" si="11"/>
        <v>189.3</v>
      </c>
      <c r="M92" s="35">
        <f t="shared" si="12"/>
        <v>0.63247577681256262</v>
      </c>
      <c r="N92" s="22">
        <f t="shared" si="13"/>
        <v>239.79957640667573</v>
      </c>
      <c r="O92" s="35">
        <f t="shared" si="14"/>
        <v>0.53443130988092968</v>
      </c>
      <c r="P92" s="22">
        <v>110000000</v>
      </c>
    </row>
    <row r="93" spans="1:16" x14ac:dyDescent="0.25">
      <c r="A93" t="s">
        <v>975</v>
      </c>
      <c r="B93" t="s">
        <v>2491</v>
      </c>
      <c r="C93" s="2">
        <v>292.8</v>
      </c>
      <c r="D93" s="2">
        <f t="shared" si="8"/>
        <v>393.49871587195889</v>
      </c>
      <c r="E93" s="2">
        <v>119.4</v>
      </c>
      <c r="F93" s="3">
        <v>0.40799999999999997</v>
      </c>
      <c r="G93" s="2">
        <v>173.4</v>
      </c>
      <c r="H93" s="3">
        <v>0.59199999999999997</v>
      </c>
      <c r="I93">
        <v>2009</v>
      </c>
      <c r="J93" s="22">
        <f t="shared" si="9"/>
        <v>150</v>
      </c>
      <c r="K93" s="22">
        <f t="shared" si="10"/>
        <v>201.58745690161825</v>
      </c>
      <c r="L93" s="22">
        <f t="shared" si="11"/>
        <v>142.80000000000001</v>
      </c>
      <c r="M93" s="35">
        <f t="shared" si="12"/>
        <v>0.48770491803278693</v>
      </c>
      <c r="N93" s="22">
        <f t="shared" si="13"/>
        <v>191.91125897034064</v>
      </c>
      <c r="O93" s="35">
        <f t="shared" si="14"/>
        <v>0.31151824828682295</v>
      </c>
      <c r="P93" s="22">
        <v>150000000</v>
      </c>
    </row>
    <row r="94" spans="1:16" x14ac:dyDescent="0.25">
      <c r="A94" t="s">
        <v>646</v>
      </c>
      <c r="B94" t="s">
        <v>2491</v>
      </c>
      <c r="C94" s="2">
        <v>284.10000000000002</v>
      </c>
      <c r="D94" s="2">
        <f t="shared" si="8"/>
        <v>349.40716516720556</v>
      </c>
      <c r="E94" s="2">
        <v>73.099999999999994</v>
      </c>
      <c r="F94" s="3">
        <v>0.25700000000000001</v>
      </c>
      <c r="G94" s="2">
        <v>211.1</v>
      </c>
      <c r="H94" s="3">
        <v>0.74299999999999999</v>
      </c>
      <c r="I94">
        <v>2012</v>
      </c>
      <c r="J94" s="22">
        <f t="shared" si="9"/>
        <v>275</v>
      </c>
      <c r="K94" s="22">
        <f t="shared" si="10"/>
        <v>338.21531299183926</v>
      </c>
      <c r="L94" s="22">
        <f t="shared" si="11"/>
        <v>9.1000000000000227</v>
      </c>
      <c r="M94" s="35">
        <f t="shared" si="12"/>
        <v>3.2030975008799797E-2</v>
      </c>
      <c r="N94" s="22">
        <f t="shared" si="13"/>
        <v>11.191852175366307</v>
      </c>
      <c r="O94" s="35">
        <f t="shared" si="14"/>
        <v>-0.19047980637747</v>
      </c>
      <c r="P94" s="22">
        <v>275000000</v>
      </c>
    </row>
    <row r="95" spans="1:16" x14ac:dyDescent="0.25">
      <c r="A95" t="s">
        <v>2547</v>
      </c>
      <c r="B95" t="s">
        <v>2491</v>
      </c>
      <c r="C95" s="2">
        <v>277.3</v>
      </c>
      <c r="D95" s="2">
        <f t="shared" si="8"/>
        <v>458.33464842895648</v>
      </c>
      <c r="E95" s="2">
        <v>12.4</v>
      </c>
      <c r="F95" s="3">
        <v>4.4999999999999998E-2</v>
      </c>
      <c r="G95" s="2">
        <v>264.89999999999998</v>
      </c>
      <c r="H95" s="3">
        <v>0.95499999999999996</v>
      </c>
      <c r="I95">
        <v>2002</v>
      </c>
      <c r="J95" s="22">
        <f t="shared" si="9"/>
        <v>35</v>
      </c>
      <c r="K95" s="22">
        <f t="shared" si="10"/>
        <v>57.849667129511275</v>
      </c>
      <c r="L95" s="22">
        <f t="shared" si="11"/>
        <v>242.3</v>
      </c>
      <c r="M95" s="35">
        <f t="shared" si="12"/>
        <v>0.87378290659935087</v>
      </c>
      <c r="N95" s="22">
        <f t="shared" si="13"/>
        <v>400.48498129944522</v>
      </c>
      <c r="O95" s="35">
        <f t="shared" si="14"/>
        <v>0.79138237602051476</v>
      </c>
      <c r="P95" s="22">
        <v>35000000</v>
      </c>
    </row>
    <row r="96" spans="1:16" x14ac:dyDescent="0.25">
      <c r="A96" t="s">
        <v>648</v>
      </c>
      <c r="B96" t="s">
        <v>2491</v>
      </c>
      <c r="C96" s="2">
        <v>275.3</v>
      </c>
      <c r="D96" s="2">
        <f t="shared" si="8"/>
        <v>338.58427515146673</v>
      </c>
      <c r="E96" s="2">
        <v>182.2</v>
      </c>
      <c r="F96" s="3">
        <v>0.66200000000000003</v>
      </c>
      <c r="G96" s="2">
        <v>93.1</v>
      </c>
      <c r="H96" s="3">
        <v>0.33800000000000002</v>
      </c>
      <c r="I96">
        <v>2012</v>
      </c>
      <c r="J96" s="22">
        <f t="shared" si="9"/>
        <v>65</v>
      </c>
      <c r="K96" s="22">
        <f t="shared" si="10"/>
        <v>79.941801252616543</v>
      </c>
      <c r="L96" s="22">
        <f t="shared" si="11"/>
        <v>210.3</v>
      </c>
      <c r="M96" s="35">
        <f t="shared" si="12"/>
        <v>0.76389393389030147</v>
      </c>
      <c r="N96" s="22">
        <f t="shared" si="13"/>
        <v>258.6424738988502</v>
      </c>
      <c r="O96" s="35">
        <f t="shared" si="14"/>
        <v>0.70961931982340531</v>
      </c>
      <c r="P96" s="22">
        <v>65000000</v>
      </c>
    </row>
    <row r="97" spans="1:16" x14ac:dyDescent="0.25">
      <c r="A97" t="s">
        <v>1701</v>
      </c>
      <c r="B97" t="s">
        <v>2491</v>
      </c>
      <c r="C97" s="2">
        <v>273.10000000000002</v>
      </c>
      <c r="D97" s="2">
        <f t="shared" si="8"/>
        <v>451.39268837341513</v>
      </c>
      <c r="E97" s="2">
        <v>145.80000000000001</v>
      </c>
      <c r="F97" s="3">
        <v>0.53400000000000003</v>
      </c>
      <c r="G97" s="2">
        <v>127.3</v>
      </c>
      <c r="H97" s="3">
        <v>0.46600000000000003</v>
      </c>
      <c r="I97">
        <v>2002</v>
      </c>
      <c r="J97" s="22">
        <f t="shared" si="9"/>
        <v>80</v>
      </c>
      <c r="K97" s="22">
        <f t="shared" si="10"/>
        <v>132.22781058174004</v>
      </c>
      <c r="L97" s="22">
        <f t="shared" si="11"/>
        <v>193.10000000000002</v>
      </c>
      <c r="M97" s="35">
        <f t="shared" si="12"/>
        <v>0.70706700842182357</v>
      </c>
      <c r="N97" s="22">
        <f t="shared" si="13"/>
        <v>319.16487779167505</v>
      </c>
      <c r="O97" s="35">
        <f t="shared" si="14"/>
        <v>0.51582639845573042</v>
      </c>
      <c r="P97" s="22">
        <v>80000000</v>
      </c>
    </row>
    <row r="98" spans="1:16" x14ac:dyDescent="0.25">
      <c r="A98" t="s">
        <v>976</v>
      </c>
      <c r="B98" t="s">
        <v>2491</v>
      </c>
      <c r="C98" s="2">
        <v>267</v>
      </c>
      <c r="D98" s="2">
        <f t="shared" si="8"/>
        <v>358.82567328488051</v>
      </c>
      <c r="E98" s="2">
        <v>104.4</v>
      </c>
      <c r="F98" s="3">
        <v>0.39100000000000001</v>
      </c>
      <c r="G98" s="2">
        <v>162.6</v>
      </c>
      <c r="H98" s="3">
        <v>0.60899999999999999</v>
      </c>
      <c r="I98">
        <v>2009</v>
      </c>
      <c r="J98" s="22">
        <f t="shared" si="9"/>
        <v>105</v>
      </c>
      <c r="K98" s="22">
        <f t="shared" si="10"/>
        <v>141.11121983113279</v>
      </c>
      <c r="L98" s="22">
        <f t="shared" si="11"/>
        <v>162</v>
      </c>
      <c r="M98" s="35">
        <f t="shared" si="12"/>
        <v>0.6067415730337079</v>
      </c>
      <c r="N98" s="22">
        <f t="shared" si="13"/>
        <v>217.71445345374772</v>
      </c>
      <c r="O98" s="35">
        <f t="shared" si="14"/>
        <v>0.47149355868489595</v>
      </c>
      <c r="P98" s="22">
        <v>105000000</v>
      </c>
    </row>
    <row r="99" spans="1:16" x14ac:dyDescent="0.25">
      <c r="A99" t="s">
        <v>548</v>
      </c>
      <c r="B99" t="s">
        <v>2491</v>
      </c>
      <c r="C99" s="2">
        <v>260.5</v>
      </c>
      <c r="D99" s="2">
        <f t="shared" si="8"/>
        <v>311.0506232458045</v>
      </c>
      <c r="E99" s="2">
        <v>89.3</v>
      </c>
      <c r="F99" s="3">
        <v>0.34300000000000003</v>
      </c>
      <c r="G99" s="2">
        <v>171.2</v>
      </c>
      <c r="H99" s="3">
        <v>0.65700000000000003</v>
      </c>
      <c r="I99">
        <v>2013</v>
      </c>
      <c r="J99" s="22">
        <f t="shared" si="9"/>
        <v>275</v>
      </c>
      <c r="K99" s="22">
        <f t="shared" si="10"/>
        <v>328.364381545475</v>
      </c>
      <c r="L99" s="22">
        <f t="shared" si="11"/>
        <v>-14.5</v>
      </c>
      <c r="M99" s="35">
        <f t="shared" si="12"/>
        <v>-5.5662188099808059E-2</v>
      </c>
      <c r="N99" s="22">
        <f t="shared" si="13"/>
        <v>-17.313758299670496</v>
      </c>
      <c r="O99" s="35">
        <f t="shared" si="14"/>
        <v>-0.26051586005940497</v>
      </c>
      <c r="P99" s="22">
        <v>275000000</v>
      </c>
    </row>
    <row r="100" spans="1:16" x14ac:dyDescent="0.25">
      <c r="A100" t="s">
        <v>1497</v>
      </c>
      <c r="B100" t="s">
        <v>2491</v>
      </c>
      <c r="C100" s="2">
        <v>256.7</v>
      </c>
      <c r="D100" s="2">
        <f t="shared" si="8"/>
        <v>399.93023584141622</v>
      </c>
      <c r="E100" s="2">
        <v>114.2</v>
      </c>
      <c r="F100" s="3">
        <v>0.44500000000000001</v>
      </c>
      <c r="G100" s="2">
        <v>142.5</v>
      </c>
      <c r="H100" s="3">
        <v>0.55500000000000005</v>
      </c>
      <c r="I100">
        <v>2004</v>
      </c>
      <c r="J100" s="22">
        <f t="shared" si="9"/>
        <v>71.682974999999999</v>
      </c>
      <c r="K100" s="22">
        <f t="shared" si="10"/>
        <v>111.67973937500717</v>
      </c>
      <c r="L100" s="22">
        <f t="shared" si="11"/>
        <v>185.01702499999999</v>
      </c>
      <c r="M100" s="35">
        <f t="shared" si="12"/>
        <v>0.7207519477989871</v>
      </c>
      <c r="N100" s="22">
        <f t="shared" si="13"/>
        <v>288.25049646640906</v>
      </c>
      <c r="O100" s="35">
        <f t="shared" si="14"/>
        <v>0.56494063352159263</v>
      </c>
      <c r="P100" s="22">
        <v>71682975</v>
      </c>
    </row>
    <row r="101" spans="1:16" x14ac:dyDescent="0.25">
      <c r="A101" t="s">
        <v>1191</v>
      </c>
      <c r="B101" t="s">
        <v>2491</v>
      </c>
      <c r="C101" s="2">
        <v>253.6</v>
      </c>
      <c r="D101" s="2">
        <f t="shared" si="8"/>
        <v>361.57296090419089</v>
      </c>
      <c r="E101" s="2">
        <v>168.3</v>
      </c>
      <c r="F101" s="3">
        <v>0.66300000000000003</v>
      </c>
      <c r="G101" s="2">
        <v>85.4</v>
      </c>
      <c r="H101" s="3">
        <v>0.33700000000000002</v>
      </c>
      <c r="I101">
        <v>2007</v>
      </c>
      <c r="J101" s="22">
        <f t="shared" si="9"/>
        <v>60</v>
      </c>
      <c r="K101" s="22">
        <f t="shared" si="10"/>
        <v>85.545653210770723</v>
      </c>
      <c r="L101" s="22">
        <f t="shared" si="11"/>
        <v>193.6</v>
      </c>
      <c r="M101" s="35">
        <f t="shared" si="12"/>
        <v>0.76340694006309151</v>
      </c>
      <c r="N101" s="22">
        <f t="shared" si="13"/>
        <v>276.0273076934202</v>
      </c>
      <c r="O101" s="35">
        <f t="shared" si="14"/>
        <v>0.66267486904270223</v>
      </c>
      <c r="P101" s="22">
        <v>60000000</v>
      </c>
    </row>
    <row r="102" spans="1:16" x14ac:dyDescent="0.25">
      <c r="A102" t="s">
        <v>2548</v>
      </c>
      <c r="B102" t="s">
        <v>2491</v>
      </c>
      <c r="C102" s="2">
        <v>252.9</v>
      </c>
      <c r="D102" s="2">
        <f t="shared" si="8"/>
        <v>350.07274590621228</v>
      </c>
      <c r="E102" s="2">
        <v>90.6</v>
      </c>
      <c r="F102" s="3">
        <v>0.35799999999999998</v>
      </c>
      <c r="G102" s="2">
        <v>162.30000000000001</v>
      </c>
      <c r="H102" s="3">
        <v>0.64200000000000002</v>
      </c>
      <c r="I102">
        <v>2008</v>
      </c>
      <c r="J102" s="22">
        <f t="shared" si="9"/>
        <v>35</v>
      </c>
      <c r="K102" s="22">
        <f t="shared" si="10"/>
        <v>48.448185475355594</v>
      </c>
      <c r="L102" s="22">
        <f t="shared" si="11"/>
        <v>217.9</v>
      </c>
      <c r="M102" s="35">
        <f t="shared" si="12"/>
        <v>0.86160537761961253</v>
      </c>
      <c r="N102" s="22">
        <f t="shared" si="13"/>
        <v>301.62456043085666</v>
      </c>
      <c r="O102" s="35">
        <f t="shared" si="14"/>
        <v>0.80842947617494831</v>
      </c>
      <c r="P102" s="22">
        <v>35000000</v>
      </c>
    </row>
    <row r="103" spans="1:16" x14ac:dyDescent="0.25">
      <c r="A103" t="s">
        <v>458</v>
      </c>
      <c r="B103" t="s">
        <v>2491</v>
      </c>
      <c r="C103" s="2">
        <v>252.7</v>
      </c>
      <c r="D103" s="2">
        <f t="shared" si="8"/>
        <v>484.19933141911918</v>
      </c>
      <c r="E103" s="2">
        <v>99.1</v>
      </c>
      <c r="F103" s="3">
        <v>0.39200000000000002</v>
      </c>
      <c r="G103" s="2">
        <v>153.6</v>
      </c>
      <c r="H103" s="3">
        <v>0.60799999999999998</v>
      </c>
      <c r="I103">
        <v>1997</v>
      </c>
      <c r="J103" s="22">
        <f t="shared" si="9"/>
        <v>100</v>
      </c>
      <c r="K103" s="22">
        <f t="shared" si="10"/>
        <v>191.61034088607803</v>
      </c>
      <c r="L103" s="22">
        <f t="shared" si="11"/>
        <v>152.69999999999999</v>
      </c>
      <c r="M103" s="35">
        <f t="shared" si="12"/>
        <v>0.60427384250098926</v>
      </c>
      <c r="N103" s="22">
        <f t="shared" si="13"/>
        <v>292.58899053304117</v>
      </c>
      <c r="O103" s="35">
        <f t="shared" si="14"/>
        <v>0.24174776064076753</v>
      </c>
      <c r="P103" s="22">
        <v>100000000</v>
      </c>
    </row>
    <row r="104" spans="1:16" x14ac:dyDescent="0.25">
      <c r="A104" t="s">
        <v>2080</v>
      </c>
      <c r="B104" t="s">
        <v>2491</v>
      </c>
      <c r="C104" s="2">
        <v>250.6</v>
      </c>
      <c r="D104" s="2">
        <f t="shared" si="8"/>
        <v>466.18981967039952</v>
      </c>
      <c r="E104" s="2">
        <v>111.5</v>
      </c>
      <c r="F104" s="3">
        <v>0.44500000000000001</v>
      </c>
      <c r="G104" s="2">
        <v>139.1</v>
      </c>
      <c r="H104" s="3">
        <v>0.55500000000000005</v>
      </c>
      <c r="I104">
        <v>1998</v>
      </c>
      <c r="J104" s="22">
        <f t="shared" si="9"/>
        <v>85</v>
      </c>
      <c r="K104" s="22">
        <f t="shared" si="10"/>
        <v>158.1250385953071</v>
      </c>
      <c r="L104" s="22">
        <f t="shared" si="11"/>
        <v>165.6</v>
      </c>
      <c r="M104" s="35">
        <f t="shared" si="12"/>
        <v>0.66081404628890661</v>
      </c>
      <c r="N104" s="22">
        <f t="shared" si="13"/>
        <v>308.06478107509241</v>
      </c>
      <c r="O104" s="35">
        <f t="shared" si="14"/>
        <v>0.36901421151114483</v>
      </c>
      <c r="P104" s="22">
        <v>85000000</v>
      </c>
    </row>
    <row r="105" spans="1:16" x14ac:dyDescent="0.25">
      <c r="A105" t="s">
        <v>2549</v>
      </c>
      <c r="B105" t="s">
        <v>2491</v>
      </c>
      <c r="C105" s="2">
        <v>250.4</v>
      </c>
      <c r="D105" s="2">
        <f t="shared" si="8"/>
        <v>401.81849235033627</v>
      </c>
      <c r="E105" s="2">
        <v>85.3</v>
      </c>
      <c r="F105" s="3">
        <v>0.34100000000000003</v>
      </c>
      <c r="G105" s="2">
        <v>165.1</v>
      </c>
      <c r="H105" s="3">
        <v>0.65900000000000003</v>
      </c>
      <c r="I105">
        <v>2003</v>
      </c>
      <c r="J105" s="22">
        <f t="shared" si="9"/>
        <v>35</v>
      </c>
      <c r="K105" s="22">
        <f t="shared" si="10"/>
        <v>56.164725368457546</v>
      </c>
      <c r="L105" s="22">
        <f t="shared" si="11"/>
        <v>215.4</v>
      </c>
      <c r="M105" s="35">
        <f t="shared" si="12"/>
        <v>0.86022364217252401</v>
      </c>
      <c r="N105" s="22">
        <f t="shared" si="13"/>
        <v>345.65376698187873</v>
      </c>
      <c r="O105" s="35">
        <f t="shared" si="14"/>
        <v>0.77569997856047312</v>
      </c>
      <c r="P105" s="22">
        <v>35000000</v>
      </c>
    </row>
    <row r="106" spans="1:16" x14ac:dyDescent="0.25">
      <c r="A106" t="s">
        <v>2550</v>
      </c>
      <c r="B106" s="12" t="s">
        <v>2491</v>
      </c>
      <c r="C106" s="2">
        <v>248.6</v>
      </c>
      <c r="D106" s="2">
        <f t="shared" si="8"/>
        <v>448.99925293881614</v>
      </c>
      <c r="E106" s="2">
        <v>140.5</v>
      </c>
      <c r="F106" s="3">
        <v>0.56499999999999995</v>
      </c>
      <c r="G106" s="2">
        <v>108.1</v>
      </c>
      <c r="H106" s="3">
        <v>0.435</v>
      </c>
      <c r="I106">
        <v>1999</v>
      </c>
      <c r="J106" s="22">
        <f t="shared" si="9"/>
        <v>35</v>
      </c>
      <c r="K106" s="22">
        <f t="shared" si="10"/>
        <v>63.213893213429465</v>
      </c>
      <c r="L106" s="22">
        <f t="shared" si="11"/>
        <v>213.6</v>
      </c>
      <c r="M106" s="35">
        <f t="shared" si="12"/>
        <v>0.85921158487530169</v>
      </c>
      <c r="N106" s="22">
        <f t="shared" si="13"/>
        <v>385.78535972538668</v>
      </c>
      <c r="O106" s="35">
        <f t="shared" si="14"/>
        <v>0.74572046173198125</v>
      </c>
      <c r="P106" s="22">
        <v>35000000</v>
      </c>
    </row>
    <row r="107" spans="1:16" x14ac:dyDescent="0.25">
      <c r="A107" t="s">
        <v>1899</v>
      </c>
      <c r="B107" t="s">
        <v>2491</v>
      </c>
      <c r="C107" s="2">
        <v>248.1</v>
      </c>
      <c r="D107" s="2">
        <f t="shared" si="8"/>
        <v>435.04485176842854</v>
      </c>
      <c r="E107" s="2">
        <v>95</v>
      </c>
      <c r="F107" s="3">
        <v>0.38300000000000001</v>
      </c>
      <c r="G107" s="2">
        <v>153.1</v>
      </c>
      <c r="H107" s="3">
        <v>0.61699999999999999</v>
      </c>
      <c r="I107">
        <v>2000</v>
      </c>
      <c r="J107" s="22">
        <f t="shared" si="9"/>
        <v>73.243105999999997</v>
      </c>
      <c r="K107" s="22">
        <f t="shared" si="10"/>
        <v>128.43222971716767</v>
      </c>
      <c r="L107" s="22">
        <f t="shared" si="11"/>
        <v>174.85689400000001</v>
      </c>
      <c r="M107" s="35">
        <f t="shared" si="12"/>
        <v>0.70478393389762195</v>
      </c>
      <c r="N107" s="22">
        <f t="shared" si="13"/>
        <v>306.61262205126087</v>
      </c>
      <c r="O107" s="35">
        <f t="shared" si="14"/>
        <v>0.48233684112387071</v>
      </c>
      <c r="P107" s="22">
        <v>73243106</v>
      </c>
    </row>
    <row r="108" spans="1:16" x14ac:dyDescent="0.25">
      <c r="A108" t="s">
        <v>2551</v>
      </c>
      <c r="B108" t="s">
        <v>2491</v>
      </c>
      <c r="C108" s="2">
        <v>239.3</v>
      </c>
      <c r="D108" s="2">
        <f t="shared" si="8"/>
        <v>285.73671455938967</v>
      </c>
      <c r="E108" s="2">
        <v>90.3</v>
      </c>
      <c r="F108" s="3">
        <v>0.377</v>
      </c>
      <c r="G108" s="2">
        <v>149</v>
      </c>
      <c r="H108" s="3">
        <v>0.623</v>
      </c>
      <c r="I108">
        <v>2013</v>
      </c>
      <c r="J108" s="22">
        <f t="shared" si="9"/>
        <v>35</v>
      </c>
      <c r="K108" s="22">
        <f t="shared" si="10"/>
        <v>41.791830378514994</v>
      </c>
      <c r="L108" s="22">
        <f t="shared" si="11"/>
        <v>204.3</v>
      </c>
      <c r="M108" s="35">
        <f t="shared" si="12"/>
        <v>0.85374007521938988</v>
      </c>
      <c r="N108" s="22">
        <f t="shared" si="13"/>
        <v>243.94488418087468</v>
      </c>
      <c r="O108" s="35">
        <f t="shared" si="14"/>
        <v>0.82535800092555378</v>
      </c>
      <c r="P108" s="22">
        <v>35000000</v>
      </c>
    </row>
    <row r="109" spans="1:16" x14ac:dyDescent="0.25">
      <c r="A109" t="s">
        <v>1900</v>
      </c>
      <c r="B109" t="s">
        <v>2491</v>
      </c>
      <c r="C109" s="2">
        <v>237.2</v>
      </c>
      <c r="D109" s="2">
        <f t="shared" si="8"/>
        <v>415.93163578988816</v>
      </c>
      <c r="E109" s="2">
        <v>101.6</v>
      </c>
      <c r="F109" s="3">
        <v>0.42899999999999999</v>
      </c>
      <c r="G109" s="2">
        <v>135.6</v>
      </c>
      <c r="H109" s="3">
        <v>0.57099999999999995</v>
      </c>
      <c r="I109">
        <v>2000</v>
      </c>
      <c r="J109" s="22">
        <f t="shared" si="9"/>
        <v>103.3</v>
      </c>
      <c r="K109" s="22">
        <f t="shared" si="10"/>
        <v>181.13717528286446</v>
      </c>
      <c r="L109" s="22">
        <f t="shared" si="11"/>
        <v>133.89999999999998</v>
      </c>
      <c r="M109" s="35">
        <f t="shared" si="12"/>
        <v>0.56450252951096114</v>
      </c>
      <c r="N109" s="22">
        <f t="shared" si="13"/>
        <v>234.7944605070237</v>
      </c>
      <c r="O109" s="35">
        <f t="shared" si="14"/>
        <v>0.23635254939770459</v>
      </c>
      <c r="P109" s="22">
        <v>103300000</v>
      </c>
    </row>
    <row r="110" spans="1:16" x14ac:dyDescent="0.25">
      <c r="A110" t="s">
        <v>2552</v>
      </c>
      <c r="B110" t="s">
        <v>2491</v>
      </c>
      <c r="C110" s="2">
        <v>236</v>
      </c>
      <c r="D110" s="2">
        <f t="shared" si="8"/>
        <v>356.97117506580622</v>
      </c>
      <c r="E110" s="2">
        <v>5.6</v>
      </c>
      <c r="F110" s="3">
        <v>2.4E-2</v>
      </c>
      <c r="G110" s="2">
        <v>230.5</v>
      </c>
      <c r="H110" s="3">
        <v>0.97599999999999998</v>
      </c>
      <c r="I110">
        <v>2005</v>
      </c>
      <c r="J110" s="22">
        <f t="shared" si="9"/>
        <v>35</v>
      </c>
      <c r="K110" s="22">
        <f t="shared" si="10"/>
        <v>52.940640369928886</v>
      </c>
      <c r="L110" s="22">
        <f t="shared" si="11"/>
        <v>201</v>
      </c>
      <c r="M110" s="35">
        <f t="shared" si="12"/>
        <v>0.85169491525423724</v>
      </c>
      <c r="N110" s="22">
        <f t="shared" si="13"/>
        <v>304.03053469587735</v>
      </c>
      <c r="O110" s="35">
        <f t="shared" si="14"/>
        <v>0.77567525266979287</v>
      </c>
      <c r="P110" s="22">
        <v>35000000</v>
      </c>
    </row>
    <row r="111" spans="1:16" x14ac:dyDescent="0.25">
      <c r="A111" t="s">
        <v>2553</v>
      </c>
      <c r="B111" t="s">
        <v>2491</v>
      </c>
      <c r="C111" s="2">
        <v>235.9</v>
      </c>
      <c r="D111" s="2">
        <f t="shared" si="8"/>
        <v>572.59121695364058</v>
      </c>
      <c r="E111" s="2">
        <v>95.9</v>
      </c>
      <c r="F111" s="3">
        <v>0.40600000000000003</v>
      </c>
      <c r="G111" s="2">
        <v>140</v>
      </c>
      <c r="H111" s="3">
        <v>0.59399999999999997</v>
      </c>
      <c r="I111">
        <v>1989</v>
      </c>
      <c r="J111" s="22">
        <f t="shared" si="9"/>
        <v>35</v>
      </c>
      <c r="K111" s="22">
        <f t="shared" si="10"/>
        <v>84.954186491638069</v>
      </c>
      <c r="L111" s="22">
        <f t="shared" si="11"/>
        <v>200.9</v>
      </c>
      <c r="M111" s="35">
        <f t="shared" si="12"/>
        <v>0.85163204747774479</v>
      </c>
      <c r="N111" s="22">
        <f t="shared" si="13"/>
        <v>487.63703046200249</v>
      </c>
      <c r="O111" s="35">
        <f t="shared" si="14"/>
        <v>0.63987203691548089</v>
      </c>
      <c r="P111" s="22">
        <v>35000000</v>
      </c>
    </row>
    <row r="112" spans="1:16" x14ac:dyDescent="0.25">
      <c r="A112" t="s">
        <v>2554</v>
      </c>
      <c r="B112" t="s">
        <v>2491</v>
      </c>
      <c r="C112" s="2">
        <v>231.6</v>
      </c>
      <c r="D112" s="2">
        <f t="shared" si="8"/>
        <v>514.45053369004802</v>
      </c>
      <c r="E112" s="2">
        <v>139.6</v>
      </c>
      <c r="F112" s="3">
        <v>0.60299999999999998</v>
      </c>
      <c r="G112" s="2">
        <v>92</v>
      </c>
      <c r="H112" s="3">
        <v>0.39700000000000002</v>
      </c>
      <c r="I112">
        <v>1992</v>
      </c>
      <c r="J112" s="22">
        <f t="shared" si="9"/>
        <v>35</v>
      </c>
      <c r="K112" s="22">
        <f t="shared" si="10"/>
        <v>77.745115194955446</v>
      </c>
      <c r="L112" s="22">
        <f t="shared" si="11"/>
        <v>196.6</v>
      </c>
      <c r="M112" s="35">
        <f t="shared" si="12"/>
        <v>0.84887737478411052</v>
      </c>
      <c r="N112" s="22">
        <f t="shared" si="13"/>
        <v>436.70541849509254</v>
      </c>
      <c r="O112" s="35">
        <f t="shared" si="14"/>
        <v>0.66431297411504553</v>
      </c>
      <c r="P112" s="22">
        <v>35000000</v>
      </c>
    </row>
    <row r="113" spans="1:16" x14ac:dyDescent="0.25">
      <c r="A113" t="s">
        <v>2149</v>
      </c>
      <c r="B113" t="s">
        <v>2491</v>
      </c>
      <c r="C113" s="2">
        <v>224</v>
      </c>
      <c r="D113" s="2">
        <f t="shared" si="8"/>
        <v>429.20716358481479</v>
      </c>
      <c r="E113" s="2">
        <v>101.1</v>
      </c>
      <c r="F113" s="3">
        <v>0.45100000000000001</v>
      </c>
      <c r="G113" s="2">
        <v>122.9</v>
      </c>
      <c r="H113" s="3">
        <v>0.54900000000000004</v>
      </c>
      <c r="I113">
        <v>1997</v>
      </c>
      <c r="J113" s="22">
        <f t="shared" si="9"/>
        <v>80</v>
      </c>
      <c r="K113" s="22">
        <f t="shared" si="10"/>
        <v>153.28827270886245</v>
      </c>
      <c r="L113" s="22">
        <f t="shared" si="11"/>
        <v>144</v>
      </c>
      <c r="M113" s="35">
        <f t="shared" si="12"/>
        <v>0.6428571428571429</v>
      </c>
      <c r="N113" s="22">
        <f t="shared" si="13"/>
        <v>275.91889087595234</v>
      </c>
      <c r="O113" s="35">
        <f t="shared" si="14"/>
        <v>0.31567735397829261</v>
      </c>
      <c r="P113" s="22">
        <v>80000000</v>
      </c>
    </row>
    <row r="114" spans="1:16" x14ac:dyDescent="0.25">
      <c r="A114" t="s">
        <v>1384</v>
      </c>
      <c r="B114" t="s">
        <v>2491</v>
      </c>
      <c r="C114" s="2">
        <v>223.4</v>
      </c>
      <c r="D114" s="2">
        <f t="shared" si="8"/>
        <v>337.91254453263178</v>
      </c>
      <c r="E114" s="2">
        <v>89.7</v>
      </c>
      <c r="F114" s="3">
        <v>0.40200000000000002</v>
      </c>
      <c r="G114" s="2">
        <v>133.69999999999999</v>
      </c>
      <c r="H114" s="3">
        <v>0.59799999999999998</v>
      </c>
      <c r="I114">
        <v>2005</v>
      </c>
      <c r="J114" s="22">
        <f t="shared" si="9"/>
        <v>55</v>
      </c>
      <c r="K114" s="22">
        <f t="shared" si="10"/>
        <v>83.19243486703111</v>
      </c>
      <c r="L114" s="22">
        <f t="shared" si="11"/>
        <v>168.4</v>
      </c>
      <c r="M114" s="35">
        <f t="shared" si="12"/>
        <v>0.75380483437779766</v>
      </c>
      <c r="N114" s="22">
        <f t="shared" si="13"/>
        <v>254.72010966560066</v>
      </c>
      <c r="O114" s="35">
        <f t="shared" si="14"/>
        <v>0.62760772217085459</v>
      </c>
      <c r="P114" s="22">
        <v>55000000</v>
      </c>
    </row>
    <row r="115" spans="1:16" x14ac:dyDescent="0.25">
      <c r="A115" t="s">
        <v>2555</v>
      </c>
      <c r="B115" t="s">
        <v>2491</v>
      </c>
      <c r="C115" s="2">
        <v>222.7</v>
      </c>
      <c r="D115" s="2">
        <f t="shared" si="8"/>
        <v>540.55135233393707</v>
      </c>
      <c r="E115" s="2">
        <v>130.69999999999999</v>
      </c>
      <c r="F115" s="3">
        <v>0.58699999999999997</v>
      </c>
      <c r="G115" s="2">
        <v>92</v>
      </c>
      <c r="H115" s="3">
        <v>0.41299999999999998</v>
      </c>
      <c r="I115">
        <v>1989</v>
      </c>
      <c r="J115" s="22">
        <f t="shared" si="9"/>
        <v>35</v>
      </c>
      <c r="K115" s="22">
        <f t="shared" si="10"/>
        <v>84.954186491638069</v>
      </c>
      <c r="L115" s="22">
        <f t="shared" si="11"/>
        <v>187.7</v>
      </c>
      <c r="M115" s="35">
        <f t="shared" si="12"/>
        <v>0.84283789851818591</v>
      </c>
      <c r="N115" s="22">
        <f t="shared" si="13"/>
        <v>455.59716584229898</v>
      </c>
      <c r="O115" s="35">
        <f t="shared" si="14"/>
        <v>0.61852632917989192</v>
      </c>
      <c r="P115" s="22">
        <v>35000000</v>
      </c>
    </row>
    <row r="116" spans="1:16" x14ac:dyDescent="0.25">
      <c r="A116" t="s">
        <v>750</v>
      </c>
      <c r="B116" t="s">
        <v>2491</v>
      </c>
      <c r="C116" s="2">
        <v>216.6</v>
      </c>
      <c r="D116" s="2">
        <f t="shared" si="8"/>
        <v>274.38239962855761</v>
      </c>
      <c r="E116" s="2">
        <v>169.7</v>
      </c>
      <c r="F116" s="3">
        <v>0.78300000000000003</v>
      </c>
      <c r="G116" s="2">
        <v>46.9</v>
      </c>
      <c r="H116" s="3">
        <v>0.217</v>
      </c>
      <c r="I116">
        <v>2011</v>
      </c>
      <c r="J116" s="22">
        <f t="shared" si="9"/>
        <v>25</v>
      </c>
      <c r="K116" s="22">
        <f t="shared" si="10"/>
        <v>31.669252034690398</v>
      </c>
      <c r="L116" s="22">
        <f t="shared" si="11"/>
        <v>191.6</v>
      </c>
      <c r="M116" s="35">
        <f t="shared" si="12"/>
        <v>0.88457987072945521</v>
      </c>
      <c r="N116" s="22">
        <f t="shared" si="13"/>
        <v>242.71314759386721</v>
      </c>
      <c r="O116" s="35">
        <f t="shared" si="14"/>
        <v>0.85378923345018276</v>
      </c>
      <c r="P116" s="22">
        <v>25000000</v>
      </c>
    </row>
    <row r="117" spans="1:16" x14ac:dyDescent="0.25">
      <c r="A117" t="s">
        <v>2556</v>
      </c>
      <c r="B117" s="12" t="s">
        <v>2491</v>
      </c>
      <c r="C117" s="2">
        <v>215.9</v>
      </c>
      <c r="D117" s="2">
        <f t="shared" si="8"/>
        <v>1198.9792724700476</v>
      </c>
      <c r="E117" s="2">
        <v>144.9</v>
      </c>
      <c r="F117" s="3">
        <v>0.67100000000000004</v>
      </c>
      <c r="G117" s="2">
        <v>71</v>
      </c>
      <c r="H117" s="3">
        <v>0.32900000000000001</v>
      </c>
      <c r="I117">
        <v>1961</v>
      </c>
      <c r="J117" s="22">
        <f t="shared" si="9"/>
        <v>35</v>
      </c>
      <c r="K117" s="22">
        <f t="shared" si="10"/>
        <v>194.36903444396324</v>
      </c>
      <c r="L117" s="22">
        <f t="shared" si="11"/>
        <v>180.9</v>
      </c>
      <c r="M117" s="35">
        <f t="shared" si="12"/>
        <v>0.83788791106993976</v>
      </c>
      <c r="N117" s="22">
        <f t="shared" si="13"/>
        <v>1004.6102380260843</v>
      </c>
      <c r="O117" s="35">
        <f t="shared" si="14"/>
        <v>9.9726565799151276E-2</v>
      </c>
      <c r="P117" s="22">
        <v>35000000</v>
      </c>
    </row>
    <row r="118" spans="1:16" x14ac:dyDescent="0.25">
      <c r="A118" t="s">
        <v>877</v>
      </c>
      <c r="B118" t="s">
        <v>2491</v>
      </c>
      <c r="C118" s="2">
        <v>215.3</v>
      </c>
      <c r="D118" s="2">
        <f t="shared" si="8"/>
        <v>280.91766647843633</v>
      </c>
      <c r="E118" s="2">
        <v>63.2</v>
      </c>
      <c r="F118" s="3">
        <v>0.29299999999999998</v>
      </c>
      <c r="G118" s="2">
        <v>152.1</v>
      </c>
      <c r="H118" s="3">
        <v>0.70699999999999996</v>
      </c>
      <c r="I118">
        <v>2010</v>
      </c>
      <c r="J118" s="22">
        <f t="shared" si="9"/>
        <v>160</v>
      </c>
      <c r="K118" s="22">
        <f t="shared" si="10"/>
        <v>208.76370941267911</v>
      </c>
      <c r="L118" s="22">
        <f t="shared" si="11"/>
        <v>55.300000000000011</v>
      </c>
      <c r="M118" s="35">
        <f t="shared" si="12"/>
        <v>0.25685090571295871</v>
      </c>
      <c r="N118" s="22">
        <f t="shared" si="13"/>
        <v>72.153957065757226</v>
      </c>
      <c r="O118" s="35">
        <f t="shared" si="14"/>
        <v>3.0358990187277779E-2</v>
      </c>
      <c r="P118" s="22">
        <v>160000000</v>
      </c>
    </row>
    <row r="119" spans="1:16" x14ac:dyDescent="0.25">
      <c r="A119" t="s">
        <v>462</v>
      </c>
      <c r="B119" t="s">
        <v>2491</v>
      </c>
      <c r="C119" s="2">
        <v>213.1</v>
      </c>
      <c r="D119" s="2">
        <f t="shared" si="8"/>
        <v>247.04130523332995</v>
      </c>
      <c r="E119" s="2">
        <v>128</v>
      </c>
      <c r="F119" s="3">
        <v>0.60099999999999998</v>
      </c>
      <c r="G119" s="2">
        <v>85.1</v>
      </c>
      <c r="H119" s="3">
        <v>0.39900000000000002</v>
      </c>
      <c r="I119">
        <v>2014</v>
      </c>
      <c r="J119" s="22">
        <f t="shared" si="9"/>
        <v>56.2</v>
      </c>
      <c r="K119" s="22">
        <f t="shared" si="10"/>
        <v>65.151202975659999</v>
      </c>
      <c r="L119" s="22">
        <f t="shared" si="11"/>
        <v>156.89999999999998</v>
      </c>
      <c r="M119" s="35">
        <f t="shared" si="12"/>
        <v>0.73627404974190513</v>
      </c>
      <c r="N119" s="22">
        <f t="shared" si="13"/>
        <v>181.89010225766995</v>
      </c>
      <c r="O119" s="35">
        <f t="shared" si="14"/>
        <v>0.69426934314565936</v>
      </c>
      <c r="P119" s="22">
        <v>56200000</v>
      </c>
    </row>
    <row r="120" spans="1:16" x14ac:dyDescent="0.25">
      <c r="A120" t="s">
        <v>1085</v>
      </c>
      <c r="B120" t="s">
        <v>2491</v>
      </c>
      <c r="C120" s="2">
        <v>212.9</v>
      </c>
      <c r="D120" s="2">
        <f t="shared" si="8"/>
        <v>294.70339107723447</v>
      </c>
      <c r="E120" s="2">
        <v>110.1</v>
      </c>
      <c r="F120" s="3">
        <v>0.51700000000000002</v>
      </c>
      <c r="G120" s="2">
        <v>102.8</v>
      </c>
      <c r="H120" s="3">
        <v>0.48299999999999998</v>
      </c>
      <c r="I120">
        <v>2008</v>
      </c>
      <c r="J120" s="22">
        <f t="shared" si="9"/>
        <v>80</v>
      </c>
      <c r="K120" s="22">
        <f t="shared" si="10"/>
        <v>110.73870965795564</v>
      </c>
      <c r="L120" s="22">
        <f t="shared" si="11"/>
        <v>132.9</v>
      </c>
      <c r="M120" s="35">
        <f t="shared" si="12"/>
        <v>0.62423673085955844</v>
      </c>
      <c r="N120" s="22">
        <f t="shared" si="13"/>
        <v>183.96468141927883</v>
      </c>
      <c r="O120" s="35">
        <f t="shared" si="14"/>
        <v>0.47985575548165504</v>
      </c>
      <c r="P120" s="22">
        <v>80000000</v>
      </c>
    </row>
    <row r="121" spans="1:16" x14ac:dyDescent="0.25">
      <c r="A121" t="s">
        <v>2557</v>
      </c>
      <c r="B121" t="s">
        <v>2491</v>
      </c>
      <c r="C121" s="2">
        <v>211.3</v>
      </c>
      <c r="D121" s="2">
        <f t="shared" si="8"/>
        <v>512.88056016237499</v>
      </c>
      <c r="E121" s="2">
        <v>111.5</v>
      </c>
      <c r="F121" s="3">
        <v>0.52800000000000002</v>
      </c>
      <c r="G121" s="2">
        <v>99.8</v>
      </c>
      <c r="H121" s="3">
        <v>0.47199999999999998</v>
      </c>
      <c r="I121">
        <v>1989</v>
      </c>
      <c r="J121" s="22">
        <f t="shared" si="9"/>
        <v>35</v>
      </c>
      <c r="K121" s="22">
        <f t="shared" si="10"/>
        <v>84.954186491638069</v>
      </c>
      <c r="L121" s="22">
        <f t="shared" si="11"/>
        <v>176.3</v>
      </c>
      <c r="M121" s="35">
        <f t="shared" si="12"/>
        <v>0.83435873166114527</v>
      </c>
      <c r="N121" s="22">
        <f t="shared" si="13"/>
        <v>427.92637367073689</v>
      </c>
      <c r="O121" s="35">
        <f t="shared" si="14"/>
        <v>0.59794516568084211</v>
      </c>
      <c r="P121" s="22">
        <v>35000000</v>
      </c>
    </row>
    <row r="122" spans="1:16" x14ac:dyDescent="0.25">
      <c r="A122" t="s">
        <v>358</v>
      </c>
      <c r="B122" t="s">
        <v>2491</v>
      </c>
      <c r="C122" s="2">
        <v>209.2</v>
      </c>
      <c r="D122" s="2">
        <f t="shared" si="8"/>
        <v>235.45644305199997</v>
      </c>
      <c r="E122" s="2">
        <v>93.4</v>
      </c>
      <c r="F122" s="3">
        <v>0.44700000000000001</v>
      </c>
      <c r="G122" s="2">
        <v>115.7</v>
      </c>
      <c r="H122" s="3">
        <v>0.55300000000000005</v>
      </c>
      <c r="I122">
        <v>2015</v>
      </c>
      <c r="J122" s="22">
        <f t="shared" si="9"/>
        <v>170</v>
      </c>
      <c r="K122" s="22">
        <f t="shared" si="10"/>
        <v>191.3364977</v>
      </c>
      <c r="L122" s="22">
        <f t="shared" si="11"/>
        <v>39.199999999999989</v>
      </c>
      <c r="M122" s="35">
        <f t="shared" si="12"/>
        <v>0.18738049713193111</v>
      </c>
      <c r="N122" s="22">
        <f t="shared" si="13"/>
        <v>44.119945351999974</v>
      </c>
      <c r="O122" s="35">
        <f t="shared" si="14"/>
        <v>8.5389590344168237E-2</v>
      </c>
      <c r="P122" s="22">
        <v>170000000</v>
      </c>
    </row>
    <row r="123" spans="1:16" x14ac:dyDescent="0.25">
      <c r="A123" t="s">
        <v>228</v>
      </c>
      <c r="B123" s="12" t="s">
        <v>2491</v>
      </c>
      <c r="C123" s="2">
        <v>205.8</v>
      </c>
      <c r="D123" s="2">
        <f t="shared" si="8"/>
        <v>957.15231724169848</v>
      </c>
      <c r="E123" s="2">
        <v>141.80000000000001</v>
      </c>
      <c r="F123" s="3">
        <v>0.68899999999999995</v>
      </c>
      <c r="G123" s="2">
        <v>64</v>
      </c>
      <c r="H123" s="3">
        <v>0.311</v>
      </c>
      <c r="I123">
        <v>1967</v>
      </c>
      <c r="J123" s="22">
        <f t="shared" si="9"/>
        <v>175</v>
      </c>
      <c r="K123" s="22">
        <f t="shared" si="10"/>
        <v>813.90503166811084</v>
      </c>
      <c r="L123" s="22">
        <f t="shared" si="11"/>
        <v>30.800000000000011</v>
      </c>
      <c r="M123" s="35">
        <f t="shared" si="12"/>
        <v>0.14965986394557829</v>
      </c>
      <c r="N123" s="22">
        <f t="shared" si="13"/>
        <v>143.24728557358765</v>
      </c>
      <c r="O123" s="35">
        <f t="shared" si="14"/>
        <v>-2.9548349449373701</v>
      </c>
      <c r="P123" s="22">
        <v>175000000</v>
      </c>
    </row>
    <row r="124" spans="1:16" x14ac:dyDescent="0.25">
      <c r="A124" t="s">
        <v>1504</v>
      </c>
      <c r="B124" t="s">
        <v>2491</v>
      </c>
      <c r="C124" s="2">
        <v>203.6</v>
      </c>
      <c r="D124" s="2">
        <f t="shared" si="8"/>
        <v>317.20216601991564</v>
      </c>
      <c r="E124" s="2">
        <v>51.9</v>
      </c>
      <c r="F124" s="3">
        <v>0.255</v>
      </c>
      <c r="G124" s="2">
        <v>151.69999999999999</v>
      </c>
      <c r="H124" s="3">
        <v>0.745</v>
      </c>
      <c r="I124">
        <v>2004</v>
      </c>
      <c r="J124" s="22">
        <f t="shared" si="9"/>
        <v>90</v>
      </c>
      <c r="K124" s="22">
        <f t="shared" si="10"/>
        <v>140.2170674940688</v>
      </c>
      <c r="L124" s="22">
        <f t="shared" si="11"/>
        <v>113.6</v>
      </c>
      <c r="M124" s="35">
        <f t="shared" si="12"/>
        <v>0.55795677799607069</v>
      </c>
      <c r="N124" s="22">
        <f t="shared" si="13"/>
        <v>176.98509852584684</v>
      </c>
      <c r="O124" s="35">
        <f t="shared" si="14"/>
        <v>0.3113110633886601</v>
      </c>
      <c r="P124" s="22">
        <v>90000000</v>
      </c>
    </row>
    <row r="125" spans="1:16" x14ac:dyDescent="0.25">
      <c r="A125" t="s">
        <v>466</v>
      </c>
      <c r="B125" t="s">
        <v>2491</v>
      </c>
      <c r="C125" s="2">
        <v>203.3</v>
      </c>
      <c r="D125" s="2">
        <f t="shared" si="8"/>
        <v>235.68041930518999</v>
      </c>
      <c r="E125" s="2">
        <v>43.6</v>
      </c>
      <c r="F125" s="3">
        <v>0.214</v>
      </c>
      <c r="G125" s="2">
        <v>159.69999999999999</v>
      </c>
      <c r="H125" s="3">
        <v>0.78600000000000003</v>
      </c>
      <c r="I125">
        <v>2014</v>
      </c>
      <c r="J125" s="22">
        <f t="shared" si="9"/>
        <v>66</v>
      </c>
      <c r="K125" s="22">
        <f t="shared" si="10"/>
        <v>76.512088903799992</v>
      </c>
      <c r="L125" s="22">
        <f t="shared" si="11"/>
        <v>137.30000000000001</v>
      </c>
      <c r="M125" s="35">
        <f t="shared" si="12"/>
        <v>0.67535661583866213</v>
      </c>
      <c r="N125" s="22">
        <f t="shared" si="13"/>
        <v>159.16833040138999</v>
      </c>
      <c r="O125" s="35">
        <f t="shared" si="14"/>
        <v>0.62364934134874572</v>
      </c>
      <c r="P125" s="22">
        <v>66000000</v>
      </c>
    </row>
    <row r="126" spans="1:16" x14ac:dyDescent="0.25">
      <c r="A126" t="s">
        <v>2558</v>
      </c>
      <c r="B126" t="s">
        <v>2491</v>
      </c>
      <c r="C126" s="2">
        <v>202.4</v>
      </c>
      <c r="D126" s="2">
        <f t="shared" si="8"/>
        <v>272.00867517925025</v>
      </c>
      <c r="E126" s="2">
        <v>15.7</v>
      </c>
      <c r="F126" s="3">
        <v>7.8E-2</v>
      </c>
      <c r="G126" s="2">
        <v>186.7</v>
      </c>
      <c r="H126" s="3">
        <v>0.92200000000000004</v>
      </c>
      <c r="I126">
        <v>2009</v>
      </c>
      <c r="J126" s="22">
        <f t="shared" si="9"/>
        <v>35</v>
      </c>
      <c r="K126" s="22">
        <f t="shared" si="10"/>
        <v>47.037073277044264</v>
      </c>
      <c r="L126" s="22">
        <f t="shared" si="11"/>
        <v>167.4</v>
      </c>
      <c r="M126" s="35">
        <f t="shared" si="12"/>
        <v>0.82707509881422925</v>
      </c>
      <c r="N126" s="22">
        <f t="shared" si="13"/>
        <v>224.97160190220598</v>
      </c>
      <c r="O126" s="35">
        <f t="shared" si="14"/>
        <v>0.76760339289997892</v>
      </c>
      <c r="P126" s="22">
        <v>35000000</v>
      </c>
    </row>
    <row r="127" spans="1:16" x14ac:dyDescent="0.25">
      <c r="A127" t="s">
        <v>2559</v>
      </c>
      <c r="B127" t="s">
        <v>2492</v>
      </c>
      <c r="C127" s="2">
        <v>228.1</v>
      </c>
      <c r="D127" s="2">
        <f t="shared" si="8"/>
        <v>256.728559561</v>
      </c>
      <c r="E127" s="2">
        <v>1.3</v>
      </c>
      <c r="F127" s="3">
        <v>6.0000000000000001E-3</v>
      </c>
      <c r="G127" s="2">
        <v>226.8</v>
      </c>
      <c r="H127" s="3">
        <v>0.99399999999999999</v>
      </c>
      <c r="I127">
        <v>2015</v>
      </c>
      <c r="J127" s="22">
        <f t="shared" si="9"/>
        <v>35</v>
      </c>
      <c r="K127" s="22">
        <f t="shared" si="10"/>
        <v>39.392808349999996</v>
      </c>
      <c r="L127" s="22">
        <f t="shared" si="11"/>
        <v>193.1</v>
      </c>
      <c r="M127" s="35">
        <f t="shared" si="12"/>
        <v>0.84655852696185885</v>
      </c>
      <c r="N127" s="22">
        <f t="shared" si="13"/>
        <v>217.335751211</v>
      </c>
      <c r="O127" s="35">
        <f t="shared" si="14"/>
        <v>0.82730027027619468</v>
      </c>
      <c r="P127" s="22">
        <v>35000000</v>
      </c>
    </row>
    <row r="128" spans="1:16" x14ac:dyDescent="0.25">
      <c r="A128" t="s">
        <v>2560</v>
      </c>
      <c r="B128" t="s">
        <v>2493</v>
      </c>
      <c r="C128" s="2">
        <v>699.8</v>
      </c>
      <c r="D128" s="2">
        <f t="shared" si="8"/>
        <v>699.8</v>
      </c>
      <c r="E128" s="2">
        <v>5.9</v>
      </c>
      <c r="F128" s="3">
        <v>8.0000000000000002E-3</v>
      </c>
      <c r="G128" s="2">
        <v>693.9</v>
      </c>
      <c r="H128" s="3">
        <v>0.99199999999999999</v>
      </c>
      <c r="I128">
        <v>2019</v>
      </c>
      <c r="J128" s="22">
        <f t="shared" si="9"/>
        <v>129</v>
      </c>
      <c r="K128" s="22">
        <f t="shared" si="10"/>
        <v>129</v>
      </c>
      <c r="L128" s="22">
        <f t="shared" si="11"/>
        <v>570.79999999999995</v>
      </c>
      <c r="M128" s="35">
        <f t="shared" si="12"/>
        <v>0.81566161760502998</v>
      </c>
      <c r="N128" s="22">
        <f t="shared" si="13"/>
        <v>570.79999999999995</v>
      </c>
      <c r="O128" s="35">
        <f t="shared" si="14"/>
        <v>0.81566161760502998</v>
      </c>
      <c r="P128" s="22">
        <v>129000000</v>
      </c>
    </row>
    <row r="129" spans="1:16" x14ac:dyDescent="0.25">
      <c r="A129" t="s">
        <v>2481</v>
      </c>
      <c r="B129" t="s">
        <v>2494</v>
      </c>
      <c r="C129" s="2">
        <v>306.89999999999998</v>
      </c>
      <c r="D129" s="2">
        <f t="shared" si="8"/>
        <v>1062.0875697249141</v>
      </c>
      <c r="E129" s="2">
        <v>135.19999999999999</v>
      </c>
      <c r="F129" s="3">
        <v>0.441</v>
      </c>
      <c r="G129" s="2">
        <v>171.7</v>
      </c>
      <c r="H129" s="3">
        <v>0.55900000000000005</v>
      </c>
      <c r="I129">
        <v>1977</v>
      </c>
      <c r="J129" s="22">
        <f t="shared" si="9"/>
        <v>20</v>
      </c>
      <c r="K129" s="22">
        <f t="shared" si="10"/>
        <v>69.213917870636323</v>
      </c>
      <c r="L129" s="22">
        <f t="shared" si="11"/>
        <v>286.89999999999998</v>
      </c>
      <c r="M129" s="35">
        <f t="shared" si="12"/>
        <v>0.93483219289670905</v>
      </c>
      <c r="N129" s="22">
        <f t="shared" si="13"/>
        <v>992.8736518542778</v>
      </c>
      <c r="O129" s="35">
        <f t="shared" si="14"/>
        <v>0.77447403756716737</v>
      </c>
      <c r="P129" s="22">
        <v>20000000</v>
      </c>
    </row>
    <row r="130" spans="1:16" x14ac:dyDescent="0.25">
      <c r="A130" t="s">
        <v>259</v>
      </c>
      <c r="B130" t="s">
        <v>2494</v>
      </c>
      <c r="C130" s="2">
        <v>295.2</v>
      </c>
      <c r="D130" s="2">
        <f t="shared" si="8"/>
        <v>830.65219653047336</v>
      </c>
      <c r="E130" s="2">
        <v>242.2</v>
      </c>
      <c r="F130" s="3">
        <v>0.82</v>
      </c>
      <c r="G130" s="2">
        <v>53</v>
      </c>
      <c r="H130" s="3">
        <v>0.18</v>
      </c>
      <c r="I130">
        <v>1984</v>
      </c>
      <c r="J130" s="22">
        <f t="shared" si="9"/>
        <v>144</v>
      </c>
      <c r="K130" s="22">
        <f t="shared" si="10"/>
        <v>405.19619342949926</v>
      </c>
      <c r="L130" s="22">
        <f t="shared" si="11"/>
        <v>151.19999999999999</v>
      </c>
      <c r="M130" s="35">
        <f t="shared" si="12"/>
        <v>0.51219512195121952</v>
      </c>
      <c r="N130" s="22">
        <f t="shared" si="13"/>
        <v>425.4560031009741</v>
      </c>
      <c r="O130" s="35">
        <f t="shared" si="14"/>
        <v>-0.37261583140074278</v>
      </c>
      <c r="P130" s="22">
        <v>144000000</v>
      </c>
    </row>
    <row r="131" spans="1:16" x14ac:dyDescent="0.25">
      <c r="A131" t="s">
        <v>2361</v>
      </c>
      <c r="B131" t="s">
        <v>2494</v>
      </c>
      <c r="C131" s="2">
        <v>243.2</v>
      </c>
      <c r="D131" s="2">
        <f t="shared" ref="D131:D194" si="15">FV(3%,2019-I131,,-C131)</f>
        <v>540.21748615466174</v>
      </c>
      <c r="E131" s="2">
        <v>141.30000000000001</v>
      </c>
      <c r="F131" s="3">
        <v>0.58099999999999996</v>
      </c>
      <c r="G131" s="2">
        <v>101.9</v>
      </c>
      <c r="H131" s="3">
        <v>0.41899999999999998</v>
      </c>
      <c r="I131">
        <v>1992</v>
      </c>
      <c r="J131" s="22">
        <f t="shared" ref="J131:J194" si="16">P131/1000000</f>
        <v>33</v>
      </c>
      <c r="K131" s="22">
        <f t="shared" ref="K131:K194" si="17">FV(3%,2019-I131,,-J131)</f>
        <v>73.302537183815133</v>
      </c>
      <c r="L131" s="22">
        <f t="shared" ref="L131:L194" si="18">C131-J131</f>
        <v>210.2</v>
      </c>
      <c r="M131" s="35">
        <f t="shared" ref="M131:M194" si="19">(C131-J131)/C131</f>
        <v>0.86430921052631582</v>
      </c>
      <c r="N131" s="22">
        <f t="shared" si="13"/>
        <v>466.91494897084658</v>
      </c>
      <c r="O131" s="35">
        <f t="shared" si="14"/>
        <v>0.69859154118497069</v>
      </c>
      <c r="P131" s="22">
        <v>33000000</v>
      </c>
    </row>
    <row r="132" spans="1:16" x14ac:dyDescent="0.25">
      <c r="A132" t="s">
        <v>2362</v>
      </c>
      <c r="B132" t="s">
        <v>2494</v>
      </c>
      <c r="C132" s="2">
        <v>215.9</v>
      </c>
      <c r="D132" s="2">
        <f t="shared" si="15"/>
        <v>479.57629630259657</v>
      </c>
      <c r="E132" s="2">
        <v>82.5</v>
      </c>
      <c r="F132" s="3">
        <v>0.38200000000000001</v>
      </c>
      <c r="G132" s="2">
        <v>133.30000000000001</v>
      </c>
      <c r="H132" s="3">
        <v>0.61799999999999999</v>
      </c>
      <c r="I132">
        <v>1992</v>
      </c>
      <c r="J132" s="22">
        <f t="shared" si="16"/>
        <v>40</v>
      </c>
      <c r="K132" s="22">
        <f t="shared" si="17"/>
        <v>88.851560222806228</v>
      </c>
      <c r="L132" s="22">
        <f t="shared" si="18"/>
        <v>175.9</v>
      </c>
      <c r="M132" s="35">
        <f t="shared" si="19"/>
        <v>0.81472904122278833</v>
      </c>
      <c r="N132" s="22">
        <f t="shared" ref="N132:N195" si="20">(D132-K132)</f>
        <v>390.72473607979032</v>
      </c>
      <c r="O132" s="35">
        <f t="shared" ref="O132:O195" si="21">(C132-K132)/C132</f>
        <v>0.58845965621673824</v>
      </c>
      <c r="P132" s="22">
        <v>40000000</v>
      </c>
    </row>
    <row r="133" spans="1:16" x14ac:dyDescent="0.25">
      <c r="A133" t="s">
        <v>2561</v>
      </c>
      <c r="B133" t="s">
        <v>2494</v>
      </c>
      <c r="C133" s="2">
        <v>215.4</v>
      </c>
      <c r="D133" s="2">
        <f t="shared" si="15"/>
        <v>522.83233629425263</v>
      </c>
      <c r="E133" s="2">
        <v>112.5</v>
      </c>
      <c r="F133" s="3">
        <v>0.52200000000000002</v>
      </c>
      <c r="G133" s="2">
        <v>102.9</v>
      </c>
      <c r="H133" s="3">
        <v>0.47799999999999998</v>
      </c>
      <c r="I133">
        <v>1989</v>
      </c>
      <c r="J133" s="22">
        <f t="shared" si="16"/>
        <v>35</v>
      </c>
      <c r="K133" s="22">
        <f t="shared" si="17"/>
        <v>84.954186491638069</v>
      </c>
      <c r="L133" s="22">
        <f t="shared" si="18"/>
        <v>180.4</v>
      </c>
      <c r="M133" s="35">
        <f t="shared" si="19"/>
        <v>0.8375116063138347</v>
      </c>
      <c r="N133" s="22">
        <f t="shared" si="20"/>
        <v>437.87814980261453</v>
      </c>
      <c r="O133" s="35">
        <f t="shared" si="21"/>
        <v>0.60559802000168028</v>
      </c>
      <c r="P133" s="22">
        <v>35000000</v>
      </c>
    </row>
    <row r="134" spans="1:16" x14ac:dyDescent="0.25">
      <c r="A134" t="s">
        <v>2562</v>
      </c>
      <c r="B134" t="s">
        <v>2495</v>
      </c>
      <c r="C134" s="2">
        <v>579.20000000000005</v>
      </c>
      <c r="D134" s="2">
        <f t="shared" si="15"/>
        <v>596.57600000000002</v>
      </c>
      <c r="E134" s="2">
        <v>1.5</v>
      </c>
      <c r="F134" s="3">
        <v>3.0000000000000001E-3</v>
      </c>
      <c r="G134" s="2">
        <v>577.70000000000005</v>
      </c>
      <c r="H134" s="3">
        <v>0.997</v>
      </c>
      <c r="I134">
        <v>2018</v>
      </c>
      <c r="J134" s="22">
        <f t="shared" si="16"/>
        <v>128</v>
      </c>
      <c r="K134" s="22">
        <f t="shared" si="17"/>
        <v>131.84</v>
      </c>
      <c r="L134" s="22">
        <f t="shared" si="18"/>
        <v>451.20000000000005</v>
      </c>
      <c r="M134" s="35">
        <f t="shared" si="19"/>
        <v>0.77900552486187846</v>
      </c>
      <c r="N134" s="22">
        <f t="shared" si="20"/>
        <v>464.73599999999999</v>
      </c>
      <c r="O134" s="35">
        <f t="shared" si="21"/>
        <v>0.77237569060773481</v>
      </c>
      <c r="P134" s="22">
        <v>128000000</v>
      </c>
    </row>
    <row r="135" spans="1:16" x14ac:dyDescent="0.25">
      <c r="A135" t="s">
        <v>2563</v>
      </c>
      <c r="B135" t="s">
        <v>2495</v>
      </c>
      <c r="C135" s="2">
        <v>426.6</v>
      </c>
      <c r="D135" s="2">
        <f t="shared" si="15"/>
        <v>524.66419099024961</v>
      </c>
      <c r="E135" s="2">
        <v>10.199999999999999</v>
      </c>
      <c r="F135" s="3">
        <v>2.4E-2</v>
      </c>
      <c r="G135" s="2">
        <v>416.4</v>
      </c>
      <c r="H135" s="3">
        <v>0.97599999999999998</v>
      </c>
      <c r="I135">
        <v>2012</v>
      </c>
      <c r="J135" s="22">
        <f t="shared" si="16"/>
        <v>35</v>
      </c>
      <c r="K135" s="22">
        <f t="shared" si="17"/>
        <v>43.045585289870452</v>
      </c>
      <c r="L135" s="22">
        <f t="shared" si="18"/>
        <v>391.6</v>
      </c>
      <c r="M135" s="35">
        <f t="shared" si="19"/>
        <v>0.91795593061415848</v>
      </c>
      <c r="N135" s="22">
        <f t="shared" si="20"/>
        <v>481.61860570037913</v>
      </c>
      <c r="O135" s="35">
        <f t="shared" si="21"/>
        <v>0.8990961432492488</v>
      </c>
      <c r="P135" s="22">
        <v>35000000</v>
      </c>
    </row>
    <row r="136" spans="1:16" x14ac:dyDescent="0.25">
      <c r="A136" t="s">
        <v>634</v>
      </c>
      <c r="B136" t="s">
        <v>2495</v>
      </c>
      <c r="C136" s="2">
        <v>425.4</v>
      </c>
      <c r="D136" s="2">
        <f t="shared" si="15"/>
        <v>523.18834235173961</v>
      </c>
      <c r="E136" s="2">
        <v>162.80000000000001</v>
      </c>
      <c r="F136" s="3">
        <v>0.38300000000000001</v>
      </c>
      <c r="G136" s="2">
        <v>262.60000000000002</v>
      </c>
      <c r="H136" s="3">
        <v>0.61699999999999999</v>
      </c>
      <c r="I136">
        <v>2012</v>
      </c>
      <c r="J136" s="22">
        <f t="shared" si="16"/>
        <v>100</v>
      </c>
      <c r="K136" s="22">
        <f t="shared" si="17"/>
        <v>122.987386542487</v>
      </c>
      <c r="L136" s="22">
        <f t="shared" si="18"/>
        <v>325.39999999999998</v>
      </c>
      <c r="M136" s="35">
        <f t="shared" si="19"/>
        <v>0.76492712740949698</v>
      </c>
      <c r="N136" s="22">
        <f t="shared" si="20"/>
        <v>400.2009558092526</v>
      </c>
      <c r="O136" s="35">
        <f t="shared" si="21"/>
        <v>0.71089001753059</v>
      </c>
      <c r="P136" s="22">
        <v>100000000</v>
      </c>
    </row>
    <row r="137" spans="1:16" x14ac:dyDescent="0.25">
      <c r="A137" t="s">
        <v>2564</v>
      </c>
      <c r="B137" t="s">
        <v>2495</v>
      </c>
      <c r="C137" s="2">
        <v>414.2</v>
      </c>
      <c r="D137" s="2">
        <f t="shared" si="15"/>
        <v>540.43705274207309</v>
      </c>
      <c r="E137" s="2">
        <v>138.80000000000001</v>
      </c>
      <c r="F137" s="3">
        <v>0.33500000000000002</v>
      </c>
      <c r="G137" s="2">
        <v>275.39999999999998</v>
      </c>
      <c r="H137" s="3">
        <v>0.66500000000000004</v>
      </c>
      <c r="I137">
        <v>2010</v>
      </c>
      <c r="J137" s="22">
        <f t="shared" si="16"/>
        <v>35</v>
      </c>
      <c r="K137" s="22">
        <f t="shared" si="17"/>
        <v>45.667061434023559</v>
      </c>
      <c r="L137" s="22">
        <f t="shared" si="18"/>
        <v>379.2</v>
      </c>
      <c r="M137" s="35">
        <f t="shared" si="19"/>
        <v>0.91549975857073873</v>
      </c>
      <c r="N137" s="22">
        <f t="shared" si="20"/>
        <v>494.76999130804955</v>
      </c>
      <c r="O137" s="35">
        <f t="shared" si="21"/>
        <v>0.88974635095600307</v>
      </c>
      <c r="P137" s="22">
        <v>35000000</v>
      </c>
    </row>
    <row r="138" spans="1:16" x14ac:dyDescent="0.25">
      <c r="A138" t="s">
        <v>970</v>
      </c>
      <c r="B138" t="s">
        <v>2495</v>
      </c>
      <c r="C138" s="2">
        <v>321.5</v>
      </c>
      <c r="D138" s="2">
        <f t="shared" si="15"/>
        <v>432.06911595913516</v>
      </c>
      <c r="E138" s="2">
        <v>120.5</v>
      </c>
      <c r="F138" s="3">
        <v>0.375</v>
      </c>
      <c r="G138" s="2">
        <v>200.9</v>
      </c>
      <c r="H138" s="3">
        <v>0.625</v>
      </c>
      <c r="I138">
        <v>2009</v>
      </c>
      <c r="J138" s="22">
        <f t="shared" si="16"/>
        <v>70</v>
      </c>
      <c r="K138" s="22">
        <f t="shared" si="17"/>
        <v>94.074146554088529</v>
      </c>
      <c r="L138" s="22">
        <f t="shared" si="18"/>
        <v>251.5</v>
      </c>
      <c r="M138" s="35">
        <f t="shared" si="19"/>
        <v>0.78227060653188185</v>
      </c>
      <c r="N138" s="22">
        <f t="shared" si="20"/>
        <v>337.99496940504662</v>
      </c>
      <c r="O138" s="35">
        <f t="shared" si="21"/>
        <v>0.7073899018535349</v>
      </c>
      <c r="P138" s="22">
        <v>70000000</v>
      </c>
    </row>
    <row r="139" spans="1:16" x14ac:dyDescent="0.25">
      <c r="A139" t="s">
        <v>2565</v>
      </c>
      <c r="B139" t="s">
        <v>2495</v>
      </c>
      <c r="C139" s="2">
        <v>259.39999999999998</v>
      </c>
      <c r="D139" s="2">
        <f t="shared" si="15"/>
        <v>291.95698531399995</v>
      </c>
      <c r="E139" s="2">
        <v>1.2</v>
      </c>
      <c r="F139" s="3">
        <v>5.0000000000000001E-3</v>
      </c>
      <c r="G139" s="2">
        <v>258.10000000000002</v>
      </c>
      <c r="H139" s="3">
        <v>0.995</v>
      </c>
      <c r="I139">
        <v>2015</v>
      </c>
      <c r="J139" s="22">
        <f t="shared" si="16"/>
        <v>35</v>
      </c>
      <c r="K139" s="22">
        <f t="shared" si="17"/>
        <v>39.392808349999996</v>
      </c>
      <c r="L139" s="22">
        <f t="shared" si="18"/>
        <v>224.39999999999998</v>
      </c>
      <c r="M139" s="35">
        <f t="shared" si="19"/>
        <v>0.86507324595219737</v>
      </c>
      <c r="N139" s="22">
        <f t="shared" si="20"/>
        <v>252.56417696399996</v>
      </c>
      <c r="O139" s="35">
        <f t="shared" si="21"/>
        <v>0.84813874961449498</v>
      </c>
      <c r="P139" s="22">
        <v>35000000</v>
      </c>
    </row>
    <row r="140" spans="1:16" x14ac:dyDescent="0.25">
      <c r="A140" t="s">
        <v>2566</v>
      </c>
      <c r="B140" t="s">
        <v>2495</v>
      </c>
      <c r="C140" s="2">
        <v>256.3</v>
      </c>
      <c r="D140" s="2">
        <f t="shared" si="15"/>
        <v>288.46790800299999</v>
      </c>
      <c r="E140" s="2">
        <v>1.3</v>
      </c>
      <c r="F140" s="3">
        <v>5.0000000000000001E-3</v>
      </c>
      <c r="G140" s="2">
        <v>255</v>
      </c>
      <c r="H140" s="3">
        <v>0.995</v>
      </c>
      <c r="I140">
        <v>2015</v>
      </c>
      <c r="J140" s="22">
        <f t="shared" si="16"/>
        <v>35</v>
      </c>
      <c r="K140" s="22">
        <f t="shared" si="17"/>
        <v>39.392808349999996</v>
      </c>
      <c r="L140" s="22">
        <f t="shared" si="18"/>
        <v>221.3</v>
      </c>
      <c r="M140" s="35">
        <f t="shared" si="19"/>
        <v>0.86344127975029261</v>
      </c>
      <c r="N140" s="22">
        <f t="shared" si="20"/>
        <v>249.075099653</v>
      </c>
      <c r="O140" s="35">
        <f t="shared" si="21"/>
        <v>0.84630195727662894</v>
      </c>
      <c r="P140" s="22">
        <v>35000000</v>
      </c>
    </row>
    <row r="141" spans="1:16" x14ac:dyDescent="0.25">
      <c r="A141" t="s">
        <v>2567</v>
      </c>
      <c r="B141" t="s">
        <v>2495</v>
      </c>
      <c r="C141" s="2">
        <v>254.2</v>
      </c>
      <c r="D141" s="2">
        <f t="shared" si="15"/>
        <v>269.68077999999997</v>
      </c>
      <c r="E141" s="2">
        <v>363</v>
      </c>
      <c r="F141" s="3">
        <v>1E-3</v>
      </c>
      <c r="G141" s="2">
        <v>253.8</v>
      </c>
      <c r="H141" s="3">
        <v>0.999</v>
      </c>
      <c r="I141">
        <v>2017</v>
      </c>
      <c r="J141" s="22">
        <f t="shared" si="16"/>
        <v>35</v>
      </c>
      <c r="K141" s="22">
        <f t="shared" si="17"/>
        <v>37.131499999999996</v>
      </c>
      <c r="L141" s="22">
        <f t="shared" si="18"/>
        <v>219.2</v>
      </c>
      <c r="M141" s="35">
        <f t="shared" si="19"/>
        <v>0.86231313926042485</v>
      </c>
      <c r="N141" s="22">
        <f t="shared" si="20"/>
        <v>232.54927999999998</v>
      </c>
      <c r="O141" s="35">
        <f t="shared" si="21"/>
        <v>0.85392800944138481</v>
      </c>
      <c r="P141" s="22">
        <v>35000000</v>
      </c>
    </row>
    <row r="142" spans="1:16" x14ac:dyDescent="0.25">
      <c r="A142" t="s">
        <v>652</v>
      </c>
      <c r="B142" t="s">
        <v>2495</v>
      </c>
      <c r="C142" s="2">
        <v>236.4</v>
      </c>
      <c r="D142" s="2">
        <f t="shared" si="15"/>
        <v>290.74218178643929</v>
      </c>
      <c r="E142" s="2">
        <v>132.1</v>
      </c>
      <c r="F142" s="3">
        <v>0.55900000000000005</v>
      </c>
      <c r="G142" s="2">
        <v>104.3</v>
      </c>
      <c r="H142" s="3">
        <v>0.441</v>
      </c>
      <c r="I142">
        <v>2012</v>
      </c>
      <c r="J142" s="22">
        <f t="shared" si="16"/>
        <v>21</v>
      </c>
      <c r="K142" s="22">
        <f t="shared" si="17"/>
        <v>25.827351173922271</v>
      </c>
      <c r="L142" s="22">
        <f t="shared" si="18"/>
        <v>215.4</v>
      </c>
      <c r="M142" s="35">
        <f t="shared" si="19"/>
        <v>0.91116751269035534</v>
      </c>
      <c r="N142" s="22">
        <f t="shared" si="20"/>
        <v>264.91483061251699</v>
      </c>
      <c r="O142" s="35">
        <f t="shared" si="21"/>
        <v>0.89074724545718165</v>
      </c>
      <c r="P142" s="22">
        <v>21000000</v>
      </c>
    </row>
    <row r="143" spans="1:16" x14ac:dyDescent="0.25">
      <c r="A143" t="s">
        <v>2568</v>
      </c>
      <c r="B143" t="s">
        <v>2495</v>
      </c>
      <c r="C143" s="2">
        <v>233.6</v>
      </c>
      <c r="D143" s="2">
        <f t="shared" si="15"/>
        <v>270.80642375647994</v>
      </c>
      <c r="E143" s="2">
        <v>91.1</v>
      </c>
      <c r="F143" s="3">
        <v>0.39</v>
      </c>
      <c r="G143" s="2">
        <v>142.4</v>
      </c>
      <c r="H143" s="3">
        <v>0.61</v>
      </c>
      <c r="I143">
        <v>2014</v>
      </c>
      <c r="J143" s="22">
        <f t="shared" si="16"/>
        <v>35</v>
      </c>
      <c r="K143" s="22">
        <f t="shared" si="17"/>
        <v>40.574592600499997</v>
      </c>
      <c r="L143" s="22">
        <f t="shared" si="18"/>
        <v>198.6</v>
      </c>
      <c r="M143" s="35">
        <f t="shared" si="19"/>
        <v>0.85017123287671237</v>
      </c>
      <c r="N143" s="22">
        <f t="shared" si="20"/>
        <v>230.23183115597993</v>
      </c>
      <c r="O143" s="35">
        <f t="shared" si="21"/>
        <v>0.82630739468964043</v>
      </c>
      <c r="P143" s="22">
        <v>35000000</v>
      </c>
    </row>
    <row r="144" spans="1:16" x14ac:dyDescent="0.25">
      <c r="A144" t="s">
        <v>1627</v>
      </c>
      <c r="B144" t="s">
        <v>2495</v>
      </c>
      <c r="C144" s="2">
        <v>220.7</v>
      </c>
      <c r="D144" s="2">
        <f t="shared" si="15"/>
        <v>354.15871110910228</v>
      </c>
      <c r="E144" s="2">
        <v>110</v>
      </c>
      <c r="F144" s="3">
        <v>0.498</v>
      </c>
      <c r="G144" s="2">
        <v>110.7</v>
      </c>
      <c r="H144" s="3">
        <v>0.502</v>
      </c>
      <c r="I144">
        <v>2003</v>
      </c>
      <c r="J144" s="22">
        <f t="shared" si="16"/>
        <v>45</v>
      </c>
      <c r="K144" s="22">
        <f t="shared" si="17"/>
        <v>72.211789759445423</v>
      </c>
      <c r="L144" s="22">
        <f t="shared" si="18"/>
        <v>175.7</v>
      </c>
      <c r="M144" s="35">
        <f t="shared" si="19"/>
        <v>0.79610330765745352</v>
      </c>
      <c r="N144" s="22">
        <f t="shared" si="20"/>
        <v>281.94692134965686</v>
      </c>
      <c r="O144" s="35">
        <f t="shared" si="21"/>
        <v>0.67280566488697136</v>
      </c>
      <c r="P144" s="22">
        <v>45000000</v>
      </c>
    </row>
    <row r="145" spans="1:16" x14ac:dyDescent="0.25">
      <c r="A145" t="s">
        <v>1481</v>
      </c>
      <c r="B145" t="s">
        <v>2496</v>
      </c>
      <c r="C145" s="2">
        <v>919.8</v>
      </c>
      <c r="D145" s="2">
        <f t="shared" si="15"/>
        <v>1433.0184297893832</v>
      </c>
      <c r="E145" s="2">
        <v>441.2</v>
      </c>
      <c r="F145" s="3">
        <v>0.48</v>
      </c>
      <c r="G145" s="2">
        <v>478.6</v>
      </c>
      <c r="H145" s="3">
        <v>0.52</v>
      </c>
      <c r="I145">
        <v>2004</v>
      </c>
      <c r="J145" s="22">
        <f t="shared" si="16"/>
        <v>70</v>
      </c>
      <c r="K145" s="22">
        <f t="shared" si="17"/>
        <v>109.05771916205352</v>
      </c>
      <c r="L145" s="22">
        <f t="shared" si="18"/>
        <v>849.8</v>
      </c>
      <c r="M145" s="35">
        <f t="shared" si="19"/>
        <v>0.923896499238965</v>
      </c>
      <c r="N145" s="22">
        <f t="shared" si="20"/>
        <v>1323.9607106273297</v>
      </c>
      <c r="O145" s="35">
        <f t="shared" si="21"/>
        <v>0.88143322552505587</v>
      </c>
      <c r="P145" s="22">
        <v>70000000</v>
      </c>
    </row>
    <row r="146" spans="1:16" x14ac:dyDescent="0.25">
      <c r="A146" t="s">
        <v>1372</v>
      </c>
      <c r="B146" t="s">
        <v>2496</v>
      </c>
      <c r="C146" s="2">
        <v>532.70000000000005</v>
      </c>
      <c r="D146" s="2">
        <f t="shared" si="15"/>
        <v>805.75654643031771</v>
      </c>
      <c r="E146" s="2">
        <v>193.6</v>
      </c>
      <c r="F146" s="3">
        <v>0.36299999999999999</v>
      </c>
      <c r="G146" s="2">
        <v>339.1</v>
      </c>
      <c r="H146" s="3">
        <v>0.63700000000000001</v>
      </c>
      <c r="I146">
        <v>2005</v>
      </c>
      <c r="J146" s="22">
        <f t="shared" si="16"/>
        <v>75</v>
      </c>
      <c r="K146" s="22">
        <f t="shared" si="17"/>
        <v>113.44422936413332</v>
      </c>
      <c r="L146" s="22">
        <f t="shared" si="18"/>
        <v>457.70000000000005</v>
      </c>
      <c r="M146" s="35">
        <f t="shared" si="19"/>
        <v>0.85920780927351226</v>
      </c>
      <c r="N146" s="22">
        <f t="shared" si="20"/>
        <v>692.31231706618439</v>
      </c>
      <c r="O146" s="35">
        <f t="shared" si="21"/>
        <v>0.78703917896727371</v>
      </c>
      <c r="P146" s="22">
        <v>75000000</v>
      </c>
    </row>
    <row r="147" spans="1:16" x14ac:dyDescent="0.25">
      <c r="A147" t="s">
        <v>1791</v>
      </c>
      <c r="B147" t="s">
        <v>2496</v>
      </c>
      <c r="C147" s="2">
        <v>484.4</v>
      </c>
      <c r="D147" s="2">
        <f t="shared" si="15"/>
        <v>824.65857486460914</v>
      </c>
      <c r="E147" s="2">
        <v>267.7</v>
      </c>
      <c r="F147" s="3">
        <v>0.55300000000000005</v>
      </c>
      <c r="G147" s="2">
        <v>216.7</v>
      </c>
      <c r="H147" s="3">
        <v>0.44700000000000001</v>
      </c>
      <c r="I147">
        <v>2001</v>
      </c>
      <c r="J147" s="22">
        <f t="shared" si="16"/>
        <v>50</v>
      </c>
      <c r="K147" s="22">
        <f t="shared" si="17"/>
        <v>85.121653061995161</v>
      </c>
      <c r="L147" s="22">
        <f t="shared" si="18"/>
        <v>434.4</v>
      </c>
      <c r="M147" s="35">
        <f t="shared" si="19"/>
        <v>0.89677952105697767</v>
      </c>
      <c r="N147" s="22">
        <f t="shared" si="20"/>
        <v>739.53692180261396</v>
      </c>
      <c r="O147" s="35">
        <f t="shared" si="21"/>
        <v>0.82427404405038152</v>
      </c>
      <c r="P147" s="22">
        <v>50000000</v>
      </c>
    </row>
    <row r="148" spans="1:16" x14ac:dyDescent="0.25">
      <c r="A148" t="s">
        <v>2070</v>
      </c>
      <c r="B148" t="s">
        <v>2496</v>
      </c>
      <c r="C148" s="2">
        <v>481.8</v>
      </c>
      <c r="D148" s="2">
        <f t="shared" si="15"/>
        <v>896.28992464963494</v>
      </c>
      <c r="E148" s="2">
        <v>216.5</v>
      </c>
      <c r="F148" s="3">
        <v>0.44900000000000001</v>
      </c>
      <c r="G148" s="2">
        <v>265.3</v>
      </c>
      <c r="H148" s="3">
        <v>0.55100000000000005</v>
      </c>
      <c r="I148">
        <v>1998</v>
      </c>
      <c r="J148" s="22">
        <f t="shared" si="16"/>
        <v>65</v>
      </c>
      <c r="K148" s="22">
        <f t="shared" si="17"/>
        <v>120.91914716111719</v>
      </c>
      <c r="L148" s="22">
        <f t="shared" si="18"/>
        <v>416.8</v>
      </c>
      <c r="M148" s="35">
        <f t="shared" si="19"/>
        <v>0.86508924865089254</v>
      </c>
      <c r="N148" s="22">
        <f t="shared" si="20"/>
        <v>775.37077748851777</v>
      </c>
      <c r="O148" s="35">
        <f t="shared" si="21"/>
        <v>0.74902626160000574</v>
      </c>
      <c r="P148" s="22">
        <v>65000000</v>
      </c>
    </row>
    <row r="149" spans="1:16" x14ac:dyDescent="0.25">
      <c r="A149" t="s">
        <v>1888</v>
      </c>
      <c r="B149" t="s">
        <v>2496</v>
      </c>
      <c r="C149" s="2">
        <v>460.6</v>
      </c>
      <c r="D149" s="2">
        <f t="shared" si="15"/>
        <v>807.66488804731239</v>
      </c>
      <c r="E149" s="2">
        <v>187.7</v>
      </c>
      <c r="F149" s="3">
        <v>0.40799999999999997</v>
      </c>
      <c r="G149" s="2">
        <v>272.89999999999998</v>
      </c>
      <c r="H149" s="3">
        <v>0.59199999999999997</v>
      </c>
      <c r="I149">
        <v>2000</v>
      </c>
      <c r="J149" s="22">
        <f t="shared" si="16"/>
        <v>103</v>
      </c>
      <c r="K149" s="22">
        <f t="shared" si="17"/>
        <v>180.61112346694134</v>
      </c>
      <c r="L149" s="22">
        <f t="shared" si="18"/>
        <v>357.6</v>
      </c>
      <c r="M149" s="35">
        <f t="shared" si="19"/>
        <v>0.77637863656100736</v>
      </c>
      <c r="N149" s="22">
        <f t="shared" si="20"/>
        <v>627.05376458037108</v>
      </c>
      <c r="O149" s="35">
        <f t="shared" si="21"/>
        <v>0.60787858561237229</v>
      </c>
      <c r="P149" s="22">
        <v>103000000</v>
      </c>
    </row>
    <row r="150" spans="1:16" x14ac:dyDescent="0.25">
      <c r="A150" t="s">
        <v>1489</v>
      </c>
      <c r="B150" t="s">
        <v>2496</v>
      </c>
      <c r="C150" s="2">
        <v>367.3</v>
      </c>
      <c r="D150" s="2">
        <f t="shared" si="15"/>
        <v>572.24143211746082</v>
      </c>
      <c r="E150" s="2">
        <v>160.9</v>
      </c>
      <c r="F150" s="3">
        <v>0.438</v>
      </c>
      <c r="G150" s="2">
        <v>206.4</v>
      </c>
      <c r="H150" s="3">
        <v>0.56200000000000006</v>
      </c>
      <c r="I150">
        <v>2004</v>
      </c>
      <c r="J150" s="22">
        <f t="shared" si="16"/>
        <v>75</v>
      </c>
      <c r="K150" s="22">
        <f t="shared" si="17"/>
        <v>116.84755624505733</v>
      </c>
      <c r="L150" s="22">
        <f t="shared" si="18"/>
        <v>292.3</v>
      </c>
      <c r="M150" s="35">
        <f t="shared" si="19"/>
        <v>0.79580724203648245</v>
      </c>
      <c r="N150" s="22">
        <f t="shared" si="20"/>
        <v>455.3938758724035</v>
      </c>
      <c r="O150" s="35">
        <f t="shared" si="21"/>
        <v>0.68187433638699346</v>
      </c>
      <c r="P150" s="22">
        <v>75000000</v>
      </c>
    </row>
    <row r="151" spans="1:16" x14ac:dyDescent="0.25">
      <c r="A151" t="s">
        <v>2569</v>
      </c>
      <c r="B151" t="s">
        <v>2496</v>
      </c>
      <c r="C151" s="2">
        <v>356.3</v>
      </c>
      <c r="D151" s="2">
        <f t="shared" si="15"/>
        <v>643.51743291271191</v>
      </c>
      <c r="E151" s="2">
        <v>130.1</v>
      </c>
      <c r="F151" s="3">
        <v>0.36499999999999999</v>
      </c>
      <c r="G151" s="2">
        <v>226.2</v>
      </c>
      <c r="H151" s="3">
        <v>0.63500000000000001</v>
      </c>
      <c r="I151">
        <v>1999</v>
      </c>
      <c r="J151" s="22">
        <f t="shared" si="16"/>
        <v>35</v>
      </c>
      <c r="K151" s="22">
        <f t="shared" si="17"/>
        <v>63.213893213429465</v>
      </c>
      <c r="L151" s="22">
        <f t="shared" si="18"/>
        <v>321.3</v>
      </c>
      <c r="M151" s="35">
        <f t="shared" si="19"/>
        <v>0.9017681728880157</v>
      </c>
      <c r="N151" s="22">
        <f t="shared" si="20"/>
        <v>580.3035396992824</v>
      </c>
      <c r="O151" s="35">
        <f t="shared" si="21"/>
        <v>0.82258239345094175</v>
      </c>
      <c r="P151" s="22">
        <v>35000000</v>
      </c>
    </row>
    <row r="152" spans="1:16" x14ac:dyDescent="0.25">
      <c r="A152" t="s">
        <v>2570</v>
      </c>
      <c r="B152" t="s">
        <v>2496</v>
      </c>
      <c r="C152" s="2">
        <v>352.1</v>
      </c>
      <c r="D152" s="2">
        <f t="shared" si="15"/>
        <v>581.9676513228834</v>
      </c>
      <c r="E152" s="2">
        <v>164.6</v>
      </c>
      <c r="F152" s="3">
        <v>0.46800000000000003</v>
      </c>
      <c r="G152" s="2">
        <v>187.5</v>
      </c>
      <c r="H152" s="3">
        <v>0.53200000000000003</v>
      </c>
      <c r="I152">
        <v>2002</v>
      </c>
      <c r="J152" s="22">
        <f t="shared" si="16"/>
        <v>52</v>
      </c>
      <c r="K152" s="22">
        <f t="shared" si="17"/>
        <v>85.948076878131033</v>
      </c>
      <c r="L152" s="22">
        <f t="shared" si="18"/>
        <v>300.10000000000002</v>
      </c>
      <c r="M152" s="35">
        <f t="shared" si="19"/>
        <v>0.85231468332859983</v>
      </c>
      <c r="N152" s="22">
        <f t="shared" si="20"/>
        <v>496.01957444475238</v>
      </c>
      <c r="O152" s="35">
        <f t="shared" si="21"/>
        <v>0.75589867401837263</v>
      </c>
      <c r="P152" s="22">
        <v>52000000</v>
      </c>
    </row>
    <row r="153" spans="1:16" x14ac:dyDescent="0.25">
      <c r="A153" t="s">
        <v>1896</v>
      </c>
      <c r="B153" t="s">
        <v>2496</v>
      </c>
      <c r="C153" s="2">
        <v>291.39999999999998</v>
      </c>
      <c r="D153" s="2">
        <f t="shared" si="15"/>
        <v>510.97166386666697</v>
      </c>
      <c r="E153" s="2">
        <v>155.5</v>
      </c>
      <c r="F153" s="3">
        <v>0.53300000000000003</v>
      </c>
      <c r="G153" s="2">
        <v>136</v>
      </c>
      <c r="H153" s="3">
        <v>0.46700000000000003</v>
      </c>
      <c r="I153">
        <v>2000</v>
      </c>
      <c r="J153" s="22">
        <f t="shared" si="16"/>
        <v>90</v>
      </c>
      <c r="K153" s="22">
        <f t="shared" si="17"/>
        <v>157.81554477693902</v>
      </c>
      <c r="L153" s="22">
        <f t="shared" si="18"/>
        <v>201.39999999999998</v>
      </c>
      <c r="M153" s="35">
        <f t="shared" si="19"/>
        <v>0.69114619080301987</v>
      </c>
      <c r="N153" s="22">
        <f t="shared" si="20"/>
        <v>353.15611908972795</v>
      </c>
      <c r="O153" s="35">
        <f t="shared" si="21"/>
        <v>0.45842297605717558</v>
      </c>
      <c r="P153" s="22">
        <v>90000000</v>
      </c>
    </row>
    <row r="154" spans="1:16" x14ac:dyDescent="0.25">
      <c r="A154" t="s">
        <v>1700</v>
      </c>
      <c r="B154" t="s">
        <v>2496</v>
      </c>
      <c r="C154" s="2">
        <v>249.3</v>
      </c>
      <c r="D154" s="2">
        <f t="shared" si="15"/>
        <v>412.05491472534749</v>
      </c>
      <c r="E154" s="2">
        <v>129.1</v>
      </c>
      <c r="F154" s="3">
        <v>0.51800000000000002</v>
      </c>
      <c r="G154" s="2">
        <v>120.2</v>
      </c>
      <c r="H154" s="3">
        <v>0.48199999999999998</v>
      </c>
      <c r="I154">
        <v>2002</v>
      </c>
      <c r="J154" s="22">
        <f t="shared" si="16"/>
        <v>48</v>
      </c>
      <c r="K154" s="22">
        <f t="shared" si="17"/>
        <v>79.336686349044029</v>
      </c>
      <c r="L154" s="22">
        <f t="shared" si="18"/>
        <v>201.3</v>
      </c>
      <c r="M154" s="35">
        <f t="shared" si="19"/>
        <v>0.80746089049338143</v>
      </c>
      <c r="N154" s="22">
        <f t="shared" si="20"/>
        <v>332.71822837630344</v>
      </c>
      <c r="O154" s="35">
        <f t="shared" si="21"/>
        <v>0.68176218873227423</v>
      </c>
      <c r="P154" s="22">
        <v>48000000</v>
      </c>
    </row>
    <row r="155" spans="1:16" x14ac:dyDescent="0.25">
      <c r="A155" t="s">
        <v>1901</v>
      </c>
      <c r="B155" t="s">
        <v>2496</v>
      </c>
      <c r="C155" s="2">
        <v>224.8</v>
      </c>
      <c r="D155" s="2">
        <f t="shared" si="15"/>
        <v>394.18816073173218</v>
      </c>
      <c r="E155" s="2">
        <v>106.8</v>
      </c>
      <c r="F155" s="3">
        <v>0.47499999999999998</v>
      </c>
      <c r="G155" s="2">
        <v>118</v>
      </c>
      <c r="H155" s="3">
        <v>0.52500000000000002</v>
      </c>
      <c r="I155">
        <v>2000</v>
      </c>
      <c r="J155" s="22">
        <f t="shared" si="16"/>
        <v>42</v>
      </c>
      <c r="K155" s="22">
        <f t="shared" si="17"/>
        <v>73.647254229238214</v>
      </c>
      <c r="L155" s="22">
        <f t="shared" si="18"/>
        <v>182.8</v>
      </c>
      <c r="M155" s="35">
        <f t="shared" si="19"/>
        <v>0.81316725978647686</v>
      </c>
      <c r="N155" s="22">
        <f t="shared" si="20"/>
        <v>320.54090650249395</v>
      </c>
      <c r="O155" s="35">
        <f t="shared" si="21"/>
        <v>0.67238765912260579</v>
      </c>
      <c r="P155" s="22">
        <v>42000000</v>
      </c>
    </row>
    <row r="156" spans="1:16" x14ac:dyDescent="0.25">
      <c r="A156" t="s">
        <v>1499</v>
      </c>
      <c r="B156" t="s">
        <v>2496</v>
      </c>
      <c r="C156" s="2">
        <v>219.4</v>
      </c>
      <c r="D156" s="2">
        <f t="shared" si="15"/>
        <v>341.8180512022077</v>
      </c>
      <c r="E156" s="2">
        <v>77.900000000000006</v>
      </c>
      <c r="F156" s="3">
        <v>0.35499999999999998</v>
      </c>
      <c r="G156" s="2">
        <v>141.5</v>
      </c>
      <c r="H156" s="3">
        <v>0.64500000000000002</v>
      </c>
      <c r="I156">
        <v>2004</v>
      </c>
      <c r="J156" s="22">
        <f t="shared" si="16"/>
        <v>75</v>
      </c>
      <c r="K156" s="22">
        <f t="shared" si="17"/>
        <v>116.84755624505733</v>
      </c>
      <c r="L156" s="22">
        <f t="shared" si="18"/>
        <v>144.4</v>
      </c>
      <c r="M156" s="35">
        <f t="shared" si="19"/>
        <v>0.65815861440291701</v>
      </c>
      <c r="N156" s="22">
        <f t="shared" si="20"/>
        <v>224.97049495715038</v>
      </c>
      <c r="O156" s="35">
        <f t="shared" si="21"/>
        <v>0.4674222595940869</v>
      </c>
      <c r="P156" s="22">
        <v>75000000</v>
      </c>
    </row>
    <row r="157" spans="1:16" x14ac:dyDescent="0.25">
      <c r="A157" t="s">
        <v>2084</v>
      </c>
      <c r="B157" t="s">
        <v>2496</v>
      </c>
      <c r="C157" s="2">
        <v>218.6</v>
      </c>
      <c r="D157" s="2">
        <f t="shared" si="15"/>
        <v>406.66039337569566</v>
      </c>
      <c r="E157" s="2">
        <v>101.4</v>
      </c>
      <c r="F157" s="3">
        <v>0.46400000000000002</v>
      </c>
      <c r="G157" s="2">
        <v>117.2</v>
      </c>
      <c r="H157" s="3">
        <v>0.53600000000000003</v>
      </c>
      <c r="I157">
        <v>1998</v>
      </c>
      <c r="J157" s="22">
        <f t="shared" si="16"/>
        <v>60</v>
      </c>
      <c r="K157" s="22">
        <f t="shared" si="17"/>
        <v>111.61767430256972</v>
      </c>
      <c r="L157" s="22">
        <f t="shared" si="18"/>
        <v>158.6</v>
      </c>
      <c r="M157" s="35">
        <f t="shared" si="19"/>
        <v>0.72552607502287281</v>
      </c>
      <c r="N157" s="22">
        <f t="shared" si="20"/>
        <v>295.04271907312591</v>
      </c>
      <c r="O157" s="35">
        <f t="shared" si="21"/>
        <v>0.489397647289251</v>
      </c>
      <c r="P157" s="22">
        <v>60000000</v>
      </c>
    </row>
    <row r="158" spans="1:16" x14ac:dyDescent="0.25">
      <c r="A158" t="s">
        <v>1500</v>
      </c>
      <c r="B158" t="s">
        <v>2496</v>
      </c>
      <c r="C158" s="2">
        <v>217.8</v>
      </c>
      <c r="D158" s="2">
        <f t="shared" si="15"/>
        <v>339.32530333564654</v>
      </c>
      <c r="E158" s="2">
        <v>101</v>
      </c>
      <c r="F158" s="3">
        <v>0.46400000000000002</v>
      </c>
      <c r="G158" s="2">
        <v>116.8</v>
      </c>
      <c r="H158" s="3">
        <v>0.53600000000000003</v>
      </c>
      <c r="I158">
        <v>2004</v>
      </c>
      <c r="J158" s="22">
        <f t="shared" si="16"/>
        <v>60</v>
      </c>
      <c r="K158" s="22">
        <f t="shared" si="17"/>
        <v>93.478044996045867</v>
      </c>
      <c r="L158" s="22">
        <f t="shared" si="18"/>
        <v>157.80000000000001</v>
      </c>
      <c r="M158" s="35">
        <f t="shared" si="19"/>
        <v>0.72451790633608815</v>
      </c>
      <c r="N158" s="22">
        <f t="shared" si="20"/>
        <v>245.84725833960067</v>
      </c>
      <c r="O158" s="35">
        <f t="shared" si="21"/>
        <v>0.5708078742146655</v>
      </c>
      <c r="P158" s="22">
        <v>60000000</v>
      </c>
    </row>
    <row r="159" spans="1:16" x14ac:dyDescent="0.25">
      <c r="A159" t="s">
        <v>954</v>
      </c>
      <c r="B159" t="s">
        <v>2497</v>
      </c>
      <c r="C159" s="2">
        <v>2788</v>
      </c>
      <c r="D159" s="2">
        <f t="shared" si="15"/>
        <v>3746.8388656114116</v>
      </c>
      <c r="E159" s="2">
        <v>760.5</v>
      </c>
      <c r="F159" s="3">
        <v>0.27300000000000002</v>
      </c>
      <c r="G159" s="2">
        <v>2027.5</v>
      </c>
      <c r="H159" s="3">
        <v>0.72699999999999998</v>
      </c>
      <c r="I159">
        <v>2009</v>
      </c>
      <c r="J159" s="22">
        <f t="shared" si="16"/>
        <v>425</v>
      </c>
      <c r="K159" s="22">
        <f t="shared" si="17"/>
        <v>571.16446122125171</v>
      </c>
      <c r="L159" s="22">
        <f t="shared" si="18"/>
        <v>2363</v>
      </c>
      <c r="M159" s="35">
        <f t="shared" si="19"/>
        <v>0.84756097560975607</v>
      </c>
      <c r="N159" s="22">
        <f t="shared" si="20"/>
        <v>3175.6744043901599</v>
      </c>
      <c r="O159" s="35">
        <f t="shared" si="21"/>
        <v>0.79513469827071315</v>
      </c>
      <c r="P159" s="22">
        <v>425000000</v>
      </c>
    </row>
    <row r="160" spans="1:16" x14ac:dyDescent="0.25">
      <c r="A160" t="s">
        <v>2571</v>
      </c>
      <c r="B160" t="s">
        <v>2497</v>
      </c>
      <c r="C160" s="2">
        <v>1027</v>
      </c>
      <c r="D160" s="2">
        <f t="shared" si="15"/>
        <v>1854.8762380054875</v>
      </c>
      <c r="E160" s="2">
        <v>474.5</v>
      </c>
      <c r="F160" s="3">
        <v>0.46200000000000002</v>
      </c>
      <c r="G160" s="2">
        <v>552.5</v>
      </c>
      <c r="H160" s="3">
        <v>0.53800000000000003</v>
      </c>
      <c r="I160">
        <v>1999</v>
      </c>
      <c r="J160" s="22">
        <f t="shared" si="16"/>
        <v>115</v>
      </c>
      <c r="K160" s="22">
        <f t="shared" si="17"/>
        <v>207.70279198698253</v>
      </c>
      <c r="L160" s="22">
        <f t="shared" si="18"/>
        <v>912</v>
      </c>
      <c r="M160" s="35">
        <f t="shared" si="19"/>
        <v>0.8880233690360273</v>
      </c>
      <c r="N160" s="22">
        <f t="shared" si="20"/>
        <v>1647.173446018505</v>
      </c>
      <c r="O160" s="35">
        <f t="shared" si="21"/>
        <v>0.79775774879553796</v>
      </c>
      <c r="P160" s="22">
        <v>115000000</v>
      </c>
    </row>
    <row r="161" spans="1:16" x14ac:dyDescent="0.25">
      <c r="A161" t="s">
        <v>47</v>
      </c>
      <c r="B161" t="s">
        <v>2497</v>
      </c>
      <c r="C161" s="2">
        <v>902.6</v>
      </c>
      <c r="D161" s="2">
        <f t="shared" si="15"/>
        <v>929.678</v>
      </c>
      <c r="E161" s="2">
        <v>216.4</v>
      </c>
      <c r="F161" s="3">
        <v>0.24</v>
      </c>
      <c r="G161" s="2">
        <v>686.2</v>
      </c>
      <c r="H161" s="3">
        <v>0.76</v>
      </c>
      <c r="I161">
        <v>2018</v>
      </c>
      <c r="J161" s="22">
        <f t="shared" si="16"/>
        <v>55</v>
      </c>
      <c r="K161" s="22">
        <f t="shared" si="17"/>
        <v>56.65</v>
      </c>
      <c r="L161" s="22">
        <f t="shared" si="18"/>
        <v>847.6</v>
      </c>
      <c r="M161" s="35">
        <f t="shared" si="19"/>
        <v>0.93906492355417681</v>
      </c>
      <c r="N161" s="22">
        <f t="shared" si="20"/>
        <v>873.02800000000002</v>
      </c>
      <c r="O161" s="35">
        <f t="shared" si="21"/>
        <v>0.93723687126080213</v>
      </c>
      <c r="P161" s="22">
        <v>55000000</v>
      </c>
    </row>
    <row r="162" spans="1:16" x14ac:dyDescent="0.25">
      <c r="A162" t="s">
        <v>956</v>
      </c>
      <c r="B162" t="s">
        <v>2497</v>
      </c>
      <c r="C162" s="2">
        <v>886.7</v>
      </c>
      <c r="D162" s="2">
        <f t="shared" si="15"/>
        <v>1191.6506535644328</v>
      </c>
      <c r="E162" s="2">
        <v>196.6</v>
      </c>
      <c r="F162" s="3">
        <v>0.222</v>
      </c>
      <c r="G162" s="2">
        <v>690.1</v>
      </c>
      <c r="H162" s="3">
        <v>0.77800000000000002</v>
      </c>
      <c r="I162">
        <v>2009</v>
      </c>
      <c r="J162" s="22">
        <f t="shared" si="16"/>
        <v>90</v>
      </c>
      <c r="K162" s="22">
        <f t="shared" si="17"/>
        <v>120.95247414097096</v>
      </c>
      <c r="L162" s="22">
        <f t="shared" si="18"/>
        <v>796.7</v>
      </c>
      <c r="M162" s="35">
        <f t="shared" si="19"/>
        <v>0.89850005638885755</v>
      </c>
      <c r="N162" s="22">
        <f t="shared" si="20"/>
        <v>1070.6981794234619</v>
      </c>
      <c r="O162" s="35">
        <f t="shared" si="21"/>
        <v>0.863592563278481</v>
      </c>
      <c r="P162" s="22">
        <v>90000000</v>
      </c>
    </row>
    <row r="163" spans="1:16" x14ac:dyDescent="0.25">
      <c r="A163" t="s">
        <v>624</v>
      </c>
      <c r="B163" t="s">
        <v>2497</v>
      </c>
      <c r="C163" s="2">
        <v>877.2</v>
      </c>
      <c r="D163" s="2">
        <f t="shared" si="15"/>
        <v>1078.8453547506961</v>
      </c>
      <c r="E163" s="2">
        <v>161.30000000000001</v>
      </c>
      <c r="F163" s="3">
        <v>0.184</v>
      </c>
      <c r="G163" s="2">
        <v>715.9</v>
      </c>
      <c r="H163" s="3">
        <v>0.81599999999999995</v>
      </c>
      <c r="I163">
        <v>2012</v>
      </c>
      <c r="J163" s="22">
        <f t="shared" si="16"/>
        <v>95</v>
      </c>
      <c r="K163" s="22">
        <f t="shared" si="17"/>
        <v>116.83801721536265</v>
      </c>
      <c r="L163" s="22">
        <f t="shared" si="18"/>
        <v>782.2</v>
      </c>
      <c r="M163" s="35">
        <f t="shared" si="19"/>
        <v>0.89170086639306889</v>
      </c>
      <c r="N163" s="22">
        <f t="shared" si="20"/>
        <v>962.00733753533336</v>
      </c>
      <c r="O163" s="35">
        <f t="shared" si="21"/>
        <v>0.8668057259286791</v>
      </c>
      <c r="P163" s="22">
        <v>95000000</v>
      </c>
    </row>
    <row r="164" spans="1:16" x14ac:dyDescent="0.25">
      <c r="A164" t="s">
        <v>2572</v>
      </c>
      <c r="B164" t="s">
        <v>2497</v>
      </c>
      <c r="C164" s="2">
        <v>870.3</v>
      </c>
      <c r="D164" s="2">
        <f t="shared" si="15"/>
        <v>923.30126999999993</v>
      </c>
      <c r="E164" s="2">
        <v>2.7</v>
      </c>
      <c r="F164" s="3">
        <v>3.0000000000000001E-3</v>
      </c>
      <c r="G164" s="2">
        <v>867.6</v>
      </c>
      <c r="H164" s="3">
        <v>0.997</v>
      </c>
      <c r="I164">
        <v>2017</v>
      </c>
      <c r="J164" s="22">
        <f t="shared" si="16"/>
        <v>125</v>
      </c>
      <c r="K164" s="22">
        <f t="shared" si="17"/>
        <v>132.61249999999998</v>
      </c>
      <c r="L164" s="22">
        <f t="shared" si="18"/>
        <v>745.3</v>
      </c>
      <c r="M164" s="35">
        <f t="shared" si="19"/>
        <v>0.85637136619556475</v>
      </c>
      <c r="N164" s="22">
        <f t="shared" si="20"/>
        <v>790.68876999999998</v>
      </c>
      <c r="O164" s="35">
        <f t="shared" si="21"/>
        <v>0.84762438239687465</v>
      </c>
      <c r="P164" s="22">
        <v>125000000</v>
      </c>
    </row>
    <row r="165" spans="1:16" x14ac:dyDescent="0.25">
      <c r="A165" t="s">
        <v>2573</v>
      </c>
      <c r="B165" t="s">
        <v>2497</v>
      </c>
      <c r="C165" s="2">
        <v>848.8</v>
      </c>
      <c r="D165" s="2">
        <f t="shared" si="15"/>
        <v>1283.8861584570182</v>
      </c>
      <c r="E165" s="2">
        <v>380.3</v>
      </c>
      <c r="F165" s="3">
        <v>0.44800000000000001</v>
      </c>
      <c r="G165" s="2">
        <v>468.5</v>
      </c>
      <c r="H165" s="3">
        <v>0.55200000000000005</v>
      </c>
      <c r="I165">
        <v>2005</v>
      </c>
      <c r="J165" s="22">
        <f t="shared" si="16"/>
        <v>113</v>
      </c>
      <c r="K165" s="22">
        <f t="shared" si="17"/>
        <v>170.92263890862753</v>
      </c>
      <c r="L165" s="22">
        <f t="shared" si="18"/>
        <v>735.8</v>
      </c>
      <c r="M165" s="35">
        <f t="shared" si="19"/>
        <v>0.86687087653157402</v>
      </c>
      <c r="N165" s="22">
        <f t="shared" si="20"/>
        <v>1112.9635195483907</v>
      </c>
      <c r="O165" s="35">
        <f t="shared" si="21"/>
        <v>0.79863025576269142</v>
      </c>
      <c r="P165" s="22">
        <v>113000000</v>
      </c>
    </row>
    <row r="166" spans="1:16" x14ac:dyDescent="0.25">
      <c r="A166" t="s">
        <v>2201</v>
      </c>
      <c r="B166" t="s">
        <v>2497</v>
      </c>
      <c r="C166" s="2">
        <v>817.4</v>
      </c>
      <c r="D166" s="2">
        <f t="shared" si="15"/>
        <v>1613.2096141948862</v>
      </c>
      <c r="E166" s="2">
        <v>306.2</v>
      </c>
      <c r="F166" s="3">
        <v>0.375</v>
      </c>
      <c r="G166" s="2">
        <v>511.2</v>
      </c>
      <c r="H166" s="3">
        <v>0.625</v>
      </c>
      <c r="I166">
        <v>1996</v>
      </c>
      <c r="J166" s="22">
        <f t="shared" si="16"/>
        <v>75</v>
      </c>
      <c r="K166" s="22">
        <f t="shared" si="17"/>
        <v>148.0189883344953</v>
      </c>
      <c r="L166" s="22">
        <f t="shared" si="18"/>
        <v>742.4</v>
      </c>
      <c r="M166" s="35">
        <f t="shared" si="19"/>
        <v>0.90824565696109616</v>
      </c>
      <c r="N166" s="22">
        <f t="shared" si="20"/>
        <v>1465.1906258603908</v>
      </c>
      <c r="O166" s="35">
        <f t="shared" si="21"/>
        <v>0.81891486624113619</v>
      </c>
      <c r="P166" s="22">
        <v>75000000</v>
      </c>
    </row>
    <row r="167" spans="1:16" x14ac:dyDescent="0.25">
      <c r="A167" t="s">
        <v>50</v>
      </c>
      <c r="B167" t="s">
        <v>2497</v>
      </c>
      <c r="C167" s="2">
        <v>785</v>
      </c>
      <c r="D167" s="2">
        <f t="shared" si="15"/>
        <v>808.55000000000007</v>
      </c>
      <c r="E167" s="2">
        <v>324.60000000000002</v>
      </c>
      <c r="F167" s="3">
        <v>0.41299999999999998</v>
      </c>
      <c r="G167" s="2">
        <v>460.5</v>
      </c>
      <c r="H167" s="3">
        <v>0.58699999999999997</v>
      </c>
      <c r="I167">
        <v>2018</v>
      </c>
      <c r="J167" s="22">
        <f t="shared" si="16"/>
        <v>110</v>
      </c>
      <c r="K167" s="22">
        <f t="shared" si="17"/>
        <v>113.3</v>
      </c>
      <c r="L167" s="22">
        <f t="shared" si="18"/>
        <v>675</v>
      </c>
      <c r="M167" s="35">
        <f t="shared" si="19"/>
        <v>0.85987261146496818</v>
      </c>
      <c r="N167" s="22">
        <f t="shared" si="20"/>
        <v>695.25000000000011</v>
      </c>
      <c r="O167" s="35">
        <f t="shared" si="21"/>
        <v>0.85566878980891725</v>
      </c>
      <c r="P167" s="22">
        <v>110000000</v>
      </c>
    </row>
    <row r="168" spans="1:16" x14ac:dyDescent="0.25">
      <c r="A168" t="s">
        <v>232</v>
      </c>
      <c r="B168" t="s">
        <v>2497</v>
      </c>
      <c r="C168" s="2">
        <v>783.1</v>
      </c>
      <c r="D168" s="2">
        <f t="shared" si="15"/>
        <v>855.7145137</v>
      </c>
      <c r="E168" s="2">
        <v>363.1</v>
      </c>
      <c r="F168" s="3">
        <v>0.46400000000000002</v>
      </c>
      <c r="G168" s="2">
        <v>420</v>
      </c>
      <c r="H168" s="3">
        <v>0.53600000000000003</v>
      </c>
      <c r="I168">
        <v>2016</v>
      </c>
      <c r="J168" s="22">
        <f t="shared" si="16"/>
        <v>58</v>
      </c>
      <c r="K168" s="22">
        <f t="shared" si="17"/>
        <v>63.378166</v>
      </c>
      <c r="L168" s="22">
        <f t="shared" si="18"/>
        <v>725.1</v>
      </c>
      <c r="M168" s="35">
        <f t="shared" si="19"/>
        <v>0.9259353850083003</v>
      </c>
      <c r="N168" s="22">
        <f t="shared" si="20"/>
        <v>792.33634770000003</v>
      </c>
      <c r="O168" s="35">
        <f t="shared" si="21"/>
        <v>0.9190675954539651</v>
      </c>
      <c r="P168" s="22">
        <v>58000000</v>
      </c>
    </row>
    <row r="169" spans="1:16" x14ac:dyDescent="0.25">
      <c r="A169" t="s">
        <v>2574</v>
      </c>
      <c r="B169" t="s">
        <v>2497</v>
      </c>
      <c r="C169" s="2">
        <v>775.4</v>
      </c>
      <c r="D169" s="2">
        <f t="shared" si="15"/>
        <v>2683.4235958445702</v>
      </c>
      <c r="E169" s="2">
        <v>461</v>
      </c>
      <c r="F169" s="3">
        <v>0.59499999999999997</v>
      </c>
      <c r="G169" s="2">
        <v>314.39999999999998</v>
      </c>
      <c r="H169" s="3">
        <v>0.40500000000000003</v>
      </c>
      <c r="I169">
        <v>1977</v>
      </c>
      <c r="J169" s="22">
        <f t="shared" si="16"/>
        <v>11</v>
      </c>
      <c r="K169" s="22">
        <f t="shared" si="17"/>
        <v>38.067654828849975</v>
      </c>
      <c r="L169" s="22">
        <f t="shared" si="18"/>
        <v>764.4</v>
      </c>
      <c r="M169" s="35">
        <f t="shared" si="19"/>
        <v>0.98581377353623934</v>
      </c>
      <c r="N169" s="22">
        <f t="shared" si="20"/>
        <v>2645.3559410157204</v>
      </c>
      <c r="O169" s="35">
        <f t="shared" si="21"/>
        <v>0.95090578433215112</v>
      </c>
      <c r="P169" s="22">
        <v>11000000</v>
      </c>
    </row>
    <row r="170" spans="1:16" x14ac:dyDescent="0.25">
      <c r="A170" t="s">
        <v>434</v>
      </c>
      <c r="B170" t="s">
        <v>2497</v>
      </c>
      <c r="C170" s="2">
        <v>747.9</v>
      </c>
      <c r="D170" s="2">
        <f t="shared" si="15"/>
        <v>867.02108016896989</v>
      </c>
      <c r="E170" s="2">
        <v>233.9</v>
      </c>
      <c r="F170" s="3">
        <v>0.313</v>
      </c>
      <c r="G170" s="2">
        <v>513.9</v>
      </c>
      <c r="H170" s="3">
        <v>0.68700000000000006</v>
      </c>
      <c r="I170">
        <v>2014</v>
      </c>
      <c r="J170" s="22">
        <f t="shared" si="16"/>
        <v>200</v>
      </c>
      <c r="K170" s="22">
        <f t="shared" si="17"/>
        <v>231.85481485999998</v>
      </c>
      <c r="L170" s="22">
        <f t="shared" si="18"/>
        <v>547.9</v>
      </c>
      <c r="M170" s="35">
        <f t="shared" si="19"/>
        <v>0.73258457012969647</v>
      </c>
      <c r="N170" s="22">
        <f t="shared" si="20"/>
        <v>635.16626530896997</v>
      </c>
      <c r="O170" s="35">
        <f t="shared" si="21"/>
        <v>0.68999222508356739</v>
      </c>
      <c r="P170" s="22">
        <v>200000000</v>
      </c>
    </row>
    <row r="171" spans="1:16" x14ac:dyDescent="0.25">
      <c r="A171" t="s">
        <v>436</v>
      </c>
      <c r="B171" t="s">
        <v>2497</v>
      </c>
      <c r="C171" s="2">
        <v>710.6</v>
      </c>
      <c r="D171" s="2">
        <f t="shared" si="15"/>
        <v>823.78015719757991</v>
      </c>
      <c r="E171" s="2">
        <v>208.5</v>
      </c>
      <c r="F171" s="3">
        <v>0.29299999999999998</v>
      </c>
      <c r="G171" s="2">
        <v>502.1</v>
      </c>
      <c r="H171" s="3">
        <v>0.70699999999999996</v>
      </c>
      <c r="I171">
        <v>2014</v>
      </c>
      <c r="J171" s="22">
        <f t="shared" si="16"/>
        <v>170</v>
      </c>
      <c r="K171" s="22">
        <f t="shared" si="17"/>
        <v>197.07659263099998</v>
      </c>
      <c r="L171" s="22">
        <f t="shared" si="18"/>
        <v>540.6</v>
      </c>
      <c r="M171" s="35">
        <f t="shared" si="19"/>
        <v>0.76076555023923442</v>
      </c>
      <c r="N171" s="22">
        <f t="shared" si="20"/>
        <v>626.70356456657987</v>
      </c>
      <c r="O171" s="35">
        <f t="shared" si="21"/>
        <v>0.7226617047129188</v>
      </c>
      <c r="P171" s="22">
        <v>170000000</v>
      </c>
    </row>
    <row r="172" spans="1:16" x14ac:dyDescent="0.25">
      <c r="A172" t="s">
        <v>1268</v>
      </c>
      <c r="B172" t="s">
        <v>2497</v>
      </c>
      <c r="C172" s="2">
        <v>660.9</v>
      </c>
      <c r="D172" s="2">
        <f t="shared" si="15"/>
        <v>970.55393122013857</v>
      </c>
      <c r="E172" s="2">
        <v>195.3</v>
      </c>
      <c r="F172" s="3">
        <v>0.29599999999999999</v>
      </c>
      <c r="G172" s="2">
        <v>465.6</v>
      </c>
      <c r="H172" s="3">
        <v>0.70399999999999996</v>
      </c>
      <c r="I172">
        <v>2006</v>
      </c>
      <c r="J172" s="22">
        <f t="shared" si="16"/>
        <v>75</v>
      </c>
      <c r="K172" s="22">
        <f t="shared" si="17"/>
        <v>110.14002850886729</v>
      </c>
      <c r="L172" s="22">
        <f t="shared" si="18"/>
        <v>585.9</v>
      </c>
      <c r="M172" s="35">
        <f t="shared" si="19"/>
        <v>0.88651838402178851</v>
      </c>
      <c r="N172" s="22">
        <f t="shared" si="20"/>
        <v>860.41390271127125</v>
      </c>
      <c r="O172" s="35">
        <f t="shared" si="21"/>
        <v>0.83334842107903262</v>
      </c>
      <c r="P172" s="22">
        <v>75000000</v>
      </c>
    </row>
    <row r="173" spans="1:16" x14ac:dyDescent="0.25">
      <c r="A173" t="s">
        <v>2575</v>
      </c>
      <c r="B173" t="s">
        <v>2497</v>
      </c>
      <c r="C173" s="2">
        <v>649.4</v>
      </c>
      <c r="D173" s="2">
        <f t="shared" si="15"/>
        <v>1073.3592523972748</v>
      </c>
      <c r="E173" s="2">
        <v>310.7</v>
      </c>
      <c r="F173" s="3">
        <v>0.47799999999999998</v>
      </c>
      <c r="G173" s="2">
        <v>338.7</v>
      </c>
      <c r="H173" s="3">
        <v>0.52200000000000002</v>
      </c>
      <c r="I173">
        <v>2002</v>
      </c>
      <c r="J173" s="22">
        <f t="shared" si="16"/>
        <v>115</v>
      </c>
      <c r="K173" s="22">
        <f t="shared" si="17"/>
        <v>190.07747771125133</v>
      </c>
      <c r="L173" s="22">
        <f t="shared" si="18"/>
        <v>534.4</v>
      </c>
      <c r="M173" s="35">
        <f t="shared" si="19"/>
        <v>0.82291345857714815</v>
      </c>
      <c r="N173" s="22">
        <f t="shared" si="20"/>
        <v>883.28177468602348</v>
      </c>
      <c r="O173" s="35">
        <f t="shared" si="21"/>
        <v>0.70730292930204597</v>
      </c>
      <c r="P173" s="22">
        <v>115000000</v>
      </c>
    </row>
    <row r="174" spans="1:16" x14ac:dyDescent="0.25">
      <c r="A174" t="s">
        <v>332</v>
      </c>
      <c r="B174" t="s">
        <v>2497</v>
      </c>
      <c r="C174" s="2">
        <v>630.20000000000005</v>
      </c>
      <c r="D174" s="2">
        <f t="shared" si="15"/>
        <v>709.29565206200004</v>
      </c>
      <c r="E174" s="2">
        <v>228.4</v>
      </c>
      <c r="F174" s="3">
        <v>0.36199999999999999</v>
      </c>
      <c r="G174" s="2">
        <v>401.7</v>
      </c>
      <c r="H174" s="3">
        <v>0.63800000000000001</v>
      </c>
      <c r="I174">
        <v>2015</v>
      </c>
      <c r="J174" s="22">
        <f t="shared" si="16"/>
        <v>108</v>
      </c>
      <c r="K174" s="22">
        <f t="shared" si="17"/>
        <v>121.55495147999999</v>
      </c>
      <c r="L174" s="22">
        <f t="shared" si="18"/>
        <v>522.20000000000005</v>
      </c>
      <c r="M174" s="35">
        <f t="shared" si="19"/>
        <v>0.82862583306886706</v>
      </c>
      <c r="N174" s="22">
        <f t="shared" si="20"/>
        <v>587.74070058200004</v>
      </c>
      <c r="O174" s="35">
        <f t="shared" si="21"/>
        <v>0.80711686531259919</v>
      </c>
      <c r="P174" s="22">
        <v>108000000</v>
      </c>
    </row>
    <row r="175" spans="1:16" x14ac:dyDescent="0.25">
      <c r="A175" t="s">
        <v>440</v>
      </c>
      <c r="B175" t="s">
        <v>2497</v>
      </c>
      <c r="C175" s="2">
        <v>621.5</v>
      </c>
      <c r="D175" s="2">
        <f t="shared" si="15"/>
        <v>720.48883717744991</v>
      </c>
      <c r="E175" s="2">
        <v>177</v>
      </c>
      <c r="F175" s="3">
        <v>0.28499999999999998</v>
      </c>
      <c r="G175" s="2">
        <v>444.5</v>
      </c>
      <c r="H175" s="3">
        <v>0.71499999999999997</v>
      </c>
      <c r="I175">
        <v>2014</v>
      </c>
      <c r="J175" s="22">
        <f t="shared" si="16"/>
        <v>145</v>
      </c>
      <c r="K175" s="22">
        <f t="shared" si="17"/>
        <v>168.09474077349998</v>
      </c>
      <c r="L175" s="22">
        <f t="shared" si="18"/>
        <v>476.5</v>
      </c>
      <c r="M175" s="35">
        <f t="shared" si="19"/>
        <v>0.76669348350764277</v>
      </c>
      <c r="N175" s="22">
        <f t="shared" si="20"/>
        <v>552.3940964039499</v>
      </c>
      <c r="O175" s="35">
        <f t="shared" si="21"/>
        <v>0.72953380406516488</v>
      </c>
      <c r="P175" s="22">
        <v>145000000</v>
      </c>
    </row>
    <row r="176" spans="1:16" x14ac:dyDescent="0.25">
      <c r="A176" t="s">
        <v>2576</v>
      </c>
      <c r="B176" t="s">
        <v>2497</v>
      </c>
      <c r="C176" s="2">
        <v>619</v>
      </c>
      <c r="D176" s="2">
        <f t="shared" si="15"/>
        <v>656.69709999999998</v>
      </c>
      <c r="E176" s="2">
        <v>226.3</v>
      </c>
      <c r="F176" s="3">
        <v>0.36599999999999999</v>
      </c>
      <c r="G176" s="2">
        <v>392.7</v>
      </c>
      <c r="H176" s="3">
        <v>0.63400000000000001</v>
      </c>
      <c r="I176">
        <v>2017</v>
      </c>
      <c r="J176" s="22">
        <f t="shared" si="16"/>
        <v>97</v>
      </c>
      <c r="K176" s="22">
        <f t="shared" si="17"/>
        <v>102.90729999999999</v>
      </c>
      <c r="L176" s="22">
        <f t="shared" si="18"/>
        <v>522</v>
      </c>
      <c r="M176" s="35">
        <f t="shared" si="19"/>
        <v>0.84329563812600972</v>
      </c>
      <c r="N176" s="22">
        <f t="shared" si="20"/>
        <v>553.78980000000001</v>
      </c>
      <c r="O176" s="35">
        <f t="shared" si="21"/>
        <v>0.83375234248788377</v>
      </c>
      <c r="P176" s="22">
        <v>97000000</v>
      </c>
    </row>
    <row r="177" spans="1:16" x14ac:dyDescent="0.25">
      <c r="A177" t="s">
        <v>630</v>
      </c>
      <c r="B177" t="s">
        <v>2497</v>
      </c>
      <c r="C177" s="2">
        <v>609</v>
      </c>
      <c r="D177" s="2">
        <f t="shared" si="15"/>
        <v>748.99318404374583</v>
      </c>
      <c r="E177" s="2">
        <v>125</v>
      </c>
      <c r="F177" s="3">
        <v>0.20499999999999999</v>
      </c>
      <c r="G177" s="2">
        <v>484</v>
      </c>
      <c r="H177" s="3">
        <v>0.79500000000000004</v>
      </c>
      <c r="I177">
        <v>2012</v>
      </c>
      <c r="J177" s="22">
        <f t="shared" si="16"/>
        <v>120</v>
      </c>
      <c r="K177" s="22">
        <f t="shared" si="17"/>
        <v>147.58486385098439</v>
      </c>
      <c r="L177" s="22">
        <f t="shared" si="18"/>
        <v>489</v>
      </c>
      <c r="M177" s="35">
        <f t="shared" si="19"/>
        <v>0.80295566502463056</v>
      </c>
      <c r="N177" s="22">
        <f t="shared" si="20"/>
        <v>601.40832019276149</v>
      </c>
      <c r="O177" s="35">
        <f t="shared" si="21"/>
        <v>0.75766032208376943</v>
      </c>
      <c r="P177" s="22">
        <v>120000000</v>
      </c>
    </row>
    <row r="178" spans="1:16" x14ac:dyDescent="0.25">
      <c r="A178" t="s">
        <v>528</v>
      </c>
      <c r="B178" t="s">
        <v>2497</v>
      </c>
      <c r="C178" s="2">
        <v>587.20000000000005</v>
      </c>
      <c r="D178" s="2">
        <f t="shared" si="15"/>
        <v>701.14750852182885</v>
      </c>
      <c r="E178" s="2">
        <v>187.2</v>
      </c>
      <c r="F178" s="3">
        <v>0.31900000000000001</v>
      </c>
      <c r="G178" s="2">
        <v>400</v>
      </c>
      <c r="H178" s="3">
        <v>0.68100000000000005</v>
      </c>
      <c r="I178">
        <v>2013</v>
      </c>
      <c r="J178" s="22">
        <f t="shared" si="16"/>
        <v>135</v>
      </c>
      <c r="K178" s="22">
        <f t="shared" si="17"/>
        <v>161.19706003141499</v>
      </c>
      <c r="L178" s="22">
        <f t="shared" si="18"/>
        <v>452.20000000000005</v>
      </c>
      <c r="M178" s="35">
        <f t="shared" si="19"/>
        <v>0.7700953678474115</v>
      </c>
      <c r="N178" s="22">
        <f t="shared" si="20"/>
        <v>539.95044849041392</v>
      </c>
      <c r="O178" s="35">
        <f t="shared" si="21"/>
        <v>0.72548184599554666</v>
      </c>
      <c r="P178" s="22">
        <v>135000000</v>
      </c>
    </row>
    <row r="179" spans="1:16" x14ac:dyDescent="0.25">
      <c r="A179" t="s">
        <v>1270</v>
      </c>
      <c r="B179" t="s">
        <v>2497</v>
      </c>
      <c r="C179" s="2">
        <v>574.5</v>
      </c>
      <c r="D179" s="2">
        <f t="shared" si="15"/>
        <v>843.67261837792341</v>
      </c>
      <c r="E179" s="2">
        <v>250.9</v>
      </c>
      <c r="F179" s="3">
        <v>0.437</v>
      </c>
      <c r="G179" s="2">
        <v>323.60000000000002</v>
      </c>
      <c r="H179" s="3">
        <v>0.56299999999999994</v>
      </c>
      <c r="I179">
        <v>2006</v>
      </c>
      <c r="J179" s="22">
        <f t="shared" si="16"/>
        <v>110</v>
      </c>
      <c r="K179" s="22">
        <f t="shared" si="17"/>
        <v>161.53870847967204</v>
      </c>
      <c r="L179" s="22">
        <f t="shared" si="18"/>
        <v>464.5</v>
      </c>
      <c r="M179" s="35">
        <f t="shared" si="19"/>
        <v>0.8085291557876414</v>
      </c>
      <c r="N179" s="22">
        <f t="shared" si="20"/>
        <v>682.13390989825143</v>
      </c>
      <c r="O179" s="35">
        <f t="shared" si="21"/>
        <v>0.71881861013111914</v>
      </c>
      <c r="P179" s="22">
        <v>110000000</v>
      </c>
    </row>
    <row r="180" spans="1:16" x14ac:dyDescent="0.25">
      <c r="A180" t="s">
        <v>1486</v>
      </c>
      <c r="B180" t="s">
        <v>2497</v>
      </c>
      <c r="C180" s="2">
        <v>544.29999999999995</v>
      </c>
      <c r="D180" s="2">
        <f t="shared" si="15"/>
        <v>848.00166485579598</v>
      </c>
      <c r="E180" s="2">
        <v>186.7</v>
      </c>
      <c r="F180" s="3">
        <v>0.34300000000000003</v>
      </c>
      <c r="G180" s="2">
        <v>357.5</v>
      </c>
      <c r="H180" s="3">
        <v>0.65700000000000003</v>
      </c>
      <c r="I180">
        <v>2004</v>
      </c>
      <c r="J180" s="22">
        <f t="shared" si="16"/>
        <v>125</v>
      </c>
      <c r="K180" s="22">
        <f t="shared" si="17"/>
        <v>194.74592707509555</v>
      </c>
      <c r="L180" s="22">
        <f t="shared" si="18"/>
        <v>419.29999999999995</v>
      </c>
      <c r="M180" s="35">
        <f t="shared" si="19"/>
        <v>0.77034723498070912</v>
      </c>
      <c r="N180" s="22">
        <f t="shared" si="20"/>
        <v>653.25573778070043</v>
      </c>
      <c r="O180" s="35">
        <f t="shared" si="21"/>
        <v>0.64220847496767308</v>
      </c>
      <c r="P180" s="22">
        <v>125000000</v>
      </c>
    </row>
    <row r="181" spans="1:16" x14ac:dyDescent="0.25">
      <c r="A181" t="s">
        <v>238</v>
      </c>
      <c r="B181" t="s">
        <v>2497</v>
      </c>
      <c r="C181" s="2">
        <v>543.9</v>
      </c>
      <c r="D181" s="2">
        <f t="shared" si="15"/>
        <v>594.33421529999998</v>
      </c>
      <c r="E181" s="2">
        <v>155.4</v>
      </c>
      <c r="F181" s="3">
        <v>0.28599999999999998</v>
      </c>
      <c r="G181" s="2">
        <v>388.5</v>
      </c>
      <c r="H181" s="3">
        <v>0.71399999999999997</v>
      </c>
      <c r="I181">
        <v>2016</v>
      </c>
      <c r="J181" s="22">
        <f t="shared" si="16"/>
        <v>178</v>
      </c>
      <c r="K181" s="22">
        <f t="shared" si="17"/>
        <v>194.50540599999999</v>
      </c>
      <c r="L181" s="22">
        <f t="shared" si="18"/>
        <v>365.9</v>
      </c>
      <c r="M181" s="35">
        <f t="shared" si="19"/>
        <v>0.67273395844824413</v>
      </c>
      <c r="N181" s="22">
        <f t="shared" si="20"/>
        <v>399.82880929999999</v>
      </c>
      <c r="O181" s="35">
        <f t="shared" si="21"/>
        <v>0.64238756021327448</v>
      </c>
      <c r="P181" s="22">
        <v>178000000</v>
      </c>
    </row>
    <row r="182" spans="1:16" x14ac:dyDescent="0.25">
      <c r="A182" t="s">
        <v>2577</v>
      </c>
      <c r="B182" t="s">
        <v>2497</v>
      </c>
      <c r="C182" s="2">
        <v>538.4</v>
      </c>
      <c r="D182" s="2">
        <f t="shared" si="15"/>
        <v>1705.1273273905831</v>
      </c>
      <c r="E182" s="2">
        <v>290.5</v>
      </c>
      <c r="F182" s="3">
        <v>0.54</v>
      </c>
      <c r="G182" s="2">
        <v>247.9</v>
      </c>
      <c r="H182" s="3">
        <v>0.46</v>
      </c>
      <c r="I182">
        <v>1980</v>
      </c>
      <c r="J182" s="22">
        <f t="shared" si="16"/>
        <v>18</v>
      </c>
      <c r="K182" s="22">
        <f t="shared" si="17"/>
        <v>57.006485685420685</v>
      </c>
      <c r="L182" s="22">
        <f t="shared" si="18"/>
        <v>520.4</v>
      </c>
      <c r="M182" s="35">
        <f t="shared" si="19"/>
        <v>0.96656760772659733</v>
      </c>
      <c r="N182" s="22">
        <f t="shared" si="20"/>
        <v>1648.1208417051623</v>
      </c>
      <c r="O182" s="35">
        <f t="shared" si="21"/>
        <v>0.89411871157982792</v>
      </c>
      <c r="P182" s="22">
        <v>18000000</v>
      </c>
    </row>
    <row r="183" spans="1:16" x14ac:dyDescent="0.25">
      <c r="A183" t="s">
        <v>336</v>
      </c>
      <c r="B183" t="s">
        <v>2497</v>
      </c>
      <c r="C183" s="2">
        <v>533</v>
      </c>
      <c r="D183" s="2">
        <f t="shared" si="15"/>
        <v>599.89619572999993</v>
      </c>
      <c r="E183" s="2">
        <v>183.6</v>
      </c>
      <c r="F183" s="3">
        <v>0.34499999999999997</v>
      </c>
      <c r="G183" s="2">
        <v>349.3</v>
      </c>
      <c r="H183" s="3">
        <v>0.65500000000000003</v>
      </c>
      <c r="I183">
        <v>2015</v>
      </c>
      <c r="J183" s="22">
        <f t="shared" si="16"/>
        <v>135</v>
      </c>
      <c r="K183" s="22">
        <f t="shared" si="17"/>
        <v>151.94368935</v>
      </c>
      <c r="L183" s="22">
        <f t="shared" si="18"/>
        <v>398</v>
      </c>
      <c r="M183" s="35">
        <f t="shared" si="19"/>
        <v>0.74671669793621009</v>
      </c>
      <c r="N183" s="22">
        <f t="shared" si="20"/>
        <v>447.95250637999993</v>
      </c>
      <c r="O183" s="35">
        <f t="shared" si="21"/>
        <v>0.71492741210131328</v>
      </c>
      <c r="P183" s="22">
        <v>135000000</v>
      </c>
    </row>
    <row r="184" spans="1:16" x14ac:dyDescent="0.25">
      <c r="A184" t="s">
        <v>143</v>
      </c>
      <c r="B184" t="s">
        <v>2497</v>
      </c>
      <c r="C184" s="2">
        <v>528</v>
      </c>
      <c r="D184" s="2">
        <f t="shared" si="15"/>
        <v>560.15519999999992</v>
      </c>
      <c r="E184" s="2">
        <v>175</v>
      </c>
      <c r="F184" s="3">
        <v>0.33100000000000002</v>
      </c>
      <c r="G184" s="2">
        <v>353</v>
      </c>
      <c r="H184" s="3">
        <v>0.66900000000000004</v>
      </c>
      <c r="I184">
        <v>2017</v>
      </c>
      <c r="J184" s="22">
        <f t="shared" si="16"/>
        <v>125</v>
      </c>
      <c r="K184" s="22">
        <f t="shared" si="17"/>
        <v>132.61249999999998</v>
      </c>
      <c r="L184" s="22">
        <f t="shared" si="18"/>
        <v>403</v>
      </c>
      <c r="M184" s="35">
        <f t="shared" si="19"/>
        <v>0.7632575757575758</v>
      </c>
      <c r="N184" s="22">
        <f t="shared" si="20"/>
        <v>427.54269999999997</v>
      </c>
      <c r="O184" s="35">
        <f t="shared" si="21"/>
        <v>0.74883996212121218</v>
      </c>
      <c r="P184" s="22">
        <v>125000000</v>
      </c>
    </row>
    <row r="185" spans="1:16" x14ac:dyDescent="0.25">
      <c r="A185" t="s">
        <v>1180</v>
      </c>
      <c r="B185" t="s">
        <v>2497</v>
      </c>
      <c r="C185" s="2">
        <v>527.1</v>
      </c>
      <c r="D185" s="2">
        <f t="shared" si="15"/>
        <v>751.51856345662077</v>
      </c>
      <c r="E185" s="2">
        <v>183.1</v>
      </c>
      <c r="F185" s="3">
        <v>0.34699999999999998</v>
      </c>
      <c r="G185" s="2">
        <v>343.9</v>
      </c>
      <c r="H185" s="3">
        <v>0.65300000000000002</v>
      </c>
      <c r="I185">
        <v>2007</v>
      </c>
      <c r="J185" s="22">
        <f t="shared" si="16"/>
        <v>72.5</v>
      </c>
      <c r="K185" s="22">
        <f t="shared" si="17"/>
        <v>103.36766429634795</v>
      </c>
      <c r="L185" s="22">
        <f t="shared" si="18"/>
        <v>454.6</v>
      </c>
      <c r="M185" s="35">
        <f t="shared" si="19"/>
        <v>0.8624549421362171</v>
      </c>
      <c r="N185" s="22">
        <f t="shared" si="20"/>
        <v>648.15089916027284</v>
      </c>
      <c r="O185" s="35">
        <f t="shared" si="21"/>
        <v>0.80389363631882393</v>
      </c>
      <c r="P185" s="22">
        <v>72500000</v>
      </c>
    </row>
    <row r="186" spans="1:16" x14ac:dyDescent="0.25">
      <c r="A186" t="s">
        <v>239</v>
      </c>
      <c r="B186" t="s">
        <v>2497</v>
      </c>
      <c r="C186" s="2">
        <v>521.20000000000005</v>
      </c>
      <c r="D186" s="2">
        <f t="shared" si="15"/>
        <v>569.52931240000009</v>
      </c>
      <c r="E186" s="2">
        <v>143.5</v>
      </c>
      <c r="F186" s="3">
        <v>0.27500000000000002</v>
      </c>
      <c r="G186" s="2">
        <v>377.6</v>
      </c>
      <c r="H186" s="3">
        <v>0.72499999999999998</v>
      </c>
      <c r="I186">
        <v>2016</v>
      </c>
      <c r="J186" s="22">
        <f t="shared" si="16"/>
        <v>140</v>
      </c>
      <c r="K186" s="22">
        <f t="shared" si="17"/>
        <v>152.98178000000001</v>
      </c>
      <c r="L186" s="22">
        <f t="shared" si="18"/>
        <v>381.20000000000005</v>
      </c>
      <c r="M186" s="35">
        <f t="shared" si="19"/>
        <v>0.73138910207214125</v>
      </c>
      <c r="N186" s="22">
        <f t="shared" si="20"/>
        <v>416.54753240000008</v>
      </c>
      <c r="O186" s="35">
        <f t="shared" si="21"/>
        <v>0.70648161933998466</v>
      </c>
      <c r="P186" s="22">
        <v>140000000</v>
      </c>
    </row>
    <row r="187" spans="1:16" x14ac:dyDescent="0.25">
      <c r="A187" t="s">
        <v>443</v>
      </c>
      <c r="B187" t="s">
        <v>2497</v>
      </c>
      <c r="C187" s="2">
        <v>500.1</v>
      </c>
      <c r="D187" s="2">
        <f t="shared" si="15"/>
        <v>579.75296455743</v>
      </c>
      <c r="E187" s="2">
        <v>131.5</v>
      </c>
      <c r="F187" s="3">
        <v>0.26300000000000001</v>
      </c>
      <c r="G187" s="2">
        <v>368.6</v>
      </c>
      <c r="H187" s="3">
        <v>0.73699999999999999</v>
      </c>
      <c r="I187">
        <v>2014</v>
      </c>
      <c r="J187" s="22">
        <f t="shared" si="16"/>
        <v>130</v>
      </c>
      <c r="K187" s="22">
        <f t="shared" si="17"/>
        <v>150.70562965899998</v>
      </c>
      <c r="L187" s="22">
        <f t="shared" si="18"/>
        <v>370.1</v>
      </c>
      <c r="M187" s="35">
        <f t="shared" si="19"/>
        <v>0.74005198960207963</v>
      </c>
      <c r="N187" s="22">
        <f t="shared" si="20"/>
        <v>429.04733489842999</v>
      </c>
      <c r="O187" s="35">
        <f t="shared" si="21"/>
        <v>0.69864901087982401</v>
      </c>
      <c r="P187" s="22">
        <v>130000000</v>
      </c>
    </row>
    <row r="188" spans="1:16" x14ac:dyDescent="0.25">
      <c r="A188" t="s">
        <v>145</v>
      </c>
      <c r="B188" t="s">
        <v>2497</v>
      </c>
      <c r="C188" s="2">
        <v>490.7</v>
      </c>
      <c r="D188" s="2">
        <f t="shared" si="15"/>
        <v>520.58362999999997</v>
      </c>
      <c r="E188" s="2">
        <v>146.9</v>
      </c>
      <c r="F188" s="3">
        <v>0.29899999999999999</v>
      </c>
      <c r="G188" s="2">
        <v>343.8</v>
      </c>
      <c r="H188" s="3">
        <v>0.70099999999999996</v>
      </c>
      <c r="I188">
        <v>2017</v>
      </c>
      <c r="J188" s="22">
        <f t="shared" si="16"/>
        <v>152</v>
      </c>
      <c r="K188" s="22">
        <f t="shared" si="17"/>
        <v>161.2568</v>
      </c>
      <c r="L188" s="22">
        <f t="shared" si="18"/>
        <v>338.7</v>
      </c>
      <c r="M188" s="35">
        <f t="shared" si="19"/>
        <v>0.69023843488893422</v>
      </c>
      <c r="N188" s="22">
        <f t="shared" si="20"/>
        <v>359.32682999999997</v>
      </c>
      <c r="O188" s="35">
        <f t="shared" si="21"/>
        <v>0.6713739555736703</v>
      </c>
      <c r="P188" s="22">
        <v>152000000</v>
      </c>
    </row>
    <row r="189" spans="1:16" x14ac:dyDescent="0.25">
      <c r="A189" t="s">
        <v>734</v>
      </c>
      <c r="B189" t="s">
        <v>2497</v>
      </c>
      <c r="C189" s="2">
        <v>484.6</v>
      </c>
      <c r="D189" s="2">
        <f t="shared" si="15"/>
        <v>613.87678144043866</v>
      </c>
      <c r="E189" s="2">
        <v>143.6</v>
      </c>
      <c r="F189" s="3">
        <v>0.29599999999999999</v>
      </c>
      <c r="G189" s="2">
        <v>341</v>
      </c>
      <c r="H189" s="3">
        <v>0.70399999999999996</v>
      </c>
      <c r="I189">
        <v>2011</v>
      </c>
      <c r="J189" s="22">
        <f t="shared" si="16"/>
        <v>90</v>
      </c>
      <c r="K189" s="22">
        <f t="shared" si="17"/>
        <v>114.00930732488544</v>
      </c>
      <c r="L189" s="22">
        <f t="shared" si="18"/>
        <v>394.6</v>
      </c>
      <c r="M189" s="35">
        <f t="shared" si="19"/>
        <v>0.81427981840693353</v>
      </c>
      <c r="N189" s="22">
        <f t="shared" si="20"/>
        <v>499.86747411555325</v>
      </c>
      <c r="O189" s="35">
        <f t="shared" si="21"/>
        <v>0.76473523044802849</v>
      </c>
      <c r="P189" s="22">
        <v>90000000</v>
      </c>
    </row>
    <row r="190" spans="1:16" x14ac:dyDescent="0.25">
      <c r="A190" t="s">
        <v>735</v>
      </c>
      <c r="B190" t="s">
        <v>2497</v>
      </c>
      <c r="C190" s="2">
        <v>481.8</v>
      </c>
      <c r="D190" s="2">
        <f t="shared" si="15"/>
        <v>610.32982521255337</v>
      </c>
      <c r="E190" s="2">
        <v>176.8</v>
      </c>
      <c r="F190" s="3">
        <v>0.36699999999999999</v>
      </c>
      <c r="G190" s="2">
        <v>305</v>
      </c>
      <c r="H190" s="3">
        <v>0.63300000000000001</v>
      </c>
      <c r="I190">
        <v>2011</v>
      </c>
      <c r="J190" s="22">
        <f t="shared" si="16"/>
        <v>93</v>
      </c>
      <c r="K190" s="22">
        <f t="shared" si="17"/>
        <v>117.80961756904829</v>
      </c>
      <c r="L190" s="22">
        <f t="shared" si="18"/>
        <v>388.8</v>
      </c>
      <c r="M190" s="35">
        <f t="shared" si="19"/>
        <v>0.80697384806973849</v>
      </c>
      <c r="N190" s="22">
        <f t="shared" si="20"/>
        <v>492.5202076435051</v>
      </c>
      <c r="O190" s="35">
        <f t="shared" si="21"/>
        <v>0.75548024580936435</v>
      </c>
      <c r="P190" s="22">
        <v>93000000</v>
      </c>
    </row>
    <row r="191" spans="1:16" x14ac:dyDescent="0.25">
      <c r="A191" t="s">
        <v>2578</v>
      </c>
      <c r="B191" t="s">
        <v>2497</v>
      </c>
      <c r="C191" s="2">
        <v>478.2</v>
      </c>
      <c r="D191" s="2">
        <f t="shared" si="15"/>
        <v>723.32040642571405</v>
      </c>
      <c r="E191" s="2">
        <v>186.3</v>
      </c>
      <c r="F191" s="3">
        <v>0.39</v>
      </c>
      <c r="G191" s="2">
        <v>291.89999999999998</v>
      </c>
      <c r="H191" s="3">
        <v>0.61</v>
      </c>
      <c r="I191">
        <v>2005</v>
      </c>
      <c r="J191" s="22">
        <f t="shared" si="16"/>
        <v>35</v>
      </c>
      <c r="K191" s="22">
        <f t="shared" si="17"/>
        <v>52.940640369928886</v>
      </c>
      <c r="L191" s="22">
        <f t="shared" si="18"/>
        <v>443.2</v>
      </c>
      <c r="M191" s="35">
        <f t="shared" si="19"/>
        <v>0.92680886658301964</v>
      </c>
      <c r="N191" s="22">
        <f t="shared" si="20"/>
        <v>670.37976605578513</v>
      </c>
      <c r="O191" s="35">
        <f t="shared" si="21"/>
        <v>0.88929184364297598</v>
      </c>
      <c r="P191" s="22">
        <v>35000000</v>
      </c>
    </row>
    <row r="192" spans="1:16" x14ac:dyDescent="0.25">
      <c r="A192" t="s">
        <v>2579</v>
      </c>
      <c r="B192" t="s">
        <v>2497</v>
      </c>
      <c r="C192" s="2">
        <v>476.7</v>
      </c>
      <c r="D192" s="2">
        <f t="shared" si="15"/>
        <v>1123.3747767146704</v>
      </c>
      <c r="E192" s="2">
        <v>285.8</v>
      </c>
      <c r="F192" s="3">
        <v>0.59899999999999998</v>
      </c>
      <c r="G192" s="2">
        <v>190.9</v>
      </c>
      <c r="H192" s="3">
        <v>0.40100000000000002</v>
      </c>
      <c r="I192">
        <v>1990</v>
      </c>
      <c r="J192" s="22">
        <f t="shared" si="16"/>
        <v>35</v>
      </c>
      <c r="K192" s="22">
        <f t="shared" si="17"/>
        <v>82.479792710328226</v>
      </c>
      <c r="L192" s="22">
        <f t="shared" si="18"/>
        <v>441.7</v>
      </c>
      <c r="M192" s="35">
        <f t="shared" si="19"/>
        <v>0.9265785609397944</v>
      </c>
      <c r="N192" s="22">
        <f t="shared" si="20"/>
        <v>1040.8949840043422</v>
      </c>
      <c r="O192" s="35">
        <f t="shared" si="21"/>
        <v>0.8269775693091499</v>
      </c>
      <c r="P192" s="22">
        <v>35000000</v>
      </c>
    </row>
    <row r="193" spans="1:16" x14ac:dyDescent="0.25">
      <c r="A193" t="s">
        <v>2580</v>
      </c>
      <c r="B193" t="s">
        <v>2497</v>
      </c>
      <c r="C193" s="2">
        <v>475.1</v>
      </c>
      <c r="D193" s="2">
        <f t="shared" si="15"/>
        <v>1376.9720336340677</v>
      </c>
      <c r="E193" s="2">
        <v>309.3</v>
      </c>
      <c r="F193" s="3">
        <v>0.65100000000000002</v>
      </c>
      <c r="G193" s="2">
        <v>165.8</v>
      </c>
      <c r="H193" s="3">
        <v>0.34899999999999998</v>
      </c>
      <c r="I193">
        <v>1983</v>
      </c>
      <c r="J193" s="22">
        <f t="shared" si="16"/>
        <v>35</v>
      </c>
      <c r="K193" s="22">
        <f t="shared" si="17"/>
        <v>101.43974148009337</v>
      </c>
      <c r="L193" s="22">
        <f t="shared" si="18"/>
        <v>440.1</v>
      </c>
      <c r="M193" s="35">
        <f t="shared" si="19"/>
        <v>0.92633129867396335</v>
      </c>
      <c r="N193" s="22">
        <f t="shared" si="20"/>
        <v>1275.5322921539744</v>
      </c>
      <c r="O193" s="35">
        <f t="shared" si="21"/>
        <v>0.78648759949464664</v>
      </c>
      <c r="P193" s="22">
        <v>35000000</v>
      </c>
    </row>
    <row r="194" spans="1:16" x14ac:dyDescent="0.25">
      <c r="A194" t="s">
        <v>1272</v>
      </c>
      <c r="B194" t="s">
        <v>2497</v>
      </c>
      <c r="C194" s="2">
        <v>459.4</v>
      </c>
      <c r="D194" s="2">
        <f t="shared" si="15"/>
        <v>674.64438795964838</v>
      </c>
      <c r="E194" s="2">
        <v>234.4</v>
      </c>
      <c r="F194" s="3">
        <v>0.51</v>
      </c>
      <c r="G194" s="2">
        <v>225</v>
      </c>
      <c r="H194" s="3">
        <v>0.49</v>
      </c>
      <c r="I194">
        <v>2006</v>
      </c>
      <c r="J194" s="22">
        <f t="shared" si="16"/>
        <v>210</v>
      </c>
      <c r="K194" s="22">
        <f t="shared" si="17"/>
        <v>308.39207982482844</v>
      </c>
      <c r="L194" s="22">
        <f t="shared" si="18"/>
        <v>249.39999999999998</v>
      </c>
      <c r="M194" s="35">
        <f t="shared" si="19"/>
        <v>0.54288202002612096</v>
      </c>
      <c r="N194" s="22">
        <f t="shared" si="20"/>
        <v>366.25230813481994</v>
      </c>
      <c r="O194" s="35">
        <f t="shared" si="21"/>
        <v>0.32870683538348183</v>
      </c>
      <c r="P194" s="22">
        <v>210000000</v>
      </c>
    </row>
    <row r="195" spans="1:16" x14ac:dyDescent="0.25">
      <c r="A195" t="s">
        <v>963</v>
      </c>
      <c r="B195" t="s">
        <v>2497</v>
      </c>
      <c r="C195" s="2">
        <v>443.1</v>
      </c>
      <c r="D195" s="2">
        <f t="shared" ref="D195:D258" si="22">FV(3%,2019-I195,,-C195)</f>
        <v>595.48934768738036</v>
      </c>
      <c r="E195" s="2">
        <v>219.6</v>
      </c>
      <c r="F195" s="3">
        <v>0.496</v>
      </c>
      <c r="G195" s="2">
        <v>223.5</v>
      </c>
      <c r="H195" s="3">
        <v>0.504</v>
      </c>
      <c r="I195">
        <v>2009</v>
      </c>
      <c r="J195" s="22">
        <f t="shared" ref="J195:J258" si="23">P195/1000000</f>
        <v>70</v>
      </c>
      <c r="K195" s="22">
        <f t="shared" ref="K195:K258" si="24">FV(3%,2019-I195,,-J195)</f>
        <v>94.074146554088529</v>
      </c>
      <c r="L195" s="22">
        <f t="shared" ref="L195:L258" si="25">C195-J195</f>
        <v>373.1</v>
      </c>
      <c r="M195" s="35">
        <f t="shared" ref="M195:M258" si="26">(C195-J195)/C195</f>
        <v>0.84202211690363349</v>
      </c>
      <c r="N195" s="22">
        <f t="shared" si="20"/>
        <v>501.41520113329182</v>
      </c>
      <c r="O195" s="35">
        <f t="shared" si="21"/>
        <v>0.7876909353326822</v>
      </c>
      <c r="P195" s="22">
        <v>70000000</v>
      </c>
    </row>
    <row r="196" spans="1:16" x14ac:dyDescent="0.25">
      <c r="A196" t="s">
        <v>2336</v>
      </c>
      <c r="B196" t="s">
        <v>2497</v>
      </c>
      <c r="C196" s="2">
        <v>441.3</v>
      </c>
      <c r="D196" s="2">
        <f t="shared" si="22"/>
        <v>951.70372636709692</v>
      </c>
      <c r="E196" s="2">
        <v>219.2</v>
      </c>
      <c r="F196" s="3">
        <v>0.497</v>
      </c>
      <c r="G196" s="2">
        <v>222.1</v>
      </c>
      <c r="H196" s="3">
        <v>0.503</v>
      </c>
      <c r="I196">
        <v>1993</v>
      </c>
      <c r="J196" s="22">
        <f t="shared" si="23"/>
        <v>25</v>
      </c>
      <c r="K196" s="22">
        <f t="shared" si="24"/>
        <v>53.914781688596015</v>
      </c>
      <c r="L196" s="22">
        <f t="shared" si="25"/>
        <v>416.3</v>
      </c>
      <c r="M196" s="35">
        <f t="shared" si="26"/>
        <v>0.94334919555857688</v>
      </c>
      <c r="N196" s="22">
        <f t="shared" ref="N196:N259" si="27">(D196-K196)</f>
        <v>897.78894467850091</v>
      </c>
      <c r="O196" s="35">
        <f t="shared" ref="O196:O259" si="28">(C196-K196)/C196</f>
        <v>0.87782736984229326</v>
      </c>
      <c r="P196" s="22">
        <v>25000000</v>
      </c>
    </row>
    <row r="197" spans="1:16" x14ac:dyDescent="0.25">
      <c r="A197" t="s">
        <v>148</v>
      </c>
      <c r="B197" t="s">
        <v>2497</v>
      </c>
      <c r="C197" s="2">
        <v>435</v>
      </c>
      <c r="D197" s="2">
        <f t="shared" si="22"/>
        <v>461.49149999999997</v>
      </c>
      <c r="E197" s="2">
        <v>174.3</v>
      </c>
      <c r="F197" s="3">
        <v>0.40100000000000002</v>
      </c>
      <c r="G197" s="2">
        <v>260.7</v>
      </c>
      <c r="H197" s="3">
        <v>0.59899999999999998</v>
      </c>
      <c r="I197">
        <v>2017</v>
      </c>
      <c r="J197" s="22">
        <f t="shared" si="23"/>
        <v>84</v>
      </c>
      <c r="K197" s="22">
        <f t="shared" si="24"/>
        <v>89.115600000000001</v>
      </c>
      <c r="L197" s="22">
        <f t="shared" si="25"/>
        <v>351</v>
      </c>
      <c r="M197" s="35">
        <f t="shared" si="26"/>
        <v>0.80689655172413788</v>
      </c>
      <c r="N197" s="22">
        <f t="shared" si="27"/>
        <v>372.3759</v>
      </c>
      <c r="O197" s="35">
        <f t="shared" si="28"/>
        <v>0.795136551724138</v>
      </c>
      <c r="P197" s="22">
        <v>84000000</v>
      </c>
    </row>
    <row r="198" spans="1:16" x14ac:dyDescent="0.25">
      <c r="A198" t="s">
        <v>1889</v>
      </c>
      <c r="B198" t="s">
        <v>2497</v>
      </c>
      <c r="C198" s="2">
        <v>429.6</v>
      </c>
      <c r="D198" s="2">
        <f t="shared" si="22"/>
        <v>753.3062004019223</v>
      </c>
      <c r="E198" s="2">
        <v>233.6</v>
      </c>
      <c r="F198" s="3">
        <v>0.54400000000000004</v>
      </c>
      <c r="G198" s="2">
        <v>196</v>
      </c>
      <c r="H198" s="3">
        <v>0.45600000000000002</v>
      </c>
      <c r="I198">
        <v>2000</v>
      </c>
      <c r="J198" s="22">
        <f t="shared" si="23"/>
        <v>85</v>
      </c>
      <c r="K198" s="22">
        <f t="shared" si="24"/>
        <v>149.04801451155353</v>
      </c>
      <c r="L198" s="22">
        <f t="shared" si="25"/>
        <v>344.6</v>
      </c>
      <c r="M198" s="35">
        <f t="shared" si="26"/>
        <v>0.80214152700186225</v>
      </c>
      <c r="N198" s="22">
        <f t="shared" si="27"/>
        <v>604.25818589036874</v>
      </c>
      <c r="O198" s="35">
        <f t="shared" si="28"/>
        <v>0.65305396994517328</v>
      </c>
      <c r="P198" s="22">
        <v>85000000</v>
      </c>
    </row>
    <row r="199" spans="1:16" x14ac:dyDescent="0.25">
      <c r="A199" t="s">
        <v>858</v>
      </c>
      <c r="B199" t="s">
        <v>2497</v>
      </c>
      <c r="C199" s="2">
        <v>415.7</v>
      </c>
      <c r="D199" s="2">
        <f t="shared" si="22"/>
        <v>542.39421251781687</v>
      </c>
      <c r="E199" s="2">
        <v>104.4</v>
      </c>
      <c r="F199" s="3">
        <v>0.251</v>
      </c>
      <c r="G199" s="2">
        <v>311.3</v>
      </c>
      <c r="H199" s="3">
        <v>0.749</v>
      </c>
      <c r="I199">
        <v>2010</v>
      </c>
      <c r="J199" s="22">
        <f t="shared" si="23"/>
        <v>155</v>
      </c>
      <c r="K199" s="22">
        <f t="shared" si="24"/>
        <v>202.2398434935329</v>
      </c>
      <c r="L199" s="22">
        <f t="shared" si="25"/>
        <v>260.7</v>
      </c>
      <c r="M199" s="35">
        <f t="shared" si="26"/>
        <v>0.62713495309117151</v>
      </c>
      <c r="N199" s="22">
        <f t="shared" si="27"/>
        <v>340.15436902428394</v>
      </c>
      <c r="O199" s="35">
        <f t="shared" si="28"/>
        <v>0.51349568560612724</v>
      </c>
      <c r="P199" s="22">
        <v>155000000</v>
      </c>
    </row>
    <row r="200" spans="1:16" x14ac:dyDescent="0.25">
      <c r="A200" t="s">
        <v>532</v>
      </c>
      <c r="B200" t="s">
        <v>2497</v>
      </c>
      <c r="C200" s="2">
        <v>414.8</v>
      </c>
      <c r="D200" s="2">
        <f t="shared" si="22"/>
        <v>495.29289260022915</v>
      </c>
      <c r="E200" s="2">
        <v>132.6</v>
      </c>
      <c r="F200" s="3">
        <v>0.32</v>
      </c>
      <c r="G200" s="2">
        <v>282.3</v>
      </c>
      <c r="H200" s="3">
        <v>0.68</v>
      </c>
      <c r="I200">
        <v>2013</v>
      </c>
      <c r="J200" s="22">
        <f t="shared" si="23"/>
        <v>115</v>
      </c>
      <c r="K200" s="22">
        <f t="shared" si="24"/>
        <v>137.31601410083499</v>
      </c>
      <c r="L200" s="22">
        <f t="shared" si="25"/>
        <v>299.8</v>
      </c>
      <c r="M200" s="35">
        <f t="shared" si="26"/>
        <v>0.72275795564127288</v>
      </c>
      <c r="N200" s="22">
        <f t="shared" si="27"/>
        <v>357.97687849939416</v>
      </c>
      <c r="O200" s="35">
        <f t="shared" si="28"/>
        <v>0.668958500239067</v>
      </c>
      <c r="P200" s="22">
        <v>115000000</v>
      </c>
    </row>
    <row r="201" spans="1:16" x14ac:dyDescent="0.25">
      <c r="A201" t="s">
        <v>341</v>
      </c>
      <c r="B201" t="s">
        <v>2497</v>
      </c>
      <c r="C201" s="2">
        <v>414.4</v>
      </c>
      <c r="D201" s="2">
        <f t="shared" si="22"/>
        <v>466.41085086399994</v>
      </c>
      <c r="E201" s="2">
        <v>128.30000000000001</v>
      </c>
      <c r="F201" s="3">
        <v>0.31</v>
      </c>
      <c r="G201" s="2">
        <v>286.10000000000002</v>
      </c>
      <c r="H201" s="3">
        <v>0.69</v>
      </c>
      <c r="I201">
        <v>2015</v>
      </c>
      <c r="J201" s="22">
        <f t="shared" si="23"/>
        <v>94</v>
      </c>
      <c r="K201" s="22">
        <f t="shared" si="24"/>
        <v>105.79782813999999</v>
      </c>
      <c r="L201" s="22">
        <f t="shared" si="25"/>
        <v>320.39999999999998</v>
      </c>
      <c r="M201" s="35">
        <f t="shared" si="26"/>
        <v>0.77316602316602312</v>
      </c>
      <c r="N201" s="22">
        <f t="shared" si="27"/>
        <v>360.61302272399996</v>
      </c>
      <c r="O201" s="35">
        <f t="shared" si="28"/>
        <v>0.74469636066602318</v>
      </c>
      <c r="P201" s="22">
        <v>94000000</v>
      </c>
    </row>
    <row r="202" spans="1:16" x14ac:dyDescent="0.25">
      <c r="A202" t="s">
        <v>964</v>
      </c>
      <c r="B202" t="s">
        <v>2497</v>
      </c>
      <c r="C202" s="2">
        <v>413.1</v>
      </c>
      <c r="D202" s="2">
        <f t="shared" si="22"/>
        <v>555.17185630705671</v>
      </c>
      <c r="E202" s="2">
        <v>177.2</v>
      </c>
      <c r="F202" s="3">
        <v>0.42899999999999999</v>
      </c>
      <c r="G202" s="2">
        <v>235.9</v>
      </c>
      <c r="H202" s="3">
        <v>0.57099999999999995</v>
      </c>
      <c r="I202">
        <v>2009</v>
      </c>
      <c r="J202" s="22">
        <f t="shared" si="23"/>
        <v>150</v>
      </c>
      <c r="K202" s="22">
        <f t="shared" si="24"/>
        <v>201.58745690161825</v>
      </c>
      <c r="L202" s="22">
        <f t="shared" si="25"/>
        <v>263.10000000000002</v>
      </c>
      <c r="M202" s="35">
        <f t="shared" si="26"/>
        <v>0.63689179375453886</v>
      </c>
      <c r="N202" s="22">
        <f t="shared" si="27"/>
        <v>353.58439940543849</v>
      </c>
      <c r="O202" s="35">
        <f t="shared" si="28"/>
        <v>0.5120129341524613</v>
      </c>
      <c r="P202" s="22">
        <v>150000000</v>
      </c>
    </row>
    <row r="203" spans="1:16" x14ac:dyDescent="0.25">
      <c r="A203" t="s">
        <v>147</v>
      </c>
      <c r="B203" t="s">
        <v>2497</v>
      </c>
      <c r="C203" s="2">
        <v>410.9</v>
      </c>
      <c r="D203" s="2">
        <f t="shared" si="22"/>
        <v>435.92380999999995</v>
      </c>
      <c r="E203" s="2">
        <v>100.2</v>
      </c>
      <c r="F203" s="3">
        <v>0.24399999999999999</v>
      </c>
      <c r="G203" s="2">
        <v>310.7</v>
      </c>
      <c r="H203" s="3">
        <v>0.75600000000000001</v>
      </c>
      <c r="I203">
        <v>2017</v>
      </c>
      <c r="J203" s="22">
        <f t="shared" si="23"/>
        <v>104</v>
      </c>
      <c r="K203" s="22">
        <f t="shared" si="24"/>
        <v>110.33359999999999</v>
      </c>
      <c r="L203" s="22">
        <f t="shared" si="25"/>
        <v>306.89999999999998</v>
      </c>
      <c r="M203" s="35">
        <f t="shared" si="26"/>
        <v>0.74689705524458505</v>
      </c>
      <c r="N203" s="22">
        <f t="shared" si="27"/>
        <v>325.59020999999996</v>
      </c>
      <c r="O203" s="35">
        <f t="shared" si="28"/>
        <v>0.73148308590898026</v>
      </c>
      <c r="P203" s="22">
        <v>104000000</v>
      </c>
    </row>
    <row r="204" spans="1:16" x14ac:dyDescent="0.25">
      <c r="A204" t="s">
        <v>243</v>
      </c>
      <c r="B204" t="s">
        <v>2497</v>
      </c>
      <c r="C204" s="2">
        <v>408.6</v>
      </c>
      <c r="D204" s="2">
        <f t="shared" si="22"/>
        <v>446.48825220000003</v>
      </c>
      <c r="E204" s="2">
        <v>64.099999999999994</v>
      </c>
      <c r="F204" s="3">
        <v>0.157</v>
      </c>
      <c r="G204" s="2">
        <v>344.5</v>
      </c>
      <c r="H204" s="3">
        <v>0.84299999999999997</v>
      </c>
      <c r="I204">
        <v>2016</v>
      </c>
      <c r="J204" s="22">
        <f t="shared" si="23"/>
        <v>105</v>
      </c>
      <c r="K204" s="22">
        <f t="shared" si="24"/>
        <v>114.736335</v>
      </c>
      <c r="L204" s="22">
        <f t="shared" si="25"/>
        <v>303.60000000000002</v>
      </c>
      <c r="M204" s="35">
        <f t="shared" si="26"/>
        <v>0.74302496328928047</v>
      </c>
      <c r="N204" s="22">
        <f t="shared" si="27"/>
        <v>331.75191720000004</v>
      </c>
      <c r="O204" s="35">
        <f t="shared" si="28"/>
        <v>0.71919643906020558</v>
      </c>
      <c r="P204" s="22">
        <v>105000000</v>
      </c>
    </row>
    <row r="205" spans="1:16" x14ac:dyDescent="0.25">
      <c r="A205" t="s">
        <v>2581</v>
      </c>
      <c r="B205" t="s">
        <v>2497</v>
      </c>
      <c r="C205" s="2">
        <v>407.7</v>
      </c>
      <c r="D205" s="2">
        <f t="shared" si="22"/>
        <v>654.23881522057547</v>
      </c>
      <c r="E205" s="2">
        <v>214.9</v>
      </c>
      <c r="F205" s="3">
        <v>0.52700000000000002</v>
      </c>
      <c r="G205" s="2">
        <v>192.8</v>
      </c>
      <c r="H205" s="3">
        <v>0.47299999999999998</v>
      </c>
      <c r="I205">
        <v>2003</v>
      </c>
      <c r="J205" s="22">
        <f t="shared" si="23"/>
        <v>35</v>
      </c>
      <c r="K205" s="22">
        <f t="shared" si="24"/>
        <v>56.164725368457546</v>
      </c>
      <c r="L205" s="22">
        <f t="shared" si="25"/>
        <v>372.7</v>
      </c>
      <c r="M205" s="35">
        <f t="shared" si="26"/>
        <v>0.91415256315918569</v>
      </c>
      <c r="N205" s="22">
        <f t="shared" si="27"/>
        <v>598.07408985211794</v>
      </c>
      <c r="O205" s="35">
        <f t="shared" si="28"/>
        <v>0.86224006532141884</v>
      </c>
      <c r="P205" s="22">
        <v>35000000</v>
      </c>
    </row>
    <row r="206" spans="1:16" x14ac:dyDescent="0.25">
      <c r="A206" t="s">
        <v>2582</v>
      </c>
      <c r="B206" t="s">
        <v>2497</v>
      </c>
      <c r="C206" s="2">
        <v>404.8</v>
      </c>
      <c r="D206" s="2">
        <f t="shared" si="22"/>
        <v>404.8</v>
      </c>
      <c r="E206" s="2">
        <v>85.7</v>
      </c>
      <c r="F206" s="3">
        <v>0.21199999999999999</v>
      </c>
      <c r="G206" s="2">
        <v>319</v>
      </c>
      <c r="H206" s="3">
        <v>0.78800000000000003</v>
      </c>
      <c r="I206">
        <v>2019</v>
      </c>
      <c r="J206" s="22">
        <f t="shared" si="23"/>
        <v>130</v>
      </c>
      <c r="K206" s="22">
        <f t="shared" si="24"/>
        <v>130</v>
      </c>
      <c r="L206" s="22">
        <f t="shared" si="25"/>
        <v>274.8</v>
      </c>
      <c r="M206" s="35">
        <f t="shared" si="26"/>
        <v>0.67885375494071143</v>
      </c>
      <c r="N206" s="22">
        <f t="shared" si="27"/>
        <v>274.8</v>
      </c>
      <c r="O206" s="35">
        <f t="shared" si="28"/>
        <v>0.67885375494071143</v>
      </c>
      <c r="P206" s="22">
        <v>130000000</v>
      </c>
    </row>
    <row r="207" spans="1:16" x14ac:dyDescent="0.25">
      <c r="A207" t="s">
        <v>636</v>
      </c>
      <c r="B207" t="s">
        <v>2497</v>
      </c>
      <c r="C207" s="2">
        <v>403.4</v>
      </c>
      <c r="D207" s="2">
        <f t="shared" si="22"/>
        <v>496.13111731239252</v>
      </c>
      <c r="E207" s="2">
        <v>126.5</v>
      </c>
      <c r="F207" s="3">
        <v>0.314</v>
      </c>
      <c r="G207" s="2">
        <v>276.89999999999998</v>
      </c>
      <c r="H207" s="3">
        <v>0.68600000000000005</v>
      </c>
      <c r="I207">
        <v>2012</v>
      </c>
      <c r="J207" s="22">
        <f t="shared" si="23"/>
        <v>125</v>
      </c>
      <c r="K207" s="22">
        <f t="shared" si="24"/>
        <v>153.73423317810875</v>
      </c>
      <c r="L207" s="22">
        <f t="shared" si="25"/>
        <v>278.39999999999998</v>
      </c>
      <c r="M207" s="35">
        <f t="shared" si="26"/>
        <v>0.69013386217154182</v>
      </c>
      <c r="N207" s="22">
        <f t="shared" si="27"/>
        <v>342.39688413428377</v>
      </c>
      <c r="O207" s="35">
        <f t="shared" si="28"/>
        <v>0.61890373530463871</v>
      </c>
      <c r="P207" s="22">
        <v>125000000</v>
      </c>
    </row>
    <row r="208" spans="1:16" x14ac:dyDescent="0.25">
      <c r="A208" t="s">
        <v>244</v>
      </c>
      <c r="B208" t="s">
        <v>2497</v>
      </c>
      <c r="C208" s="2">
        <v>389.7</v>
      </c>
      <c r="D208" s="2">
        <f t="shared" si="22"/>
        <v>425.83571189999998</v>
      </c>
      <c r="E208" s="2">
        <v>103.1</v>
      </c>
      <c r="F208" s="3">
        <v>0.26500000000000001</v>
      </c>
      <c r="G208" s="2">
        <v>286.5</v>
      </c>
      <c r="H208" s="3">
        <v>0.73499999999999999</v>
      </c>
      <c r="I208">
        <v>2016</v>
      </c>
      <c r="J208" s="22">
        <f t="shared" si="23"/>
        <v>165</v>
      </c>
      <c r="K208" s="22">
        <f t="shared" si="24"/>
        <v>180.29995500000001</v>
      </c>
      <c r="L208" s="22">
        <f t="shared" si="25"/>
        <v>224.7</v>
      </c>
      <c r="M208" s="35">
        <f t="shared" si="26"/>
        <v>0.57659738260200155</v>
      </c>
      <c r="N208" s="22">
        <f t="shared" si="27"/>
        <v>245.53575689999997</v>
      </c>
      <c r="O208" s="35">
        <f t="shared" si="28"/>
        <v>0.53733652809853727</v>
      </c>
      <c r="P208" s="22">
        <v>165000000</v>
      </c>
    </row>
    <row r="209" spans="1:16" x14ac:dyDescent="0.25">
      <c r="A209" t="s">
        <v>2583</v>
      </c>
      <c r="B209" t="s">
        <v>2497</v>
      </c>
      <c r="C209" s="2">
        <v>386</v>
      </c>
      <c r="D209" s="2">
        <f t="shared" si="22"/>
        <v>434.44640065999999</v>
      </c>
      <c r="E209" s="2">
        <v>177.4</v>
      </c>
      <c r="F209" s="3">
        <v>0.46</v>
      </c>
      <c r="G209" s="2">
        <v>208.6</v>
      </c>
      <c r="H209" s="3">
        <v>0.54</v>
      </c>
      <c r="I209">
        <v>2015</v>
      </c>
      <c r="J209" s="22">
        <f t="shared" si="23"/>
        <v>35</v>
      </c>
      <c r="K209" s="22">
        <f t="shared" si="24"/>
        <v>39.392808349999996</v>
      </c>
      <c r="L209" s="22">
        <f t="shared" si="25"/>
        <v>351</v>
      </c>
      <c r="M209" s="35">
        <f t="shared" si="26"/>
        <v>0.90932642487046633</v>
      </c>
      <c r="N209" s="22">
        <f t="shared" si="27"/>
        <v>395.05359231</v>
      </c>
      <c r="O209" s="35">
        <f t="shared" si="28"/>
        <v>0.89794609235751299</v>
      </c>
      <c r="P209" s="22">
        <v>35000000</v>
      </c>
    </row>
    <row r="210" spans="1:16" x14ac:dyDescent="0.25">
      <c r="A210" t="s">
        <v>2584</v>
      </c>
      <c r="B210" t="s">
        <v>2497</v>
      </c>
      <c r="C210" s="2">
        <v>385.3</v>
      </c>
      <c r="D210" s="2">
        <f t="shared" si="22"/>
        <v>421.02771310000003</v>
      </c>
      <c r="E210" s="2" t="s">
        <v>2585</v>
      </c>
      <c r="F210" s="3">
        <v>0</v>
      </c>
      <c r="G210" s="2">
        <v>385.3</v>
      </c>
      <c r="H210" s="3">
        <v>1</v>
      </c>
      <c r="I210">
        <v>2016</v>
      </c>
      <c r="J210" s="22">
        <f t="shared" si="23"/>
        <v>35</v>
      </c>
      <c r="K210" s="22">
        <f t="shared" si="24"/>
        <v>38.245445000000004</v>
      </c>
      <c r="L210" s="22">
        <f t="shared" si="25"/>
        <v>350.3</v>
      </c>
      <c r="M210" s="35">
        <f t="shared" si="26"/>
        <v>0.90916169218790555</v>
      </c>
      <c r="N210" s="22">
        <f t="shared" si="27"/>
        <v>382.78226810000001</v>
      </c>
      <c r="O210" s="35">
        <f t="shared" si="28"/>
        <v>0.90073852841941338</v>
      </c>
      <c r="P210" s="22">
        <v>35000000</v>
      </c>
    </row>
    <row r="211" spans="1:16" x14ac:dyDescent="0.25">
      <c r="A211" t="s">
        <v>1182</v>
      </c>
      <c r="B211" t="s">
        <v>2497</v>
      </c>
      <c r="C211" s="2">
        <v>383.5</v>
      </c>
      <c r="D211" s="2">
        <f t="shared" si="22"/>
        <v>546.77930010550949</v>
      </c>
      <c r="E211" s="2">
        <v>134.5</v>
      </c>
      <c r="F211" s="3">
        <v>0.35099999999999998</v>
      </c>
      <c r="G211" s="2">
        <v>249</v>
      </c>
      <c r="H211" s="3">
        <v>0.64900000000000002</v>
      </c>
      <c r="I211">
        <v>2007</v>
      </c>
      <c r="J211" s="22">
        <f t="shared" si="23"/>
        <v>110</v>
      </c>
      <c r="K211" s="22">
        <f t="shared" si="24"/>
        <v>156.83369755307965</v>
      </c>
      <c r="L211" s="22">
        <f t="shared" si="25"/>
        <v>273.5</v>
      </c>
      <c r="M211" s="35">
        <f t="shared" si="26"/>
        <v>0.71316818774445889</v>
      </c>
      <c r="N211" s="22">
        <f t="shared" si="27"/>
        <v>389.94560255242982</v>
      </c>
      <c r="O211" s="35">
        <f t="shared" si="28"/>
        <v>0.59104642098284321</v>
      </c>
      <c r="P211" s="22">
        <v>110000000</v>
      </c>
    </row>
    <row r="212" spans="1:16" x14ac:dyDescent="0.25">
      <c r="A212" t="s">
        <v>1693</v>
      </c>
      <c r="B212" t="s">
        <v>2497</v>
      </c>
      <c r="C212" s="2">
        <v>383.3</v>
      </c>
      <c r="D212" s="2">
        <f t="shared" si="22"/>
        <v>633.53649744976201</v>
      </c>
      <c r="E212" s="2">
        <v>176.4</v>
      </c>
      <c r="F212" s="3">
        <v>0.46</v>
      </c>
      <c r="G212" s="2">
        <v>206.9</v>
      </c>
      <c r="H212" s="3">
        <v>0.54</v>
      </c>
      <c r="I212">
        <v>2002</v>
      </c>
      <c r="J212" s="22">
        <f t="shared" si="23"/>
        <v>65</v>
      </c>
      <c r="K212" s="22">
        <f t="shared" si="24"/>
        <v>107.43509609766379</v>
      </c>
      <c r="L212" s="22">
        <f t="shared" si="25"/>
        <v>318.3</v>
      </c>
      <c r="M212" s="35">
        <f t="shared" si="26"/>
        <v>0.83042003652491525</v>
      </c>
      <c r="N212" s="22">
        <f t="shared" si="27"/>
        <v>526.10140135209826</v>
      </c>
      <c r="O212" s="35">
        <f t="shared" si="28"/>
        <v>0.71971015888947609</v>
      </c>
      <c r="P212" s="22">
        <v>65000000</v>
      </c>
    </row>
    <row r="213" spans="1:16" x14ac:dyDescent="0.25">
      <c r="A213" t="s">
        <v>2308</v>
      </c>
      <c r="B213" t="s">
        <v>2497</v>
      </c>
      <c r="C213" s="2">
        <v>378.9</v>
      </c>
      <c r="D213" s="2">
        <f t="shared" si="22"/>
        <v>793.33245754598158</v>
      </c>
      <c r="E213" s="2">
        <v>146.30000000000001</v>
      </c>
      <c r="F213" s="3">
        <v>0.38600000000000001</v>
      </c>
      <c r="G213" s="2">
        <v>232.6</v>
      </c>
      <c r="H213" s="3">
        <v>0.61399999999999999</v>
      </c>
      <c r="I213">
        <v>1994</v>
      </c>
      <c r="J213" s="22">
        <f t="shared" si="23"/>
        <v>100</v>
      </c>
      <c r="K213" s="22">
        <f t="shared" si="24"/>
        <v>209.37779296542138</v>
      </c>
      <c r="L213" s="22">
        <f t="shared" si="25"/>
        <v>278.89999999999998</v>
      </c>
      <c r="M213" s="35">
        <f t="shared" si="26"/>
        <v>0.7360781208762206</v>
      </c>
      <c r="N213" s="22">
        <f t="shared" si="27"/>
        <v>583.95466458056023</v>
      </c>
      <c r="O213" s="35">
        <f t="shared" si="28"/>
        <v>0.44740619433776357</v>
      </c>
      <c r="P213" s="22">
        <v>100000000</v>
      </c>
    </row>
    <row r="214" spans="1:16" x14ac:dyDescent="0.25">
      <c r="A214" t="s">
        <v>2586</v>
      </c>
      <c r="B214" t="s">
        <v>2497</v>
      </c>
      <c r="C214" s="2">
        <v>377.9</v>
      </c>
      <c r="D214" s="2">
        <f t="shared" si="22"/>
        <v>523.10197974676794</v>
      </c>
      <c r="E214" s="2">
        <v>141.30000000000001</v>
      </c>
      <c r="F214" s="3">
        <v>0.374</v>
      </c>
      <c r="G214" s="2">
        <v>236.6</v>
      </c>
      <c r="H214" s="3">
        <v>0.626</v>
      </c>
      <c r="I214">
        <v>2008</v>
      </c>
      <c r="J214" s="22">
        <f t="shared" si="23"/>
        <v>35</v>
      </c>
      <c r="K214" s="22">
        <f t="shared" si="24"/>
        <v>48.448185475355594</v>
      </c>
      <c r="L214" s="22">
        <f t="shared" si="25"/>
        <v>342.9</v>
      </c>
      <c r="M214" s="35">
        <f t="shared" si="26"/>
        <v>0.90738290553056367</v>
      </c>
      <c r="N214" s="22">
        <f t="shared" si="27"/>
        <v>474.65379427141232</v>
      </c>
      <c r="O214" s="35">
        <f t="shared" si="28"/>
        <v>0.87179628082732041</v>
      </c>
      <c r="P214" s="22">
        <v>35000000</v>
      </c>
    </row>
    <row r="215" spans="1:16" x14ac:dyDescent="0.25">
      <c r="A215" t="s">
        <v>639</v>
      </c>
      <c r="B215" t="s">
        <v>2497</v>
      </c>
      <c r="C215" s="2">
        <v>376.1</v>
      </c>
      <c r="D215" s="2">
        <f t="shared" si="22"/>
        <v>462.55556078629365</v>
      </c>
      <c r="E215" s="2">
        <v>139.9</v>
      </c>
      <c r="F215" s="3">
        <v>0.372</v>
      </c>
      <c r="G215" s="2">
        <v>236.3</v>
      </c>
      <c r="H215" s="3">
        <v>0.628</v>
      </c>
      <c r="I215">
        <v>2012</v>
      </c>
      <c r="J215" s="22">
        <f t="shared" si="23"/>
        <v>45</v>
      </c>
      <c r="K215" s="22">
        <f t="shared" si="24"/>
        <v>55.344323944119147</v>
      </c>
      <c r="L215" s="22">
        <f t="shared" si="25"/>
        <v>331.1</v>
      </c>
      <c r="M215" s="35">
        <f t="shared" si="26"/>
        <v>0.88035097048657274</v>
      </c>
      <c r="N215" s="22">
        <f t="shared" si="27"/>
        <v>407.21123684217451</v>
      </c>
      <c r="O215" s="35">
        <f t="shared" si="28"/>
        <v>0.85284678557798688</v>
      </c>
      <c r="P215" s="22">
        <v>45000000</v>
      </c>
    </row>
    <row r="216" spans="1:16" x14ac:dyDescent="0.25">
      <c r="A216" t="s">
        <v>967</v>
      </c>
      <c r="B216" t="s">
        <v>2497</v>
      </c>
      <c r="C216" s="2">
        <v>373.1</v>
      </c>
      <c r="D216" s="2">
        <f t="shared" si="22"/>
        <v>501.41520113329187</v>
      </c>
      <c r="E216" s="2">
        <v>179.9</v>
      </c>
      <c r="F216" s="3">
        <v>0.48199999999999998</v>
      </c>
      <c r="G216" s="2">
        <v>193.2</v>
      </c>
      <c r="H216" s="3">
        <v>0.51800000000000002</v>
      </c>
      <c r="I216">
        <v>2009</v>
      </c>
      <c r="J216" s="22">
        <f t="shared" si="23"/>
        <v>150</v>
      </c>
      <c r="K216" s="22">
        <f t="shared" si="24"/>
        <v>201.58745690161825</v>
      </c>
      <c r="L216" s="22">
        <f t="shared" si="25"/>
        <v>223.10000000000002</v>
      </c>
      <c r="M216" s="35">
        <f t="shared" si="26"/>
        <v>0.597963012597159</v>
      </c>
      <c r="N216" s="22">
        <f t="shared" si="27"/>
        <v>299.82774423167359</v>
      </c>
      <c r="O216" s="35">
        <f t="shared" si="28"/>
        <v>0.45969590752715561</v>
      </c>
      <c r="P216" s="22">
        <v>150000000</v>
      </c>
    </row>
    <row r="217" spans="1:16" x14ac:dyDescent="0.25">
      <c r="A217" t="s">
        <v>449</v>
      </c>
      <c r="B217" t="s">
        <v>2497</v>
      </c>
      <c r="C217" s="2">
        <v>373</v>
      </c>
      <c r="D217" s="2">
        <f t="shared" si="22"/>
        <v>432.40922971389995</v>
      </c>
      <c r="E217" s="2">
        <v>83.4</v>
      </c>
      <c r="F217" s="3">
        <v>0.223</v>
      </c>
      <c r="G217" s="2">
        <v>289.7</v>
      </c>
      <c r="H217" s="3">
        <v>0.77700000000000002</v>
      </c>
      <c r="I217">
        <v>2014</v>
      </c>
      <c r="J217" s="22">
        <f t="shared" si="23"/>
        <v>132</v>
      </c>
      <c r="K217" s="22">
        <f t="shared" si="24"/>
        <v>153.02417780759998</v>
      </c>
      <c r="L217" s="22">
        <f t="shared" si="25"/>
        <v>241</v>
      </c>
      <c r="M217" s="35">
        <f t="shared" si="26"/>
        <v>0.64611260053619302</v>
      </c>
      <c r="N217" s="22">
        <f t="shared" si="27"/>
        <v>279.38505190629996</v>
      </c>
      <c r="O217" s="35">
        <f t="shared" si="28"/>
        <v>0.58974751258016089</v>
      </c>
      <c r="P217" s="22">
        <v>132000000</v>
      </c>
    </row>
    <row r="218" spans="1:16" x14ac:dyDescent="0.25">
      <c r="A218" t="s">
        <v>2071</v>
      </c>
      <c r="B218" t="s">
        <v>2497</v>
      </c>
      <c r="C218" s="2">
        <v>369.9</v>
      </c>
      <c r="D218" s="2">
        <f t="shared" si="22"/>
        <v>688.12296207534234</v>
      </c>
      <c r="E218" s="2">
        <v>176.5</v>
      </c>
      <c r="F218" s="3">
        <v>0.47699999999999998</v>
      </c>
      <c r="G218" s="2">
        <v>193.4</v>
      </c>
      <c r="H218" s="3">
        <v>0.52300000000000002</v>
      </c>
      <c r="I218">
        <v>1998</v>
      </c>
      <c r="J218" s="22">
        <f t="shared" si="23"/>
        <v>22</v>
      </c>
      <c r="K218" s="22">
        <f t="shared" si="24"/>
        <v>40.926480577608899</v>
      </c>
      <c r="L218" s="22">
        <f t="shared" si="25"/>
        <v>347.9</v>
      </c>
      <c r="M218" s="35">
        <f t="shared" si="26"/>
        <v>0.94052446607191131</v>
      </c>
      <c r="N218" s="22">
        <f t="shared" si="27"/>
        <v>647.19648149773343</v>
      </c>
      <c r="O218" s="35">
        <f t="shared" si="28"/>
        <v>0.88935798708405267</v>
      </c>
      <c r="P218" s="22">
        <v>22000000</v>
      </c>
    </row>
    <row r="219" spans="1:16" x14ac:dyDescent="0.25">
      <c r="A219" t="s">
        <v>448</v>
      </c>
      <c r="B219" t="s">
        <v>2497</v>
      </c>
      <c r="C219" s="2">
        <v>369.3</v>
      </c>
      <c r="D219" s="2">
        <f t="shared" si="22"/>
        <v>428.11991563898994</v>
      </c>
      <c r="E219" s="2">
        <v>167.8</v>
      </c>
      <c r="F219" s="3">
        <v>0.45400000000000001</v>
      </c>
      <c r="G219" s="2">
        <v>201.6</v>
      </c>
      <c r="H219" s="3">
        <v>0.54600000000000004</v>
      </c>
      <c r="I219">
        <v>2014</v>
      </c>
      <c r="J219" s="22">
        <f t="shared" si="23"/>
        <v>61</v>
      </c>
      <c r="K219" s="22">
        <f t="shared" si="24"/>
        <v>70.715718532299988</v>
      </c>
      <c r="L219" s="22">
        <f t="shared" si="25"/>
        <v>308.3</v>
      </c>
      <c r="M219" s="35">
        <f t="shared" si="26"/>
        <v>0.83482263742215002</v>
      </c>
      <c r="N219" s="22">
        <f t="shared" si="27"/>
        <v>357.40419710668994</v>
      </c>
      <c r="O219" s="35">
        <f t="shared" si="28"/>
        <v>0.80851416590224745</v>
      </c>
      <c r="P219" s="22">
        <v>61000000</v>
      </c>
    </row>
    <row r="220" spans="1:16" x14ac:dyDescent="0.25">
      <c r="A220" t="s">
        <v>2587</v>
      </c>
      <c r="B220" t="s">
        <v>2497</v>
      </c>
      <c r="C220" s="2">
        <v>368.7</v>
      </c>
      <c r="D220" s="2">
        <f t="shared" si="22"/>
        <v>609.40492201859445</v>
      </c>
      <c r="E220" s="2">
        <v>241.4</v>
      </c>
      <c r="F220" s="3">
        <v>0.65500000000000003</v>
      </c>
      <c r="G220" s="2">
        <v>127.3</v>
      </c>
      <c r="H220" s="3">
        <v>0.34499999999999997</v>
      </c>
      <c r="I220">
        <v>2002</v>
      </c>
      <c r="J220" s="22">
        <f t="shared" si="23"/>
        <v>35</v>
      </c>
      <c r="K220" s="22">
        <f t="shared" si="24"/>
        <v>57.849667129511275</v>
      </c>
      <c r="L220" s="22">
        <f t="shared" si="25"/>
        <v>333.7</v>
      </c>
      <c r="M220" s="35">
        <f t="shared" si="26"/>
        <v>0.9050718741524274</v>
      </c>
      <c r="N220" s="22">
        <f t="shared" si="27"/>
        <v>551.55525488908313</v>
      </c>
      <c r="O220" s="35">
        <f t="shared" si="28"/>
        <v>0.84309827195684495</v>
      </c>
      <c r="P220" s="22">
        <v>35000000</v>
      </c>
    </row>
    <row r="221" spans="1:16" x14ac:dyDescent="0.25">
      <c r="A221" t="s">
        <v>2588</v>
      </c>
      <c r="B221" t="s">
        <v>2497</v>
      </c>
      <c r="C221" s="2">
        <v>366.1</v>
      </c>
      <c r="D221" s="2">
        <f t="shared" si="22"/>
        <v>744.20592237515314</v>
      </c>
      <c r="E221" s="2">
        <v>100</v>
      </c>
      <c r="F221" s="3">
        <v>0.27300000000000002</v>
      </c>
      <c r="G221" s="2">
        <v>266.10000000000002</v>
      </c>
      <c r="H221" s="3">
        <v>0.72699999999999998</v>
      </c>
      <c r="I221">
        <v>1995</v>
      </c>
      <c r="J221" s="22">
        <f t="shared" si="23"/>
        <v>90</v>
      </c>
      <c r="K221" s="22">
        <f t="shared" si="24"/>
        <v>182.95146958143616</v>
      </c>
      <c r="L221" s="22">
        <f t="shared" si="25"/>
        <v>276.10000000000002</v>
      </c>
      <c r="M221" s="35">
        <f t="shared" si="26"/>
        <v>0.75416552854411367</v>
      </c>
      <c r="N221" s="22">
        <f t="shared" si="27"/>
        <v>561.25445279371695</v>
      </c>
      <c r="O221" s="35">
        <f t="shared" si="28"/>
        <v>0.50026913525966632</v>
      </c>
      <c r="P221" s="22">
        <v>90000000</v>
      </c>
    </row>
    <row r="222" spans="1:16" x14ac:dyDescent="0.25">
      <c r="A222" t="s">
        <v>450</v>
      </c>
      <c r="B222" t="s">
        <v>2497</v>
      </c>
      <c r="C222" s="2">
        <v>363.2</v>
      </c>
      <c r="D222" s="2">
        <f t="shared" si="22"/>
        <v>421.04834378575993</v>
      </c>
      <c r="E222" s="2">
        <v>113.7</v>
      </c>
      <c r="F222" s="3">
        <v>0.313</v>
      </c>
      <c r="G222" s="2">
        <v>249.5</v>
      </c>
      <c r="H222" s="3">
        <v>0.68700000000000006</v>
      </c>
      <c r="I222">
        <v>2014</v>
      </c>
      <c r="J222" s="22">
        <f t="shared" si="23"/>
        <v>127</v>
      </c>
      <c r="K222" s="22">
        <f t="shared" si="24"/>
        <v>147.22780743609999</v>
      </c>
      <c r="L222" s="22">
        <f t="shared" si="25"/>
        <v>236.2</v>
      </c>
      <c r="M222" s="35">
        <f t="shared" si="26"/>
        <v>0.65033039647577096</v>
      </c>
      <c r="N222" s="22">
        <f t="shared" si="27"/>
        <v>273.82053634965996</v>
      </c>
      <c r="O222" s="35">
        <f t="shared" si="28"/>
        <v>0.59463709406360132</v>
      </c>
      <c r="P222" s="22">
        <v>127000000</v>
      </c>
    </row>
    <row r="223" spans="1:16" x14ac:dyDescent="0.25">
      <c r="A223" t="s">
        <v>2589</v>
      </c>
      <c r="B223" t="s">
        <v>2497</v>
      </c>
      <c r="C223" s="2">
        <v>362.2</v>
      </c>
      <c r="D223" s="2">
        <f t="shared" si="22"/>
        <v>616.62125478109294</v>
      </c>
      <c r="E223" s="2">
        <v>180</v>
      </c>
      <c r="F223" s="3">
        <v>0.497</v>
      </c>
      <c r="G223" s="2">
        <v>182.2</v>
      </c>
      <c r="H223" s="3">
        <v>0.503</v>
      </c>
      <c r="I223">
        <v>2001</v>
      </c>
      <c r="J223" s="22">
        <f t="shared" si="23"/>
        <v>35</v>
      </c>
      <c r="K223" s="22">
        <f t="shared" si="24"/>
        <v>59.585157143396614</v>
      </c>
      <c r="L223" s="22">
        <f t="shared" si="25"/>
        <v>327.2</v>
      </c>
      <c r="M223" s="35">
        <f t="shared" si="26"/>
        <v>0.90336830480397567</v>
      </c>
      <c r="N223" s="22">
        <f t="shared" si="27"/>
        <v>557.03609763769634</v>
      </c>
      <c r="O223" s="35">
        <f t="shared" si="28"/>
        <v>0.83549100733463111</v>
      </c>
      <c r="P223" s="22">
        <v>35000000</v>
      </c>
    </row>
    <row r="224" spans="1:16" x14ac:dyDescent="0.25">
      <c r="A224" t="s">
        <v>1184</v>
      </c>
      <c r="B224" t="s">
        <v>2497</v>
      </c>
      <c r="C224" s="2">
        <v>361.3</v>
      </c>
      <c r="D224" s="2">
        <f t="shared" si="22"/>
        <v>515.12740841752441</v>
      </c>
      <c r="E224" s="2">
        <v>217.3</v>
      </c>
      <c r="F224" s="3">
        <v>0.60099999999999998</v>
      </c>
      <c r="G224" s="2">
        <v>144</v>
      </c>
      <c r="H224" s="3">
        <v>0.39900000000000002</v>
      </c>
      <c r="I224">
        <v>2007</v>
      </c>
      <c r="J224" s="22">
        <f t="shared" si="23"/>
        <v>55</v>
      </c>
      <c r="K224" s="22">
        <f t="shared" si="24"/>
        <v>78.416848776539823</v>
      </c>
      <c r="L224" s="22">
        <f t="shared" si="25"/>
        <v>306.3</v>
      </c>
      <c r="M224" s="35">
        <f t="shared" si="26"/>
        <v>0.84777193468032108</v>
      </c>
      <c r="N224" s="22">
        <f t="shared" si="27"/>
        <v>436.71055964098457</v>
      </c>
      <c r="O224" s="35">
        <f t="shared" si="28"/>
        <v>0.78295917858693653</v>
      </c>
      <c r="P224" s="22">
        <v>55000000</v>
      </c>
    </row>
    <row r="225" spans="1:16" x14ac:dyDescent="0.25">
      <c r="A225" t="s">
        <v>2358</v>
      </c>
      <c r="B225" t="s">
        <v>2497</v>
      </c>
      <c r="C225" s="2">
        <v>359</v>
      </c>
      <c r="D225" s="2">
        <f t="shared" si="22"/>
        <v>797.44275299968581</v>
      </c>
      <c r="E225" s="2">
        <v>173.6</v>
      </c>
      <c r="F225" s="3">
        <v>0.48399999999999999</v>
      </c>
      <c r="G225" s="2">
        <v>185.4</v>
      </c>
      <c r="H225" s="3">
        <v>0.51600000000000001</v>
      </c>
      <c r="I225">
        <v>1992</v>
      </c>
      <c r="J225" s="22">
        <f t="shared" si="23"/>
        <v>20</v>
      </c>
      <c r="K225" s="22">
        <f t="shared" si="24"/>
        <v>44.425780111403114</v>
      </c>
      <c r="L225" s="22">
        <f t="shared" si="25"/>
        <v>339</v>
      </c>
      <c r="M225" s="35">
        <f t="shared" si="26"/>
        <v>0.94428969359331472</v>
      </c>
      <c r="N225" s="22">
        <f t="shared" si="27"/>
        <v>753.01697288828268</v>
      </c>
      <c r="O225" s="35">
        <f t="shared" si="28"/>
        <v>0.8762513088818854</v>
      </c>
      <c r="P225" s="22">
        <v>20000000</v>
      </c>
    </row>
    <row r="226" spans="1:16" x14ac:dyDescent="0.25">
      <c r="A226" t="s">
        <v>1694</v>
      </c>
      <c r="B226" t="s">
        <v>2497</v>
      </c>
      <c r="C226" s="2">
        <v>358.4</v>
      </c>
      <c r="D226" s="2">
        <f t="shared" si="22"/>
        <v>592.38059140619544</v>
      </c>
      <c r="E226" s="2">
        <v>132.1</v>
      </c>
      <c r="F226" s="3">
        <v>0.36899999999999999</v>
      </c>
      <c r="G226" s="2">
        <v>226.3</v>
      </c>
      <c r="H226" s="3">
        <v>0.63100000000000001</v>
      </c>
      <c r="I226">
        <v>2002</v>
      </c>
      <c r="J226" s="22">
        <f t="shared" si="23"/>
        <v>102</v>
      </c>
      <c r="K226" s="22">
        <f t="shared" si="24"/>
        <v>168.59045849171858</v>
      </c>
      <c r="L226" s="22">
        <f t="shared" si="25"/>
        <v>256.39999999999998</v>
      </c>
      <c r="M226" s="35">
        <f t="shared" si="26"/>
        <v>0.7154017857142857</v>
      </c>
      <c r="N226" s="22">
        <f t="shared" si="27"/>
        <v>423.79013291447689</v>
      </c>
      <c r="O226" s="35">
        <f t="shared" si="28"/>
        <v>0.52960251536908876</v>
      </c>
      <c r="P226" s="22">
        <v>102000000</v>
      </c>
    </row>
    <row r="227" spans="1:16" x14ac:dyDescent="0.25">
      <c r="A227" t="s">
        <v>2590</v>
      </c>
      <c r="B227" t="s">
        <v>2497</v>
      </c>
      <c r="C227" s="2">
        <v>358</v>
      </c>
      <c r="D227" s="2">
        <f t="shared" si="22"/>
        <v>379.80219999999997</v>
      </c>
      <c r="E227" s="2">
        <v>5</v>
      </c>
      <c r="F227" s="3">
        <v>1.4E-2</v>
      </c>
      <c r="G227" s="2">
        <v>353</v>
      </c>
      <c r="H227" s="3">
        <v>0.98599999999999999</v>
      </c>
      <c r="I227">
        <v>2017</v>
      </c>
      <c r="J227" s="22">
        <f t="shared" si="23"/>
        <v>35</v>
      </c>
      <c r="K227" s="22">
        <f t="shared" si="24"/>
        <v>37.131499999999996</v>
      </c>
      <c r="L227" s="22">
        <f t="shared" si="25"/>
        <v>323</v>
      </c>
      <c r="M227" s="35">
        <f t="shared" si="26"/>
        <v>0.9022346368715084</v>
      </c>
      <c r="N227" s="22">
        <f t="shared" si="27"/>
        <v>342.67069999999995</v>
      </c>
      <c r="O227" s="35">
        <f t="shared" si="28"/>
        <v>0.89628072625698318</v>
      </c>
      <c r="P227" s="22">
        <v>35000000</v>
      </c>
    </row>
    <row r="228" spans="1:16" x14ac:dyDescent="0.25">
      <c r="A228" t="s">
        <v>739</v>
      </c>
      <c r="B228" t="s">
        <v>2497</v>
      </c>
      <c r="C228" s="2">
        <v>353.6</v>
      </c>
      <c r="D228" s="2">
        <f t="shared" si="22"/>
        <v>447.92990077866102</v>
      </c>
      <c r="E228" s="2">
        <v>146.4</v>
      </c>
      <c r="F228" s="3">
        <v>0.41399999999999998</v>
      </c>
      <c r="G228" s="2">
        <v>207.2</v>
      </c>
      <c r="H228" s="3">
        <v>0.58599999999999997</v>
      </c>
      <c r="I228">
        <v>2011</v>
      </c>
      <c r="J228" s="22">
        <f t="shared" si="23"/>
        <v>160</v>
      </c>
      <c r="K228" s="22">
        <f t="shared" si="24"/>
        <v>202.68321302201855</v>
      </c>
      <c r="L228" s="22">
        <f t="shared" si="25"/>
        <v>193.60000000000002</v>
      </c>
      <c r="M228" s="35">
        <f t="shared" si="26"/>
        <v>0.54751131221719462</v>
      </c>
      <c r="N228" s="22">
        <f t="shared" si="27"/>
        <v>245.24668775664247</v>
      </c>
      <c r="O228" s="35">
        <f t="shared" si="28"/>
        <v>0.42680086815040008</v>
      </c>
      <c r="P228" s="22">
        <v>160000000</v>
      </c>
    </row>
    <row r="229" spans="1:16" x14ac:dyDescent="0.25">
      <c r="A229" t="s">
        <v>2591</v>
      </c>
      <c r="B229" t="s">
        <v>2497</v>
      </c>
      <c r="C229" s="2">
        <v>352.8</v>
      </c>
      <c r="D229" s="2">
        <f t="shared" si="22"/>
        <v>374.28552000000002</v>
      </c>
      <c r="E229" s="2">
        <v>102.8</v>
      </c>
      <c r="F229" s="3">
        <v>0.29099999999999998</v>
      </c>
      <c r="G229" s="2">
        <v>250</v>
      </c>
      <c r="H229" s="3">
        <v>0.70899999999999996</v>
      </c>
      <c r="I229">
        <v>2017</v>
      </c>
      <c r="J229" s="22">
        <f t="shared" si="23"/>
        <v>35</v>
      </c>
      <c r="K229" s="22">
        <f t="shared" si="24"/>
        <v>37.131499999999996</v>
      </c>
      <c r="L229" s="22">
        <f t="shared" si="25"/>
        <v>317.8</v>
      </c>
      <c r="M229" s="35">
        <f t="shared" si="26"/>
        <v>0.90079365079365081</v>
      </c>
      <c r="N229" s="22">
        <f t="shared" si="27"/>
        <v>337.15402</v>
      </c>
      <c r="O229" s="35">
        <f t="shared" si="28"/>
        <v>0.89475198412698409</v>
      </c>
      <c r="P229" s="22">
        <v>35000000</v>
      </c>
    </row>
    <row r="230" spans="1:16" x14ac:dyDescent="0.25">
      <c r="A230" t="s">
        <v>2310</v>
      </c>
      <c r="B230" t="s">
        <v>2497</v>
      </c>
      <c r="C230" s="2">
        <v>350.4</v>
      </c>
      <c r="D230" s="2">
        <f t="shared" si="22"/>
        <v>733.65978655083643</v>
      </c>
      <c r="E230" s="2">
        <v>121.2</v>
      </c>
      <c r="F230" s="3">
        <v>0.34599999999999997</v>
      </c>
      <c r="G230" s="2">
        <v>229.2</v>
      </c>
      <c r="H230" s="3">
        <v>0.65400000000000003</v>
      </c>
      <c r="I230">
        <v>1994</v>
      </c>
      <c r="J230" s="22">
        <f t="shared" si="23"/>
        <v>30</v>
      </c>
      <c r="K230" s="22">
        <f t="shared" si="24"/>
        <v>62.813337889626418</v>
      </c>
      <c r="L230" s="22">
        <f t="shared" si="25"/>
        <v>320.39999999999998</v>
      </c>
      <c r="M230" s="35">
        <f t="shared" si="26"/>
        <v>0.91438356164383561</v>
      </c>
      <c r="N230" s="22">
        <f t="shared" si="27"/>
        <v>670.84644866121005</v>
      </c>
      <c r="O230" s="35">
        <f t="shared" si="28"/>
        <v>0.82073819095426248</v>
      </c>
      <c r="P230" s="22">
        <v>30000000</v>
      </c>
    </row>
    <row r="231" spans="1:16" x14ac:dyDescent="0.25">
      <c r="A231" t="s">
        <v>452</v>
      </c>
      <c r="B231" t="s">
        <v>2497</v>
      </c>
      <c r="C231" s="2">
        <v>348.3</v>
      </c>
      <c r="D231" s="2">
        <f t="shared" si="22"/>
        <v>403.77516007868996</v>
      </c>
      <c r="E231" s="2">
        <v>102.4</v>
      </c>
      <c r="F231" s="3">
        <v>0.29399999999999998</v>
      </c>
      <c r="G231" s="2">
        <v>245.9</v>
      </c>
      <c r="H231" s="3">
        <v>0.70599999999999996</v>
      </c>
      <c r="I231">
        <v>2014</v>
      </c>
      <c r="J231" s="22">
        <f t="shared" si="23"/>
        <v>34</v>
      </c>
      <c r="K231" s="22">
        <f t="shared" si="24"/>
        <v>39.415318526199997</v>
      </c>
      <c r="L231" s="22">
        <f t="shared" si="25"/>
        <v>314.3</v>
      </c>
      <c r="M231" s="35">
        <f t="shared" si="26"/>
        <v>0.90238300315819697</v>
      </c>
      <c r="N231" s="22">
        <f t="shared" si="27"/>
        <v>364.35984155248997</v>
      </c>
      <c r="O231" s="35">
        <f t="shared" si="28"/>
        <v>0.88683514635027272</v>
      </c>
      <c r="P231" s="22">
        <v>34000000</v>
      </c>
    </row>
    <row r="232" spans="1:16" x14ac:dyDescent="0.25">
      <c r="A232" t="s">
        <v>1491</v>
      </c>
      <c r="B232" t="s">
        <v>2497</v>
      </c>
      <c r="C232" s="2">
        <v>347.2</v>
      </c>
      <c r="D232" s="2">
        <f t="shared" si="22"/>
        <v>540.92628704378535</v>
      </c>
      <c r="E232" s="2">
        <v>144.80000000000001</v>
      </c>
      <c r="F232" s="3">
        <v>0.41699999999999998</v>
      </c>
      <c r="G232" s="2">
        <v>202.4</v>
      </c>
      <c r="H232" s="3">
        <v>0.58299999999999996</v>
      </c>
      <c r="I232">
        <v>2004</v>
      </c>
      <c r="J232" s="22">
        <f t="shared" si="23"/>
        <v>105</v>
      </c>
      <c r="K232" s="22">
        <f t="shared" si="24"/>
        <v>163.58657874308025</v>
      </c>
      <c r="L232" s="22">
        <f t="shared" si="25"/>
        <v>242.2</v>
      </c>
      <c r="M232" s="35">
        <f t="shared" si="26"/>
        <v>0.69758064516129026</v>
      </c>
      <c r="N232" s="22">
        <f t="shared" si="27"/>
        <v>377.33970830070507</v>
      </c>
      <c r="O232" s="35">
        <f t="shared" si="28"/>
        <v>0.52884049901186558</v>
      </c>
      <c r="P232" s="22">
        <v>105000000</v>
      </c>
    </row>
    <row r="233" spans="1:16" x14ac:dyDescent="0.25">
      <c r="A233" t="s">
        <v>248</v>
      </c>
      <c r="B233" t="s">
        <v>2497</v>
      </c>
      <c r="C233" s="2">
        <v>346.9</v>
      </c>
      <c r="D233" s="2">
        <f t="shared" si="22"/>
        <v>379.06699629999997</v>
      </c>
      <c r="E233" s="2">
        <v>153.69999999999999</v>
      </c>
      <c r="F233" s="3">
        <v>0.443</v>
      </c>
      <c r="G233" s="2">
        <v>193.2</v>
      </c>
      <c r="H233" s="3">
        <v>0.55700000000000005</v>
      </c>
      <c r="I233">
        <v>2016</v>
      </c>
      <c r="J233" s="22">
        <f t="shared" si="23"/>
        <v>125</v>
      </c>
      <c r="K233" s="22">
        <f t="shared" si="24"/>
        <v>136.59087500000001</v>
      </c>
      <c r="L233" s="22">
        <f t="shared" si="25"/>
        <v>221.89999999999998</v>
      </c>
      <c r="M233" s="35">
        <f t="shared" si="26"/>
        <v>0.63966560968578834</v>
      </c>
      <c r="N233" s="22">
        <f t="shared" si="27"/>
        <v>242.47612129999996</v>
      </c>
      <c r="O233" s="35">
        <f t="shared" si="28"/>
        <v>0.60625288267512245</v>
      </c>
      <c r="P233" s="22">
        <v>125000000</v>
      </c>
    </row>
    <row r="234" spans="1:16" x14ac:dyDescent="0.25">
      <c r="A234" t="s">
        <v>740</v>
      </c>
      <c r="B234" t="s">
        <v>2497</v>
      </c>
      <c r="C234" s="2">
        <v>342.7</v>
      </c>
      <c r="D234" s="2">
        <f t="shared" si="22"/>
        <v>434.12210689153596</v>
      </c>
      <c r="E234" s="2">
        <v>133.1</v>
      </c>
      <c r="F234" s="3">
        <v>0.38800000000000001</v>
      </c>
      <c r="G234" s="2">
        <v>209.6</v>
      </c>
      <c r="H234" s="3">
        <v>0.61199999999999999</v>
      </c>
      <c r="I234">
        <v>2011</v>
      </c>
      <c r="J234" s="22">
        <f t="shared" si="23"/>
        <v>80</v>
      </c>
      <c r="K234" s="22">
        <f t="shared" si="24"/>
        <v>101.34160651100927</v>
      </c>
      <c r="L234" s="22">
        <f t="shared" si="25"/>
        <v>262.7</v>
      </c>
      <c r="M234" s="35">
        <f t="shared" si="26"/>
        <v>0.76655967318354246</v>
      </c>
      <c r="N234" s="22">
        <f t="shared" si="27"/>
        <v>332.78050038052669</v>
      </c>
      <c r="O234" s="35">
        <f t="shared" si="28"/>
        <v>0.70428477819956437</v>
      </c>
      <c r="P234" s="22">
        <v>80000000</v>
      </c>
    </row>
    <row r="235" spans="1:16" x14ac:dyDescent="0.25">
      <c r="A235" t="s">
        <v>2592</v>
      </c>
      <c r="B235" t="s">
        <v>2497</v>
      </c>
      <c r="C235" s="2">
        <v>330.6</v>
      </c>
      <c r="D235" s="2">
        <f t="shared" si="22"/>
        <v>500.06216303709971</v>
      </c>
      <c r="E235" s="2">
        <v>154.69999999999999</v>
      </c>
      <c r="F235" s="3">
        <v>0.46800000000000003</v>
      </c>
      <c r="G235" s="2">
        <v>175.9</v>
      </c>
      <c r="H235" s="3">
        <v>0.53200000000000003</v>
      </c>
      <c r="I235">
        <v>2005</v>
      </c>
      <c r="J235" s="22">
        <f t="shared" si="23"/>
        <v>35</v>
      </c>
      <c r="K235" s="22">
        <f t="shared" si="24"/>
        <v>52.940640369928886</v>
      </c>
      <c r="L235" s="22">
        <f t="shared" si="25"/>
        <v>295.60000000000002</v>
      </c>
      <c r="M235" s="35">
        <f t="shared" si="26"/>
        <v>0.89413188142770716</v>
      </c>
      <c r="N235" s="22">
        <f t="shared" si="27"/>
        <v>447.12152266717084</v>
      </c>
      <c r="O235" s="35">
        <f t="shared" si="28"/>
        <v>0.83986497165780738</v>
      </c>
      <c r="P235" s="22">
        <v>35000000</v>
      </c>
    </row>
    <row r="236" spans="1:16" x14ac:dyDescent="0.25">
      <c r="A236" t="s">
        <v>2593</v>
      </c>
      <c r="B236" t="s">
        <v>2497</v>
      </c>
      <c r="C236" s="2">
        <v>329.4</v>
      </c>
      <c r="D236" s="2">
        <f t="shared" si="22"/>
        <v>429.7922867533531</v>
      </c>
      <c r="E236" s="2">
        <v>107</v>
      </c>
      <c r="F236" s="3">
        <v>0.32500000000000001</v>
      </c>
      <c r="G236" s="2">
        <v>222.4</v>
      </c>
      <c r="H236" s="3">
        <v>0.67500000000000004</v>
      </c>
      <c r="I236">
        <v>2010</v>
      </c>
      <c r="J236" s="22">
        <f t="shared" si="23"/>
        <v>35</v>
      </c>
      <c r="K236" s="22">
        <f t="shared" si="24"/>
        <v>45.667061434023559</v>
      </c>
      <c r="L236" s="22">
        <f t="shared" si="25"/>
        <v>294.39999999999998</v>
      </c>
      <c r="M236" s="35">
        <f t="shared" si="26"/>
        <v>0.89374620522161508</v>
      </c>
      <c r="N236" s="22">
        <f t="shared" si="27"/>
        <v>384.12522531932956</v>
      </c>
      <c r="O236" s="35">
        <f t="shared" si="28"/>
        <v>0.86136289789306753</v>
      </c>
      <c r="P236" s="22">
        <v>35000000</v>
      </c>
    </row>
    <row r="237" spans="1:16" x14ac:dyDescent="0.25">
      <c r="A237" t="s">
        <v>1277</v>
      </c>
      <c r="B237" t="s">
        <v>2497</v>
      </c>
      <c r="C237" s="2">
        <v>326.60000000000002</v>
      </c>
      <c r="D237" s="2">
        <f t="shared" si="22"/>
        <v>479.62311081328079</v>
      </c>
      <c r="E237" s="2">
        <v>124.7</v>
      </c>
      <c r="F237" s="3">
        <v>0.38200000000000001</v>
      </c>
      <c r="G237" s="2">
        <v>201.8</v>
      </c>
      <c r="H237" s="3">
        <v>0.61799999999999999</v>
      </c>
      <c r="I237">
        <v>2006</v>
      </c>
      <c r="J237" s="22">
        <f t="shared" si="23"/>
        <v>35</v>
      </c>
      <c r="K237" s="22">
        <f t="shared" si="24"/>
        <v>51.398679970804736</v>
      </c>
      <c r="L237" s="22">
        <f t="shared" si="25"/>
        <v>291.60000000000002</v>
      </c>
      <c r="M237" s="35">
        <f t="shared" si="26"/>
        <v>0.89283527250459283</v>
      </c>
      <c r="N237" s="22">
        <f t="shared" si="27"/>
        <v>428.22443084247607</v>
      </c>
      <c r="O237" s="35">
        <f t="shared" si="28"/>
        <v>0.8426249847801448</v>
      </c>
      <c r="P237" s="22">
        <v>35000000</v>
      </c>
    </row>
    <row r="238" spans="1:16" x14ac:dyDescent="0.25">
      <c r="A238" t="s">
        <v>345</v>
      </c>
      <c r="B238" t="s">
        <v>2497</v>
      </c>
      <c r="C238" s="2">
        <v>326.5</v>
      </c>
      <c r="D238" s="2">
        <f t="shared" si="22"/>
        <v>367.47862646499999</v>
      </c>
      <c r="E238" s="2">
        <v>89.3</v>
      </c>
      <c r="F238" s="3">
        <v>0.27300000000000002</v>
      </c>
      <c r="G238" s="2">
        <v>237.2</v>
      </c>
      <c r="H238" s="3">
        <v>0.72699999999999998</v>
      </c>
      <c r="I238">
        <v>2015</v>
      </c>
      <c r="J238" s="22">
        <f t="shared" si="23"/>
        <v>48</v>
      </c>
      <c r="K238" s="22">
        <f t="shared" si="24"/>
        <v>54.024422879999996</v>
      </c>
      <c r="L238" s="22">
        <f t="shared" si="25"/>
        <v>278.5</v>
      </c>
      <c r="M238" s="35">
        <f t="shared" si="26"/>
        <v>0.85298621745788672</v>
      </c>
      <c r="N238" s="22">
        <f t="shared" si="27"/>
        <v>313.45420358500002</v>
      </c>
      <c r="O238" s="35">
        <f t="shared" si="28"/>
        <v>0.83453469255742729</v>
      </c>
      <c r="P238" s="22">
        <v>48000000</v>
      </c>
    </row>
    <row r="239" spans="1:16" x14ac:dyDescent="0.25">
      <c r="A239" t="s">
        <v>347</v>
      </c>
      <c r="B239" t="s">
        <v>2497</v>
      </c>
      <c r="C239" s="2">
        <v>312.3</v>
      </c>
      <c r="D239" s="2">
        <f t="shared" si="22"/>
        <v>351.49640136299996</v>
      </c>
      <c r="E239" s="2">
        <v>81.7</v>
      </c>
      <c r="F239" s="3">
        <v>0.26200000000000001</v>
      </c>
      <c r="G239" s="2">
        <v>230.6</v>
      </c>
      <c r="H239" s="3">
        <v>0.73799999999999999</v>
      </c>
      <c r="I239">
        <v>2015</v>
      </c>
      <c r="J239" s="22">
        <f t="shared" si="23"/>
        <v>61</v>
      </c>
      <c r="K239" s="22">
        <f t="shared" si="24"/>
        <v>68.656037409999996</v>
      </c>
      <c r="L239" s="22">
        <f t="shared" si="25"/>
        <v>251.3</v>
      </c>
      <c r="M239" s="35">
        <f t="shared" si="26"/>
        <v>0.80467499199487669</v>
      </c>
      <c r="N239" s="22">
        <f t="shared" si="27"/>
        <v>282.84036395299995</v>
      </c>
      <c r="O239" s="35">
        <f t="shared" si="28"/>
        <v>0.78015998267691322</v>
      </c>
      <c r="P239" s="22">
        <v>61000000</v>
      </c>
    </row>
    <row r="240" spans="1:16" x14ac:dyDescent="0.25">
      <c r="A240" t="s">
        <v>2594</v>
      </c>
      <c r="B240" t="s">
        <v>2497</v>
      </c>
      <c r="C240" s="2">
        <v>307.2</v>
      </c>
      <c r="D240" s="2">
        <f t="shared" si="22"/>
        <v>356.12899562495994</v>
      </c>
      <c r="E240" s="2">
        <v>124.9</v>
      </c>
      <c r="F240" s="3">
        <v>0.40699999999999997</v>
      </c>
      <c r="G240" s="2">
        <v>182.3</v>
      </c>
      <c r="H240" s="3">
        <v>0.59299999999999997</v>
      </c>
      <c r="I240">
        <v>2014</v>
      </c>
      <c r="J240" s="22">
        <f t="shared" si="23"/>
        <v>35</v>
      </c>
      <c r="K240" s="22">
        <f t="shared" si="24"/>
        <v>40.574592600499997</v>
      </c>
      <c r="L240" s="22">
        <f t="shared" si="25"/>
        <v>272.2</v>
      </c>
      <c r="M240" s="35">
        <f t="shared" si="26"/>
        <v>0.88606770833333337</v>
      </c>
      <c r="N240" s="22">
        <f t="shared" si="27"/>
        <v>315.55440302445993</v>
      </c>
      <c r="O240" s="35">
        <f t="shared" si="28"/>
        <v>0.8679212480452474</v>
      </c>
      <c r="P240" s="22">
        <v>35000000</v>
      </c>
    </row>
    <row r="241" spans="1:16" x14ac:dyDescent="0.25">
      <c r="A241" t="s">
        <v>541</v>
      </c>
      <c r="B241" t="s">
        <v>2497</v>
      </c>
      <c r="C241" s="2">
        <v>304.7</v>
      </c>
      <c r="D241" s="2">
        <f t="shared" si="22"/>
        <v>363.82773475238628</v>
      </c>
      <c r="E241" s="2">
        <v>67.3</v>
      </c>
      <c r="F241" s="3">
        <v>0.221</v>
      </c>
      <c r="G241" s="2">
        <v>237.3</v>
      </c>
      <c r="H241" s="3">
        <v>0.77900000000000003</v>
      </c>
      <c r="I241">
        <v>2013</v>
      </c>
      <c r="J241" s="22">
        <f t="shared" si="23"/>
        <v>92</v>
      </c>
      <c r="K241" s="22">
        <f t="shared" si="24"/>
        <v>109.85281128066799</v>
      </c>
      <c r="L241" s="22">
        <f t="shared" si="25"/>
        <v>212.7</v>
      </c>
      <c r="M241" s="35">
        <f t="shared" si="26"/>
        <v>0.69806366918280272</v>
      </c>
      <c r="N241" s="22">
        <f t="shared" si="27"/>
        <v>253.97492347171828</v>
      </c>
      <c r="O241" s="35">
        <f t="shared" si="28"/>
        <v>0.63947223078218574</v>
      </c>
      <c r="P241" s="22">
        <v>92000000</v>
      </c>
    </row>
    <row r="242" spans="1:16" x14ac:dyDescent="0.25">
      <c r="A242" t="s">
        <v>2595</v>
      </c>
      <c r="B242" t="s">
        <v>2497</v>
      </c>
      <c r="C242" s="2">
        <v>297.10000000000002</v>
      </c>
      <c r="D242" s="2">
        <f t="shared" si="22"/>
        <v>411.25588299223278</v>
      </c>
      <c r="E242" s="2">
        <v>154.5</v>
      </c>
      <c r="F242" s="3">
        <v>0.52</v>
      </c>
      <c r="G242" s="2">
        <v>142.6</v>
      </c>
      <c r="H242" s="3">
        <v>0.48</v>
      </c>
      <c r="I242">
        <v>2008</v>
      </c>
      <c r="J242" s="22">
        <f t="shared" si="23"/>
        <v>35</v>
      </c>
      <c r="K242" s="22">
        <f t="shared" si="24"/>
        <v>48.448185475355594</v>
      </c>
      <c r="L242" s="22">
        <f t="shared" si="25"/>
        <v>262.10000000000002</v>
      </c>
      <c r="M242" s="35">
        <f t="shared" si="26"/>
        <v>0.88219454729047464</v>
      </c>
      <c r="N242" s="22">
        <f t="shared" si="27"/>
        <v>362.80769751687717</v>
      </c>
      <c r="O242" s="35">
        <f t="shared" si="28"/>
        <v>0.83692970220344809</v>
      </c>
      <c r="P242" s="22">
        <v>35000000</v>
      </c>
    </row>
    <row r="243" spans="1:16" x14ac:dyDescent="0.25">
      <c r="A243" t="s">
        <v>2596</v>
      </c>
      <c r="B243" t="s">
        <v>2497</v>
      </c>
      <c r="C243" s="2">
        <v>296.5</v>
      </c>
      <c r="D243" s="2">
        <f t="shared" si="22"/>
        <v>323.99355550000001</v>
      </c>
      <c r="E243" s="2">
        <v>87.2</v>
      </c>
      <c r="F243" s="3">
        <v>0.29399999999999998</v>
      </c>
      <c r="G243" s="2">
        <v>209.2</v>
      </c>
      <c r="H243" s="3">
        <v>0.70599999999999996</v>
      </c>
      <c r="I243">
        <v>2016</v>
      </c>
      <c r="J243" s="22">
        <f t="shared" si="23"/>
        <v>35</v>
      </c>
      <c r="K243" s="22">
        <f t="shared" si="24"/>
        <v>38.245445000000004</v>
      </c>
      <c r="L243" s="22">
        <f t="shared" si="25"/>
        <v>261.5</v>
      </c>
      <c r="M243" s="35">
        <f t="shared" si="26"/>
        <v>0.88195615514333892</v>
      </c>
      <c r="N243" s="22">
        <f t="shared" si="27"/>
        <v>285.7481105</v>
      </c>
      <c r="O243" s="35">
        <f t="shared" si="28"/>
        <v>0.87101030354131526</v>
      </c>
      <c r="P243" s="22">
        <v>35000000</v>
      </c>
    </row>
    <row r="244" spans="1:16" x14ac:dyDescent="0.25">
      <c r="A244" t="s">
        <v>1895</v>
      </c>
      <c r="B244" t="s">
        <v>2497</v>
      </c>
      <c r="C244" s="2">
        <v>296.3</v>
      </c>
      <c r="D244" s="2">
        <f t="shared" si="22"/>
        <v>519.56384352674479</v>
      </c>
      <c r="E244" s="2">
        <v>157.30000000000001</v>
      </c>
      <c r="F244" s="3">
        <v>0.53100000000000003</v>
      </c>
      <c r="G244" s="2">
        <v>139</v>
      </c>
      <c r="H244" s="3">
        <v>0.46899999999999997</v>
      </c>
      <c r="I244">
        <v>2000</v>
      </c>
      <c r="J244" s="22">
        <f t="shared" si="23"/>
        <v>75</v>
      </c>
      <c r="K244" s="22">
        <f t="shared" si="24"/>
        <v>131.51295398078253</v>
      </c>
      <c r="L244" s="22">
        <f t="shared" si="25"/>
        <v>221.3</v>
      </c>
      <c r="M244" s="35">
        <f t="shared" si="26"/>
        <v>0.74687816402294971</v>
      </c>
      <c r="N244" s="22">
        <f t="shared" si="27"/>
        <v>388.05088954596226</v>
      </c>
      <c r="O244" s="35">
        <f t="shared" si="28"/>
        <v>0.55614932844825338</v>
      </c>
      <c r="P244" s="22">
        <v>75000000</v>
      </c>
    </row>
    <row r="245" spans="1:16" x14ac:dyDescent="0.25">
      <c r="A245" t="s">
        <v>157</v>
      </c>
      <c r="B245" t="s">
        <v>2497</v>
      </c>
      <c r="C245" s="2">
        <v>296.10000000000002</v>
      </c>
      <c r="D245" s="2">
        <f t="shared" si="22"/>
        <v>314.13249000000002</v>
      </c>
      <c r="E245" s="2">
        <v>84.4</v>
      </c>
      <c r="F245" s="3">
        <v>0.28499999999999998</v>
      </c>
      <c r="G245" s="2">
        <v>211.7</v>
      </c>
      <c r="H245" s="3">
        <v>0.71499999999999997</v>
      </c>
      <c r="I245">
        <v>2017</v>
      </c>
      <c r="J245" s="22">
        <f t="shared" si="23"/>
        <v>111</v>
      </c>
      <c r="K245" s="22">
        <f t="shared" si="24"/>
        <v>117.7599</v>
      </c>
      <c r="L245" s="22">
        <f t="shared" si="25"/>
        <v>185.10000000000002</v>
      </c>
      <c r="M245" s="35">
        <f t="shared" si="26"/>
        <v>0.62512664640324223</v>
      </c>
      <c r="N245" s="22">
        <f t="shared" si="27"/>
        <v>196.37259</v>
      </c>
      <c r="O245" s="35">
        <f t="shared" si="28"/>
        <v>0.60229685916919962</v>
      </c>
      <c r="P245" s="22">
        <v>111000000</v>
      </c>
    </row>
    <row r="246" spans="1:16" x14ac:dyDescent="0.25">
      <c r="A246" t="s">
        <v>2075</v>
      </c>
      <c r="B246" t="s">
        <v>2497</v>
      </c>
      <c r="C246" s="2">
        <v>294.5</v>
      </c>
      <c r="D246" s="2">
        <f t="shared" si="22"/>
        <v>547.85675136844645</v>
      </c>
      <c r="E246" s="2">
        <v>144.19999999999999</v>
      </c>
      <c r="F246" s="3">
        <v>0.49</v>
      </c>
      <c r="G246" s="2">
        <v>150.30000000000001</v>
      </c>
      <c r="H246" s="3">
        <v>0.51</v>
      </c>
      <c r="I246">
        <v>1998</v>
      </c>
      <c r="J246" s="22">
        <f t="shared" si="23"/>
        <v>71.5</v>
      </c>
      <c r="K246" s="22">
        <f t="shared" si="24"/>
        <v>133.01106187722891</v>
      </c>
      <c r="L246" s="22">
        <f t="shared" si="25"/>
        <v>223</v>
      </c>
      <c r="M246" s="35">
        <f t="shared" si="26"/>
        <v>0.75721561969439732</v>
      </c>
      <c r="N246" s="22">
        <f t="shared" si="27"/>
        <v>414.84568949121751</v>
      </c>
      <c r="O246" s="35">
        <f t="shared" si="28"/>
        <v>0.54834953522163354</v>
      </c>
      <c r="P246" s="22">
        <v>71500000</v>
      </c>
    </row>
    <row r="247" spans="1:16" x14ac:dyDescent="0.25">
      <c r="A247" t="s">
        <v>1187</v>
      </c>
      <c r="B247" t="s">
        <v>2497</v>
      </c>
      <c r="C247" s="2">
        <v>289</v>
      </c>
      <c r="D247" s="2">
        <f t="shared" si="22"/>
        <v>412.04489629854561</v>
      </c>
      <c r="E247" s="2">
        <v>131.9</v>
      </c>
      <c r="F247" s="3">
        <v>0.45600000000000002</v>
      </c>
      <c r="G247" s="2">
        <v>157.1</v>
      </c>
      <c r="H247" s="3">
        <v>0.54400000000000004</v>
      </c>
      <c r="I247">
        <v>2007</v>
      </c>
      <c r="J247" s="22">
        <f t="shared" si="23"/>
        <v>120</v>
      </c>
      <c r="K247" s="22">
        <f t="shared" si="24"/>
        <v>171.09130642154145</v>
      </c>
      <c r="L247" s="22">
        <f t="shared" si="25"/>
        <v>169</v>
      </c>
      <c r="M247" s="35">
        <f t="shared" si="26"/>
        <v>0.58477508650519028</v>
      </c>
      <c r="N247" s="22">
        <f t="shared" si="27"/>
        <v>240.95358987700416</v>
      </c>
      <c r="O247" s="35">
        <f t="shared" si="28"/>
        <v>0.4079885590950123</v>
      </c>
      <c r="P247" s="22">
        <v>120000000</v>
      </c>
    </row>
    <row r="248" spans="1:16" x14ac:dyDescent="0.25">
      <c r="A248" t="s">
        <v>71</v>
      </c>
      <c r="B248" t="s">
        <v>2497</v>
      </c>
      <c r="C248" s="2">
        <v>288.3</v>
      </c>
      <c r="D248" s="2">
        <f t="shared" si="22"/>
        <v>296.94900000000001</v>
      </c>
      <c r="E248" s="2">
        <v>58</v>
      </c>
      <c r="F248" s="3">
        <v>0.20100000000000001</v>
      </c>
      <c r="G248" s="2">
        <v>230.2</v>
      </c>
      <c r="H248" s="3">
        <v>0.79900000000000004</v>
      </c>
      <c r="I248">
        <v>2018</v>
      </c>
      <c r="J248" s="22">
        <f t="shared" si="23"/>
        <v>61</v>
      </c>
      <c r="K248" s="22">
        <f t="shared" si="24"/>
        <v>62.83</v>
      </c>
      <c r="L248" s="22">
        <f t="shared" si="25"/>
        <v>227.3</v>
      </c>
      <c r="M248" s="35">
        <f t="shared" si="26"/>
        <v>0.78841484564689557</v>
      </c>
      <c r="N248" s="22">
        <f t="shared" si="27"/>
        <v>234.11900000000003</v>
      </c>
      <c r="O248" s="35">
        <f t="shared" si="28"/>
        <v>0.78206729101630257</v>
      </c>
      <c r="P248" s="22">
        <v>61000000</v>
      </c>
    </row>
    <row r="249" spans="1:16" x14ac:dyDescent="0.25">
      <c r="A249" t="s">
        <v>543</v>
      </c>
      <c r="B249" t="s">
        <v>2497</v>
      </c>
      <c r="C249" s="2">
        <v>282.60000000000002</v>
      </c>
      <c r="D249" s="2">
        <f t="shared" si="22"/>
        <v>337.43917899909542</v>
      </c>
      <c r="E249" s="2">
        <v>83</v>
      </c>
      <c r="F249" s="3">
        <v>0.29399999999999998</v>
      </c>
      <c r="G249" s="2">
        <v>199.5</v>
      </c>
      <c r="H249" s="3">
        <v>0.70599999999999996</v>
      </c>
      <c r="I249">
        <v>2013</v>
      </c>
      <c r="J249" s="22">
        <f t="shared" si="23"/>
        <v>135</v>
      </c>
      <c r="K249" s="22">
        <f t="shared" si="24"/>
        <v>161.19706003141499</v>
      </c>
      <c r="L249" s="22">
        <f t="shared" si="25"/>
        <v>147.60000000000002</v>
      </c>
      <c r="M249" s="35">
        <f t="shared" si="26"/>
        <v>0.52229299363057324</v>
      </c>
      <c r="N249" s="22">
        <f t="shared" si="27"/>
        <v>176.24211896768043</v>
      </c>
      <c r="O249" s="35">
        <f t="shared" si="28"/>
        <v>0.42959285197659242</v>
      </c>
      <c r="P249" s="22">
        <v>135000000</v>
      </c>
    </row>
    <row r="250" spans="1:16" x14ac:dyDescent="0.25">
      <c r="A250" t="s">
        <v>456</v>
      </c>
      <c r="B250" t="s">
        <v>2497</v>
      </c>
      <c r="C250" s="2">
        <v>275.7</v>
      </c>
      <c r="D250" s="2">
        <f t="shared" si="22"/>
        <v>319.61186228450993</v>
      </c>
      <c r="E250" s="2">
        <v>111.5</v>
      </c>
      <c r="F250" s="3">
        <v>0.40400000000000003</v>
      </c>
      <c r="G250" s="2">
        <v>164.2</v>
      </c>
      <c r="H250" s="3">
        <v>0.59599999999999997</v>
      </c>
      <c r="I250">
        <v>2014</v>
      </c>
      <c r="J250" s="22">
        <f t="shared" si="23"/>
        <v>145</v>
      </c>
      <c r="K250" s="22">
        <f t="shared" si="24"/>
        <v>168.09474077349998</v>
      </c>
      <c r="L250" s="22">
        <f t="shared" si="25"/>
        <v>130.69999999999999</v>
      </c>
      <c r="M250" s="35">
        <f t="shared" si="26"/>
        <v>0.47406601378309754</v>
      </c>
      <c r="N250" s="22">
        <f t="shared" si="27"/>
        <v>151.51712151100995</v>
      </c>
      <c r="O250" s="35">
        <f t="shared" si="28"/>
        <v>0.39029836498549153</v>
      </c>
      <c r="P250" s="22">
        <v>145000000</v>
      </c>
    </row>
    <row r="251" spans="1:16" x14ac:dyDescent="0.25">
      <c r="A251" t="s">
        <v>547</v>
      </c>
      <c r="B251" t="s">
        <v>2497</v>
      </c>
      <c r="C251" s="2">
        <v>268.39999999999998</v>
      </c>
      <c r="D251" s="2">
        <f t="shared" si="22"/>
        <v>320.48363638838356</v>
      </c>
      <c r="E251" s="2">
        <v>107.5</v>
      </c>
      <c r="F251" s="3">
        <v>0.40100000000000002</v>
      </c>
      <c r="G251" s="2">
        <v>160.9</v>
      </c>
      <c r="H251" s="3">
        <v>0.59899999999999998</v>
      </c>
      <c r="I251">
        <v>2013</v>
      </c>
      <c r="J251" s="22">
        <f t="shared" si="23"/>
        <v>100</v>
      </c>
      <c r="K251" s="22">
        <f t="shared" si="24"/>
        <v>119.40522965289999</v>
      </c>
      <c r="L251" s="22">
        <f t="shared" si="25"/>
        <v>168.39999999999998</v>
      </c>
      <c r="M251" s="35">
        <f t="shared" si="26"/>
        <v>0.62742175856929949</v>
      </c>
      <c r="N251" s="22">
        <f t="shared" si="27"/>
        <v>201.07840673548355</v>
      </c>
      <c r="O251" s="35">
        <f t="shared" si="28"/>
        <v>0.55512209518293587</v>
      </c>
      <c r="P251" s="22">
        <v>100000000</v>
      </c>
    </row>
    <row r="252" spans="1:16" x14ac:dyDescent="0.25">
      <c r="A252" t="s">
        <v>457</v>
      </c>
      <c r="B252" t="s">
        <v>2497</v>
      </c>
      <c r="C252" s="2">
        <v>268.2</v>
      </c>
      <c r="D252" s="2">
        <f t="shared" si="22"/>
        <v>310.91730672725993</v>
      </c>
      <c r="E252" s="2">
        <v>65</v>
      </c>
      <c r="F252" s="3">
        <v>0.24199999999999999</v>
      </c>
      <c r="G252" s="2">
        <v>203.2</v>
      </c>
      <c r="H252" s="3">
        <v>0.75800000000000001</v>
      </c>
      <c r="I252">
        <v>2014</v>
      </c>
      <c r="J252" s="22">
        <f t="shared" si="23"/>
        <v>140</v>
      </c>
      <c r="K252" s="22">
        <f t="shared" si="24"/>
        <v>162.29837040199999</v>
      </c>
      <c r="L252" s="22">
        <f t="shared" si="25"/>
        <v>128.19999999999999</v>
      </c>
      <c r="M252" s="35">
        <f t="shared" si="26"/>
        <v>0.4780014914243102</v>
      </c>
      <c r="N252" s="22">
        <f t="shared" si="27"/>
        <v>148.61893632525994</v>
      </c>
      <c r="O252" s="35">
        <f t="shared" si="28"/>
        <v>0.39486066218493665</v>
      </c>
      <c r="P252" s="22">
        <v>140000000</v>
      </c>
    </row>
    <row r="253" spans="1:16" x14ac:dyDescent="0.25">
      <c r="A253" t="s">
        <v>2597</v>
      </c>
      <c r="B253" t="s">
        <v>2497</v>
      </c>
      <c r="C253" s="2">
        <v>261.89999999999998</v>
      </c>
      <c r="D253" s="2">
        <f t="shared" si="22"/>
        <v>341.72009684487909</v>
      </c>
      <c r="E253" s="2">
        <v>76.400000000000006</v>
      </c>
      <c r="F253" s="3">
        <v>0.29199999999999998</v>
      </c>
      <c r="G253" s="2">
        <v>185.5</v>
      </c>
      <c r="H253" s="3">
        <v>0.70799999999999996</v>
      </c>
      <c r="I253">
        <v>2010</v>
      </c>
      <c r="J253" s="22">
        <f t="shared" si="23"/>
        <v>35</v>
      </c>
      <c r="K253" s="22">
        <f t="shared" si="24"/>
        <v>45.667061434023559</v>
      </c>
      <c r="L253" s="22">
        <f t="shared" si="25"/>
        <v>226.89999999999998</v>
      </c>
      <c r="M253" s="35">
        <f t="shared" si="26"/>
        <v>0.86636120656739213</v>
      </c>
      <c r="N253" s="22">
        <f t="shared" si="27"/>
        <v>296.05303541085556</v>
      </c>
      <c r="O253" s="35">
        <f t="shared" si="28"/>
        <v>0.8256316860098375</v>
      </c>
      <c r="P253" s="22">
        <v>35000000</v>
      </c>
    </row>
    <row r="254" spans="1:16" x14ac:dyDescent="0.25">
      <c r="A254" t="s">
        <v>2598</v>
      </c>
      <c r="B254" t="s">
        <v>2497</v>
      </c>
      <c r="C254" s="2">
        <v>261.60000000000002</v>
      </c>
      <c r="D254" s="2">
        <f t="shared" si="22"/>
        <v>384.16841943892916</v>
      </c>
      <c r="E254" s="2">
        <v>128.5</v>
      </c>
      <c r="F254" s="3">
        <v>0.49099999999999999</v>
      </c>
      <c r="G254" s="2">
        <v>133.1</v>
      </c>
      <c r="H254" s="3">
        <v>0.50900000000000001</v>
      </c>
      <c r="I254">
        <v>2006</v>
      </c>
      <c r="J254" s="22">
        <f t="shared" si="23"/>
        <v>35</v>
      </c>
      <c r="K254" s="22">
        <f t="shared" si="24"/>
        <v>51.398679970804736</v>
      </c>
      <c r="L254" s="22">
        <f t="shared" si="25"/>
        <v>226.60000000000002</v>
      </c>
      <c r="M254" s="35">
        <f t="shared" si="26"/>
        <v>0.86620795107033643</v>
      </c>
      <c r="N254" s="22">
        <f t="shared" si="27"/>
        <v>332.76973946812444</v>
      </c>
      <c r="O254" s="35">
        <f t="shared" si="28"/>
        <v>0.8035218655550278</v>
      </c>
      <c r="P254" s="22">
        <v>35000000</v>
      </c>
    </row>
    <row r="255" spans="1:16" x14ac:dyDescent="0.25">
      <c r="A255" t="s">
        <v>1380</v>
      </c>
      <c r="B255" t="s">
        <v>2497</v>
      </c>
      <c r="C255" s="2">
        <v>260.7</v>
      </c>
      <c r="D255" s="2">
        <f t="shared" si="22"/>
        <v>394.3321412697274</v>
      </c>
      <c r="E255" s="2">
        <v>128.19999999999999</v>
      </c>
      <c r="F255" s="3">
        <v>0.49199999999999999</v>
      </c>
      <c r="G255" s="2">
        <v>132.5</v>
      </c>
      <c r="H255" s="3">
        <v>0.50800000000000001</v>
      </c>
      <c r="I255">
        <v>2005</v>
      </c>
      <c r="J255" s="22">
        <f t="shared" si="23"/>
        <v>80</v>
      </c>
      <c r="K255" s="22">
        <f t="shared" si="24"/>
        <v>121.00717798840888</v>
      </c>
      <c r="L255" s="22">
        <f t="shared" si="25"/>
        <v>180.7</v>
      </c>
      <c r="M255" s="35">
        <f t="shared" si="26"/>
        <v>0.69313387034906015</v>
      </c>
      <c r="N255" s="22">
        <f t="shared" si="27"/>
        <v>273.3249632813185</v>
      </c>
      <c r="O255" s="35">
        <f t="shared" si="28"/>
        <v>0.53583744538393208</v>
      </c>
      <c r="P255" s="22">
        <v>80000000</v>
      </c>
    </row>
    <row r="256" spans="1:16" x14ac:dyDescent="0.25">
      <c r="A256" t="s">
        <v>2599</v>
      </c>
      <c r="B256" t="s">
        <v>2497</v>
      </c>
      <c r="C256" s="2">
        <v>257.89999999999998</v>
      </c>
      <c r="D256" s="2">
        <f t="shared" si="22"/>
        <v>494.16306914519521</v>
      </c>
      <c r="E256" s="2">
        <v>46</v>
      </c>
      <c r="F256" s="3">
        <v>0.17799999999999999</v>
      </c>
      <c r="G256" s="2">
        <v>212</v>
      </c>
      <c r="H256" s="3">
        <v>0.82199999999999995</v>
      </c>
      <c r="I256">
        <v>1997</v>
      </c>
      <c r="J256" s="22">
        <f t="shared" si="23"/>
        <v>35</v>
      </c>
      <c r="K256" s="22">
        <f t="shared" si="24"/>
        <v>67.063619310127322</v>
      </c>
      <c r="L256" s="22">
        <f t="shared" si="25"/>
        <v>222.89999999999998</v>
      </c>
      <c r="M256" s="35">
        <f t="shared" si="26"/>
        <v>0.86428848390849167</v>
      </c>
      <c r="N256" s="22">
        <f t="shared" si="27"/>
        <v>427.0994498350679</v>
      </c>
      <c r="O256" s="35">
        <f t="shared" si="28"/>
        <v>0.73996270139539622</v>
      </c>
      <c r="P256" s="22">
        <v>35000000</v>
      </c>
    </row>
    <row r="257" spans="1:16" x14ac:dyDescent="0.25">
      <c r="A257" t="s">
        <v>158</v>
      </c>
      <c r="B257" t="s">
        <v>2497</v>
      </c>
      <c r="C257" s="2">
        <v>254.2</v>
      </c>
      <c r="D257" s="2">
        <f t="shared" si="22"/>
        <v>269.68077999999997</v>
      </c>
      <c r="E257" s="2">
        <v>20.2</v>
      </c>
      <c r="F257" s="3">
        <v>7.9000000000000001E-2</v>
      </c>
      <c r="G257" s="2">
        <v>234</v>
      </c>
      <c r="H257" s="3">
        <v>0.92100000000000004</v>
      </c>
      <c r="I257">
        <v>2017</v>
      </c>
      <c r="J257" s="22">
        <f t="shared" si="23"/>
        <v>30</v>
      </c>
      <c r="K257" s="22">
        <f t="shared" si="24"/>
        <v>31.826999999999998</v>
      </c>
      <c r="L257" s="22">
        <f t="shared" si="25"/>
        <v>224.2</v>
      </c>
      <c r="M257" s="35">
        <f t="shared" si="26"/>
        <v>0.88198269079464986</v>
      </c>
      <c r="N257" s="22">
        <f t="shared" si="27"/>
        <v>237.85377999999997</v>
      </c>
      <c r="O257" s="35">
        <f t="shared" si="28"/>
        <v>0.87479543666404402</v>
      </c>
      <c r="P257" s="22">
        <v>30000000</v>
      </c>
    </row>
    <row r="258" spans="1:16" x14ac:dyDescent="0.25">
      <c r="A258" t="s">
        <v>2600</v>
      </c>
      <c r="B258" t="s">
        <v>2497</v>
      </c>
      <c r="C258" s="2">
        <v>251.2</v>
      </c>
      <c r="D258" s="2">
        <f t="shared" si="22"/>
        <v>481.32517630582805</v>
      </c>
      <c r="E258" s="2">
        <v>45.3</v>
      </c>
      <c r="F258" s="3">
        <v>0.18</v>
      </c>
      <c r="G258" s="2">
        <v>205.9</v>
      </c>
      <c r="H258" s="3">
        <v>0.82</v>
      </c>
      <c r="I258">
        <v>1997</v>
      </c>
      <c r="J258" s="22">
        <f t="shared" si="23"/>
        <v>35</v>
      </c>
      <c r="K258" s="22">
        <f t="shared" si="24"/>
        <v>67.063619310127322</v>
      </c>
      <c r="L258" s="22">
        <f t="shared" si="25"/>
        <v>216.2</v>
      </c>
      <c r="M258" s="35">
        <f t="shared" si="26"/>
        <v>0.86066878980891715</v>
      </c>
      <c r="N258" s="22">
        <f t="shared" si="27"/>
        <v>414.26155699570074</v>
      </c>
      <c r="O258" s="35">
        <f t="shared" si="28"/>
        <v>0.73302699319216835</v>
      </c>
      <c r="P258" s="22">
        <v>35000000</v>
      </c>
    </row>
    <row r="259" spans="1:16" x14ac:dyDescent="0.25">
      <c r="A259" t="s">
        <v>1280</v>
      </c>
      <c r="B259" t="s">
        <v>2497</v>
      </c>
      <c r="C259" s="2">
        <v>249.5</v>
      </c>
      <c r="D259" s="2">
        <f t="shared" ref="D259:D322" si="29">FV(3%,2019-I259,,-C259)</f>
        <v>366.39916150616517</v>
      </c>
      <c r="E259" s="2">
        <v>75</v>
      </c>
      <c r="F259" s="3">
        <v>0.30099999999999999</v>
      </c>
      <c r="G259" s="2">
        <v>174.5</v>
      </c>
      <c r="H259" s="3">
        <v>0.69899999999999995</v>
      </c>
      <c r="I259">
        <v>2006</v>
      </c>
      <c r="J259" s="22">
        <f t="shared" ref="J259:J322" si="30">P259/1000000</f>
        <v>100</v>
      </c>
      <c r="K259" s="22">
        <f t="shared" ref="K259:K322" si="31">FV(3%,2019-I259,,-J259)</f>
        <v>146.8533713451564</v>
      </c>
      <c r="L259" s="22">
        <f t="shared" ref="L259:L322" si="32">C259-J259</f>
        <v>149.5</v>
      </c>
      <c r="M259" s="35">
        <f t="shared" ref="M259:M322" si="33">(C259-J259)/C259</f>
        <v>0.59919839679358722</v>
      </c>
      <c r="N259" s="22">
        <f t="shared" si="27"/>
        <v>219.54579016100877</v>
      </c>
      <c r="O259" s="35">
        <f t="shared" si="28"/>
        <v>0.41140933328594625</v>
      </c>
      <c r="P259" s="22">
        <v>100000000</v>
      </c>
    </row>
    <row r="260" spans="1:16" x14ac:dyDescent="0.25">
      <c r="A260" t="s">
        <v>351</v>
      </c>
      <c r="B260" t="s">
        <v>2497</v>
      </c>
      <c r="C260" s="2">
        <v>246.2</v>
      </c>
      <c r="D260" s="2">
        <f t="shared" si="29"/>
        <v>277.10026902199996</v>
      </c>
      <c r="E260" s="2">
        <v>130.19999999999999</v>
      </c>
      <c r="F260" s="3">
        <v>0.52900000000000003</v>
      </c>
      <c r="G260" s="2">
        <v>116.1</v>
      </c>
      <c r="H260" s="3">
        <v>0.47099999999999997</v>
      </c>
      <c r="I260">
        <v>2015</v>
      </c>
      <c r="J260" s="22">
        <f t="shared" si="30"/>
        <v>99</v>
      </c>
      <c r="K260" s="22">
        <f t="shared" si="31"/>
        <v>111.42537218999999</v>
      </c>
      <c r="L260" s="22">
        <f t="shared" si="32"/>
        <v>147.19999999999999</v>
      </c>
      <c r="M260" s="35">
        <f t="shared" si="33"/>
        <v>0.59788789601949632</v>
      </c>
      <c r="N260" s="22">
        <f t="shared" ref="N260:N323" si="34">(D260-K260)</f>
        <v>165.67489683199997</v>
      </c>
      <c r="O260" s="35">
        <f t="shared" ref="O260:O323" si="35">(C260-K260)/C260</f>
        <v>0.54741928436230713</v>
      </c>
      <c r="P260" s="22">
        <v>99000000</v>
      </c>
    </row>
    <row r="261" spans="1:16" x14ac:dyDescent="0.25">
      <c r="A261" t="s">
        <v>2601</v>
      </c>
      <c r="B261" t="s">
        <v>2497</v>
      </c>
      <c r="C261" s="2">
        <v>245.7</v>
      </c>
      <c r="D261" s="2">
        <f t="shared" si="29"/>
        <v>514.44123731604031</v>
      </c>
      <c r="E261" s="2">
        <v>52.7</v>
      </c>
      <c r="F261" s="3">
        <v>0.214</v>
      </c>
      <c r="G261" s="2">
        <v>193</v>
      </c>
      <c r="H261" s="3">
        <v>0.78600000000000003</v>
      </c>
      <c r="I261">
        <v>1994</v>
      </c>
      <c r="J261" s="22">
        <f t="shared" si="30"/>
        <v>35</v>
      </c>
      <c r="K261" s="22">
        <f t="shared" si="31"/>
        <v>73.282227537897484</v>
      </c>
      <c r="L261" s="22">
        <f t="shared" si="32"/>
        <v>210.7</v>
      </c>
      <c r="M261" s="35">
        <f t="shared" si="33"/>
        <v>0.85754985754985757</v>
      </c>
      <c r="N261" s="22">
        <f t="shared" si="34"/>
        <v>441.15900977814283</v>
      </c>
      <c r="O261" s="35">
        <f t="shared" si="35"/>
        <v>0.70174103566179291</v>
      </c>
      <c r="P261" s="22">
        <v>35000000</v>
      </c>
    </row>
    <row r="262" spans="1:16" x14ac:dyDescent="0.25">
      <c r="A262" t="s">
        <v>2602</v>
      </c>
      <c r="B262" t="s">
        <v>2497</v>
      </c>
      <c r="C262" s="2">
        <v>242.7</v>
      </c>
      <c r="D262" s="2">
        <f t="shared" si="29"/>
        <v>335.95356042482291</v>
      </c>
      <c r="E262" s="2">
        <v>143.19999999999999</v>
      </c>
      <c r="F262" s="3">
        <v>0.59</v>
      </c>
      <c r="G262" s="2">
        <v>99.6</v>
      </c>
      <c r="H262" s="3">
        <v>0.41</v>
      </c>
      <c r="I262">
        <v>2008</v>
      </c>
      <c r="J262" s="22">
        <f t="shared" si="30"/>
        <v>35</v>
      </c>
      <c r="K262" s="22">
        <f t="shared" si="31"/>
        <v>48.448185475355594</v>
      </c>
      <c r="L262" s="22">
        <f t="shared" si="32"/>
        <v>207.7</v>
      </c>
      <c r="M262" s="35">
        <f t="shared" si="33"/>
        <v>0.85578903996703748</v>
      </c>
      <c r="N262" s="22">
        <f t="shared" si="34"/>
        <v>287.5053749494673</v>
      </c>
      <c r="O262" s="35">
        <f t="shared" si="35"/>
        <v>0.800378304592684</v>
      </c>
      <c r="P262" s="22">
        <v>35000000</v>
      </c>
    </row>
    <row r="263" spans="1:16" x14ac:dyDescent="0.25">
      <c r="A263" t="s">
        <v>2603</v>
      </c>
      <c r="B263" t="s">
        <v>2497</v>
      </c>
      <c r="C263" s="2">
        <v>240.9</v>
      </c>
      <c r="D263" s="2">
        <f t="shared" si="29"/>
        <v>263.23793430000001</v>
      </c>
      <c r="E263" s="2">
        <v>54.6</v>
      </c>
      <c r="F263" s="3">
        <v>0.22700000000000001</v>
      </c>
      <c r="G263" s="2">
        <v>186.3</v>
      </c>
      <c r="H263" s="3">
        <v>0.77300000000000002</v>
      </c>
      <c r="I263">
        <v>2016</v>
      </c>
      <c r="J263" s="22">
        <f t="shared" si="30"/>
        <v>35</v>
      </c>
      <c r="K263" s="22">
        <f t="shared" si="31"/>
        <v>38.245445000000004</v>
      </c>
      <c r="L263" s="22">
        <f t="shared" si="32"/>
        <v>205.9</v>
      </c>
      <c r="M263" s="35">
        <f t="shared" si="33"/>
        <v>0.85471149854711503</v>
      </c>
      <c r="N263" s="22">
        <f t="shared" si="34"/>
        <v>224.99248929999999</v>
      </c>
      <c r="O263" s="35">
        <f t="shared" si="35"/>
        <v>0.84123933167289333</v>
      </c>
      <c r="P263" s="22">
        <v>35000000</v>
      </c>
    </row>
    <row r="264" spans="1:16" x14ac:dyDescent="0.25">
      <c r="A264" t="s">
        <v>160</v>
      </c>
      <c r="B264" t="s">
        <v>2497</v>
      </c>
      <c r="C264" s="2">
        <v>240.9</v>
      </c>
      <c r="D264" s="2">
        <f t="shared" si="29"/>
        <v>255.57080999999999</v>
      </c>
      <c r="E264" s="2">
        <v>74.3</v>
      </c>
      <c r="F264" s="3">
        <v>0.308</v>
      </c>
      <c r="G264" s="2">
        <v>166.6</v>
      </c>
      <c r="H264" s="3">
        <v>0.69199999999999995</v>
      </c>
      <c r="I264">
        <v>2017</v>
      </c>
      <c r="J264" s="22">
        <f t="shared" si="30"/>
        <v>97</v>
      </c>
      <c r="K264" s="22">
        <f t="shared" si="31"/>
        <v>102.90729999999999</v>
      </c>
      <c r="L264" s="22">
        <f t="shared" si="32"/>
        <v>143.9</v>
      </c>
      <c r="M264" s="35">
        <f t="shared" si="33"/>
        <v>0.59734329597343294</v>
      </c>
      <c r="N264" s="22">
        <f t="shared" si="34"/>
        <v>152.66351</v>
      </c>
      <c r="O264" s="35">
        <f t="shared" si="35"/>
        <v>0.57282150269821508</v>
      </c>
      <c r="P264" s="22">
        <v>97000000</v>
      </c>
    </row>
    <row r="265" spans="1:16" x14ac:dyDescent="0.25">
      <c r="A265" t="s">
        <v>2604</v>
      </c>
      <c r="B265" t="s">
        <v>2497</v>
      </c>
      <c r="C265" s="2">
        <v>240</v>
      </c>
      <c r="D265" s="2">
        <f t="shared" si="29"/>
        <v>565.57572144225071</v>
      </c>
      <c r="E265" s="2">
        <v>117.5</v>
      </c>
      <c r="F265" s="3">
        <v>0.49</v>
      </c>
      <c r="G265" s="2">
        <v>122.5</v>
      </c>
      <c r="H265" s="3">
        <v>0.51</v>
      </c>
      <c r="I265">
        <v>1990</v>
      </c>
      <c r="J265" s="22">
        <f t="shared" si="30"/>
        <v>35</v>
      </c>
      <c r="K265" s="22">
        <f t="shared" si="31"/>
        <v>82.479792710328226</v>
      </c>
      <c r="L265" s="22">
        <f t="shared" si="32"/>
        <v>205</v>
      </c>
      <c r="M265" s="35">
        <f t="shared" si="33"/>
        <v>0.85416666666666663</v>
      </c>
      <c r="N265" s="22">
        <f t="shared" si="34"/>
        <v>483.09592873192247</v>
      </c>
      <c r="O265" s="35">
        <f t="shared" si="35"/>
        <v>0.65633419704029905</v>
      </c>
      <c r="P265" s="22">
        <v>35000000</v>
      </c>
    </row>
    <row r="266" spans="1:16" x14ac:dyDescent="0.25">
      <c r="A266" t="s">
        <v>874</v>
      </c>
      <c r="B266" t="s">
        <v>2497</v>
      </c>
      <c r="C266" s="2">
        <v>237.4</v>
      </c>
      <c r="D266" s="2">
        <f t="shared" si="29"/>
        <v>309.75315384106261</v>
      </c>
      <c r="E266" s="2">
        <v>42.8</v>
      </c>
      <c r="F266" s="3">
        <v>0.18</v>
      </c>
      <c r="G266" s="2">
        <v>194.6</v>
      </c>
      <c r="H266" s="3">
        <v>0.82</v>
      </c>
      <c r="I266">
        <v>2010</v>
      </c>
      <c r="J266" s="22">
        <f t="shared" si="30"/>
        <v>112</v>
      </c>
      <c r="K266" s="22">
        <f t="shared" si="31"/>
        <v>146.13459658887538</v>
      </c>
      <c r="L266" s="22">
        <f t="shared" si="32"/>
        <v>125.4</v>
      </c>
      <c r="M266" s="35">
        <f t="shared" si="33"/>
        <v>0.52822240943555188</v>
      </c>
      <c r="N266" s="22">
        <f t="shared" si="34"/>
        <v>163.61855725218723</v>
      </c>
      <c r="O266" s="35">
        <f t="shared" si="35"/>
        <v>0.38443725109993521</v>
      </c>
      <c r="P266" s="22">
        <v>112000000</v>
      </c>
    </row>
    <row r="267" spans="1:16" x14ac:dyDescent="0.25">
      <c r="A267" t="s">
        <v>258</v>
      </c>
      <c r="B267" t="s">
        <v>2497</v>
      </c>
      <c r="C267" s="2">
        <v>236</v>
      </c>
      <c r="D267" s="2">
        <f t="shared" si="29"/>
        <v>257.88357200000002</v>
      </c>
      <c r="E267" s="2">
        <v>169.6</v>
      </c>
      <c r="F267" s="3">
        <v>0.71899999999999997</v>
      </c>
      <c r="G267" s="2">
        <v>66.3</v>
      </c>
      <c r="H267" s="3">
        <v>0.28100000000000003</v>
      </c>
      <c r="I267">
        <v>2016</v>
      </c>
      <c r="J267" s="22">
        <f t="shared" si="30"/>
        <v>25</v>
      </c>
      <c r="K267" s="22">
        <f t="shared" si="31"/>
        <v>27.318175</v>
      </c>
      <c r="L267" s="22">
        <f t="shared" si="32"/>
        <v>211</v>
      </c>
      <c r="M267" s="35">
        <f t="shared" si="33"/>
        <v>0.89406779661016944</v>
      </c>
      <c r="N267" s="22">
        <f t="shared" si="34"/>
        <v>230.56539700000002</v>
      </c>
      <c r="O267" s="35">
        <f t="shared" si="35"/>
        <v>0.88424502118644066</v>
      </c>
      <c r="P267" s="22">
        <v>25000000</v>
      </c>
    </row>
    <row r="268" spans="1:16" x14ac:dyDescent="0.25">
      <c r="A268" t="s">
        <v>2605</v>
      </c>
      <c r="B268" t="s">
        <v>2497</v>
      </c>
      <c r="C268" s="2">
        <v>235.7</v>
      </c>
      <c r="D268" s="2">
        <f t="shared" si="29"/>
        <v>265.28242651699998</v>
      </c>
      <c r="E268" s="2">
        <v>110.8</v>
      </c>
      <c r="F268" s="3">
        <v>0.47</v>
      </c>
      <c r="G268" s="2">
        <v>124.8</v>
      </c>
      <c r="H268" s="3">
        <v>0.53</v>
      </c>
      <c r="I268">
        <v>2015</v>
      </c>
      <c r="J268" s="22">
        <f t="shared" si="30"/>
        <v>35</v>
      </c>
      <c r="K268" s="22">
        <f t="shared" si="31"/>
        <v>39.392808349999996</v>
      </c>
      <c r="L268" s="22">
        <f t="shared" si="32"/>
        <v>200.7</v>
      </c>
      <c r="M268" s="35">
        <f t="shared" si="33"/>
        <v>0.85150615188799317</v>
      </c>
      <c r="N268" s="22">
        <f t="shared" si="34"/>
        <v>225.88961816699998</v>
      </c>
      <c r="O268" s="35">
        <f t="shared" si="35"/>
        <v>0.83286886571913454</v>
      </c>
      <c r="P268" s="22">
        <v>35000000</v>
      </c>
    </row>
    <row r="269" spans="1:16" x14ac:dyDescent="0.25">
      <c r="A269" t="s">
        <v>352</v>
      </c>
      <c r="B269" t="s">
        <v>2497</v>
      </c>
      <c r="C269" s="2">
        <v>234.8</v>
      </c>
      <c r="D269" s="2">
        <f t="shared" si="29"/>
        <v>264.269468588</v>
      </c>
      <c r="E269" s="2">
        <v>85.9</v>
      </c>
      <c r="F269" s="3">
        <v>0.36599999999999999</v>
      </c>
      <c r="G269" s="2">
        <v>148.9</v>
      </c>
      <c r="H269" s="3">
        <v>0.63400000000000001</v>
      </c>
      <c r="I269">
        <v>2015</v>
      </c>
      <c r="J269" s="22">
        <f t="shared" si="30"/>
        <v>90</v>
      </c>
      <c r="K269" s="22">
        <f t="shared" si="31"/>
        <v>101.2957929</v>
      </c>
      <c r="L269" s="22">
        <f t="shared" si="32"/>
        <v>144.80000000000001</v>
      </c>
      <c r="M269" s="35">
        <f t="shared" si="33"/>
        <v>0.61669505962521298</v>
      </c>
      <c r="N269" s="22">
        <f t="shared" si="34"/>
        <v>162.97367568800001</v>
      </c>
      <c r="O269" s="35">
        <f t="shared" si="35"/>
        <v>0.56858691269165262</v>
      </c>
      <c r="P269" s="22">
        <v>90000000</v>
      </c>
    </row>
    <row r="270" spans="1:16" x14ac:dyDescent="0.25">
      <c r="A270" t="s">
        <v>2606</v>
      </c>
      <c r="B270" t="s">
        <v>2497</v>
      </c>
      <c r="C270" s="2">
        <v>233.1</v>
      </c>
      <c r="D270" s="2">
        <f t="shared" si="29"/>
        <v>322.66491526586822</v>
      </c>
      <c r="E270" s="2">
        <v>79.400000000000006</v>
      </c>
      <c r="F270" s="3">
        <v>0.34</v>
      </c>
      <c r="G270" s="2">
        <v>153.69999999999999</v>
      </c>
      <c r="H270" s="3">
        <v>0.66</v>
      </c>
      <c r="I270">
        <v>2008</v>
      </c>
      <c r="J270" s="22">
        <f t="shared" si="30"/>
        <v>35</v>
      </c>
      <c r="K270" s="22">
        <f t="shared" si="31"/>
        <v>48.448185475355594</v>
      </c>
      <c r="L270" s="22">
        <f t="shared" si="32"/>
        <v>198.1</v>
      </c>
      <c r="M270" s="35">
        <f t="shared" si="33"/>
        <v>0.84984984984984979</v>
      </c>
      <c r="N270" s="22">
        <f t="shared" si="34"/>
        <v>274.2167297905126</v>
      </c>
      <c r="O270" s="35">
        <f t="shared" si="35"/>
        <v>0.79215707646780098</v>
      </c>
      <c r="P270" s="22">
        <v>35000000</v>
      </c>
    </row>
    <row r="271" spans="1:16" x14ac:dyDescent="0.25">
      <c r="A271" t="s">
        <v>2607</v>
      </c>
      <c r="B271" t="s">
        <v>2497</v>
      </c>
      <c r="C271" s="2">
        <v>231.4</v>
      </c>
      <c r="D271" s="2">
        <f t="shared" si="29"/>
        <v>329.92106921620575</v>
      </c>
      <c r="E271" s="2">
        <v>143.5</v>
      </c>
      <c r="F271" s="3">
        <v>0.62</v>
      </c>
      <c r="G271" s="2">
        <v>87.9</v>
      </c>
      <c r="H271" s="3">
        <v>0.38</v>
      </c>
      <c r="I271">
        <v>2007</v>
      </c>
      <c r="J271" s="22">
        <f t="shared" si="30"/>
        <v>35</v>
      </c>
      <c r="K271" s="22">
        <f t="shared" si="31"/>
        <v>49.901631039616255</v>
      </c>
      <c r="L271" s="22">
        <f t="shared" si="32"/>
        <v>196.4</v>
      </c>
      <c r="M271" s="35">
        <f t="shared" si="33"/>
        <v>0.84874675885911843</v>
      </c>
      <c r="N271" s="22">
        <f t="shared" si="34"/>
        <v>280.01943817658952</v>
      </c>
      <c r="O271" s="35">
        <f t="shared" si="35"/>
        <v>0.78434904477261769</v>
      </c>
      <c r="P271" s="22">
        <v>35000000</v>
      </c>
    </row>
    <row r="272" spans="1:16" x14ac:dyDescent="0.25">
      <c r="A272" t="s">
        <v>553</v>
      </c>
      <c r="B272" t="s">
        <v>2497</v>
      </c>
      <c r="C272" s="2">
        <v>229.9</v>
      </c>
      <c r="D272" s="2">
        <f t="shared" si="29"/>
        <v>274.51262297201708</v>
      </c>
      <c r="E272" s="2">
        <v>159.6</v>
      </c>
      <c r="F272" s="3">
        <v>0.69399999999999995</v>
      </c>
      <c r="G272" s="2">
        <v>70.3</v>
      </c>
      <c r="H272" s="3">
        <v>0.30599999999999999</v>
      </c>
      <c r="I272">
        <v>2013</v>
      </c>
      <c r="J272" s="22">
        <f t="shared" si="30"/>
        <v>43</v>
      </c>
      <c r="K272" s="22">
        <f t="shared" si="31"/>
        <v>51.344248750746999</v>
      </c>
      <c r="L272" s="22">
        <f t="shared" si="32"/>
        <v>186.9</v>
      </c>
      <c r="M272" s="35">
        <f t="shared" si="33"/>
        <v>0.81296215745976508</v>
      </c>
      <c r="N272" s="22">
        <f t="shared" si="34"/>
        <v>223.16837422127008</v>
      </c>
      <c r="O272" s="35">
        <f t="shared" si="35"/>
        <v>0.77666703457700303</v>
      </c>
      <c r="P272" s="22">
        <v>43000000</v>
      </c>
    </row>
    <row r="273" spans="1:16" x14ac:dyDescent="0.25">
      <c r="A273" t="s">
        <v>979</v>
      </c>
      <c r="B273" t="s">
        <v>2497</v>
      </c>
      <c r="C273" s="2">
        <v>226.8</v>
      </c>
      <c r="D273" s="2">
        <f t="shared" si="29"/>
        <v>304.80023483524684</v>
      </c>
      <c r="E273" s="2">
        <v>145</v>
      </c>
      <c r="F273" s="3">
        <v>0.63900000000000001</v>
      </c>
      <c r="G273" s="2">
        <v>81.8</v>
      </c>
      <c r="H273" s="3">
        <v>0.36099999999999999</v>
      </c>
      <c r="I273">
        <v>2009</v>
      </c>
      <c r="J273" s="22">
        <f t="shared" si="30"/>
        <v>25</v>
      </c>
      <c r="K273" s="22">
        <f t="shared" si="31"/>
        <v>33.597909483603047</v>
      </c>
      <c r="L273" s="22">
        <f t="shared" si="32"/>
        <v>201.8</v>
      </c>
      <c r="M273" s="35">
        <f t="shared" si="33"/>
        <v>0.88977072310405647</v>
      </c>
      <c r="N273" s="22">
        <f t="shared" si="34"/>
        <v>271.20232535164382</v>
      </c>
      <c r="O273" s="35">
        <f t="shared" si="35"/>
        <v>0.85186106929628291</v>
      </c>
      <c r="P273" s="22">
        <v>25000000</v>
      </c>
    </row>
    <row r="274" spans="1:16" x14ac:dyDescent="0.25">
      <c r="A274" t="s">
        <v>2608</v>
      </c>
      <c r="B274" t="s">
        <v>2497</v>
      </c>
      <c r="C274" s="2">
        <v>226.5</v>
      </c>
      <c r="D274" s="2">
        <f t="shared" si="29"/>
        <v>295.53112613732389</v>
      </c>
      <c r="E274" s="2">
        <v>88.8</v>
      </c>
      <c r="F274" s="3">
        <v>0.39200000000000002</v>
      </c>
      <c r="G274" s="2">
        <v>137.69999999999999</v>
      </c>
      <c r="H274" s="3">
        <v>0.60799999999999998</v>
      </c>
      <c r="I274">
        <v>2010</v>
      </c>
      <c r="J274" s="22">
        <f t="shared" si="30"/>
        <v>95</v>
      </c>
      <c r="K274" s="22">
        <f t="shared" si="31"/>
        <v>123.95345246377822</v>
      </c>
      <c r="L274" s="22">
        <f t="shared" si="32"/>
        <v>131.5</v>
      </c>
      <c r="M274" s="35">
        <f t="shared" si="33"/>
        <v>0.58057395143487855</v>
      </c>
      <c r="N274" s="22">
        <f t="shared" si="34"/>
        <v>171.57767367354569</v>
      </c>
      <c r="O274" s="35">
        <f t="shared" si="35"/>
        <v>0.45274413923276724</v>
      </c>
      <c r="P274" s="22">
        <v>95000000</v>
      </c>
    </row>
    <row r="275" spans="1:16" x14ac:dyDescent="0.25">
      <c r="A275" t="s">
        <v>1084</v>
      </c>
      <c r="B275" t="s">
        <v>2497</v>
      </c>
      <c r="C275" s="2">
        <v>222.2</v>
      </c>
      <c r="D275" s="2">
        <f t="shared" si="29"/>
        <v>307.57676607497177</v>
      </c>
      <c r="E275" s="2">
        <v>80.2</v>
      </c>
      <c r="F275" s="3">
        <v>0.36099999999999999</v>
      </c>
      <c r="G275" s="2">
        <v>142.1</v>
      </c>
      <c r="H275" s="3">
        <v>0.63900000000000001</v>
      </c>
      <c r="I275">
        <v>2008</v>
      </c>
      <c r="J275" s="22">
        <f t="shared" si="30"/>
        <v>82.5</v>
      </c>
      <c r="K275" s="22">
        <f t="shared" si="31"/>
        <v>114.19929433476675</v>
      </c>
      <c r="L275" s="22">
        <f t="shared" si="32"/>
        <v>139.69999999999999</v>
      </c>
      <c r="M275" s="35">
        <f t="shared" si="33"/>
        <v>0.62871287128712872</v>
      </c>
      <c r="N275" s="22">
        <f t="shared" si="34"/>
        <v>193.37747174020501</v>
      </c>
      <c r="O275" s="35">
        <f t="shared" si="35"/>
        <v>0.48605178067161675</v>
      </c>
      <c r="P275" s="22">
        <v>82500000</v>
      </c>
    </row>
    <row r="276" spans="1:16" x14ac:dyDescent="0.25">
      <c r="A276" t="s">
        <v>2609</v>
      </c>
      <c r="B276" t="s">
        <v>2497</v>
      </c>
      <c r="C276" s="2">
        <v>219.4</v>
      </c>
      <c r="D276" s="2">
        <f t="shared" si="29"/>
        <v>303.70091123694334</v>
      </c>
      <c r="E276" s="2">
        <v>80.3</v>
      </c>
      <c r="F276" s="3">
        <v>0.36599999999999999</v>
      </c>
      <c r="G276" s="2">
        <v>139.1</v>
      </c>
      <c r="H276" s="3">
        <v>0.63400000000000001</v>
      </c>
      <c r="I276">
        <v>2008</v>
      </c>
      <c r="J276" s="22">
        <f t="shared" si="30"/>
        <v>35</v>
      </c>
      <c r="K276" s="22">
        <f t="shared" si="31"/>
        <v>48.448185475355594</v>
      </c>
      <c r="L276" s="22">
        <f t="shared" si="32"/>
        <v>184.4</v>
      </c>
      <c r="M276" s="35">
        <f t="shared" si="33"/>
        <v>0.84047402005469463</v>
      </c>
      <c r="N276" s="22">
        <f t="shared" si="34"/>
        <v>255.25272576158775</v>
      </c>
      <c r="O276" s="35">
        <f t="shared" si="35"/>
        <v>0.77917873529919968</v>
      </c>
      <c r="P276" s="22">
        <v>35000000</v>
      </c>
    </row>
    <row r="277" spans="1:16" x14ac:dyDescent="0.25">
      <c r="A277" t="s">
        <v>1993</v>
      </c>
      <c r="B277" t="s">
        <v>2497</v>
      </c>
      <c r="C277" s="2">
        <v>212.4</v>
      </c>
      <c r="D277" s="2">
        <f t="shared" si="29"/>
        <v>383.61802624378339</v>
      </c>
      <c r="E277" s="2">
        <v>87.7</v>
      </c>
      <c r="F277" s="3">
        <v>0.41299999999999998</v>
      </c>
      <c r="G277" s="2">
        <v>124.7</v>
      </c>
      <c r="H277" s="3">
        <v>0.58699999999999997</v>
      </c>
      <c r="I277">
        <v>1999</v>
      </c>
      <c r="J277" s="22">
        <f t="shared" si="30"/>
        <v>66</v>
      </c>
      <c r="K277" s="22">
        <f t="shared" si="31"/>
        <v>119.20334148818128</v>
      </c>
      <c r="L277" s="22">
        <f t="shared" si="32"/>
        <v>146.4</v>
      </c>
      <c r="M277" s="35">
        <f t="shared" si="33"/>
        <v>0.68926553672316382</v>
      </c>
      <c r="N277" s="22">
        <f t="shared" si="34"/>
        <v>264.41468475560214</v>
      </c>
      <c r="O277" s="35">
        <f t="shared" si="35"/>
        <v>0.43877899487673599</v>
      </c>
      <c r="P277" s="22">
        <v>66000000</v>
      </c>
    </row>
    <row r="278" spans="1:16" x14ac:dyDescent="0.25">
      <c r="A278" t="s">
        <v>1609</v>
      </c>
      <c r="B278" t="s">
        <v>2497</v>
      </c>
      <c r="C278" s="2">
        <v>212</v>
      </c>
      <c r="D278" s="2">
        <f t="shared" si="29"/>
        <v>340.19776508894284</v>
      </c>
      <c r="E278" s="2">
        <v>93.9</v>
      </c>
      <c r="F278" s="3">
        <v>0.443</v>
      </c>
      <c r="G278" s="2">
        <v>118.1</v>
      </c>
      <c r="H278" s="3">
        <v>0.55700000000000005</v>
      </c>
      <c r="I278">
        <v>2003</v>
      </c>
      <c r="J278" s="22">
        <f t="shared" si="30"/>
        <v>135</v>
      </c>
      <c r="K278" s="22">
        <f t="shared" si="31"/>
        <v>216.63536927833624</v>
      </c>
      <c r="L278" s="22">
        <f t="shared" si="32"/>
        <v>77</v>
      </c>
      <c r="M278" s="35">
        <f t="shared" si="33"/>
        <v>0.3632075471698113</v>
      </c>
      <c r="N278" s="22">
        <f t="shared" si="34"/>
        <v>123.5623958106066</v>
      </c>
      <c r="O278" s="35">
        <f t="shared" si="35"/>
        <v>-2.186494942611435E-2</v>
      </c>
      <c r="P278" s="22">
        <v>135000000</v>
      </c>
    </row>
    <row r="279" spans="1:16" x14ac:dyDescent="0.25">
      <c r="A279" t="s">
        <v>1383</v>
      </c>
      <c r="B279" t="s">
        <v>2497</v>
      </c>
      <c r="C279" s="2">
        <v>211.7</v>
      </c>
      <c r="D279" s="2">
        <f t="shared" si="29"/>
        <v>320.21524475182696</v>
      </c>
      <c r="E279" s="2">
        <v>47.4</v>
      </c>
      <c r="F279" s="3">
        <v>0.224</v>
      </c>
      <c r="G279" s="2">
        <v>164.3</v>
      </c>
      <c r="H279" s="3">
        <v>0.77600000000000002</v>
      </c>
      <c r="I279">
        <v>2005</v>
      </c>
      <c r="J279" s="22">
        <f t="shared" si="30"/>
        <v>110</v>
      </c>
      <c r="K279" s="22">
        <f t="shared" si="31"/>
        <v>166.38486973406222</v>
      </c>
      <c r="L279" s="22">
        <f t="shared" si="32"/>
        <v>101.69999999999999</v>
      </c>
      <c r="M279" s="35">
        <f t="shared" si="33"/>
        <v>0.48039678790741613</v>
      </c>
      <c r="N279" s="22">
        <f t="shared" si="34"/>
        <v>153.83037501776474</v>
      </c>
      <c r="O279" s="35">
        <f t="shared" si="35"/>
        <v>0.21405352038704661</v>
      </c>
      <c r="P279" s="22">
        <v>110000000</v>
      </c>
    </row>
    <row r="280" spans="1:16" x14ac:dyDescent="0.25">
      <c r="A280" t="s">
        <v>1087</v>
      </c>
      <c r="B280" t="s">
        <v>2497</v>
      </c>
      <c r="C280" s="2">
        <v>211.3</v>
      </c>
      <c r="D280" s="2">
        <f t="shared" si="29"/>
        <v>292.48861688407533</v>
      </c>
      <c r="E280" s="2">
        <v>49.6</v>
      </c>
      <c r="F280" s="3">
        <v>0.23400000000000001</v>
      </c>
      <c r="G280" s="2">
        <v>161.80000000000001</v>
      </c>
      <c r="H280" s="3">
        <v>0.76600000000000001</v>
      </c>
      <c r="I280">
        <v>2008</v>
      </c>
      <c r="J280" s="22">
        <f t="shared" si="30"/>
        <v>130</v>
      </c>
      <c r="K280" s="22">
        <f t="shared" si="31"/>
        <v>179.95040319417791</v>
      </c>
      <c r="L280" s="22">
        <f t="shared" si="32"/>
        <v>81.300000000000011</v>
      </c>
      <c r="M280" s="35">
        <f t="shared" si="33"/>
        <v>0.38476100331282542</v>
      </c>
      <c r="N280" s="22">
        <f t="shared" si="34"/>
        <v>112.53821368989742</v>
      </c>
      <c r="O280" s="35">
        <f t="shared" si="35"/>
        <v>0.14836534219508804</v>
      </c>
      <c r="P280" s="22">
        <v>130000000</v>
      </c>
    </row>
    <row r="281" spans="1:16" x14ac:dyDescent="0.25">
      <c r="A281" t="s">
        <v>266</v>
      </c>
      <c r="B281" s="12" t="s">
        <v>2497</v>
      </c>
      <c r="C281" s="2">
        <v>205.8</v>
      </c>
      <c r="D281" s="2">
        <f t="shared" si="29"/>
        <v>224.88321660000003</v>
      </c>
      <c r="E281" s="2">
        <v>62.5</v>
      </c>
      <c r="F281" s="3">
        <v>0.30399999999999999</v>
      </c>
      <c r="G281" s="2">
        <v>143.19999999999999</v>
      </c>
      <c r="H281" s="3">
        <v>0.69599999999999995</v>
      </c>
      <c r="I281">
        <v>2016</v>
      </c>
      <c r="J281" s="22">
        <f t="shared" si="30"/>
        <v>60</v>
      </c>
      <c r="K281" s="22">
        <f t="shared" si="31"/>
        <v>65.56362</v>
      </c>
      <c r="L281" s="22">
        <f t="shared" si="32"/>
        <v>145.80000000000001</v>
      </c>
      <c r="M281" s="35">
        <f t="shared" si="33"/>
        <v>0.70845481049562686</v>
      </c>
      <c r="N281" s="22">
        <f t="shared" si="34"/>
        <v>159.31959660000001</v>
      </c>
      <c r="O281" s="35">
        <f t="shared" si="35"/>
        <v>0.68142069970845476</v>
      </c>
      <c r="P281" s="22">
        <v>60000000</v>
      </c>
    </row>
    <row r="282" spans="1:16" x14ac:dyDescent="0.25">
      <c r="A282" t="s">
        <v>1503</v>
      </c>
      <c r="B282" t="s">
        <v>2497</v>
      </c>
      <c r="C282" s="2">
        <v>200.8</v>
      </c>
      <c r="D282" s="2">
        <f t="shared" si="29"/>
        <v>312.83985725343354</v>
      </c>
      <c r="E282" s="2">
        <v>75.400000000000006</v>
      </c>
      <c r="F282" s="3">
        <v>0.375</v>
      </c>
      <c r="G282" s="2">
        <v>125.4</v>
      </c>
      <c r="H282" s="3">
        <v>0.625</v>
      </c>
      <c r="I282">
        <v>2004</v>
      </c>
      <c r="J282" s="22">
        <f t="shared" si="30"/>
        <v>50</v>
      </c>
      <c r="K282" s="22">
        <f t="shared" si="31"/>
        <v>77.898370830038218</v>
      </c>
      <c r="L282" s="22">
        <f t="shared" si="32"/>
        <v>150.80000000000001</v>
      </c>
      <c r="M282" s="35">
        <f t="shared" si="33"/>
        <v>0.75099601593625498</v>
      </c>
      <c r="N282" s="22">
        <f t="shared" si="34"/>
        <v>234.9414864233953</v>
      </c>
      <c r="O282" s="35">
        <f t="shared" si="35"/>
        <v>0.61205990622490924</v>
      </c>
      <c r="P282" s="22">
        <v>50000000</v>
      </c>
    </row>
    <row r="283" spans="1:16" x14ac:dyDescent="0.25">
      <c r="A283" t="s">
        <v>522</v>
      </c>
      <c r="B283" t="s">
        <v>2498</v>
      </c>
      <c r="C283" s="2">
        <v>865</v>
      </c>
      <c r="D283" s="2">
        <f t="shared" si="29"/>
        <v>1032.8552364975849</v>
      </c>
      <c r="E283" s="2">
        <v>424.7</v>
      </c>
      <c r="F283" s="3">
        <v>0.49099999999999999</v>
      </c>
      <c r="G283" s="2">
        <v>440.3</v>
      </c>
      <c r="H283" s="3">
        <v>0.50900000000000001</v>
      </c>
      <c r="I283">
        <v>2013</v>
      </c>
      <c r="J283" s="22">
        <f t="shared" si="30"/>
        <v>130</v>
      </c>
      <c r="K283" s="22">
        <f t="shared" si="31"/>
        <v>155.22679854876998</v>
      </c>
      <c r="L283" s="22">
        <f t="shared" si="32"/>
        <v>735</v>
      </c>
      <c r="M283" s="35">
        <f t="shared" si="33"/>
        <v>0.8497109826589595</v>
      </c>
      <c r="N283" s="22">
        <f t="shared" si="34"/>
        <v>877.62843794881496</v>
      </c>
      <c r="O283" s="35">
        <f t="shared" si="35"/>
        <v>0.82054705370084402</v>
      </c>
      <c r="P283" s="22">
        <v>130000000</v>
      </c>
    </row>
    <row r="284" spans="1:16" x14ac:dyDescent="0.25">
      <c r="A284" t="s">
        <v>2610</v>
      </c>
      <c r="B284" t="s">
        <v>2498</v>
      </c>
      <c r="C284" s="2">
        <v>829.7</v>
      </c>
      <c r="D284" s="2">
        <f t="shared" si="29"/>
        <v>1020.4263461430147</v>
      </c>
      <c r="E284" s="2">
        <v>292.3</v>
      </c>
      <c r="F284" s="3">
        <v>0.35199999999999998</v>
      </c>
      <c r="G284" s="2">
        <v>537.4</v>
      </c>
      <c r="H284" s="3">
        <v>0.64800000000000002</v>
      </c>
      <c r="I284">
        <v>2012</v>
      </c>
      <c r="J284" s="22">
        <f t="shared" si="30"/>
        <v>200</v>
      </c>
      <c r="K284" s="22">
        <f t="shared" si="31"/>
        <v>245.974773084974</v>
      </c>
      <c r="L284" s="22">
        <f t="shared" si="32"/>
        <v>629.70000000000005</v>
      </c>
      <c r="M284" s="35">
        <f t="shared" si="33"/>
        <v>0.75894901771724721</v>
      </c>
      <c r="N284" s="22">
        <f t="shared" si="34"/>
        <v>774.45157305804071</v>
      </c>
      <c r="O284" s="35">
        <f t="shared" si="35"/>
        <v>0.70353769665544896</v>
      </c>
      <c r="P284" s="22">
        <v>200000000</v>
      </c>
    </row>
    <row r="285" spans="1:16" x14ac:dyDescent="0.25">
      <c r="A285" t="s">
        <v>432</v>
      </c>
      <c r="B285" t="s">
        <v>2498</v>
      </c>
      <c r="C285" s="2">
        <v>755.4</v>
      </c>
      <c r="D285" s="2">
        <f t="shared" si="29"/>
        <v>875.71563572621983</v>
      </c>
      <c r="E285" s="2">
        <v>337.1</v>
      </c>
      <c r="F285" s="3">
        <v>0.44600000000000001</v>
      </c>
      <c r="G285" s="2">
        <v>418.2</v>
      </c>
      <c r="H285" s="3">
        <v>0.55400000000000005</v>
      </c>
      <c r="I285">
        <v>2014</v>
      </c>
      <c r="J285" s="22">
        <f t="shared" si="30"/>
        <v>125</v>
      </c>
      <c r="K285" s="22">
        <f t="shared" si="31"/>
        <v>144.90925928749999</v>
      </c>
      <c r="L285" s="22">
        <f t="shared" si="32"/>
        <v>630.4</v>
      </c>
      <c r="M285" s="35">
        <f t="shared" si="33"/>
        <v>0.83452475509663748</v>
      </c>
      <c r="N285" s="22">
        <f t="shared" si="34"/>
        <v>730.80637643871978</v>
      </c>
      <c r="O285" s="35">
        <f t="shared" si="35"/>
        <v>0.80816883864508859</v>
      </c>
      <c r="P285" s="22">
        <v>125000000</v>
      </c>
    </row>
    <row r="286" spans="1:16" x14ac:dyDescent="0.25">
      <c r="A286" t="s">
        <v>628</v>
      </c>
      <c r="B286" t="s">
        <v>2498</v>
      </c>
      <c r="C286" s="2">
        <v>694.4</v>
      </c>
      <c r="D286" s="2">
        <f t="shared" si="29"/>
        <v>854.02441215102965</v>
      </c>
      <c r="E286" s="2">
        <v>408</v>
      </c>
      <c r="F286" s="3">
        <v>0.58799999999999997</v>
      </c>
      <c r="G286" s="2">
        <v>286.39999999999998</v>
      </c>
      <c r="H286" s="3">
        <v>0.41199999999999998</v>
      </c>
      <c r="I286">
        <v>2012</v>
      </c>
      <c r="J286" s="22">
        <f t="shared" si="30"/>
        <v>80</v>
      </c>
      <c r="K286" s="22">
        <f t="shared" si="31"/>
        <v>98.389909233989599</v>
      </c>
      <c r="L286" s="22">
        <f t="shared" si="32"/>
        <v>614.4</v>
      </c>
      <c r="M286" s="35">
        <f t="shared" si="33"/>
        <v>0.88479262672811054</v>
      </c>
      <c r="N286" s="22">
        <f t="shared" si="34"/>
        <v>755.63450291704009</v>
      </c>
      <c r="O286" s="35">
        <f t="shared" si="35"/>
        <v>0.85830946250865559</v>
      </c>
      <c r="P286" s="22">
        <v>80000000</v>
      </c>
    </row>
    <row r="287" spans="1:16" x14ac:dyDescent="0.25">
      <c r="A287" t="s">
        <v>333</v>
      </c>
      <c r="B287" t="s">
        <v>2498</v>
      </c>
      <c r="C287" s="2">
        <v>653.4</v>
      </c>
      <c r="D287" s="2">
        <f t="shared" si="29"/>
        <v>735.40745645399988</v>
      </c>
      <c r="E287" s="2">
        <v>281.7</v>
      </c>
      <c r="F287" s="3">
        <v>0.43099999999999999</v>
      </c>
      <c r="G287" s="2">
        <v>371.7</v>
      </c>
      <c r="H287" s="3">
        <v>0.56899999999999995</v>
      </c>
      <c r="I287">
        <v>2015</v>
      </c>
      <c r="J287" s="22">
        <f t="shared" si="30"/>
        <v>160</v>
      </c>
      <c r="K287" s="22">
        <f t="shared" si="31"/>
        <v>180.08140959999997</v>
      </c>
      <c r="L287" s="22">
        <f t="shared" si="32"/>
        <v>493.4</v>
      </c>
      <c r="M287" s="35">
        <f t="shared" si="33"/>
        <v>0.75512702785430053</v>
      </c>
      <c r="N287" s="22">
        <f t="shared" si="34"/>
        <v>555.32604685399997</v>
      </c>
      <c r="O287" s="35">
        <f t="shared" si="35"/>
        <v>0.72439331251913075</v>
      </c>
      <c r="P287" s="22">
        <v>160000000</v>
      </c>
    </row>
    <row r="288" spans="1:16" x14ac:dyDescent="0.25">
      <c r="A288" t="s">
        <v>240</v>
      </c>
      <c r="B288" t="s">
        <v>2498</v>
      </c>
      <c r="C288" s="2">
        <v>446.1</v>
      </c>
      <c r="D288" s="2">
        <f t="shared" si="29"/>
        <v>487.46551470000003</v>
      </c>
      <c r="E288" s="2">
        <v>151.1</v>
      </c>
      <c r="F288" s="3">
        <v>0.33900000000000002</v>
      </c>
      <c r="G288" s="2">
        <v>295</v>
      </c>
      <c r="H288" s="3">
        <v>0.66100000000000003</v>
      </c>
      <c r="I288">
        <v>2016</v>
      </c>
      <c r="J288" s="22">
        <f t="shared" si="30"/>
        <v>20</v>
      </c>
      <c r="K288" s="22">
        <f t="shared" si="31"/>
        <v>21.85454</v>
      </c>
      <c r="L288" s="22">
        <f t="shared" si="32"/>
        <v>426.1</v>
      </c>
      <c r="M288" s="35">
        <f t="shared" si="33"/>
        <v>0.9551670029141448</v>
      </c>
      <c r="N288" s="22">
        <f t="shared" si="34"/>
        <v>465.61097470000004</v>
      </c>
      <c r="O288" s="35">
        <f t="shared" si="35"/>
        <v>0.9510097735933648</v>
      </c>
      <c r="P288" s="22">
        <v>20000000</v>
      </c>
    </row>
    <row r="289" spans="1:16" x14ac:dyDescent="0.25">
      <c r="A289" t="s">
        <v>1691</v>
      </c>
      <c r="B289" t="s">
        <v>2498</v>
      </c>
      <c r="C289" s="2">
        <v>432</v>
      </c>
      <c r="D289" s="2">
        <f t="shared" si="29"/>
        <v>714.03017714139628</v>
      </c>
      <c r="E289" s="2">
        <v>160.9</v>
      </c>
      <c r="F289" s="3">
        <v>0.373</v>
      </c>
      <c r="G289" s="2">
        <v>271</v>
      </c>
      <c r="H289" s="3">
        <v>0.627</v>
      </c>
      <c r="I289">
        <v>2002</v>
      </c>
      <c r="J289" s="22">
        <f t="shared" si="30"/>
        <v>142</v>
      </c>
      <c r="K289" s="22">
        <f t="shared" si="31"/>
        <v>234.70436378258859</v>
      </c>
      <c r="L289" s="22">
        <f t="shared" si="32"/>
        <v>290</v>
      </c>
      <c r="M289" s="35">
        <f t="shared" si="33"/>
        <v>0.67129629629629628</v>
      </c>
      <c r="N289" s="22">
        <f t="shared" si="34"/>
        <v>479.32581335880769</v>
      </c>
      <c r="O289" s="35">
        <f t="shared" si="35"/>
        <v>0.45670286161437829</v>
      </c>
      <c r="P289" s="22">
        <v>142000000</v>
      </c>
    </row>
    <row r="290" spans="1:16" x14ac:dyDescent="0.25">
      <c r="A290" t="s">
        <v>2611</v>
      </c>
      <c r="B290" t="s">
        <v>2498</v>
      </c>
      <c r="C290" s="2">
        <v>402.4</v>
      </c>
      <c r="D290" s="2">
        <f t="shared" si="29"/>
        <v>4281.8943599075046</v>
      </c>
      <c r="E290" s="2">
        <v>200.9</v>
      </c>
      <c r="F290" s="3">
        <v>0.499</v>
      </c>
      <c r="G290" s="2">
        <v>201.5</v>
      </c>
      <c r="H290" s="3">
        <v>0.501</v>
      </c>
      <c r="I290">
        <v>1939</v>
      </c>
      <c r="J290" s="22">
        <f t="shared" si="30"/>
        <v>35</v>
      </c>
      <c r="K290" s="22">
        <f t="shared" si="31"/>
        <v>372.43116947505632</v>
      </c>
      <c r="L290" s="22">
        <f t="shared" si="32"/>
        <v>367.4</v>
      </c>
      <c r="M290" s="35">
        <f t="shared" si="33"/>
        <v>0.91302186878727631</v>
      </c>
      <c r="N290" s="22">
        <f t="shared" si="34"/>
        <v>3909.4631904324483</v>
      </c>
      <c r="O290" s="35">
        <f t="shared" si="35"/>
        <v>7.4475224962583644E-2</v>
      </c>
      <c r="P290" s="22">
        <v>35000000</v>
      </c>
    </row>
    <row r="291" spans="1:16" x14ac:dyDescent="0.25">
      <c r="A291" t="s">
        <v>2612</v>
      </c>
      <c r="B291" t="s">
        <v>2498</v>
      </c>
      <c r="C291" s="2">
        <v>361.8</v>
      </c>
      <c r="D291" s="2">
        <f t="shared" si="29"/>
        <v>653.45104470339379</v>
      </c>
      <c r="E291" s="2">
        <v>126.9</v>
      </c>
      <c r="F291" s="3">
        <v>0.35099999999999998</v>
      </c>
      <c r="G291" s="2">
        <v>234.9</v>
      </c>
      <c r="H291" s="3">
        <v>0.64900000000000002</v>
      </c>
      <c r="I291">
        <v>1999</v>
      </c>
      <c r="J291" s="22">
        <f t="shared" si="30"/>
        <v>135</v>
      </c>
      <c r="K291" s="22">
        <f t="shared" si="31"/>
        <v>243.82501668037079</v>
      </c>
      <c r="L291" s="22">
        <f t="shared" si="32"/>
        <v>226.8</v>
      </c>
      <c r="M291" s="35">
        <f t="shared" si="33"/>
        <v>0.62686567164179108</v>
      </c>
      <c r="N291" s="22">
        <f t="shared" si="34"/>
        <v>409.62602802302297</v>
      </c>
      <c r="O291" s="35">
        <f t="shared" si="35"/>
        <v>0.32607789751141297</v>
      </c>
      <c r="P291" s="22">
        <v>135000000</v>
      </c>
    </row>
    <row r="292" spans="1:16" x14ac:dyDescent="0.25">
      <c r="A292" t="s">
        <v>2613</v>
      </c>
      <c r="B292" t="s">
        <v>2498</v>
      </c>
      <c r="C292" s="2">
        <v>361.7</v>
      </c>
      <c r="D292" s="2">
        <f t="shared" si="29"/>
        <v>372.55099999999999</v>
      </c>
      <c r="E292" s="2" t="s">
        <v>2614</v>
      </c>
      <c r="F292" s="3">
        <v>2E-3</v>
      </c>
      <c r="G292" s="2">
        <v>361</v>
      </c>
      <c r="H292" s="3">
        <v>0.998</v>
      </c>
      <c r="I292">
        <v>2018</v>
      </c>
      <c r="J292" s="22">
        <f t="shared" si="30"/>
        <v>35</v>
      </c>
      <c r="K292" s="22">
        <f t="shared" si="31"/>
        <v>36.050000000000004</v>
      </c>
      <c r="L292" s="22">
        <f t="shared" si="32"/>
        <v>326.7</v>
      </c>
      <c r="M292" s="35">
        <f t="shared" si="33"/>
        <v>0.90323472491014656</v>
      </c>
      <c r="N292" s="22">
        <f t="shared" si="34"/>
        <v>336.50099999999998</v>
      </c>
      <c r="O292" s="35">
        <f t="shared" si="35"/>
        <v>0.90033176665745085</v>
      </c>
      <c r="P292" s="22">
        <v>35000000</v>
      </c>
    </row>
    <row r="293" spans="1:16" x14ac:dyDescent="0.25">
      <c r="A293" t="s">
        <v>2416</v>
      </c>
      <c r="B293" t="s">
        <v>2498</v>
      </c>
      <c r="C293" s="2">
        <v>354.8</v>
      </c>
      <c r="D293" s="2">
        <f t="shared" si="29"/>
        <v>887.028506521434</v>
      </c>
      <c r="E293" s="2">
        <v>172.8</v>
      </c>
      <c r="F293" s="3">
        <v>0.48699999999999999</v>
      </c>
      <c r="G293" s="2">
        <v>182</v>
      </c>
      <c r="H293" s="3">
        <v>0.51300000000000001</v>
      </c>
      <c r="I293">
        <v>1988</v>
      </c>
      <c r="J293" s="22">
        <f t="shared" si="30"/>
        <v>25</v>
      </c>
      <c r="K293" s="22">
        <f t="shared" si="31"/>
        <v>62.502008633133734</v>
      </c>
      <c r="L293" s="22">
        <f t="shared" si="32"/>
        <v>329.8</v>
      </c>
      <c r="M293" s="35">
        <f t="shared" si="33"/>
        <v>0.92953776775648256</v>
      </c>
      <c r="N293" s="22">
        <f t="shared" si="34"/>
        <v>824.52649788830024</v>
      </c>
      <c r="O293" s="35">
        <f t="shared" si="35"/>
        <v>0.82383875808023177</v>
      </c>
      <c r="P293" s="22">
        <v>25000000</v>
      </c>
    </row>
    <row r="294" spans="1:16" x14ac:dyDescent="0.25">
      <c r="A294" t="s">
        <v>2615</v>
      </c>
      <c r="B294" t="s">
        <v>2498</v>
      </c>
      <c r="C294" s="2">
        <v>352.2</v>
      </c>
      <c r="D294" s="2">
        <f t="shared" si="29"/>
        <v>715.95008429535346</v>
      </c>
      <c r="E294" s="2">
        <v>106.4</v>
      </c>
      <c r="F294" s="3">
        <v>0.30199999999999999</v>
      </c>
      <c r="G294" s="2">
        <v>245.8</v>
      </c>
      <c r="H294" s="3">
        <v>0.69799999999999995</v>
      </c>
      <c r="I294">
        <v>1995</v>
      </c>
      <c r="J294" s="22">
        <f t="shared" si="30"/>
        <v>60</v>
      </c>
      <c r="K294" s="22">
        <f t="shared" si="31"/>
        <v>121.96764638762411</v>
      </c>
      <c r="L294" s="22">
        <f t="shared" si="32"/>
        <v>292.2</v>
      </c>
      <c r="M294" s="35">
        <f t="shared" si="33"/>
        <v>0.82964224872231684</v>
      </c>
      <c r="N294" s="22">
        <f t="shared" si="34"/>
        <v>593.98243790772938</v>
      </c>
      <c r="O294" s="35">
        <f t="shared" si="35"/>
        <v>0.65369776721287876</v>
      </c>
      <c r="P294" s="22">
        <v>60000000</v>
      </c>
    </row>
    <row r="295" spans="1:16" x14ac:dyDescent="0.25">
      <c r="A295" t="s">
        <v>1797</v>
      </c>
      <c r="B295" t="s">
        <v>2498</v>
      </c>
      <c r="C295" s="2">
        <v>351.7</v>
      </c>
      <c r="D295" s="2">
        <f t="shared" si="29"/>
        <v>598.7457076380739</v>
      </c>
      <c r="E295" s="2">
        <v>165.1</v>
      </c>
      <c r="F295" s="3">
        <v>0.46899999999999997</v>
      </c>
      <c r="G295" s="2">
        <v>186.6</v>
      </c>
      <c r="H295" s="3">
        <v>0.53100000000000003</v>
      </c>
      <c r="I295">
        <v>2001</v>
      </c>
      <c r="J295" s="22">
        <f t="shared" si="30"/>
        <v>87</v>
      </c>
      <c r="K295" s="22">
        <f t="shared" si="31"/>
        <v>148.11167632787158</v>
      </c>
      <c r="L295" s="22">
        <f t="shared" si="32"/>
        <v>264.7</v>
      </c>
      <c r="M295" s="35">
        <f t="shared" si="33"/>
        <v>0.7526300824566392</v>
      </c>
      <c r="N295" s="22">
        <f t="shared" si="34"/>
        <v>450.63403131020232</v>
      </c>
      <c r="O295" s="35">
        <f t="shared" si="35"/>
        <v>0.57886927401799382</v>
      </c>
      <c r="P295" s="22">
        <v>87000000</v>
      </c>
    </row>
    <row r="296" spans="1:16" x14ac:dyDescent="0.25">
      <c r="A296" t="s">
        <v>539</v>
      </c>
      <c r="B296" t="s">
        <v>2498</v>
      </c>
      <c r="C296" s="2">
        <v>351.7</v>
      </c>
      <c r="D296" s="2">
        <f t="shared" si="29"/>
        <v>419.94819268924925</v>
      </c>
      <c r="E296" s="2">
        <v>117.7</v>
      </c>
      <c r="F296" s="3">
        <v>0.33500000000000002</v>
      </c>
      <c r="G296" s="2">
        <v>234</v>
      </c>
      <c r="H296" s="3">
        <v>0.66500000000000004</v>
      </c>
      <c r="I296">
        <v>2013</v>
      </c>
      <c r="J296" s="22">
        <f t="shared" si="30"/>
        <v>75</v>
      </c>
      <c r="K296" s="22">
        <f t="shared" si="31"/>
        <v>89.553922239674989</v>
      </c>
      <c r="L296" s="22">
        <f t="shared" si="32"/>
        <v>276.7</v>
      </c>
      <c r="M296" s="35">
        <f t="shared" si="33"/>
        <v>0.78675007108330963</v>
      </c>
      <c r="N296" s="22">
        <f t="shared" si="34"/>
        <v>330.39427044957426</v>
      </c>
      <c r="O296" s="35">
        <f t="shared" si="35"/>
        <v>0.74536843264237984</v>
      </c>
      <c r="P296" s="22">
        <v>75000000</v>
      </c>
    </row>
    <row r="297" spans="1:16" x14ac:dyDescent="0.25">
      <c r="A297" t="s">
        <v>250</v>
      </c>
      <c r="B297" t="s">
        <v>2498</v>
      </c>
      <c r="C297" s="2">
        <v>334.9</v>
      </c>
      <c r="D297" s="2">
        <f t="shared" si="29"/>
        <v>365.95427229999996</v>
      </c>
      <c r="E297" s="2">
        <v>65.099999999999994</v>
      </c>
      <c r="F297" s="3">
        <v>0.19400000000000001</v>
      </c>
      <c r="G297" s="2">
        <v>269.8</v>
      </c>
      <c r="H297" s="3">
        <v>0.80600000000000005</v>
      </c>
      <c r="I297">
        <v>2016</v>
      </c>
      <c r="J297" s="22">
        <f t="shared" si="30"/>
        <v>90</v>
      </c>
      <c r="K297" s="22">
        <f t="shared" si="31"/>
        <v>98.345429999999993</v>
      </c>
      <c r="L297" s="22">
        <f t="shared" si="32"/>
        <v>244.89999999999998</v>
      </c>
      <c r="M297" s="35">
        <f t="shared" si="33"/>
        <v>0.73126306360107496</v>
      </c>
      <c r="N297" s="22">
        <f t="shared" si="34"/>
        <v>267.60884229999999</v>
      </c>
      <c r="O297" s="35">
        <f t="shared" si="35"/>
        <v>0.70634389369961181</v>
      </c>
      <c r="P297" s="22">
        <v>90000000</v>
      </c>
    </row>
    <row r="298" spans="1:16" x14ac:dyDescent="0.25">
      <c r="A298" t="s">
        <v>2141</v>
      </c>
      <c r="B298" t="s">
        <v>2498</v>
      </c>
      <c r="C298" s="2">
        <v>333</v>
      </c>
      <c r="D298" s="2">
        <f t="shared" si="29"/>
        <v>638.06243515063989</v>
      </c>
      <c r="E298" s="2">
        <v>125.3</v>
      </c>
      <c r="F298" s="3">
        <v>0.376</v>
      </c>
      <c r="G298" s="2">
        <v>207.7</v>
      </c>
      <c r="H298" s="3">
        <v>0.624</v>
      </c>
      <c r="I298">
        <v>1997</v>
      </c>
      <c r="J298" s="22">
        <f t="shared" si="30"/>
        <v>110</v>
      </c>
      <c r="K298" s="22">
        <f t="shared" si="31"/>
        <v>210.77137497468584</v>
      </c>
      <c r="L298" s="22">
        <f t="shared" si="32"/>
        <v>223</v>
      </c>
      <c r="M298" s="35">
        <f t="shared" si="33"/>
        <v>0.66966966966966968</v>
      </c>
      <c r="N298" s="22">
        <f t="shared" si="34"/>
        <v>427.29106017595404</v>
      </c>
      <c r="O298" s="35">
        <f t="shared" si="35"/>
        <v>0.3670529280039464</v>
      </c>
      <c r="P298" s="22">
        <v>110000000</v>
      </c>
    </row>
    <row r="299" spans="1:16" x14ac:dyDescent="0.25">
      <c r="A299" t="s">
        <v>643</v>
      </c>
      <c r="B299" t="s">
        <v>2498</v>
      </c>
      <c r="C299" s="2">
        <v>315</v>
      </c>
      <c r="D299" s="2">
        <f t="shared" si="29"/>
        <v>387.41026760883403</v>
      </c>
      <c r="E299" s="2">
        <v>85</v>
      </c>
      <c r="F299" s="3">
        <v>0.27</v>
      </c>
      <c r="G299" s="2">
        <v>229.9</v>
      </c>
      <c r="H299" s="3">
        <v>0.73</v>
      </c>
      <c r="I299">
        <v>2012</v>
      </c>
      <c r="J299" s="22">
        <f t="shared" si="30"/>
        <v>100</v>
      </c>
      <c r="K299" s="22">
        <f t="shared" si="31"/>
        <v>122.987386542487</v>
      </c>
      <c r="L299" s="22">
        <f t="shared" si="32"/>
        <v>215</v>
      </c>
      <c r="M299" s="35">
        <f t="shared" si="33"/>
        <v>0.68253968253968256</v>
      </c>
      <c r="N299" s="22">
        <f t="shared" si="34"/>
        <v>264.42288106634703</v>
      </c>
      <c r="O299" s="35">
        <f t="shared" si="35"/>
        <v>0.60956385224607301</v>
      </c>
      <c r="P299" s="22">
        <v>100000000</v>
      </c>
    </row>
    <row r="300" spans="1:16" x14ac:dyDescent="0.25">
      <c r="A300" t="s">
        <v>156</v>
      </c>
      <c r="B300" t="s">
        <v>2498</v>
      </c>
      <c r="C300" s="2">
        <v>305.89999999999998</v>
      </c>
      <c r="D300" s="2">
        <f t="shared" si="29"/>
        <v>324.52930999999995</v>
      </c>
      <c r="E300" s="2">
        <v>132.4</v>
      </c>
      <c r="F300" s="3">
        <v>0.433</v>
      </c>
      <c r="G300" s="2">
        <v>173.5</v>
      </c>
      <c r="H300" s="3">
        <v>0.56699999999999995</v>
      </c>
      <c r="I300">
        <v>2017</v>
      </c>
      <c r="J300" s="22">
        <f t="shared" si="30"/>
        <v>20</v>
      </c>
      <c r="K300" s="22">
        <f t="shared" si="31"/>
        <v>21.218</v>
      </c>
      <c r="L300" s="22">
        <f t="shared" si="32"/>
        <v>285.89999999999998</v>
      </c>
      <c r="M300" s="35">
        <f t="shared" si="33"/>
        <v>0.93461915658711991</v>
      </c>
      <c r="N300" s="22">
        <f t="shared" si="34"/>
        <v>303.31130999999993</v>
      </c>
      <c r="O300" s="35">
        <f t="shared" si="35"/>
        <v>0.93063746322327556</v>
      </c>
      <c r="P300" s="22">
        <v>20000000</v>
      </c>
    </row>
    <row r="301" spans="1:16" x14ac:dyDescent="0.25">
      <c r="A301" t="s">
        <v>348</v>
      </c>
      <c r="B301" t="s">
        <v>2498</v>
      </c>
      <c r="C301" s="2">
        <v>297.3</v>
      </c>
      <c r="D301" s="2">
        <f t="shared" si="29"/>
        <v>334.61376921300001</v>
      </c>
      <c r="E301" s="2">
        <v>130.19999999999999</v>
      </c>
      <c r="F301" s="3">
        <v>0.438</v>
      </c>
      <c r="G301" s="2">
        <v>167.1</v>
      </c>
      <c r="H301" s="3">
        <v>0.56200000000000006</v>
      </c>
      <c r="I301">
        <v>2015</v>
      </c>
      <c r="J301" s="22">
        <f t="shared" si="30"/>
        <v>110</v>
      </c>
      <c r="K301" s="22">
        <f t="shared" si="31"/>
        <v>123.80596909999998</v>
      </c>
      <c r="L301" s="22">
        <f t="shared" si="32"/>
        <v>187.3</v>
      </c>
      <c r="M301" s="35">
        <f t="shared" si="33"/>
        <v>0.63000336360578546</v>
      </c>
      <c r="N301" s="22">
        <f t="shared" si="34"/>
        <v>210.80780011300004</v>
      </c>
      <c r="O301" s="35">
        <f t="shared" si="35"/>
        <v>0.58356552606794498</v>
      </c>
      <c r="P301" s="22">
        <v>110000000</v>
      </c>
    </row>
    <row r="302" spans="1:16" x14ac:dyDescent="0.25">
      <c r="A302" t="s">
        <v>455</v>
      </c>
      <c r="B302" t="s">
        <v>2498</v>
      </c>
      <c r="C302" s="2">
        <v>288.89999999999998</v>
      </c>
      <c r="D302" s="2">
        <f t="shared" si="29"/>
        <v>334.91428006526991</v>
      </c>
      <c r="E302" s="2">
        <v>150.9</v>
      </c>
      <c r="F302" s="3">
        <v>0.52300000000000002</v>
      </c>
      <c r="G302" s="2">
        <v>137.9</v>
      </c>
      <c r="H302" s="3">
        <v>0.47699999999999998</v>
      </c>
      <c r="I302">
        <v>2014</v>
      </c>
      <c r="J302" s="22">
        <f t="shared" si="30"/>
        <v>85</v>
      </c>
      <c r="K302" s="22">
        <f t="shared" si="31"/>
        <v>98.538296315499991</v>
      </c>
      <c r="L302" s="22">
        <f t="shared" si="32"/>
        <v>203.89999999999998</v>
      </c>
      <c r="M302" s="35">
        <f t="shared" si="33"/>
        <v>0.70578054690204217</v>
      </c>
      <c r="N302" s="22">
        <f t="shared" si="34"/>
        <v>236.37598374976992</v>
      </c>
      <c r="O302" s="35">
        <f t="shared" si="35"/>
        <v>0.65891901586881274</v>
      </c>
      <c r="P302" s="22">
        <v>85000000</v>
      </c>
    </row>
    <row r="303" spans="1:16" x14ac:dyDescent="0.25">
      <c r="A303" t="s">
        <v>871</v>
      </c>
      <c r="B303" t="s">
        <v>2498</v>
      </c>
      <c r="C303" s="2">
        <v>274.5</v>
      </c>
      <c r="D303" s="2">
        <f t="shared" si="29"/>
        <v>358.16023896112762</v>
      </c>
      <c r="E303" s="2">
        <v>103.1</v>
      </c>
      <c r="F303" s="3">
        <v>0.376</v>
      </c>
      <c r="G303" s="2">
        <v>171.4</v>
      </c>
      <c r="H303" s="3">
        <v>0.624</v>
      </c>
      <c r="I303">
        <v>2010</v>
      </c>
      <c r="J303" s="22">
        <f t="shared" si="30"/>
        <v>82</v>
      </c>
      <c r="K303" s="22">
        <f t="shared" si="31"/>
        <v>106.99140107399805</v>
      </c>
      <c r="L303" s="22">
        <f t="shared" si="32"/>
        <v>192.5</v>
      </c>
      <c r="M303" s="35">
        <f t="shared" si="33"/>
        <v>0.70127504553734066</v>
      </c>
      <c r="N303" s="22">
        <f t="shared" si="34"/>
        <v>251.16883788712957</v>
      </c>
      <c r="O303" s="35">
        <f t="shared" si="35"/>
        <v>0.61023169007650979</v>
      </c>
      <c r="P303" s="22">
        <v>82000000</v>
      </c>
    </row>
    <row r="304" spans="1:16" x14ac:dyDescent="0.25">
      <c r="A304" t="s">
        <v>2616</v>
      </c>
      <c r="B304" t="s">
        <v>2498</v>
      </c>
      <c r="C304" s="2">
        <v>222.4</v>
      </c>
      <c r="D304" s="2">
        <f t="shared" si="29"/>
        <v>346.49195345201002</v>
      </c>
      <c r="E304" s="2">
        <v>119.2</v>
      </c>
      <c r="F304" s="3">
        <v>0.53600000000000003</v>
      </c>
      <c r="G304" s="2">
        <v>103.3</v>
      </c>
      <c r="H304" s="3">
        <v>0.46400000000000002</v>
      </c>
      <c r="I304">
        <v>2004</v>
      </c>
      <c r="J304" s="22">
        <f t="shared" si="30"/>
        <v>35</v>
      </c>
      <c r="K304" s="22">
        <f t="shared" si="31"/>
        <v>54.528859581026758</v>
      </c>
      <c r="L304" s="22">
        <f t="shared" si="32"/>
        <v>187.4</v>
      </c>
      <c r="M304" s="35">
        <f t="shared" si="33"/>
        <v>0.84262589928057552</v>
      </c>
      <c r="N304" s="22">
        <f t="shared" si="34"/>
        <v>291.96309387098324</v>
      </c>
      <c r="O304" s="35">
        <f t="shared" si="35"/>
        <v>0.75481627886228975</v>
      </c>
      <c r="P304" s="22">
        <v>35000000</v>
      </c>
    </row>
    <row r="305" spans="1:16" x14ac:dyDescent="0.25">
      <c r="A305" t="s">
        <v>464</v>
      </c>
      <c r="B305" t="s">
        <v>2498</v>
      </c>
      <c r="C305" s="2">
        <v>214.7</v>
      </c>
      <c r="D305" s="2">
        <f t="shared" si="29"/>
        <v>248.89614375220995</v>
      </c>
      <c r="E305" s="2">
        <v>39.299999999999997</v>
      </c>
      <c r="F305" s="3">
        <v>0.183</v>
      </c>
      <c r="G305" s="2">
        <v>175.3</v>
      </c>
      <c r="H305" s="3">
        <v>0.81699999999999995</v>
      </c>
      <c r="I305">
        <v>2014</v>
      </c>
      <c r="J305" s="22">
        <f t="shared" si="30"/>
        <v>100</v>
      </c>
      <c r="K305" s="22">
        <f t="shared" si="31"/>
        <v>115.92740742999999</v>
      </c>
      <c r="L305" s="22">
        <f t="shared" si="32"/>
        <v>114.69999999999999</v>
      </c>
      <c r="M305" s="35">
        <f t="shared" si="33"/>
        <v>0.53423381462505815</v>
      </c>
      <c r="N305" s="22">
        <f t="shared" si="34"/>
        <v>132.96873632220996</v>
      </c>
      <c r="O305" s="35">
        <f t="shared" si="35"/>
        <v>0.4600493366092222</v>
      </c>
      <c r="P305" s="22">
        <v>100000000</v>
      </c>
    </row>
    <row r="306" spans="1:16" x14ac:dyDescent="0.25">
      <c r="A306" t="s">
        <v>74</v>
      </c>
      <c r="B306" t="s">
        <v>2498</v>
      </c>
      <c r="C306" s="2">
        <v>214</v>
      </c>
      <c r="D306" s="2">
        <f t="shared" si="29"/>
        <v>220.42000000000002</v>
      </c>
      <c r="E306" s="2">
        <v>115.7</v>
      </c>
      <c r="F306" s="3">
        <v>0.54100000000000004</v>
      </c>
      <c r="G306" s="2">
        <v>98.3</v>
      </c>
      <c r="H306" s="3">
        <v>0.45900000000000002</v>
      </c>
      <c r="I306">
        <v>2018</v>
      </c>
      <c r="J306" s="22">
        <f t="shared" si="30"/>
        <v>50</v>
      </c>
      <c r="K306" s="22">
        <f t="shared" si="31"/>
        <v>51.5</v>
      </c>
      <c r="L306" s="22">
        <f t="shared" si="32"/>
        <v>164</v>
      </c>
      <c r="M306" s="35">
        <f t="shared" si="33"/>
        <v>0.76635514018691586</v>
      </c>
      <c r="N306" s="22">
        <f t="shared" si="34"/>
        <v>168.92000000000002</v>
      </c>
      <c r="O306" s="35">
        <f t="shared" si="35"/>
        <v>0.75934579439252337</v>
      </c>
      <c r="P306" s="22">
        <v>50000000</v>
      </c>
    </row>
    <row r="307" spans="1:16" x14ac:dyDescent="0.25">
      <c r="A307" t="s">
        <v>2475</v>
      </c>
      <c r="B307" t="s">
        <v>2498</v>
      </c>
      <c r="C307" s="2">
        <v>210.3</v>
      </c>
      <c r="D307" s="2">
        <f t="shared" si="29"/>
        <v>686.00654765740489</v>
      </c>
      <c r="E307" s="2">
        <v>70.3</v>
      </c>
      <c r="F307" s="3">
        <v>0.33400000000000002</v>
      </c>
      <c r="G307" s="2">
        <v>140</v>
      </c>
      <c r="H307" s="3">
        <v>0.66600000000000004</v>
      </c>
      <c r="I307">
        <v>1979</v>
      </c>
      <c r="J307" s="22">
        <f t="shared" si="30"/>
        <v>31</v>
      </c>
      <c r="K307" s="22">
        <f t="shared" si="31"/>
        <v>101.12317155197123</v>
      </c>
      <c r="L307" s="22">
        <f t="shared" si="32"/>
        <v>179.3</v>
      </c>
      <c r="M307" s="35">
        <f t="shared" si="33"/>
        <v>0.85259153590109371</v>
      </c>
      <c r="N307" s="22">
        <f t="shared" si="34"/>
        <v>584.88337610543363</v>
      </c>
      <c r="O307" s="35">
        <f t="shared" si="35"/>
        <v>0.51914801924882925</v>
      </c>
      <c r="P307" s="22">
        <v>31000000</v>
      </c>
    </row>
    <row r="308" spans="1:16" x14ac:dyDescent="0.25">
      <c r="A308" t="s">
        <v>2617</v>
      </c>
      <c r="B308" t="s">
        <v>2498</v>
      </c>
      <c r="C308" s="2">
        <v>205.6</v>
      </c>
      <c r="D308" s="2">
        <f t="shared" si="29"/>
        <v>238.34674967607995</v>
      </c>
      <c r="E308" s="2" t="s">
        <v>2618</v>
      </c>
      <c r="F308" s="3">
        <v>0</v>
      </c>
      <c r="G308" s="2">
        <v>205.6</v>
      </c>
      <c r="H308" s="3">
        <v>1</v>
      </c>
      <c r="I308">
        <v>2014</v>
      </c>
      <c r="J308" s="22">
        <f t="shared" si="30"/>
        <v>35</v>
      </c>
      <c r="K308" s="22">
        <f t="shared" si="31"/>
        <v>40.574592600499997</v>
      </c>
      <c r="L308" s="22">
        <f t="shared" si="32"/>
        <v>170.6</v>
      </c>
      <c r="M308" s="35">
        <f t="shared" si="33"/>
        <v>0.82976653696498059</v>
      </c>
      <c r="N308" s="22">
        <f t="shared" si="34"/>
        <v>197.77215707557997</v>
      </c>
      <c r="O308" s="35">
        <f t="shared" si="35"/>
        <v>0.80265275972519468</v>
      </c>
      <c r="P308" s="22">
        <v>35000000</v>
      </c>
    </row>
    <row r="309" spans="1:16" x14ac:dyDescent="0.25">
      <c r="A309" t="s">
        <v>1696</v>
      </c>
      <c r="B309" t="s">
        <v>2499</v>
      </c>
      <c r="C309" s="2">
        <v>306.8</v>
      </c>
      <c r="D309" s="2">
        <f t="shared" si="29"/>
        <v>507.09365358097313</v>
      </c>
      <c r="E309" s="2">
        <v>170.7</v>
      </c>
      <c r="F309" s="3">
        <v>0.55600000000000005</v>
      </c>
      <c r="G309" s="2">
        <v>136.1</v>
      </c>
      <c r="H309" s="3">
        <v>0.44400000000000001</v>
      </c>
      <c r="I309">
        <v>2002</v>
      </c>
      <c r="J309" s="22">
        <f t="shared" si="30"/>
        <v>30</v>
      </c>
      <c r="K309" s="22">
        <f t="shared" si="31"/>
        <v>49.58542896815252</v>
      </c>
      <c r="L309" s="22">
        <f t="shared" si="32"/>
        <v>276.8</v>
      </c>
      <c r="M309" s="35">
        <f t="shared" si="33"/>
        <v>0.90221642764015642</v>
      </c>
      <c r="N309" s="22">
        <f t="shared" si="34"/>
        <v>457.50822461282058</v>
      </c>
      <c r="O309" s="35">
        <f t="shared" si="35"/>
        <v>0.83837865394995914</v>
      </c>
      <c r="P309" s="22">
        <v>30000000</v>
      </c>
    </row>
    <row r="310" spans="1:16" x14ac:dyDescent="0.25">
      <c r="A310" t="s">
        <v>2077</v>
      </c>
      <c r="B310" t="s">
        <v>2499</v>
      </c>
      <c r="C310" s="2">
        <v>289.3</v>
      </c>
      <c r="D310" s="2">
        <f t="shared" si="29"/>
        <v>538.18321959555703</v>
      </c>
      <c r="E310" s="2">
        <v>100.3</v>
      </c>
      <c r="F310" s="3">
        <v>0.34699999999999998</v>
      </c>
      <c r="G310" s="2">
        <v>189</v>
      </c>
      <c r="H310" s="3">
        <v>0.65300000000000002</v>
      </c>
      <c r="I310">
        <v>1998</v>
      </c>
      <c r="J310" s="22">
        <f t="shared" si="30"/>
        <v>26</v>
      </c>
      <c r="K310" s="22">
        <f t="shared" si="31"/>
        <v>48.367658864446881</v>
      </c>
      <c r="L310" s="22">
        <f t="shared" si="32"/>
        <v>263.3</v>
      </c>
      <c r="M310" s="35">
        <f t="shared" si="33"/>
        <v>0.91012789491876944</v>
      </c>
      <c r="N310" s="22">
        <f t="shared" si="34"/>
        <v>489.81556073111017</v>
      </c>
      <c r="O310" s="35">
        <f t="shared" si="35"/>
        <v>0.83281141076928145</v>
      </c>
      <c r="P310" s="22">
        <v>26000000</v>
      </c>
    </row>
    <row r="311" spans="1:16" x14ac:dyDescent="0.25">
      <c r="A311" t="s">
        <v>1801</v>
      </c>
      <c r="B311" t="s">
        <v>2499</v>
      </c>
      <c r="C311" s="2">
        <v>281.89999999999998</v>
      </c>
      <c r="D311" s="2">
        <f t="shared" si="29"/>
        <v>479.91587996352871</v>
      </c>
      <c r="E311" s="2">
        <v>71.5</v>
      </c>
      <c r="F311" s="3">
        <v>0.254</v>
      </c>
      <c r="G311" s="2">
        <v>210.4</v>
      </c>
      <c r="H311" s="3">
        <v>0.746</v>
      </c>
      <c r="I311">
        <v>2001</v>
      </c>
      <c r="J311" s="22">
        <f t="shared" si="30"/>
        <v>25</v>
      </c>
      <c r="K311" s="22">
        <f t="shared" si="31"/>
        <v>42.560826530997581</v>
      </c>
      <c r="L311" s="22">
        <f t="shared" si="32"/>
        <v>256.89999999999998</v>
      </c>
      <c r="M311" s="35">
        <f t="shared" si="33"/>
        <v>0.91131606952820143</v>
      </c>
      <c r="N311" s="22">
        <f t="shared" si="34"/>
        <v>437.35505343253112</v>
      </c>
      <c r="O311" s="35">
        <f t="shared" si="35"/>
        <v>0.84902154476410929</v>
      </c>
      <c r="P311" s="22">
        <v>25000000</v>
      </c>
    </row>
    <row r="312" spans="1:16" x14ac:dyDescent="0.25">
      <c r="A312" t="s">
        <v>2619</v>
      </c>
      <c r="B312" t="s">
        <v>2499</v>
      </c>
      <c r="C312" s="2">
        <v>278</v>
      </c>
      <c r="D312" s="2">
        <f t="shared" si="29"/>
        <v>487.47468275543389</v>
      </c>
      <c r="E312" s="2">
        <v>157</v>
      </c>
      <c r="F312" s="3">
        <v>0.56499999999999995</v>
      </c>
      <c r="G312" s="2">
        <v>121</v>
      </c>
      <c r="H312" s="3">
        <v>0.435</v>
      </c>
      <c r="I312">
        <v>2000</v>
      </c>
      <c r="J312" s="22">
        <f t="shared" si="30"/>
        <v>35</v>
      </c>
      <c r="K312" s="22">
        <f t="shared" si="31"/>
        <v>61.372711857698512</v>
      </c>
      <c r="L312" s="22">
        <f t="shared" si="32"/>
        <v>243</v>
      </c>
      <c r="M312" s="35">
        <f t="shared" si="33"/>
        <v>0.87410071942446044</v>
      </c>
      <c r="N312" s="22">
        <f t="shared" si="34"/>
        <v>426.10197089773538</v>
      </c>
      <c r="O312" s="35">
        <f t="shared" si="35"/>
        <v>0.77923484943273924</v>
      </c>
      <c r="P312" s="22">
        <v>35000000</v>
      </c>
    </row>
    <row r="313" spans="1:16" x14ac:dyDescent="0.25">
      <c r="A313" t="s">
        <v>2211</v>
      </c>
      <c r="B313" t="s">
        <v>2499</v>
      </c>
      <c r="C313" s="2">
        <v>232</v>
      </c>
      <c r="D313" s="2">
        <f t="shared" si="29"/>
        <v>457.8720705813721</v>
      </c>
      <c r="E313" s="2">
        <v>78.7</v>
      </c>
      <c r="F313" s="3">
        <v>0.33900000000000002</v>
      </c>
      <c r="G313" s="2">
        <v>153.30000000000001</v>
      </c>
      <c r="H313" s="3">
        <v>0.66100000000000003</v>
      </c>
      <c r="I313">
        <v>1996</v>
      </c>
      <c r="J313" s="22">
        <f t="shared" si="30"/>
        <v>35</v>
      </c>
      <c r="K313" s="22">
        <f t="shared" si="31"/>
        <v>69.075527889431143</v>
      </c>
      <c r="L313" s="22">
        <f t="shared" si="32"/>
        <v>197</v>
      </c>
      <c r="M313" s="35">
        <f t="shared" si="33"/>
        <v>0.84913793103448276</v>
      </c>
      <c r="N313" s="22">
        <f t="shared" si="34"/>
        <v>388.79654269194094</v>
      </c>
      <c r="O313" s="35">
        <f t="shared" si="35"/>
        <v>0.70226065564900364</v>
      </c>
      <c r="P313" s="22">
        <v>35000000</v>
      </c>
    </row>
    <row r="314" spans="1:16" x14ac:dyDescent="0.25">
      <c r="A314" t="s">
        <v>2620</v>
      </c>
      <c r="B314" t="s">
        <v>2499</v>
      </c>
      <c r="C314" s="2">
        <v>229.2</v>
      </c>
      <c r="D314" s="2">
        <f t="shared" si="29"/>
        <v>426.37951583581633</v>
      </c>
      <c r="E314" s="2">
        <v>57.6</v>
      </c>
      <c r="F314" s="3">
        <v>0.251</v>
      </c>
      <c r="G314" s="2">
        <v>171.6</v>
      </c>
      <c r="H314" s="3">
        <v>0.749</v>
      </c>
      <c r="I314">
        <v>1998</v>
      </c>
      <c r="J314" s="22">
        <f t="shared" si="30"/>
        <v>35</v>
      </c>
      <c r="K314" s="22">
        <f t="shared" si="31"/>
        <v>65.110310009832347</v>
      </c>
      <c r="L314" s="22">
        <f t="shared" si="32"/>
        <v>194.2</v>
      </c>
      <c r="M314" s="35">
        <f t="shared" si="33"/>
        <v>0.84729493891797558</v>
      </c>
      <c r="N314" s="22">
        <f t="shared" si="34"/>
        <v>361.26920582598399</v>
      </c>
      <c r="O314" s="35">
        <f t="shared" si="35"/>
        <v>0.71592360379654296</v>
      </c>
      <c r="P314" s="22">
        <v>35000000</v>
      </c>
    </row>
    <row r="315" spans="1:16" x14ac:dyDescent="0.25">
      <c r="A315" t="s">
        <v>2621</v>
      </c>
      <c r="B315" t="s">
        <v>2499</v>
      </c>
      <c r="C315" s="2">
        <v>225.9</v>
      </c>
      <c r="D315" s="2">
        <f t="shared" si="29"/>
        <v>432.84776006165032</v>
      </c>
      <c r="E315" s="2">
        <v>138.4</v>
      </c>
      <c r="F315" s="3">
        <v>0.61299999999999999</v>
      </c>
      <c r="G315" s="2">
        <v>87.5</v>
      </c>
      <c r="H315" s="3">
        <v>0.38700000000000001</v>
      </c>
      <c r="I315">
        <v>1997</v>
      </c>
      <c r="J315" s="22">
        <f t="shared" si="30"/>
        <v>35</v>
      </c>
      <c r="K315" s="22">
        <f t="shared" si="31"/>
        <v>67.063619310127322</v>
      </c>
      <c r="L315" s="22">
        <f t="shared" si="32"/>
        <v>190.9</v>
      </c>
      <c r="M315" s="35">
        <f t="shared" si="33"/>
        <v>0.84506418769366975</v>
      </c>
      <c r="N315" s="22">
        <f t="shared" si="34"/>
        <v>365.78414075152301</v>
      </c>
      <c r="O315" s="35">
        <f t="shared" si="35"/>
        <v>0.7031269618852265</v>
      </c>
      <c r="P315" s="22">
        <v>35000000</v>
      </c>
    </row>
    <row r="316" spans="1:16" x14ac:dyDescent="0.25">
      <c r="A316" t="s">
        <v>2622</v>
      </c>
      <c r="B316" t="s">
        <v>2499</v>
      </c>
      <c r="C316" s="2">
        <v>213.9</v>
      </c>
      <c r="D316" s="2">
        <f t="shared" si="29"/>
        <v>447.85909915303637</v>
      </c>
      <c r="E316" s="2">
        <v>107.9</v>
      </c>
      <c r="F316" s="3">
        <v>0.505</v>
      </c>
      <c r="G316" s="2">
        <v>106</v>
      </c>
      <c r="H316" s="3">
        <v>0.495</v>
      </c>
      <c r="I316">
        <v>1994</v>
      </c>
      <c r="J316" s="22">
        <f t="shared" si="30"/>
        <v>35</v>
      </c>
      <c r="K316" s="22">
        <f t="shared" si="31"/>
        <v>73.282227537897484</v>
      </c>
      <c r="L316" s="22">
        <f t="shared" si="32"/>
        <v>178.9</v>
      </c>
      <c r="M316" s="35">
        <f t="shared" si="33"/>
        <v>0.83637213651238895</v>
      </c>
      <c r="N316" s="22">
        <f t="shared" si="34"/>
        <v>374.57687161513888</v>
      </c>
      <c r="O316" s="35">
        <f t="shared" si="35"/>
        <v>0.65739959075316745</v>
      </c>
      <c r="P316" s="22">
        <v>35000000</v>
      </c>
    </row>
    <row r="317" spans="1:16" x14ac:dyDescent="0.25">
      <c r="A317" t="s">
        <v>1502</v>
      </c>
      <c r="B317" t="s">
        <v>2499</v>
      </c>
      <c r="C317" s="2">
        <v>213.7</v>
      </c>
      <c r="D317" s="2">
        <f t="shared" si="29"/>
        <v>332.93763692758336</v>
      </c>
      <c r="E317" s="2">
        <v>102.6</v>
      </c>
      <c r="F317" s="3">
        <v>0.48</v>
      </c>
      <c r="G317" s="2">
        <v>111.1</v>
      </c>
      <c r="H317" s="3">
        <v>0.52</v>
      </c>
      <c r="I317">
        <v>2004</v>
      </c>
      <c r="J317" s="22">
        <f t="shared" si="30"/>
        <v>110</v>
      </c>
      <c r="K317" s="22">
        <f t="shared" si="31"/>
        <v>171.3764158260841</v>
      </c>
      <c r="L317" s="22">
        <f t="shared" si="32"/>
        <v>103.69999999999999</v>
      </c>
      <c r="M317" s="35">
        <f t="shared" si="33"/>
        <v>0.48525970987365463</v>
      </c>
      <c r="N317" s="22">
        <f t="shared" si="34"/>
        <v>161.56122110149926</v>
      </c>
      <c r="O317" s="35">
        <f t="shared" si="35"/>
        <v>0.19805139997152968</v>
      </c>
      <c r="P317" s="22">
        <v>110000000</v>
      </c>
    </row>
    <row r="318" spans="1:16" x14ac:dyDescent="0.25">
      <c r="A318" t="s">
        <v>2623</v>
      </c>
      <c r="B318" t="s">
        <v>2499</v>
      </c>
      <c r="C318" s="2">
        <v>209.9</v>
      </c>
      <c r="D318" s="2">
        <f t="shared" si="29"/>
        <v>357.34069955425571</v>
      </c>
      <c r="E318" s="2">
        <v>96.5</v>
      </c>
      <c r="F318" s="3">
        <v>0.46</v>
      </c>
      <c r="G318" s="2">
        <v>113.4</v>
      </c>
      <c r="H318" s="3">
        <v>0.54</v>
      </c>
      <c r="I318">
        <v>2001</v>
      </c>
      <c r="J318" s="22">
        <f t="shared" si="30"/>
        <v>35</v>
      </c>
      <c r="K318" s="22">
        <f t="shared" si="31"/>
        <v>59.585157143396614</v>
      </c>
      <c r="L318" s="22">
        <f t="shared" si="32"/>
        <v>174.9</v>
      </c>
      <c r="M318" s="35">
        <f t="shared" si="33"/>
        <v>0.83325393044306817</v>
      </c>
      <c r="N318" s="22">
        <f t="shared" si="34"/>
        <v>297.75554241085911</v>
      </c>
      <c r="O318" s="35">
        <f t="shared" si="35"/>
        <v>0.71612597835447056</v>
      </c>
      <c r="P318" s="22">
        <v>35000000</v>
      </c>
    </row>
    <row r="319" spans="1:16" x14ac:dyDescent="0.25">
      <c r="A319" t="s">
        <v>2138</v>
      </c>
      <c r="B319" s="12" t="s">
        <v>2500</v>
      </c>
      <c r="C319" s="2">
        <v>2187.5</v>
      </c>
      <c r="D319" s="2">
        <f t="shared" si="29"/>
        <v>4191.4762068829568</v>
      </c>
      <c r="E319" s="2">
        <v>659.4</v>
      </c>
      <c r="F319" s="3">
        <v>0.30099999999999999</v>
      </c>
      <c r="G319" s="2">
        <v>1528.1</v>
      </c>
      <c r="H319" s="3">
        <v>0.69899999999999995</v>
      </c>
      <c r="I319">
        <v>1997</v>
      </c>
      <c r="J319" s="22">
        <f t="shared" si="30"/>
        <v>200</v>
      </c>
      <c r="K319" s="22">
        <f t="shared" si="31"/>
        <v>383.22068177215607</v>
      </c>
      <c r="L319" s="22">
        <f t="shared" si="32"/>
        <v>1987.5</v>
      </c>
      <c r="M319" s="35">
        <f t="shared" si="33"/>
        <v>0.90857142857142859</v>
      </c>
      <c r="N319" s="22">
        <f t="shared" si="34"/>
        <v>3808.2555251108006</v>
      </c>
      <c r="O319" s="35">
        <f t="shared" si="35"/>
        <v>0.82481340261844294</v>
      </c>
      <c r="P319" s="22">
        <v>200000000</v>
      </c>
    </row>
    <row r="320" spans="1:16" x14ac:dyDescent="0.25">
      <c r="A320" t="s">
        <v>723</v>
      </c>
      <c r="B320" s="12" t="s">
        <v>2500</v>
      </c>
      <c r="C320" s="2">
        <v>1123.8</v>
      </c>
      <c r="D320" s="2">
        <f t="shared" si="29"/>
        <v>1423.5962174634028</v>
      </c>
      <c r="E320" s="2">
        <v>352.4</v>
      </c>
      <c r="F320" s="3">
        <v>0.314</v>
      </c>
      <c r="G320" s="2">
        <v>771.4</v>
      </c>
      <c r="H320" s="3">
        <v>0.68600000000000005</v>
      </c>
      <c r="I320">
        <v>2011</v>
      </c>
      <c r="J320" s="22">
        <f t="shared" si="30"/>
        <v>195</v>
      </c>
      <c r="K320" s="22">
        <f t="shared" si="31"/>
        <v>247.02016587058512</v>
      </c>
      <c r="L320" s="22">
        <f t="shared" si="32"/>
        <v>928.8</v>
      </c>
      <c r="M320" s="35">
        <f t="shared" si="33"/>
        <v>0.82648158035237584</v>
      </c>
      <c r="N320" s="22">
        <f t="shared" si="34"/>
        <v>1176.5760515928177</v>
      </c>
      <c r="O320" s="35">
        <f t="shared" si="35"/>
        <v>0.78019205742072872</v>
      </c>
      <c r="P320" s="22">
        <v>195000000</v>
      </c>
    </row>
    <row r="321" spans="1:16" x14ac:dyDescent="0.25">
      <c r="A321" t="s">
        <v>429</v>
      </c>
      <c r="B321" s="12" t="s">
        <v>2500</v>
      </c>
      <c r="C321" s="2">
        <v>1104.0999999999999</v>
      </c>
      <c r="D321" s="2">
        <f t="shared" si="29"/>
        <v>1279.9545054346297</v>
      </c>
      <c r="E321" s="2">
        <v>245.4</v>
      </c>
      <c r="F321" s="3">
        <v>0.222</v>
      </c>
      <c r="G321" s="2">
        <v>858.6</v>
      </c>
      <c r="H321" s="3">
        <v>0.77800000000000002</v>
      </c>
      <c r="I321">
        <v>2014</v>
      </c>
      <c r="J321" s="22">
        <f t="shared" si="30"/>
        <v>210</v>
      </c>
      <c r="K321" s="22">
        <f t="shared" si="31"/>
        <v>243.44755560299996</v>
      </c>
      <c r="L321" s="22">
        <f t="shared" si="32"/>
        <v>894.09999999999991</v>
      </c>
      <c r="M321" s="35">
        <f t="shared" si="33"/>
        <v>0.80979983697128877</v>
      </c>
      <c r="N321" s="22">
        <f t="shared" si="34"/>
        <v>1036.5069498316298</v>
      </c>
      <c r="O321" s="35">
        <f t="shared" si="35"/>
        <v>0.77950588207318183</v>
      </c>
      <c r="P321" s="22">
        <v>210000000</v>
      </c>
    </row>
    <row r="322" spans="1:16" x14ac:dyDescent="0.25">
      <c r="A322" t="s">
        <v>957</v>
      </c>
      <c r="B322" s="12" t="s">
        <v>2500</v>
      </c>
      <c r="C322" s="2">
        <v>836.3</v>
      </c>
      <c r="D322" s="2">
        <f t="shared" si="29"/>
        <v>1123.917268045489</v>
      </c>
      <c r="E322" s="2">
        <v>402.1</v>
      </c>
      <c r="F322" s="3">
        <v>0.48099999999999998</v>
      </c>
      <c r="G322" s="2">
        <v>434.2</v>
      </c>
      <c r="H322" s="3">
        <v>0.51900000000000002</v>
      </c>
      <c r="I322">
        <v>2009</v>
      </c>
      <c r="J322" s="22">
        <f t="shared" si="30"/>
        <v>210</v>
      </c>
      <c r="K322" s="22">
        <f t="shared" si="31"/>
        <v>282.22243966226557</v>
      </c>
      <c r="L322" s="22">
        <f t="shared" si="32"/>
        <v>626.29999999999995</v>
      </c>
      <c r="M322" s="35">
        <f t="shared" si="33"/>
        <v>0.74889393758220735</v>
      </c>
      <c r="N322" s="22">
        <f t="shared" si="34"/>
        <v>841.69482838322347</v>
      </c>
      <c r="O322" s="35">
        <f t="shared" si="35"/>
        <v>0.66253444976412112</v>
      </c>
      <c r="P322" s="22">
        <v>210000000</v>
      </c>
    </row>
    <row r="323" spans="1:16" x14ac:dyDescent="0.25">
      <c r="A323" t="s">
        <v>1176</v>
      </c>
      <c r="B323" s="12" t="s">
        <v>2500</v>
      </c>
      <c r="C323" s="2">
        <v>799</v>
      </c>
      <c r="D323" s="2">
        <f t="shared" ref="D323:D386" si="36">FV(3%,2019-I323,,-C323)</f>
        <v>1139.1829485900967</v>
      </c>
      <c r="E323" s="2">
        <v>322.7</v>
      </c>
      <c r="F323" s="3">
        <v>0.40400000000000003</v>
      </c>
      <c r="G323" s="2">
        <v>476.2</v>
      </c>
      <c r="H323" s="3">
        <v>0.59599999999999997</v>
      </c>
      <c r="I323">
        <v>2007</v>
      </c>
      <c r="J323" s="22">
        <f t="shared" ref="J323:J386" si="37">P323/1000000</f>
        <v>160</v>
      </c>
      <c r="K323" s="22">
        <f t="shared" ref="K323:K386" si="38">FV(3%,2019-I323,,-J323)</f>
        <v>228.1217418953886</v>
      </c>
      <c r="L323" s="22">
        <f t="shared" ref="L323:L386" si="39">C323-J323</f>
        <v>639</v>
      </c>
      <c r="M323" s="35">
        <f t="shared" ref="M323:M386" si="40">(C323-J323)/C323</f>
        <v>0.79974968710888605</v>
      </c>
      <c r="N323" s="22">
        <f t="shared" si="34"/>
        <v>911.06120669470806</v>
      </c>
      <c r="O323" s="35">
        <f t="shared" si="35"/>
        <v>0.71449093630114069</v>
      </c>
      <c r="P323" s="22">
        <v>160000000</v>
      </c>
    </row>
    <row r="324" spans="1:16" x14ac:dyDescent="0.25">
      <c r="A324" t="s">
        <v>2624</v>
      </c>
      <c r="B324" s="12" t="s">
        <v>2500</v>
      </c>
      <c r="C324" s="2">
        <v>791.1</v>
      </c>
      <c r="D324" s="2">
        <f t="shared" si="36"/>
        <v>814.83300000000008</v>
      </c>
      <c r="E324" s="2">
        <v>220.2</v>
      </c>
      <c r="F324" s="3">
        <v>0.27800000000000002</v>
      </c>
      <c r="G324" s="2">
        <v>571</v>
      </c>
      <c r="H324" s="3">
        <v>0.72199999999999998</v>
      </c>
      <c r="I324">
        <v>2018</v>
      </c>
      <c r="J324" s="22">
        <f t="shared" si="37"/>
        <v>178</v>
      </c>
      <c r="K324" s="22">
        <f t="shared" si="38"/>
        <v>183.34</v>
      </c>
      <c r="L324" s="22">
        <f t="shared" si="39"/>
        <v>613.1</v>
      </c>
      <c r="M324" s="35">
        <f t="shared" si="40"/>
        <v>0.77499683984325618</v>
      </c>
      <c r="N324" s="22">
        <f t="shared" ref="N324:N387" si="41">(D324-K324)</f>
        <v>631.49300000000005</v>
      </c>
      <c r="O324" s="35">
        <f t="shared" ref="O324:O387" si="42">(C324-K324)/C324</f>
        <v>0.76824674503855384</v>
      </c>
      <c r="P324" s="22">
        <v>178000000</v>
      </c>
    </row>
    <row r="325" spans="1:16" x14ac:dyDescent="0.25">
      <c r="A325" t="s">
        <v>1060</v>
      </c>
      <c r="B325" s="12" t="s">
        <v>2500</v>
      </c>
      <c r="C325" s="2">
        <v>786.6</v>
      </c>
      <c r="D325" s="2">
        <f t="shared" si="36"/>
        <v>1088.838362711849</v>
      </c>
      <c r="E325" s="2">
        <v>317.10000000000002</v>
      </c>
      <c r="F325" s="3">
        <v>0.40300000000000002</v>
      </c>
      <c r="G325" s="2">
        <v>469.5</v>
      </c>
      <c r="H325" s="3">
        <v>0.59699999999999998</v>
      </c>
      <c r="I325">
        <v>2008</v>
      </c>
      <c r="J325" s="22">
        <f t="shared" si="37"/>
        <v>185</v>
      </c>
      <c r="K325" s="22">
        <f t="shared" si="38"/>
        <v>256.0832660840224</v>
      </c>
      <c r="L325" s="22">
        <f t="shared" si="39"/>
        <v>601.6</v>
      </c>
      <c r="M325" s="35">
        <f t="shared" si="40"/>
        <v>0.76481057716755663</v>
      </c>
      <c r="N325" s="22">
        <f t="shared" si="41"/>
        <v>832.75509662782656</v>
      </c>
      <c r="O325" s="35">
        <f t="shared" si="42"/>
        <v>0.67444283487919854</v>
      </c>
      <c r="P325" s="22">
        <v>185000000</v>
      </c>
    </row>
    <row r="326" spans="1:16" x14ac:dyDescent="0.25">
      <c r="A326" t="s">
        <v>851</v>
      </c>
      <c r="B326" s="12" t="s">
        <v>2500</v>
      </c>
      <c r="C326" s="2">
        <v>752.6</v>
      </c>
      <c r="D326" s="2">
        <f t="shared" si="36"/>
        <v>981.97229814988941</v>
      </c>
      <c r="E326" s="2">
        <v>238.7</v>
      </c>
      <c r="F326" s="3">
        <v>0.317</v>
      </c>
      <c r="G326" s="2">
        <v>513.9</v>
      </c>
      <c r="H326" s="3">
        <v>0.68300000000000005</v>
      </c>
      <c r="I326">
        <v>2010</v>
      </c>
      <c r="J326" s="22">
        <f t="shared" si="37"/>
        <v>165</v>
      </c>
      <c r="K326" s="22">
        <f t="shared" si="38"/>
        <v>215.28757533182534</v>
      </c>
      <c r="L326" s="22">
        <f t="shared" si="39"/>
        <v>587.6</v>
      </c>
      <c r="M326" s="35">
        <f t="shared" si="40"/>
        <v>0.78076003188944987</v>
      </c>
      <c r="N326" s="22">
        <f t="shared" si="41"/>
        <v>766.68472281806407</v>
      </c>
      <c r="O326" s="35">
        <f t="shared" si="42"/>
        <v>0.71394156878577553</v>
      </c>
      <c r="P326" s="22">
        <v>165000000</v>
      </c>
    </row>
    <row r="327" spans="1:16" x14ac:dyDescent="0.25">
      <c r="A327" t="s">
        <v>627</v>
      </c>
      <c r="B327" s="12" t="s">
        <v>2500</v>
      </c>
      <c r="C327" s="2">
        <v>746.9</v>
      </c>
      <c r="D327" s="2">
        <f t="shared" si="36"/>
        <v>918.59279008583542</v>
      </c>
      <c r="E327" s="2">
        <v>216.4</v>
      </c>
      <c r="F327" s="3">
        <v>0.28999999999999998</v>
      </c>
      <c r="G327" s="2">
        <v>530.5</v>
      </c>
      <c r="H327" s="3">
        <v>0.71</v>
      </c>
      <c r="I327">
        <v>2012</v>
      </c>
      <c r="J327" s="22">
        <f t="shared" si="37"/>
        <v>145</v>
      </c>
      <c r="K327" s="22">
        <f t="shared" si="38"/>
        <v>178.33171048660614</v>
      </c>
      <c r="L327" s="22">
        <f t="shared" si="39"/>
        <v>601.9</v>
      </c>
      <c r="M327" s="35">
        <f t="shared" si="40"/>
        <v>0.80586423885392955</v>
      </c>
      <c r="N327" s="22">
        <f t="shared" si="41"/>
        <v>740.26107959922933</v>
      </c>
      <c r="O327" s="35">
        <f t="shared" si="42"/>
        <v>0.76123750102208321</v>
      </c>
      <c r="P327" s="22">
        <v>145000000</v>
      </c>
    </row>
    <row r="328" spans="1:16" x14ac:dyDescent="0.25">
      <c r="A328" t="s">
        <v>1177</v>
      </c>
      <c r="B328" s="12" t="s">
        <v>2500</v>
      </c>
      <c r="C328" s="2">
        <v>709.7</v>
      </c>
      <c r="D328" s="2">
        <f t="shared" si="36"/>
        <v>1011.862501394733</v>
      </c>
      <c r="E328" s="2">
        <v>319.2</v>
      </c>
      <c r="F328" s="3">
        <v>0.45</v>
      </c>
      <c r="G328" s="2">
        <v>390.5</v>
      </c>
      <c r="H328" s="3">
        <v>0.55000000000000004</v>
      </c>
      <c r="I328">
        <v>2007</v>
      </c>
      <c r="J328" s="22">
        <f t="shared" si="37"/>
        <v>151</v>
      </c>
      <c r="K328" s="22">
        <f t="shared" si="38"/>
        <v>215.28989391377297</v>
      </c>
      <c r="L328" s="22">
        <f t="shared" si="39"/>
        <v>558.70000000000005</v>
      </c>
      <c r="M328" s="35">
        <f t="shared" si="40"/>
        <v>0.78723404255319152</v>
      </c>
      <c r="N328" s="22">
        <f t="shared" si="41"/>
        <v>796.57260748096007</v>
      </c>
      <c r="O328" s="35">
        <f t="shared" si="42"/>
        <v>0.69664661981996201</v>
      </c>
      <c r="P328" s="22">
        <v>151000000</v>
      </c>
    </row>
    <row r="329" spans="1:16" x14ac:dyDescent="0.25">
      <c r="A329" t="s">
        <v>2625</v>
      </c>
      <c r="B329" s="12" t="s">
        <v>2500</v>
      </c>
      <c r="C329" s="2">
        <v>694.7</v>
      </c>
      <c r="D329" s="2">
        <f t="shared" si="36"/>
        <v>880.02517553997689</v>
      </c>
      <c r="E329" s="2">
        <v>209.4</v>
      </c>
      <c r="F329" s="3">
        <v>0.30099999999999999</v>
      </c>
      <c r="G329" s="2">
        <v>485.3</v>
      </c>
      <c r="H329" s="3">
        <v>0.69899999999999995</v>
      </c>
      <c r="I329">
        <v>2011</v>
      </c>
      <c r="J329" s="22">
        <f t="shared" si="37"/>
        <v>145</v>
      </c>
      <c r="K329" s="22">
        <f t="shared" si="38"/>
        <v>183.68166180120431</v>
      </c>
      <c r="L329" s="22">
        <f t="shared" si="39"/>
        <v>549.70000000000005</v>
      </c>
      <c r="M329" s="35">
        <f t="shared" si="40"/>
        <v>0.79127681013387074</v>
      </c>
      <c r="N329" s="22">
        <f t="shared" si="41"/>
        <v>696.34351373877257</v>
      </c>
      <c r="O329" s="35">
        <f t="shared" si="42"/>
        <v>0.73559570778580063</v>
      </c>
      <c r="P329" s="22">
        <v>145000000</v>
      </c>
    </row>
    <row r="330" spans="1:16" x14ac:dyDescent="0.25">
      <c r="A330" t="s">
        <v>2626</v>
      </c>
      <c r="B330" s="12" t="s">
        <v>2500</v>
      </c>
      <c r="C330" s="2">
        <v>682.7</v>
      </c>
      <c r="D330" s="2">
        <f t="shared" si="36"/>
        <v>768.38486458700004</v>
      </c>
      <c r="E330" s="2">
        <v>195</v>
      </c>
      <c r="F330" s="3">
        <v>0.28599999999999998</v>
      </c>
      <c r="G330" s="2">
        <v>487.7</v>
      </c>
      <c r="H330" s="3">
        <v>0.71399999999999997</v>
      </c>
      <c r="I330">
        <v>2015</v>
      </c>
      <c r="J330" s="22">
        <f t="shared" si="37"/>
        <v>150</v>
      </c>
      <c r="K330" s="22">
        <f t="shared" si="38"/>
        <v>168.82632149999998</v>
      </c>
      <c r="L330" s="22">
        <f t="shared" si="39"/>
        <v>532.70000000000005</v>
      </c>
      <c r="M330" s="35">
        <f t="shared" si="40"/>
        <v>0.78028416581221627</v>
      </c>
      <c r="N330" s="22">
        <f t="shared" si="41"/>
        <v>599.55854308700009</v>
      </c>
      <c r="O330" s="35">
        <f t="shared" si="42"/>
        <v>0.75270789292515028</v>
      </c>
      <c r="P330" s="22">
        <v>150000000</v>
      </c>
    </row>
    <row r="331" spans="1:16" x14ac:dyDescent="0.25">
      <c r="A331" t="s">
        <v>2307</v>
      </c>
      <c r="B331" s="12" t="s">
        <v>2500</v>
      </c>
      <c r="C331" s="2">
        <v>677.9</v>
      </c>
      <c r="D331" s="2">
        <f t="shared" si="36"/>
        <v>1419.3720585125916</v>
      </c>
      <c r="E331" s="2">
        <v>330.3</v>
      </c>
      <c r="F331" s="3">
        <v>0.48699999999999999</v>
      </c>
      <c r="G331" s="2">
        <v>347.7</v>
      </c>
      <c r="H331" s="3">
        <v>0.51300000000000001</v>
      </c>
      <c r="I331">
        <v>1994</v>
      </c>
      <c r="J331" s="22">
        <f t="shared" si="37"/>
        <v>55</v>
      </c>
      <c r="K331" s="22">
        <f t="shared" si="38"/>
        <v>115.15778613098176</v>
      </c>
      <c r="L331" s="22">
        <f t="shared" si="39"/>
        <v>622.9</v>
      </c>
      <c r="M331" s="35">
        <f t="shared" si="40"/>
        <v>0.91886708954123031</v>
      </c>
      <c r="N331" s="22">
        <f t="shared" si="41"/>
        <v>1304.2142723816098</v>
      </c>
      <c r="O331" s="35">
        <f t="shared" si="42"/>
        <v>0.83012570271281638</v>
      </c>
      <c r="P331" s="22">
        <v>55000000</v>
      </c>
    </row>
    <row r="332" spans="1:16" x14ac:dyDescent="0.25">
      <c r="A332" t="s">
        <v>438</v>
      </c>
      <c r="B332" s="12" t="s">
        <v>2500</v>
      </c>
      <c r="C332" s="2">
        <v>677.5</v>
      </c>
      <c r="D332" s="2">
        <f t="shared" si="36"/>
        <v>785.40818533824995</v>
      </c>
      <c r="E332" s="2">
        <v>188</v>
      </c>
      <c r="F332" s="3">
        <v>0.27800000000000002</v>
      </c>
      <c r="G332" s="2">
        <v>489.4</v>
      </c>
      <c r="H332" s="3">
        <v>0.72199999999999998</v>
      </c>
      <c r="I332">
        <v>2014</v>
      </c>
      <c r="J332" s="22">
        <f t="shared" si="37"/>
        <v>165</v>
      </c>
      <c r="K332" s="22">
        <f t="shared" si="38"/>
        <v>191.28022225949996</v>
      </c>
      <c r="L332" s="22">
        <f t="shared" si="39"/>
        <v>512.5</v>
      </c>
      <c r="M332" s="35">
        <f t="shared" si="40"/>
        <v>0.75645756457564572</v>
      </c>
      <c r="N332" s="22">
        <f t="shared" si="41"/>
        <v>594.12796307874999</v>
      </c>
      <c r="O332" s="35">
        <f t="shared" si="42"/>
        <v>0.71766756862066428</v>
      </c>
      <c r="P332" s="22">
        <v>165000000</v>
      </c>
    </row>
    <row r="333" spans="1:16" x14ac:dyDescent="0.25">
      <c r="A333" t="s">
        <v>727</v>
      </c>
      <c r="B333" s="12" t="s">
        <v>2500</v>
      </c>
      <c r="C333" s="2">
        <v>665.7</v>
      </c>
      <c r="D333" s="2">
        <f t="shared" si="36"/>
        <v>843.28884317973598</v>
      </c>
      <c r="E333" s="2">
        <v>165.2</v>
      </c>
      <c r="F333" s="3">
        <v>0.248</v>
      </c>
      <c r="G333" s="2">
        <v>500.4</v>
      </c>
      <c r="H333" s="3">
        <v>0.752</v>
      </c>
      <c r="I333">
        <v>2011</v>
      </c>
      <c r="J333" s="22">
        <f t="shared" si="37"/>
        <v>150</v>
      </c>
      <c r="K333" s="22">
        <f t="shared" si="38"/>
        <v>190.01551220814238</v>
      </c>
      <c r="L333" s="22">
        <f t="shared" si="39"/>
        <v>515.70000000000005</v>
      </c>
      <c r="M333" s="35">
        <f t="shared" si="40"/>
        <v>0.77467327625056337</v>
      </c>
      <c r="N333" s="22">
        <f t="shared" si="41"/>
        <v>653.27333097159362</v>
      </c>
      <c r="O333" s="35">
        <f t="shared" si="42"/>
        <v>0.71456284781712132</v>
      </c>
      <c r="P333" s="22">
        <v>150000000</v>
      </c>
    </row>
    <row r="334" spans="1:16" x14ac:dyDescent="0.25">
      <c r="A334" t="s">
        <v>1061</v>
      </c>
      <c r="B334" s="12" t="s">
        <v>2500</v>
      </c>
      <c r="C334" s="2">
        <v>631.70000000000005</v>
      </c>
      <c r="D334" s="2">
        <f t="shared" si="36"/>
        <v>874.42053613663222</v>
      </c>
      <c r="E334" s="2">
        <v>215.4</v>
      </c>
      <c r="F334" s="3">
        <v>0.34100000000000003</v>
      </c>
      <c r="G334" s="2">
        <v>416.3</v>
      </c>
      <c r="H334" s="3">
        <v>0.65900000000000003</v>
      </c>
      <c r="I334">
        <v>2008</v>
      </c>
      <c r="J334" s="22">
        <f t="shared" si="37"/>
        <v>130</v>
      </c>
      <c r="K334" s="22">
        <f t="shared" si="38"/>
        <v>179.95040319417791</v>
      </c>
      <c r="L334" s="22">
        <f t="shared" si="39"/>
        <v>501.70000000000005</v>
      </c>
      <c r="M334" s="35">
        <f t="shared" si="40"/>
        <v>0.79420611049548839</v>
      </c>
      <c r="N334" s="22">
        <f t="shared" si="41"/>
        <v>694.47013294245426</v>
      </c>
      <c r="O334" s="35">
        <f t="shared" si="42"/>
        <v>0.71513312775973104</v>
      </c>
      <c r="P334" s="22">
        <v>130000000</v>
      </c>
    </row>
    <row r="335" spans="1:16" x14ac:dyDescent="0.25">
      <c r="A335" t="s">
        <v>853</v>
      </c>
      <c r="B335" s="12" t="s">
        <v>2500</v>
      </c>
      <c r="C335" s="2">
        <v>623.9</v>
      </c>
      <c r="D335" s="2">
        <f t="shared" si="36"/>
        <v>814.04798939106558</v>
      </c>
      <c r="E335" s="2">
        <v>312.39999999999998</v>
      </c>
      <c r="F335" s="3">
        <v>0.501</v>
      </c>
      <c r="G335" s="2">
        <v>311.5</v>
      </c>
      <c r="H335" s="3">
        <v>0.499</v>
      </c>
      <c r="I335">
        <v>2010</v>
      </c>
      <c r="J335" s="22">
        <f t="shared" si="37"/>
        <v>170</v>
      </c>
      <c r="K335" s="22">
        <f t="shared" si="38"/>
        <v>221.81144125097157</v>
      </c>
      <c r="L335" s="22">
        <f t="shared" si="39"/>
        <v>453.9</v>
      </c>
      <c r="M335" s="35">
        <f t="shared" si="40"/>
        <v>0.72752043596730243</v>
      </c>
      <c r="N335" s="22">
        <f t="shared" si="41"/>
        <v>592.23654814009399</v>
      </c>
      <c r="O335" s="35">
        <f t="shared" si="42"/>
        <v>0.64447597170865267</v>
      </c>
      <c r="P335" s="22">
        <v>170000000</v>
      </c>
    </row>
    <row r="336" spans="1:16" x14ac:dyDescent="0.25">
      <c r="A336" t="s">
        <v>141</v>
      </c>
      <c r="B336" s="12" t="s">
        <v>2500</v>
      </c>
      <c r="C336" s="2">
        <v>605.4</v>
      </c>
      <c r="D336" s="2">
        <f t="shared" si="36"/>
        <v>642.2688599999999</v>
      </c>
      <c r="E336" s="2">
        <v>130.19999999999999</v>
      </c>
      <c r="F336" s="3">
        <v>0.215</v>
      </c>
      <c r="G336" s="2">
        <v>475.3</v>
      </c>
      <c r="H336" s="3">
        <v>0.78500000000000003</v>
      </c>
      <c r="I336">
        <v>2017</v>
      </c>
      <c r="J336" s="22">
        <f t="shared" si="37"/>
        <v>217</v>
      </c>
      <c r="K336" s="22">
        <f t="shared" si="38"/>
        <v>230.21529999999998</v>
      </c>
      <c r="L336" s="22">
        <f t="shared" si="39"/>
        <v>388.4</v>
      </c>
      <c r="M336" s="35">
        <f t="shared" si="40"/>
        <v>0.64155929963660385</v>
      </c>
      <c r="N336" s="22">
        <f t="shared" si="41"/>
        <v>412.05355999999995</v>
      </c>
      <c r="O336" s="35">
        <f t="shared" si="42"/>
        <v>0.61973026098447315</v>
      </c>
      <c r="P336" s="22">
        <v>217000000</v>
      </c>
    </row>
    <row r="337" spans="1:16" x14ac:dyDescent="0.25">
      <c r="A337" t="s">
        <v>1064</v>
      </c>
      <c r="B337" s="12" t="s">
        <v>2500</v>
      </c>
      <c r="C337" s="2">
        <v>603.9</v>
      </c>
      <c r="D337" s="2">
        <f t="shared" si="36"/>
        <v>835.93883453049261</v>
      </c>
      <c r="E337" s="2">
        <v>180</v>
      </c>
      <c r="F337" s="3">
        <v>0.29799999999999999</v>
      </c>
      <c r="G337" s="2">
        <v>423.9</v>
      </c>
      <c r="H337" s="3">
        <v>0.70199999999999996</v>
      </c>
      <c r="I337">
        <v>2008</v>
      </c>
      <c r="J337" s="22">
        <f t="shared" si="37"/>
        <v>150</v>
      </c>
      <c r="K337" s="22">
        <f t="shared" si="38"/>
        <v>207.63508060866681</v>
      </c>
      <c r="L337" s="22">
        <f t="shared" si="39"/>
        <v>453.9</v>
      </c>
      <c r="M337" s="35">
        <f t="shared" si="40"/>
        <v>0.75161450571286637</v>
      </c>
      <c r="N337" s="22">
        <f t="shared" si="41"/>
        <v>628.30375392182577</v>
      </c>
      <c r="O337" s="35">
        <f t="shared" si="42"/>
        <v>0.65617638581111637</v>
      </c>
      <c r="P337" s="22">
        <v>150000000</v>
      </c>
    </row>
    <row r="338" spans="1:16" x14ac:dyDescent="0.25">
      <c r="A338" t="s">
        <v>1371</v>
      </c>
      <c r="B338" s="12" t="s">
        <v>2500</v>
      </c>
      <c r="C338" s="2">
        <v>591.70000000000005</v>
      </c>
      <c r="D338" s="2">
        <f t="shared" si="36"/>
        <v>894.99934019676925</v>
      </c>
      <c r="E338" s="2">
        <v>234.3</v>
      </c>
      <c r="F338" s="3">
        <v>0.39600000000000002</v>
      </c>
      <c r="G338" s="2">
        <v>357.5</v>
      </c>
      <c r="H338" s="3">
        <v>0.60399999999999998</v>
      </c>
      <c r="I338">
        <v>2005</v>
      </c>
      <c r="J338" s="22">
        <f t="shared" si="37"/>
        <v>132</v>
      </c>
      <c r="K338" s="22">
        <f t="shared" si="38"/>
        <v>199.66184368087465</v>
      </c>
      <c r="L338" s="22">
        <f t="shared" si="39"/>
        <v>459.70000000000005</v>
      </c>
      <c r="M338" s="35">
        <f t="shared" si="40"/>
        <v>0.77691397667737028</v>
      </c>
      <c r="N338" s="22">
        <f t="shared" si="41"/>
        <v>695.3374965158946</v>
      </c>
      <c r="O338" s="35">
        <f t="shared" si="42"/>
        <v>0.66256237336340262</v>
      </c>
      <c r="P338" s="22">
        <v>132000000</v>
      </c>
    </row>
    <row r="339" spans="1:16" x14ac:dyDescent="0.25">
      <c r="A339" t="s">
        <v>1066</v>
      </c>
      <c r="B339" s="12" t="s">
        <v>2500</v>
      </c>
      <c r="C339" s="2">
        <v>585.20000000000005</v>
      </c>
      <c r="D339" s="2">
        <f t="shared" si="36"/>
        <v>810.0536611479456</v>
      </c>
      <c r="E339" s="2">
        <v>318.39999999999998</v>
      </c>
      <c r="F339" s="3">
        <v>0.54400000000000004</v>
      </c>
      <c r="G339" s="2">
        <v>266.8</v>
      </c>
      <c r="H339" s="3">
        <v>0.45600000000000002</v>
      </c>
      <c r="I339">
        <v>2008</v>
      </c>
      <c r="J339" s="22">
        <f t="shared" si="37"/>
        <v>186</v>
      </c>
      <c r="K339" s="22">
        <f t="shared" si="38"/>
        <v>257.46749995474687</v>
      </c>
      <c r="L339" s="22">
        <f t="shared" si="39"/>
        <v>399.20000000000005</v>
      </c>
      <c r="M339" s="35">
        <f t="shared" si="40"/>
        <v>0.68215994531784008</v>
      </c>
      <c r="N339" s="22">
        <f t="shared" si="41"/>
        <v>552.58616119319868</v>
      </c>
      <c r="O339" s="35">
        <f t="shared" si="42"/>
        <v>0.56003503083604433</v>
      </c>
      <c r="P339" s="22">
        <v>186000000</v>
      </c>
    </row>
    <row r="340" spans="1:16" x14ac:dyDescent="0.25">
      <c r="A340" t="s">
        <v>732</v>
      </c>
      <c r="B340" s="12" t="s">
        <v>2500</v>
      </c>
      <c r="C340" s="2">
        <v>555</v>
      </c>
      <c r="D340" s="2">
        <f t="shared" si="36"/>
        <v>703.05739517012682</v>
      </c>
      <c r="E340" s="2">
        <v>149.30000000000001</v>
      </c>
      <c r="F340" s="3">
        <v>0.26900000000000002</v>
      </c>
      <c r="G340" s="2">
        <v>405.7</v>
      </c>
      <c r="H340" s="3">
        <v>0.73099999999999998</v>
      </c>
      <c r="I340">
        <v>2011</v>
      </c>
      <c r="J340" s="22">
        <f t="shared" si="37"/>
        <v>130</v>
      </c>
      <c r="K340" s="22">
        <f t="shared" si="38"/>
        <v>164.68011058039008</v>
      </c>
      <c r="L340" s="22">
        <f t="shared" si="39"/>
        <v>425</v>
      </c>
      <c r="M340" s="35">
        <f t="shared" si="40"/>
        <v>0.76576576576576572</v>
      </c>
      <c r="N340" s="22">
        <f t="shared" si="41"/>
        <v>538.37728458973675</v>
      </c>
      <c r="O340" s="35">
        <f t="shared" si="42"/>
        <v>0.70327908003533324</v>
      </c>
      <c r="P340" s="22">
        <v>130000000</v>
      </c>
    </row>
    <row r="341" spans="1:16" x14ac:dyDescent="0.25">
      <c r="A341" t="s">
        <v>2627</v>
      </c>
      <c r="B341" s="12" t="s">
        <v>2500</v>
      </c>
      <c r="C341" s="2">
        <v>546.4</v>
      </c>
      <c r="D341" s="2">
        <f t="shared" si="36"/>
        <v>958.11570740132754</v>
      </c>
      <c r="E341" s="2">
        <v>215.4</v>
      </c>
      <c r="F341" s="3">
        <v>0.39400000000000002</v>
      </c>
      <c r="G341" s="2">
        <v>331</v>
      </c>
      <c r="H341" s="3">
        <v>0.60599999999999998</v>
      </c>
      <c r="I341">
        <v>2000</v>
      </c>
      <c r="J341" s="22">
        <f t="shared" si="37"/>
        <v>125</v>
      </c>
      <c r="K341" s="22">
        <f t="shared" si="38"/>
        <v>219.18825663463753</v>
      </c>
      <c r="L341" s="22">
        <f t="shared" si="39"/>
        <v>421.4</v>
      </c>
      <c r="M341" s="35">
        <f t="shared" si="40"/>
        <v>0.77122986822840411</v>
      </c>
      <c r="N341" s="22">
        <f t="shared" si="41"/>
        <v>738.92745076669007</v>
      </c>
      <c r="O341" s="35">
        <f t="shared" si="42"/>
        <v>0.59885018917526078</v>
      </c>
      <c r="P341" s="22">
        <v>125000000</v>
      </c>
    </row>
    <row r="342" spans="1:16" x14ac:dyDescent="0.25">
      <c r="A342" t="s">
        <v>529</v>
      </c>
      <c r="B342" s="12" t="s">
        <v>2500</v>
      </c>
      <c r="C342" s="2">
        <v>540</v>
      </c>
      <c r="D342" s="2">
        <f t="shared" si="36"/>
        <v>644.78824012565997</v>
      </c>
      <c r="E342" s="2">
        <v>202.4</v>
      </c>
      <c r="F342" s="3">
        <v>0.375</v>
      </c>
      <c r="G342" s="2">
        <v>337.6</v>
      </c>
      <c r="H342" s="3">
        <v>0.625</v>
      </c>
      <c r="I342">
        <v>2013</v>
      </c>
      <c r="J342" s="22">
        <f t="shared" si="37"/>
        <v>190</v>
      </c>
      <c r="K342" s="22">
        <f t="shared" si="38"/>
        <v>226.86993634050998</v>
      </c>
      <c r="L342" s="22">
        <f t="shared" si="39"/>
        <v>350</v>
      </c>
      <c r="M342" s="35">
        <f t="shared" si="40"/>
        <v>0.64814814814814814</v>
      </c>
      <c r="N342" s="22">
        <f t="shared" si="41"/>
        <v>417.91830378514999</v>
      </c>
      <c r="O342" s="35">
        <f t="shared" si="42"/>
        <v>0.57987048825831489</v>
      </c>
      <c r="P342" s="22">
        <v>190000000</v>
      </c>
    </row>
    <row r="343" spans="1:16" x14ac:dyDescent="0.25">
      <c r="A343" t="s">
        <v>2393</v>
      </c>
      <c r="B343" s="12" t="s">
        <v>2500</v>
      </c>
      <c r="C343" s="2">
        <v>505.7</v>
      </c>
      <c r="D343" s="2">
        <f t="shared" si="36"/>
        <v>1191.7151763889424</v>
      </c>
      <c r="E343" s="2">
        <v>217.6</v>
      </c>
      <c r="F343" s="3">
        <v>0.43</v>
      </c>
      <c r="G343" s="2">
        <v>288.10000000000002</v>
      </c>
      <c r="H343" s="3">
        <v>0.56999999999999995</v>
      </c>
      <c r="I343">
        <v>1990</v>
      </c>
      <c r="J343" s="22">
        <f t="shared" si="37"/>
        <v>22</v>
      </c>
      <c r="K343" s="22">
        <f t="shared" si="38"/>
        <v>51.844441132206313</v>
      </c>
      <c r="L343" s="22">
        <f t="shared" si="39"/>
        <v>483.7</v>
      </c>
      <c r="M343" s="35">
        <f t="shared" si="40"/>
        <v>0.95649594621316991</v>
      </c>
      <c r="N343" s="22">
        <f t="shared" si="41"/>
        <v>1139.870735256736</v>
      </c>
      <c r="O343" s="35">
        <f t="shared" si="42"/>
        <v>0.89747984747437937</v>
      </c>
      <c r="P343" s="22">
        <v>22000000</v>
      </c>
    </row>
    <row r="344" spans="1:16" x14ac:dyDescent="0.25">
      <c r="A344" t="s">
        <v>856</v>
      </c>
      <c r="B344" s="12" t="s">
        <v>2500</v>
      </c>
      <c r="C344" s="2">
        <v>494.9</v>
      </c>
      <c r="D344" s="2">
        <f t="shared" si="36"/>
        <v>645.73224867709303</v>
      </c>
      <c r="E344" s="2">
        <v>217.6</v>
      </c>
      <c r="F344" s="3">
        <v>0.44</v>
      </c>
      <c r="G344" s="2">
        <v>277.3</v>
      </c>
      <c r="H344" s="3">
        <v>0.56000000000000005</v>
      </c>
      <c r="I344">
        <v>2010</v>
      </c>
      <c r="J344" s="22">
        <f t="shared" si="37"/>
        <v>165</v>
      </c>
      <c r="K344" s="22">
        <f t="shared" si="38"/>
        <v>215.28757533182534</v>
      </c>
      <c r="L344" s="22">
        <f t="shared" si="39"/>
        <v>329.9</v>
      </c>
      <c r="M344" s="35">
        <f t="shared" si="40"/>
        <v>0.66659931299252373</v>
      </c>
      <c r="N344" s="22">
        <f t="shared" si="41"/>
        <v>430.44467334526769</v>
      </c>
      <c r="O344" s="35">
        <f t="shared" si="42"/>
        <v>0.56498772412239773</v>
      </c>
      <c r="P344" s="22">
        <v>165000000</v>
      </c>
    </row>
    <row r="345" spans="1:16" x14ac:dyDescent="0.25">
      <c r="A345" t="s">
        <v>2628</v>
      </c>
      <c r="B345" s="12" t="s">
        <v>2500</v>
      </c>
      <c r="C345" s="2">
        <v>493.3</v>
      </c>
      <c r="D345" s="2">
        <f t="shared" si="36"/>
        <v>571.86990085218997</v>
      </c>
      <c r="E345" s="2">
        <v>191.2</v>
      </c>
      <c r="F345" s="3">
        <v>0.38800000000000001</v>
      </c>
      <c r="G345" s="2">
        <v>302.10000000000002</v>
      </c>
      <c r="H345" s="3">
        <v>0.61199999999999999</v>
      </c>
      <c r="I345">
        <v>2014</v>
      </c>
      <c r="J345" s="22">
        <f t="shared" si="37"/>
        <v>35</v>
      </c>
      <c r="K345" s="22">
        <f t="shared" si="38"/>
        <v>40.574592600499997</v>
      </c>
      <c r="L345" s="22">
        <f t="shared" si="39"/>
        <v>458.3</v>
      </c>
      <c r="M345" s="35">
        <f t="shared" si="40"/>
        <v>0.92904926008514088</v>
      </c>
      <c r="N345" s="22">
        <f t="shared" si="41"/>
        <v>531.29530825169002</v>
      </c>
      <c r="O345" s="35">
        <f t="shared" si="42"/>
        <v>0.91774864666430167</v>
      </c>
      <c r="P345" s="22">
        <v>35000000</v>
      </c>
    </row>
    <row r="346" spans="1:16" x14ac:dyDescent="0.25">
      <c r="A346" t="s">
        <v>2407</v>
      </c>
      <c r="B346" s="12" t="s">
        <v>2500</v>
      </c>
      <c r="C346" s="2">
        <v>474.2</v>
      </c>
      <c r="D346" s="2">
        <f t="shared" si="36"/>
        <v>1151.0078638381362</v>
      </c>
      <c r="E346" s="2">
        <v>197.2</v>
      </c>
      <c r="F346" s="3">
        <v>0.41599999999999998</v>
      </c>
      <c r="G346" s="2">
        <v>277</v>
      </c>
      <c r="H346" s="3">
        <v>0.58399999999999996</v>
      </c>
      <c r="I346">
        <v>1989</v>
      </c>
      <c r="J346" s="22">
        <f t="shared" si="37"/>
        <v>48</v>
      </c>
      <c r="K346" s="22">
        <f t="shared" si="38"/>
        <v>116.50859861710364</v>
      </c>
      <c r="L346" s="22">
        <f t="shared" si="39"/>
        <v>426.2</v>
      </c>
      <c r="M346" s="35">
        <f t="shared" si="40"/>
        <v>0.89877688738928718</v>
      </c>
      <c r="N346" s="22">
        <f t="shared" si="41"/>
        <v>1034.4992652210326</v>
      </c>
      <c r="O346" s="35">
        <f t="shared" si="42"/>
        <v>0.75430493754301209</v>
      </c>
      <c r="P346" s="22">
        <v>48000000</v>
      </c>
    </row>
    <row r="347" spans="1:16" x14ac:dyDescent="0.25">
      <c r="A347" t="s">
        <v>58</v>
      </c>
      <c r="B347" s="12" t="s">
        <v>2500</v>
      </c>
      <c r="C347" s="2">
        <v>468</v>
      </c>
      <c r="D347" s="2">
        <f t="shared" si="36"/>
        <v>482.04</v>
      </c>
      <c r="E347" s="2">
        <v>127.2</v>
      </c>
      <c r="F347" s="3">
        <v>0.27200000000000002</v>
      </c>
      <c r="G347" s="2">
        <v>340.8</v>
      </c>
      <c r="H347" s="3">
        <v>0.72799999999999998</v>
      </c>
      <c r="I347">
        <v>2018</v>
      </c>
      <c r="J347" s="22">
        <f t="shared" si="37"/>
        <v>102</v>
      </c>
      <c r="K347" s="22">
        <f t="shared" si="38"/>
        <v>105.06</v>
      </c>
      <c r="L347" s="22">
        <f t="shared" si="39"/>
        <v>366</v>
      </c>
      <c r="M347" s="35">
        <f t="shared" si="40"/>
        <v>0.78205128205128205</v>
      </c>
      <c r="N347" s="22">
        <f t="shared" si="41"/>
        <v>376.98</v>
      </c>
      <c r="O347" s="35">
        <f t="shared" si="42"/>
        <v>0.77551282051282056</v>
      </c>
      <c r="P347" s="22">
        <v>102000000</v>
      </c>
    </row>
    <row r="348" spans="1:16" x14ac:dyDescent="0.25">
      <c r="A348" t="s">
        <v>531</v>
      </c>
      <c r="B348" s="12" t="s">
        <v>2500</v>
      </c>
      <c r="C348" s="2">
        <v>467.4</v>
      </c>
      <c r="D348" s="2">
        <f t="shared" si="36"/>
        <v>558.10004339765453</v>
      </c>
      <c r="E348" s="2">
        <v>228.8</v>
      </c>
      <c r="F348" s="3">
        <v>0.48899999999999999</v>
      </c>
      <c r="G348" s="2">
        <v>238.6</v>
      </c>
      <c r="H348" s="3">
        <v>0.51100000000000001</v>
      </c>
      <c r="I348">
        <v>2013</v>
      </c>
      <c r="J348" s="22">
        <f t="shared" si="37"/>
        <v>190</v>
      </c>
      <c r="K348" s="22">
        <f t="shared" si="38"/>
        <v>226.86993634050998</v>
      </c>
      <c r="L348" s="22">
        <f t="shared" si="39"/>
        <v>277.39999999999998</v>
      </c>
      <c r="M348" s="35">
        <f t="shared" si="40"/>
        <v>0.5934959349593496</v>
      </c>
      <c r="N348" s="22">
        <f t="shared" si="41"/>
        <v>331.23010705714455</v>
      </c>
      <c r="O348" s="35">
        <f t="shared" si="42"/>
        <v>0.51461288758983736</v>
      </c>
      <c r="P348" s="22">
        <v>190000000</v>
      </c>
    </row>
    <row r="349" spans="1:16" x14ac:dyDescent="0.25">
      <c r="A349" t="s">
        <v>2203</v>
      </c>
      <c r="B349" s="12" t="s">
        <v>2500</v>
      </c>
      <c r="C349" s="2">
        <v>457.7</v>
      </c>
      <c r="D349" s="2">
        <f t="shared" si="36"/>
        <v>903.31054614264667</v>
      </c>
      <c r="E349" s="2">
        <v>181</v>
      </c>
      <c r="F349" s="3">
        <v>0.39500000000000002</v>
      </c>
      <c r="G349" s="2">
        <v>276.7</v>
      </c>
      <c r="H349" s="3">
        <v>0.60499999999999998</v>
      </c>
      <c r="I349">
        <v>1996</v>
      </c>
      <c r="J349" s="22">
        <f t="shared" si="37"/>
        <v>80</v>
      </c>
      <c r="K349" s="22">
        <f t="shared" si="38"/>
        <v>157.88692089012832</v>
      </c>
      <c r="L349" s="22">
        <f t="shared" si="39"/>
        <v>377.7</v>
      </c>
      <c r="M349" s="35">
        <f t="shared" si="40"/>
        <v>0.82521302162988852</v>
      </c>
      <c r="N349" s="22">
        <f t="shared" si="41"/>
        <v>745.42362525251838</v>
      </c>
      <c r="O349" s="35">
        <f t="shared" si="42"/>
        <v>0.6550427771681705</v>
      </c>
      <c r="P349" s="22">
        <v>80000000</v>
      </c>
    </row>
    <row r="350" spans="1:16" x14ac:dyDescent="0.25">
      <c r="A350" t="s">
        <v>736</v>
      </c>
      <c r="B350" s="12" t="s">
        <v>2500</v>
      </c>
      <c r="C350" s="2">
        <v>449.3</v>
      </c>
      <c r="D350" s="2">
        <f t="shared" si="36"/>
        <v>569.15979756745583</v>
      </c>
      <c r="E350" s="2">
        <v>181</v>
      </c>
      <c r="F350" s="3">
        <v>0.40300000000000002</v>
      </c>
      <c r="G350" s="2">
        <v>268.3</v>
      </c>
      <c r="H350" s="3">
        <v>0.59699999999999998</v>
      </c>
      <c r="I350">
        <v>2011</v>
      </c>
      <c r="J350" s="22">
        <f t="shared" si="37"/>
        <v>150</v>
      </c>
      <c r="K350" s="22">
        <f t="shared" si="38"/>
        <v>190.01551220814238</v>
      </c>
      <c r="L350" s="22">
        <f t="shared" si="39"/>
        <v>299.3</v>
      </c>
      <c r="M350" s="35">
        <f t="shared" si="40"/>
        <v>0.66614734030714451</v>
      </c>
      <c r="N350" s="22">
        <f t="shared" si="41"/>
        <v>379.14428535931347</v>
      </c>
      <c r="O350" s="35">
        <f t="shared" si="42"/>
        <v>0.57708543910940924</v>
      </c>
      <c r="P350" s="22">
        <v>150000000</v>
      </c>
    </row>
    <row r="351" spans="1:16" x14ac:dyDescent="0.25">
      <c r="A351" t="s">
        <v>340</v>
      </c>
      <c r="B351" s="12" t="s">
        <v>2500</v>
      </c>
      <c r="C351" s="2">
        <v>440.6</v>
      </c>
      <c r="D351" s="2">
        <f t="shared" si="36"/>
        <v>495.89918168599996</v>
      </c>
      <c r="E351" s="2">
        <v>89.8</v>
      </c>
      <c r="F351" s="3">
        <v>0.20399999999999999</v>
      </c>
      <c r="G351" s="2">
        <v>350.8</v>
      </c>
      <c r="H351" s="3">
        <v>0.79600000000000004</v>
      </c>
      <c r="I351">
        <v>2015</v>
      </c>
      <c r="J351" s="22">
        <f t="shared" si="37"/>
        <v>155</v>
      </c>
      <c r="K351" s="22">
        <f t="shared" si="38"/>
        <v>174.45386554999999</v>
      </c>
      <c r="L351" s="22">
        <f t="shared" si="39"/>
        <v>285.60000000000002</v>
      </c>
      <c r="M351" s="35">
        <f t="shared" si="40"/>
        <v>0.64820699046754426</v>
      </c>
      <c r="N351" s="22">
        <f t="shared" si="41"/>
        <v>321.44531613599997</v>
      </c>
      <c r="O351" s="35">
        <f t="shared" si="42"/>
        <v>0.60405386847480713</v>
      </c>
      <c r="P351" s="22">
        <v>155000000</v>
      </c>
    </row>
    <row r="352" spans="1:16" x14ac:dyDescent="0.25">
      <c r="A352" t="s">
        <v>2629</v>
      </c>
      <c r="B352" s="12" t="s">
        <v>2500</v>
      </c>
      <c r="C352" s="2">
        <v>424.2</v>
      </c>
      <c r="D352" s="2">
        <f t="shared" si="36"/>
        <v>999.65508764917797</v>
      </c>
      <c r="E352" s="2">
        <v>184.2</v>
      </c>
      <c r="F352" s="3">
        <v>0.434</v>
      </c>
      <c r="G352" s="2">
        <v>240</v>
      </c>
      <c r="H352" s="3">
        <v>0.56599999999999995</v>
      </c>
      <c r="I352">
        <v>1990</v>
      </c>
      <c r="J352" s="22">
        <f t="shared" si="37"/>
        <v>35</v>
      </c>
      <c r="K352" s="22">
        <f t="shared" si="38"/>
        <v>82.479792710328226</v>
      </c>
      <c r="L352" s="22">
        <f t="shared" si="39"/>
        <v>389.2</v>
      </c>
      <c r="M352" s="35">
        <f t="shared" si="40"/>
        <v>0.91749174917491749</v>
      </c>
      <c r="N352" s="22">
        <f t="shared" si="41"/>
        <v>917.17529493884979</v>
      </c>
      <c r="O352" s="35">
        <f t="shared" si="42"/>
        <v>0.80556390214444074</v>
      </c>
      <c r="P352" s="22">
        <v>35000000</v>
      </c>
    </row>
    <row r="353" spans="1:16" x14ac:dyDescent="0.25">
      <c r="A353" t="s">
        <v>1273</v>
      </c>
      <c r="B353" s="12" t="s">
        <v>2500</v>
      </c>
      <c r="C353" s="2">
        <v>397.9</v>
      </c>
      <c r="D353" s="2">
        <f t="shared" si="36"/>
        <v>584.3295645823772</v>
      </c>
      <c r="E353" s="2">
        <v>134</v>
      </c>
      <c r="F353" s="3">
        <v>0.33700000000000002</v>
      </c>
      <c r="G353" s="2">
        <v>263.8</v>
      </c>
      <c r="H353" s="3">
        <v>0.66300000000000003</v>
      </c>
      <c r="I353">
        <v>2006</v>
      </c>
      <c r="J353" s="22">
        <f t="shared" si="37"/>
        <v>150</v>
      </c>
      <c r="K353" s="22">
        <f t="shared" si="38"/>
        <v>220.28005701773458</v>
      </c>
      <c r="L353" s="22">
        <f t="shared" si="39"/>
        <v>247.89999999999998</v>
      </c>
      <c r="M353" s="35">
        <f t="shared" si="40"/>
        <v>0.62302085951244024</v>
      </c>
      <c r="N353" s="22">
        <f t="shared" si="41"/>
        <v>364.04950756464262</v>
      </c>
      <c r="O353" s="35">
        <f t="shared" si="42"/>
        <v>0.44639342292602513</v>
      </c>
      <c r="P353" s="22">
        <v>150000000</v>
      </c>
    </row>
    <row r="354" spans="1:16" x14ac:dyDescent="0.25">
      <c r="A354" t="s">
        <v>2630</v>
      </c>
      <c r="B354" s="12" t="s">
        <v>2500</v>
      </c>
      <c r="C354" s="2">
        <v>396.2</v>
      </c>
      <c r="D354" s="2">
        <f t="shared" si="36"/>
        <v>1331.1919543857334</v>
      </c>
      <c r="E354" s="2">
        <v>190</v>
      </c>
      <c r="F354" s="3">
        <v>0.48</v>
      </c>
      <c r="G354" s="2">
        <v>206.2</v>
      </c>
      <c r="H354" s="3">
        <v>0.52</v>
      </c>
      <c r="I354">
        <v>1978</v>
      </c>
      <c r="J354" s="22">
        <f t="shared" si="37"/>
        <v>35</v>
      </c>
      <c r="K354" s="22">
        <f t="shared" si="38"/>
        <v>117.59646240156655</v>
      </c>
      <c r="L354" s="22">
        <f t="shared" si="39"/>
        <v>361.2</v>
      </c>
      <c r="M354" s="35">
        <f t="shared" si="40"/>
        <v>0.91166077738515905</v>
      </c>
      <c r="N354" s="22">
        <f t="shared" si="41"/>
        <v>1213.595491984167</v>
      </c>
      <c r="O354" s="35">
        <f t="shared" si="42"/>
        <v>0.70318914083400663</v>
      </c>
      <c r="P354" s="22">
        <v>35000000</v>
      </c>
    </row>
    <row r="355" spans="1:16" x14ac:dyDescent="0.25">
      <c r="A355" t="s">
        <v>534</v>
      </c>
      <c r="B355" s="12" t="s">
        <v>2500</v>
      </c>
      <c r="C355" s="2">
        <v>392</v>
      </c>
      <c r="D355" s="2">
        <f t="shared" si="36"/>
        <v>468.06850023936795</v>
      </c>
      <c r="E355" s="2">
        <v>116.9</v>
      </c>
      <c r="F355" s="3">
        <v>0.29799999999999999</v>
      </c>
      <c r="G355" s="2">
        <v>275.10000000000002</v>
      </c>
      <c r="H355" s="3">
        <v>0.70199999999999996</v>
      </c>
      <c r="I355">
        <v>2013</v>
      </c>
      <c r="J355" s="22">
        <f t="shared" si="37"/>
        <v>100</v>
      </c>
      <c r="K355" s="22">
        <f t="shared" si="38"/>
        <v>119.40522965289999</v>
      </c>
      <c r="L355" s="22">
        <f t="shared" si="39"/>
        <v>292</v>
      </c>
      <c r="M355" s="35">
        <f t="shared" si="40"/>
        <v>0.74489795918367352</v>
      </c>
      <c r="N355" s="22">
        <f t="shared" si="41"/>
        <v>348.66327058646795</v>
      </c>
      <c r="O355" s="35">
        <f t="shared" si="42"/>
        <v>0.6953948223140306</v>
      </c>
      <c r="P355" s="22">
        <v>100000000</v>
      </c>
    </row>
    <row r="356" spans="1:16" x14ac:dyDescent="0.25">
      <c r="A356" t="s">
        <v>2465</v>
      </c>
      <c r="B356" s="12" t="s">
        <v>2500</v>
      </c>
      <c r="C356" s="2">
        <v>389.9</v>
      </c>
      <c r="D356" s="2">
        <f t="shared" si="36"/>
        <v>1198.8580781416138</v>
      </c>
      <c r="E356" s="2">
        <v>248.2</v>
      </c>
      <c r="F356" s="3">
        <v>0.63600000000000001</v>
      </c>
      <c r="G356" s="2">
        <v>141.80000000000001</v>
      </c>
      <c r="H356" s="3">
        <v>0.36399999999999999</v>
      </c>
      <c r="I356">
        <v>1981</v>
      </c>
      <c r="J356" s="22">
        <f t="shared" si="37"/>
        <v>20</v>
      </c>
      <c r="K356" s="22">
        <f t="shared" si="38"/>
        <v>61.495669563560604</v>
      </c>
      <c r="L356" s="22">
        <f t="shared" si="39"/>
        <v>369.9</v>
      </c>
      <c r="M356" s="35">
        <f t="shared" si="40"/>
        <v>0.94870479610156455</v>
      </c>
      <c r="N356" s="22">
        <f t="shared" si="41"/>
        <v>1137.3624085780532</v>
      </c>
      <c r="O356" s="35">
        <f t="shared" si="42"/>
        <v>0.84227835454331723</v>
      </c>
      <c r="P356" s="22">
        <v>20000000</v>
      </c>
    </row>
    <row r="357" spans="1:16" x14ac:dyDescent="0.25">
      <c r="A357" t="s">
        <v>965</v>
      </c>
      <c r="B357" s="12" t="s">
        <v>2500</v>
      </c>
      <c r="C357" s="2">
        <v>385.7</v>
      </c>
      <c r="D357" s="2">
        <f t="shared" si="36"/>
        <v>518.34854751302771</v>
      </c>
      <c r="E357" s="2">
        <v>257.7</v>
      </c>
      <c r="F357" s="3">
        <v>0.66800000000000004</v>
      </c>
      <c r="G357" s="2">
        <v>128</v>
      </c>
      <c r="H357" s="3">
        <v>0.33200000000000002</v>
      </c>
      <c r="I357">
        <v>2009</v>
      </c>
      <c r="J357" s="22">
        <f t="shared" si="37"/>
        <v>140</v>
      </c>
      <c r="K357" s="22">
        <f t="shared" si="38"/>
        <v>188.14829310817706</v>
      </c>
      <c r="L357" s="22">
        <f t="shared" si="39"/>
        <v>245.7</v>
      </c>
      <c r="M357" s="35">
        <f t="shared" si="40"/>
        <v>0.63702359346642468</v>
      </c>
      <c r="N357" s="22">
        <f t="shared" si="41"/>
        <v>330.20025440485063</v>
      </c>
      <c r="O357" s="35">
        <f t="shared" si="42"/>
        <v>0.51219006194405736</v>
      </c>
      <c r="P357" s="22">
        <v>140000000</v>
      </c>
    </row>
    <row r="358" spans="1:16" x14ac:dyDescent="0.25">
      <c r="A358" t="s">
        <v>2631</v>
      </c>
      <c r="B358" s="12" t="s">
        <v>2500</v>
      </c>
      <c r="C358" s="2">
        <v>381.5</v>
      </c>
      <c r="D358" s="2">
        <f t="shared" si="36"/>
        <v>512.70409871978245</v>
      </c>
      <c r="E358" s="2">
        <v>198.4</v>
      </c>
      <c r="F358" s="3">
        <v>0.52</v>
      </c>
      <c r="G358" s="2">
        <v>183.2</v>
      </c>
      <c r="H358" s="3">
        <v>0.48</v>
      </c>
      <c r="I358">
        <v>2009</v>
      </c>
      <c r="J358" s="22">
        <f t="shared" si="37"/>
        <v>175</v>
      </c>
      <c r="K358" s="22">
        <f t="shared" si="38"/>
        <v>235.1853663852213</v>
      </c>
      <c r="L358" s="22">
        <f t="shared" si="39"/>
        <v>206.5</v>
      </c>
      <c r="M358" s="35">
        <f t="shared" si="40"/>
        <v>0.54128440366972475</v>
      </c>
      <c r="N358" s="22">
        <f t="shared" si="41"/>
        <v>277.51873233456115</v>
      </c>
      <c r="O358" s="35">
        <f t="shared" si="42"/>
        <v>0.3835245966311368</v>
      </c>
      <c r="P358" s="22">
        <v>175000000</v>
      </c>
    </row>
    <row r="359" spans="1:16" x14ac:dyDescent="0.25">
      <c r="A359" t="s">
        <v>535</v>
      </c>
      <c r="B359" s="12" t="s">
        <v>2500</v>
      </c>
      <c r="C359" s="2">
        <v>375.7</v>
      </c>
      <c r="D359" s="2">
        <f t="shared" si="36"/>
        <v>448.60544780594523</v>
      </c>
      <c r="E359" s="2">
        <v>122.5</v>
      </c>
      <c r="F359" s="3">
        <v>0.32600000000000001</v>
      </c>
      <c r="G359" s="2">
        <v>253.2</v>
      </c>
      <c r="H359" s="3">
        <v>0.67400000000000004</v>
      </c>
      <c r="I359">
        <v>2013</v>
      </c>
      <c r="J359" s="22">
        <f t="shared" si="37"/>
        <v>140</v>
      </c>
      <c r="K359" s="22">
        <f t="shared" si="38"/>
        <v>167.16732151405998</v>
      </c>
      <c r="L359" s="22">
        <f t="shared" si="39"/>
        <v>235.7</v>
      </c>
      <c r="M359" s="35">
        <f t="shared" si="40"/>
        <v>0.62736225712004257</v>
      </c>
      <c r="N359" s="22">
        <f t="shared" si="41"/>
        <v>281.43812629188528</v>
      </c>
      <c r="O359" s="35">
        <f t="shared" si="42"/>
        <v>0.5550510473408039</v>
      </c>
      <c r="P359" s="22">
        <v>140000000</v>
      </c>
    </row>
    <row r="360" spans="1:16" x14ac:dyDescent="0.25">
      <c r="A360" t="s">
        <v>1890</v>
      </c>
      <c r="B360" s="12" t="s">
        <v>2500</v>
      </c>
      <c r="C360" s="2">
        <v>374.1</v>
      </c>
      <c r="D360" s="2">
        <f t="shared" si="36"/>
        <v>655.98661445614323</v>
      </c>
      <c r="E360" s="2">
        <v>182.8</v>
      </c>
      <c r="F360" s="3">
        <v>0.48899999999999999</v>
      </c>
      <c r="G360" s="2">
        <v>191.3</v>
      </c>
      <c r="H360" s="3">
        <v>0.51100000000000001</v>
      </c>
      <c r="I360">
        <v>2000</v>
      </c>
      <c r="J360" s="22">
        <f t="shared" si="37"/>
        <v>65</v>
      </c>
      <c r="K360" s="22">
        <f t="shared" si="38"/>
        <v>113.97789345001152</v>
      </c>
      <c r="L360" s="22">
        <f t="shared" si="39"/>
        <v>309.10000000000002</v>
      </c>
      <c r="M360" s="35">
        <f t="shared" si="40"/>
        <v>0.82624966586474202</v>
      </c>
      <c r="N360" s="22">
        <f t="shared" si="41"/>
        <v>542.00872100613174</v>
      </c>
      <c r="O360" s="35">
        <f t="shared" si="42"/>
        <v>0.69532773736965658</v>
      </c>
      <c r="P360" s="22">
        <v>65000000</v>
      </c>
    </row>
    <row r="361" spans="1:16" x14ac:dyDescent="0.25">
      <c r="A361" t="s">
        <v>737</v>
      </c>
      <c r="B361" s="12" t="s">
        <v>2500</v>
      </c>
      <c r="C361" s="2">
        <v>374</v>
      </c>
      <c r="D361" s="2">
        <f t="shared" si="36"/>
        <v>473.77201043896838</v>
      </c>
      <c r="E361" s="2">
        <v>77.599999999999994</v>
      </c>
      <c r="F361" s="3">
        <v>0.20699999999999999</v>
      </c>
      <c r="G361" s="2">
        <v>296.39999999999998</v>
      </c>
      <c r="H361" s="3">
        <v>0.79300000000000004</v>
      </c>
      <c r="I361">
        <v>2011</v>
      </c>
      <c r="J361" s="22">
        <f t="shared" si="37"/>
        <v>130</v>
      </c>
      <c r="K361" s="22">
        <f t="shared" si="38"/>
        <v>164.68011058039008</v>
      </c>
      <c r="L361" s="22">
        <f t="shared" si="39"/>
        <v>244</v>
      </c>
      <c r="M361" s="35">
        <f t="shared" si="40"/>
        <v>0.65240641711229952</v>
      </c>
      <c r="N361" s="22">
        <f t="shared" si="41"/>
        <v>309.0918998585783</v>
      </c>
      <c r="O361" s="35">
        <f t="shared" si="42"/>
        <v>0.55967884871553453</v>
      </c>
      <c r="P361" s="22">
        <v>130000000</v>
      </c>
    </row>
    <row r="362" spans="1:16" x14ac:dyDescent="0.25">
      <c r="A362" t="s">
        <v>738</v>
      </c>
      <c r="B362" s="12" t="s">
        <v>2500</v>
      </c>
      <c r="C362" s="2">
        <v>370.6</v>
      </c>
      <c r="D362" s="2">
        <f t="shared" si="36"/>
        <v>469.4649921622505</v>
      </c>
      <c r="E362" s="2">
        <v>176.7</v>
      </c>
      <c r="F362" s="3">
        <v>0.47699999999999998</v>
      </c>
      <c r="G362" s="2">
        <v>193.9</v>
      </c>
      <c r="H362" s="3">
        <v>0.52300000000000002</v>
      </c>
      <c r="I362">
        <v>2011</v>
      </c>
      <c r="J362" s="22">
        <f t="shared" si="37"/>
        <v>140</v>
      </c>
      <c r="K362" s="22">
        <f t="shared" si="38"/>
        <v>177.34781139426622</v>
      </c>
      <c r="L362" s="22">
        <f t="shared" si="39"/>
        <v>230.60000000000002</v>
      </c>
      <c r="M362" s="35">
        <f t="shared" si="40"/>
        <v>0.62223421478683216</v>
      </c>
      <c r="N362" s="22">
        <f t="shared" si="41"/>
        <v>292.11718076798428</v>
      </c>
      <c r="O362" s="35">
        <f t="shared" si="42"/>
        <v>0.52145760552005882</v>
      </c>
      <c r="P362" s="22">
        <v>140000000</v>
      </c>
    </row>
    <row r="363" spans="1:16" x14ac:dyDescent="0.25">
      <c r="A363" t="s">
        <v>451</v>
      </c>
      <c r="B363" s="12" t="s">
        <v>2500</v>
      </c>
      <c r="C363" s="2">
        <v>362.6</v>
      </c>
      <c r="D363" s="2">
        <f t="shared" si="36"/>
        <v>420.35277934118</v>
      </c>
      <c r="E363" s="2">
        <v>101.2</v>
      </c>
      <c r="F363" s="3">
        <v>0.27900000000000003</v>
      </c>
      <c r="G363" s="2">
        <v>261.39999999999998</v>
      </c>
      <c r="H363" s="3">
        <v>0.72099999999999997</v>
      </c>
      <c r="I363">
        <v>2014</v>
      </c>
      <c r="J363" s="22">
        <f t="shared" si="37"/>
        <v>130</v>
      </c>
      <c r="K363" s="22">
        <f t="shared" si="38"/>
        <v>150.70562965899998</v>
      </c>
      <c r="L363" s="22">
        <f t="shared" si="39"/>
        <v>232.60000000000002</v>
      </c>
      <c r="M363" s="35">
        <f t="shared" si="40"/>
        <v>0.64147821290678431</v>
      </c>
      <c r="N363" s="22">
        <f t="shared" si="41"/>
        <v>269.64714968218004</v>
      </c>
      <c r="O363" s="35">
        <f t="shared" si="42"/>
        <v>0.58437498715113079</v>
      </c>
      <c r="P363" s="22">
        <v>130000000</v>
      </c>
    </row>
    <row r="364" spans="1:16" x14ac:dyDescent="0.25">
      <c r="A364" t="s">
        <v>2632</v>
      </c>
      <c r="B364" s="12" t="s">
        <v>2500</v>
      </c>
      <c r="C364" s="2">
        <v>356.8</v>
      </c>
      <c r="D364" s="2">
        <f t="shared" si="36"/>
        <v>946.35321304530044</v>
      </c>
      <c r="E364" s="2">
        <v>179.8</v>
      </c>
      <c r="F364" s="3">
        <v>0.504</v>
      </c>
      <c r="G364" s="2">
        <v>177</v>
      </c>
      <c r="H364" s="3">
        <v>0.496</v>
      </c>
      <c r="I364">
        <v>1986</v>
      </c>
      <c r="J364" s="22">
        <f t="shared" si="37"/>
        <v>35</v>
      </c>
      <c r="K364" s="22">
        <f t="shared" si="38"/>
        <v>92.831733342448189</v>
      </c>
      <c r="L364" s="22">
        <f t="shared" si="39"/>
        <v>321.8</v>
      </c>
      <c r="M364" s="35">
        <f t="shared" si="40"/>
        <v>0.90190582959641252</v>
      </c>
      <c r="N364" s="22">
        <f t="shared" si="41"/>
        <v>853.52147970285228</v>
      </c>
      <c r="O364" s="35">
        <f t="shared" si="42"/>
        <v>0.73982137516129987</v>
      </c>
      <c r="P364" s="22">
        <v>35000000</v>
      </c>
    </row>
    <row r="365" spans="1:16" x14ac:dyDescent="0.25">
      <c r="A365" t="s">
        <v>2073</v>
      </c>
      <c r="B365" s="12" t="s">
        <v>2500</v>
      </c>
      <c r="C365" s="2">
        <v>349.5</v>
      </c>
      <c r="D365" s="2">
        <f t="shared" si="36"/>
        <v>650.17295281246868</v>
      </c>
      <c r="E365" s="2">
        <v>140.5</v>
      </c>
      <c r="F365" s="3">
        <v>0.40200000000000002</v>
      </c>
      <c r="G365" s="2">
        <v>209</v>
      </c>
      <c r="H365" s="3">
        <v>0.59799999999999998</v>
      </c>
      <c r="I365">
        <v>1998</v>
      </c>
      <c r="J365" s="22">
        <f t="shared" si="37"/>
        <v>80</v>
      </c>
      <c r="K365" s="22">
        <f t="shared" si="38"/>
        <v>148.82356573675963</v>
      </c>
      <c r="L365" s="22">
        <f t="shared" si="39"/>
        <v>269.5</v>
      </c>
      <c r="M365" s="35">
        <f t="shared" si="40"/>
        <v>0.77110157367668097</v>
      </c>
      <c r="N365" s="22">
        <f t="shared" si="41"/>
        <v>501.34938707570905</v>
      </c>
      <c r="O365" s="35">
        <f t="shared" si="42"/>
        <v>0.57418150003788371</v>
      </c>
      <c r="P365" s="22">
        <v>80000000</v>
      </c>
    </row>
    <row r="366" spans="1:16" x14ac:dyDescent="0.25">
      <c r="A366" t="s">
        <v>2633</v>
      </c>
      <c r="B366" s="12" t="s">
        <v>2500</v>
      </c>
      <c r="C366" s="2">
        <v>346.1</v>
      </c>
      <c r="D366" s="2">
        <f t="shared" si="36"/>
        <v>367.17749000000003</v>
      </c>
      <c r="E366" s="2">
        <v>44.9</v>
      </c>
      <c r="F366" s="3">
        <v>0.13</v>
      </c>
      <c r="G366" s="2">
        <v>301.2</v>
      </c>
      <c r="H366" s="3">
        <v>0.87</v>
      </c>
      <c r="I366">
        <v>2017</v>
      </c>
      <c r="J366" s="22">
        <f t="shared" si="37"/>
        <v>35</v>
      </c>
      <c r="K366" s="22">
        <f t="shared" si="38"/>
        <v>37.131499999999996</v>
      </c>
      <c r="L366" s="22">
        <f t="shared" si="39"/>
        <v>311.10000000000002</v>
      </c>
      <c r="M366" s="35">
        <f t="shared" si="40"/>
        <v>0.89887315804680734</v>
      </c>
      <c r="N366" s="22">
        <f t="shared" si="41"/>
        <v>330.04599000000002</v>
      </c>
      <c r="O366" s="35">
        <f t="shared" si="42"/>
        <v>0.8927145333718578</v>
      </c>
      <c r="P366" s="22">
        <v>35000000</v>
      </c>
    </row>
    <row r="367" spans="1:16" x14ac:dyDescent="0.25">
      <c r="A367" t="s">
        <v>249</v>
      </c>
      <c r="B367" s="12" t="s">
        <v>2500</v>
      </c>
      <c r="C367" s="2">
        <v>343.5</v>
      </c>
      <c r="D367" s="2">
        <f t="shared" si="36"/>
        <v>375.35172449999999</v>
      </c>
      <c r="E367" s="2">
        <v>158.80000000000001</v>
      </c>
      <c r="F367" s="3">
        <v>0.46200000000000002</v>
      </c>
      <c r="G367" s="2">
        <v>184.6</v>
      </c>
      <c r="H367" s="3">
        <v>0.53800000000000003</v>
      </c>
      <c r="I367">
        <v>2016</v>
      </c>
      <c r="J367" s="22">
        <f t="shared" si="37"/>
        <v>185</v>
      </c>
      <c r="K367" s="22">
        <f t="shared" si="38"/>
        <v>202.154495</v>
      </c>
      <c r="L367" s="22">
        <f t="shared" si="39"/>
        <v>158.5</v>
      </c>
      <c r="M367" s="35">
        <f t="shared" si="40"/>
        <v>0.46142649199417757</v>
      </c>
      <c r="N367" s="22">
        <f t="shared" si="41"/>
        <v>173.19722949999999</v>
      </c>
      <c r="O367" s="35">
        <f t="shared" si="42"/>
        <v>0.4114861863173217</v>
      </c>
      <c r="P367" s="22">
        <v>185000000</v>
      </c>
    </row>
    <row r="368" spans="1:16" x14ac:dyDescent="0.25">
      <c r="A368" t="s">
        <v>2634</v>
      </c>
      <c r="B368" s="12" t="s">
        <v>2500</v>
      </c>
      <c r="C368" s="2">
        <v>340.9</v>
      </c>
      <c r="D368" s="2">
        <f t="shared" si="36"/>
        <v>351.12700000000001</v>
      </c>
      <c r="E368" s="2">
        <v>188</v>
      </c>
      <c r="F368" s="3">
        <v>0.55100000000000005</v>
      </c>
      <c r="G368" s="2">
        <v>152.9</v>
      </c>
      <c r="H368" s="3">
        <v>0.44900000000000001</v>
      </c>
      <c r="I368">
        <v>2018</v>
      </c>
      <c r="J368" s="22">
        <f t="shared" si="37"/>
        <v>35</v>
      </c>
      <c r="K368" s="22">
        <f t="shared" si="38"/>
        <v>36.050000000000004</v>
      </c>
      <c r="L368" s="22">
        <f t="shared" si="39"/>
        <v>305.89999999999998</v>
      </c>
      <c r="M368" s="35">
        <f t="shared" si="40"/>
        <v>0.89733059548254623</v>
      </c>
      <c r="N368" s="22">
        <f t="shared" si="41"/>
        <v>315.077</v>
      </c>
      <c r="O368" s="35">
        <f t="shared" si="42"/>
        <v>0.89425051334702255</v>
      </c>
      <c r="P368" s="22">
        <v>35000000</v>
      </c>
    </row>
    <row r="369" spans="1:16" x14ac:dyDescent="0.25">
      <c r="A369" t="s">
        <v>1276</v>
      </c>
      <c r="B369" s="12" t="s">
        <v>2500</v>
      </c>
      <c r="C369" s="2">
        <v>336</v>
      </c>
      <c r="D369" s="2">
        <f t="shared" si="36"/>
        <v>493.4273277197255</v>
      </c>
      <c r="E369" s="2">
        <v>155</v>
      </c>
      <c r="F369" s="3">
        <v>0.46100000000000002</v>
      </c>
      <c r="G369" s="2">
        <v>181</v>
      </c>
      <c r="H369" s="3">
        <v>0.53900000000000003</v>
      </c>
      <c r="I369">
        <v>2006</v>
      </c>
      <c r="J369" s="22">
        <f t="shared" si="37"/>
        <v>80</v>
      </c>
      <c r="K369" s="22">
        <f t="shared" si="38"/>
        <v>117.48269707612511</v>
      </c>
      <c r="L369" s="22">
        <f t="shared" si="39"/>
        <v>256</v>
      </c>
      <c r="M369" s="35">
        <f t="shared" si="40"/>
        <v>0.76190476190476186</v>
      </c>
      <c r="N369" s="22">
        <f t="shared" si="41"/>
        <v>375.94463064360036</v>
      </c>
      <c r="O369" s="35">
        <f t="shared" si="42"/>
        <v>0.65034911584486577</v>
      </c>
      <c r="P369" s="22">
        <v>80000000</v>
      </c>
    </row>
    <row r="370" spans="1:16" x14ac:dyDescent="0.25">
      <c r="A370" t="s">
        <v>1073</v>
      </c>
      <c r="B370" s="12" t="s">
        <v>2500</v>
      </c>
      <c r="C370" s="2">
        <v>333.9</v>
      </c>
      <c r="D370" s="2">
        <f t="shared" si="36"/>
        <v>462.1956894348923</v>
      </c>
      <c r="E370" s="2">
        <v>127.5</v>
      </c>
      <c r="F370" s="3">
        <v>0.38200000000000001</v>
      </c>
      <c r="G370" s="2">
        <v>206.4</v>
      </c>
      <c r="H370" s="3">
        <v>0.61799999999999999</v>
      </c>
      <c r="I370">
        <v>2008</v>
      </c>
      <c r="J370" s="22">
        <f t="shared" si="37"/>
        <v>160</v>
      </c>
      <c r="K370" s="22">
        <f t="shared" si="38"/>
        <v>221.47741931591128</v>
      </c>
      <c r="L370" s="22">
        <f t="shared" si="39"/>
        <v>173.89999999999998</v>
      </c>
      <c r="M370" s="35">
        <f t="shared" si="40"/>
        <v>0.52081461515423777</v>
      </c>
      <c r="N370" s="22">
        <f t="shared" si="41"/>
        <v>240.71827011898102</v>
      </c>
      <c r="O370" s="35">
        <f t="shared" si="42"/>
        <v>0.33669535994036748</v>
      </c>
      <c r="P370" s="22">
        <v>160000000</v>
      </c>
    </row>
    <row r="371" spans="1:16" x14ac:dyDescent="0.25">
      <c r="A371" t="s">
        <v>2447</v>
      </c>
      <c r="B371" s="12" t="s">
        <v>2500</v>
      </c>
      <c r="C371" s="2">
        <v>333.1</v>
      </c>
      <c r="D371" s="2">
        <f t="shared" si="36"/>
        <v>937.29758355115416</v>
      </c>
      <c r="E371" s="2">
        <v>179.9</v>
      </c>
      <c r="F371" s="3">
        <v>0.54</v>
      </c>
      <c r="G371" s="2">
        <v>153.19999999999999</v>
      </c>
      <c r="H371" s="3">
        <v>0.46</v>
      </c>
      <c r="I371">
        <v>1984</v>
      </c>
      <c r="J371" s="22">
        <f t="shared" si="37"/>
        <v>28</v>
      </c>
      <c r="K371" s="22">
        <f t="shared" si="38"/>
        <v>78.788148722402624</v>
      </c>
      <c r="L371" s="22">
        <f t="shared" si="39"/>
        <v>305.10000000000002</v>
      </c>
      <c r="M371" s="35">
        <f t="shared" si="40"/>
        <v>0.91594115881116778</v>
      </c>
      <c r="N371" s="22">
        <f t="shared" si="41"/>
        <v>858.50943482875152</v>
      </c>
      <c r="O371" s="35">
        <f t="shared" si="42"/>
        <v>0.76346998282076661</v>
      </c>
      <c r="P371" s="22">
        <v>28000000</v>
      </c>
    </row>
    <row r="372" spans="1:16" x14ac:dyDescent="0.25">
      <c r="A372" t="s">
        <v>2635</v>
      </c>
      <c r="B372" s="12" t="s">
        <v>2500</v>
      </c>
      <c r="C372" s="2">
        <v>328.2</v>
      </c>
      <c r="D372" s="2">
        <f t="shared" si="36"/>
        <v>870.49642522832846</v>
      </c>
      <c r="E372" s="2">
        <v>174.8</v>
      </c>
      <c r="F372" s="3">
        <v>0.53300000000000003</v>
      </c>
      <c r="G372" s="2">
        <v>153.4</v>
      </c>
      <c r="H372" s="3">
        <v>0.46700000000000003</v>
      </c>
      <c r="I372">
        <v>1986</v>
      </c>
      <c r="J372" s="22">
        <f t="shared" si="37"/>
        <v>35</v>
      </c>
      <c r="K372" s="22">
        <f t="shared" si="38"/>
        <v>92.831733342448189</v>
      </c>
      <c r="L372" s="22">
        <f t="shared" si="39"/>
        <v>293.2</v>
      </c>
      <c r="M372" s="35">
        <f t="shared" si="40"/>
        <v>0.89335770871419862</v>
      </c>
      <c r="N372" s="22">
        <f t="shared" si="41"/>
        <v>777.6646918858803</v>
      </c>
      <c r="O372" s="35">
        <f t="shared" si="42"/>
        <v>0.71714889292368011</v>
      </c>
      <c r="P372" s="22">
        <v>35000000</v>
      </c>
    </row>
    <row r="373" spans="1:16" x14ac:dyDescent="0.25">
      <c r="A373" t="s">
        <v>346</v>
      </c>
      <c r="B373" s="12" t="s">
        <v>2500</v>
      </c>
      <c r="C373" s="2">
        <v>325.2</v>
      </c>
      <c r="D373" s="2">
        <f t="shared" si="36"/>
        <v>366.01546501199994</v>
      </c>
      <c r="E373" s="2">
        <v>163</v>
      </c>
      <c r="F373" s="3">
        <v>0.501</v>
      </c>
      <c r="G373" s="2">
        <v>162.19999999999999</v>
      </c>
      <c r="H373" s="3">
        <v>0.499</v>
      </c>
      <c r="I373">
        <v>2015</v>
      </c>
      <c r="J373" s="22">
        <f t="shared" si="37"/>
        <v>74</v>
      </c>
      <c r="K373" s="22">
        <f t="shared" si="38"/>
        <v>83.287651939999989</v>
      </c>
      <c r="L373" s="22">
        <f t="shared" si="39"/>
        <v>251.2</v>
      </c>
      <c r="M373" s="35">
        <f t="shared" si="40"/>
        <v>0.77244772447724475</v>
      </c>
      <c r="N373" s="22">
        <f t="shared" si="41"/>
        <v>282.72781307199995</v>
      </c>
      <c r="O373" s="35">
        <f t="shared" si="42"/>
        <v>0.74388790916359171</v>
      </c>
      <c r="P373" s="22">
        <v>74000000</v>
      </c>
    </row>
    <row r="374" spans="1:16" x14ac:dyDescent="0.25">
      <c r="A374" t="s">
        <v>862</v>
      </c>
      <c r="B374" s="12" t="s">
        <v>2500</v>
      </c>
      <c r="C374" s="2">
        <v>321.89999999999998</v>
      </c>
      <c r="D374" s="2">
        <f t="shared" si="36"/>
        <v>420.00648787463376</v>
      </c>
      <c r="E374" s="2">
        <v>148.4</v>
      </c>
      <c r="F374" s="3">
        <v>0.46100000000000002</v>
      </c>
      <c r="G374" s="2">
        <v>173.5</v>
      </c>
      <c r="H374" s="3">
        <v>0.53900000000000003</v>
      </c>
      <c r="I374">
        <v>2010</v>
      </c>
      <c r="J374" s="22">
        <f t="shared" si="37"/>
        <v>130</v>
      </c>
      <c r="K374" s="22">
        <f t="shared" si="38"/>
        <v>169.62051389780177</v>
      </c>
      <c r="L374" s="22">
        <f t="shared" si="39"/>
        <v>191.89999999999998</v>
      </c>
      <c r="M374" s="35">
        <f t="shared" si="40"/>
        <v>0.5961478720099409</v>
      </c>
      <c r="N374" s="22">
        <f t="shared" si="41"/>
        <v>250.38597397683199</v>
      </c>
      <c r="O374" s="35">
        <f t="shared" si="42"/>
        <v>0.47306457316619516</v>
      </c>
      <c r="P374" s="22">
        <v>130000000</v>
      </c>
    </row>
    <row r="375" spans="1:16" x14ac:dyDescent="0.25">
      <c r="A375" t="s">
        <v>2636</v>
      </c>
      <c r="B375" s="12" t="s">
        <v>2500</v>
      </c>
      <c r="C375" s="2">
        <v>320.10000000000002</v>
      </c>
      <c r="D375" s="2">
        <f t="shared" si="36"/>
        <v>824.28399009480358</v>
      </c>
      <c r="E375" s="2">
        <v>156.6</v>
      </c>
      <c r="F375" s="3">
        <v>0.48899999999999999</v>
      </c>
      <c r="G375" s="2">
        <v>163.5</v>
      </c>
      <c r="H375" s="3">
        <v>0.51100000000000001</v>
      </c>
      <c r="I375">
        <v>1987</v>
      </c>
      <c r="J375" s="22">
        <f t="shared" si="37"/>
        <v>35</v>
      </c>
      <c r="K375" s="22">
        <f t="shared" si="38"/>
        <v>90.127896448978817</v>
      </c>
      <c r="L375" s="22">
        <f t="shared" si="39"/>
        <v>285.10000000000002</v>
      </c>
      <c r="M375" s="35">
        <f t="shared" si="40"/>
        <v>0.89065916900968445</v>
      </c>
      <c r="N375" s="22">
        <f t="shared" si="41"/>
        <v>734.15609364582474</v>
      </c>
      <c r="O375" s="35">
        <f t="shared" si="42"/>
        <v>0.71843831162455851</v>
      </c>
      <c r="P375" s="22">
        <v>35000000</v>
      </c>
    </row>
    <row r="376" spans="1:16" x14ac:dyDescent="0.25">
      <c r="A376" t="s">
        <v>863</v>
      </c>
      <c r="B376" s="12" t="s">
        <v>2500</v>
      </c>
      <c r="C376" s="2">
        <v>319.7</v>
      </c>
      <c r="D376" s="2">
        <f t="shared" si="36"/>
        <v>417.13598687020942</v>
      </c>
      <c r="E376" s="2">
        <v>131.80000000000001</v>
      </c>
      <c r="F376" s="3">
        <v>0.41199999999999998</v>
      </c>
      <c r="G376" s="2">
        <v>187.9</v>
      </c>
      <c r="H376" s="3">
        <v>0.58799999999999997</v>
      </c>
      <c r="I376">
        <v>2010</v>
      </c>
      <c r="J376" s="22">
        <f t="shared" si="37"/>
        <v>150</v>
      </c>
      <c r="K376" s="22">
        <f t="shared" si="38"/>
        <v>195.71597757438667</v>
      </c>
      <c r="L376" s="22">
        <f t="shared" si="39"/>
        <v>169.7</v>
      </c>
      <c r="M376" s="35">
        <f t="shared" si="40"/>
        <v>0.53081013450109471</v>
      </c>
      <c r="N376" s="22">
        <f t="shared" si="41"/>
        <v>221.42000929582275</v>
      </c>
      <c r="O376" s="35">
        <f t="shared" si="42"/>
        <v>0.38781364537257845</v>
      </c>
      <c r="P376" s="22">
        <v>150000000</v>
      </c>
    </row>
    <row r="377" spans="1:16" x14ac:dyDescent="0.25">
      <c r="A377" t="s">
        <v>2637</v>
      </c>
      <c r="B377" s="12" t="s">
        <v>2500</v>
      </c>
      <c r="C377" s="2">
        <v>316.39999999999998</v>
      </c>
      <c r="D377" s="2">
        <f t="shared" si="36"/>
        <v>890.30608056314964</v>
      </c>
      <c r="E377" s="2">
        <v>234.8</v>
      </c>
      <c r="F377" s="3">
        <v>0.74199999999999999</v>
      </c>
      <c r="G377" s="2">
        <v>81.599999999999994</v>
      </c>
      <c r="H377" s="3">
        <v>0.25800000000000001</v>
      </c>
      <c r="I377">
        <v>1984</v>
      </c>
      <c r="J377" s="22">
        <f t="shared" si="37"/>
        <v>35</v>
      </c>
      <c r="K377" s="22">
        <f t="shared" si="38"/>
        <v>98.485185903003284</v>
      </c>
      <c r="L377" s="22">
        <f t="shared" si="39"/>
        <v>281.39999999999998</v>
      </c>
      <c r="M377" s="35">
        <f t="shared" si="40"/>
        <v>0.88938053097345127</v>
      </c>
      <c r="N377" s="22">
        <f t="shared" si="41"/>
        <v>791.82089466014634</v>
      </c>
      <c r="O377" s="35">
        <f t="shared" si="42"/>
        <v>0.68873202938368105</v>
      </c>
      <c r="P377" s="22">
        <v>35000000</v>
      </c>
    </row>
    <row r="378" spans="1:16" x14ac:dyDescent="0.25">
      <c r="A378" t="s">
        <v>1987</v>
      </c>
      <c r="B378" s="12" t="s">
        <v>2500</v>
      </c>
      <c r="C378" s="2">
        <v>309.5</v>
      </c>
      <c r="D378" s="2">
        <f t="shared" si="36"/>
        <v>558.99142713018341</v>
      </c>
      <c r="E378" s="2">
        <v>152.30000000000001</v>
      </c>
      <c r="F378" s="3">
        <v>0.49199999999999999</v>
      </c>
      <c r="G378" s="2">
        <v>157.19999999999999</v>
      </c>
      <c r="H378" s="3">
        <v>0.50800000000000001</v>
      </c>
      <c r="I378">
        <v>1999</v>
      </c>
      <c r="J378" s="22">
        <f t="shared" si="37"/>
        <v>70</v>
      </c>
      <c r="K378" s="22">
        <f t="shared" si="38"/>
        <v>126.42778642685893</v>
      </c>
      <c r="L378" s="22">
        <f t="shared" si="39"/>
        <v>239.5</v>
      </c>
      <c r="M378" s="35">
        <f t="shared" si="40"/>
        <v>0.77382875605815837</v>
      </c>
      <c r="N378" s="22">
        <f t="shared" si="41"/>
        <v>432.5636407033245</v>
      </c>
      <c r="O378" s="35">
        <f t="shared" si="42"/>
        <v>0.59150957535748327</v>
      </c>
      <c r="P378" s="22">
        <v>70000000</v>
      </c>
    </row>
    <row r="379" spans="1:16" x14ac:dyDescent="0.25">
      <c r="A379" t="s">
        <v>644</v>
      </c>
      <c r="B379" s="12" t="s">
        <v>2500</v>
      </c>
      <c r="C379" s="2">
        <v>306.89999999999998</v>
      </c>
      <c r="D379" s="2">
        <f t="shared" si="36"/>
        <v>377.44828929889258</v>
      </c>
      <c r="E379" s="2">
        <v>103.4</v>
      </c>
      <c r="F379" s="3">
        <v>0.33700000000000002</v>
      </c>
      <c r="G379" s="2">
        <v>203.5</v>
      </c>
      <c r="H379" s="3">
        <v>0.66300000000000003</v>
      </c>
      <c r="I379">
        <v>2012</v>
      </c>
      <c r="J379" s="22">
        <f t="shared" si="37"/>
        <v>145</v>
      </c>
      <c r="K379" s="22">
        <f t="shared" si="38"/>
        <v>178.33171048660614</v>
      </c>
      <c r="L379" s="22">
        <f t="shared" si="39"/>
        <v>161.89999999999998</v>
      </c>
      <c r="M379" s="35">
        <f t="shared" si="40"/>
        <v>0.52753339850114045</v>
      </c>
      <c r="N379" s="22">
        <f t="shared" si="41"/>
        <v>199.11657881228643</v>
      </c>
      <c r="O379" s="35">
        <f t="shared" si="42"/>
        <v>0.41892567453044588</v>
      </c>
      <c r="P379" s="22">
        <v>145000000</v>
      </c>
    </row>
    <row r="380" spans="1:16" x14ac:dyDescent="0.25">
      <c r="A380" t="s">
        <v>974</v>
      </c>
      <c r="B380" s="12" t="s">
        <v>2500</v>
      </c>
      <c r="C380" s="2">
        <v>302.5</v>
      </c>
      <c r="D380" s="2">
        <f t="shared" si="36"/>
        <v>406.53470475159685</v>
      </c>
      <c r="E380" s="2">
        <v>150.19999999999999</v>
      </c>
      <c r="F380" s="3">
        <v>0.497</v>
      </c>
      <c r="G380" s="2">
        <v>152.30000000000001</v>
      </c>
      <c r="H380" s="3">
        <v>0.503</v>
      </c>
      <c r="I380">
        <v>2009</v>
      </c>
      <c r="J380" s="22">
        <f t="shared" si="37"/>
        <v>175</v>
      </c>
      <c r="K380" s="22">
        <f t="shared" si="38"/>
        <v>235.1853663852213</v>
      </c>
      <c r="L380" s="22">
        <f t="shared" si="39"/>
        <v>127.5</v>
      </c>
      <c r="M380" s="35">
        <f t="shared" si="40"/>
        <v>0.42148760330578511</v>
      </c>
      <c r="N380" s="22">
        <f t="shared" si="41"/>
        <v>171.34933836637555</v>
      </c>
      <c r="O380" s="35">
        <f t="shared" si="42"/>
        <v>0.2225277144290205</v>
      </c>
      <c r="P380" s="22">
        <v>175000000</v>
      </c>
    </row>
    <row r="381" spans="1:16" x14ac:dyDescent="0.25">
      <c r="A381" t="s">
        <v>2423</v>
      </c>
      <c r="B381" t="s">
        <v>2500</v>
      </c>
      <c r="C381" s="2">
        <v>300</v>
      </c>
      <c r="D381" s="2">
        <f t="shared" si="36"/>
        <v>772.52482670553275</v>
      </c>
      <c r="E381" s="2">
        <v>153.69999999999999</v>
      </c>
      <c r="F381" s="3">
        <v>0.51200000000000001</v>
      </c>
      <c r="G381" s="2">
        <v>146.30000000000001</v>
      </c>
      <c r="H381" s="3">
        <v>0.48799999999999999</v>
      </c>
      <c r="I381">
        <v>1987</v>
      </c>
      <c r="J381" s="22">
        <f t="shared" si="37"/>
        <v>20</v>
      </c>
      <c r="K381" s="22">
        <f t="shared" si="38"/>
        <v>51.501655113702185</v>
      </c>
      <c r="L381" s="22">
        <f t="shared" si="39"/>
        <v>280</v>
      </c>
      <c r="M381" s="35">
        <f t="shared" si="40"/>
        <v>0.93333333333333335</v>
      </c>
      <c r="N381" s="22">
        <f t="shared" si="41"/>
        <v>721.02317159183053</v>
      </c>
      <c r="O381" s="35">
        <f t="shared" si="42"/>
        <v>0.82832781628765939</v>
      </c>
      <c r="P381" s="22">
        <v>20000000</v>
      </c>
    </row>
    <row r="382" spans="1:16" x14ac:dyDescent="0.25">
      <c r="A382" t="s">
        <v>865</v>
      </c>
      <c r="B382" t="s">
        <v>2500</v>
      </c>
      <c r="C382" s="2">
        <v>294.8</v>
      </c>
      <c r="D382" s="2">
        <f t="shared" si="36"/>
        <v>384.64713459286128</v>
      </c>
      <c r="E382" s="2">
        <v>128</v>
      </c>
      <c r="F382" s="3">
        <v>0.434</v>
      </c>
      <c r="G382" s="2">
        <v>166.8</v>
      </c>
      <c r="H382" s="3">
        <v>0.56599999999999995</v>
      </c>
      <c r="I382">
        <v>2010</v>
      </c>
      <c r="J382" s="22">
        <f t="shared" si="37"/>
        <v>80</v>
      </c>
      <c r="K382" s="22">
        <f t="shared" si="38"/>
        <v>104.38185470633955</v>
      </c>
      <c r="L382" s="22">
        <f t="shared" si="39"/>
        <v>214.8</v>
      </c>
      <c r="M382" s="35">
        <f t="shared" si="40"/>
        <v>0.72862957937584805</v>
      </c>
      <c r="N382" s="22">
        <f t="shared" si="41"/>
        <v>280.26527988652174</v>
      </c>
      <c r="O382" s="35">
        <f t="shared" si="42"/>
        <v>0.64592315228514408</v>
      </c>
      <c r="P382" s="22">
        <v>80000000</v>
      </c>
    </row>
    <row r="383" spans="1:16" x14ac:dyDescent="0.25">
      <c r="A383" t="s">
        <v>2638</v>
      </c>
      <c r="B383" t="s">
        <v>2500</v>
      </c>
      <c r="C383" s="2">
        <v>288.8</v>
      </c>
      <c r="D383" s="2">
        <f t="shared" si="36"/>
        <v>722.02320372996087</v>
      </c>
      <c r="E383" s="2">
        <v>128.19999999999999</v>
      </c>
      <c r="F383" s="3">
        <v>0.44400000000000001</v>
      </c>
      <c r="G383" s="2">
        <v>160.6</v>
      </c>
      <c r="H383" s="3">
        <v>0.55600000000000005</v>
      </c>
      <c r="I383">
        <v>1988</v>
      </c>
      <c r="J383" s="22">
        <f t="shared" si="37"/>
        <v>35</v>
      </c>
      <c r="K383" s="22">
        <f t="shared" si="38"/>
        <v>87.502812086387223</v>
      </c>
      <c r="L383" s="22">
        <f t="shared" si="39"/>
        <v>253.8</v>
      </c>
      <c r="M383" s="35">
        <f t="shared" si="40"/>
        <v>0.87880886426592797</v>
      </c>
      <c r="N383" s="22">
        <f t="shared" si="41"/>
        <v>634.5203916435737</v>
      </c>
      <c r="O383" s="35">
        <f t="shared" si="42"/>
        <v>0.69701242352358994</v>
      </c>
      <c r="P383" s="22">
        <v>35000000</v>
      </c>
    </row>
    <row r="384" spans="1:16" x14ac:dyDescent="0.25">
      <c r="A384" t="s">
        <v>1188</v>
      </c>
      <c r="B384" s="12" t="s">
        <v>2500</v>
      </c>
      <c r="C384" s="2">
        <v>287.60000000000002</v>
      </c>
      <c r="D384" s="2">
        <f t="shared" si="36"/>
        <v>410.04883105696103</v>
      </c>
      <c r="E384" s="2">
        <v>126.6</v>
      </c>
      <c r="F384" s="3">
        <v>0.44</v>
      </c>
      <c r="G384" s="2">
        <v>161</v>
      </c>
      <c r="H384" s="3">
        <v>0.56000000000000005</v>
      </c>
      <c r="I384">
        <v>2007</v>
      </c>
      <c r="J384" s="22">
        <f t="shared" si="37"/>
        <v>150</v>
      </c>
      <c r="K384" s="22">
        <f t="shared" si="38"/>
        <v>213.86413302692679</v>
      </c>
      <c r="L384" s="22">
        <f t="shared" si="39"/>
        <v>137.60000000000002</v>
      </c>
      <c r="M384" s="35">
        <f t="shared" si="40"/>
        <v>0.47844228094575803</v>
      </c>
      <c r="N384" s="22">
        <f t="shared" si="41"/>
        <v>196.18469803003424</v>
      </c>
      <c r="O384" s="35">
        <f t="shared" si="42"/>
        <v>0.2563834039397539</v>
      </c>
      <c r="P384" s="22">
        <v>150000000</v>
      </c>
    </row>
    <row r="385" spans="1:16" x14ac:dyDescent="0.25">
      <c r="A385" t="s">
        <v>1802</v>
      </c>
      <c r="B385" t="s">
        <v>2500</v>
      </c>
      <c r="C385" s="2">
        <v>274.7</v>
      </c>
      <c r="D385" s="2">
        <f t="shared" si="36"/>
        <v>467.65836192260139</v>
      </c>
      <c r="E385" s="2">
        <v>131.19999999999999</v>
      </c>
      <c r="F385" s="3">
        <v>0.47699999999999998</v>
      </c>
      <c r="G385" s="2">
        <v>143.5</v>
      </c>
      <c r="H385" s="3">
        <v>0.52300000000000002</v>
      </c>
      <c r="I385">
        <v>2001</v>
      </c>
      <c r="J385" s="22">
        <f t="shared" si="37"/>
        <v>94</v>
      </c>
      <c r="K385" s="22">
        <f t="shared" si="38"/>
        <v>160.02870775655092</v>
      </c>
      <c r="L385" s="22">
        <f t="shared" si="39"/>
        <v>180.7</v>
      </c>
      <c r="M385" s="35">
        <f t="shared" si="40"/>
        <v>0.65780851838369125</v>
      </c>
      <c r="N385" s="22">
        <f t="shared" si="41"/>
        <v>307.6296541660505</v>
      </c>
      <c r="O385" s="35">
        <f t="shared" si="42"/>
        <v>0.41744190842172946</v>
      </c>
      <c r="P385" s="22">
        <v>94000000</v>
      </c>
    </row>
    <row r="386" spans="1:16" x14ac:dyDescent="0.25">
      <c r="A386" t="s">
        <v>2379</v>
      </c>
      <c r="B386" s="12" t="s">
        <v>2500</v>
      </c>
      <c r="C386" s="2">
        <v>272.7</v>
      </c>
      <c r="D386" s="2">
        <f t="shared" si="36"/>
        <v>623.91787717355078</v>
      </c>
      <c r="E386" s="2">
        <v>130.69999999999999</v>
      </c>
      <c r="F386" s="3">
        <v>0.47899999999999998</v>
      </c>
      <c r="G386" s="2">
        <v>142</v>
      </c>
      <c r="H386" s="3">
        <v>0.52100000000000002</v>
      </c>
      <c r="I386">
        <v>1991</v>
      </c>
      <c r="J386" s="22">
        <f t="shared" si="37"/>
        <v>20</v>
      </c>
      <c r="K386" s="22">
        <f t="shared" si="38"/>
        <v>45.758553514745202</v>
      </c>
      <c r="L386" s="22">
        <f t="shared" si="39"/>
        <v>252.7</v>
      </c>
      <c r="M386" s="35">
        <f t="shared" si="40"/>
        <v>0.92665933259992661</v>
      </c>
      <c r="N386" s="22">
        <f t="shared" si="41"/>
        <v>578.15932365880553</v>
      </c>
      <c r="O386" s="35">
        <f t="shared" si="42"/>
        <v>0.83220185729833085</v>
      </c>
      <c r="P386" s="22">
        <v>20000000</v>
      </c>
    </row>
    <row r="387" spans="1:16" x14ac:dyDescent="0.25">
      <c r="A387" t="s">
        <v>2339</v>
      </c>
      <c r="B387" t="s">
        <v>2500</v>
      </c>
      <c r="C387" s="2">
        <v>270.2</v>
      </c>
      <c r="D387" s="2">
        <f t="shared" ref="D387:D450" si="43">FV(3%,2019-I387,,-C387)</f>
        <v>582.71096049034566</v>
      </c>
      <c r="E387" s="2">
        <v>158.30000000000001</v>
      </c>
      <c r="F387" s="3">
        <v>0.58599999999999997</v>
      </c>
      <c r="G387" s="2">
        <v>111.9</v>
      </c>
      <c r="H387" s="3">
        <v>0.41399999999999998</v>
      </c>
      <c r="I387">
        <v>1993</v>
      </c>
      <c r="J387" s="22">
        <f t="shared" ref="J387:J450" si="44">P387/1000000</f>
        <v>42</v>
      </c>
      <c r="K387" s="22">
        <f t="shared" ref="K387:K450" si="45">FV(3%,2019-I387,,-J387)</f>
        <v>90.57683323684131</v>
      </c>
      <c r="L387" s="22">
        <f t="shared" ref="L387:L450" si="46">C387-J387</f>
        <v>228.2</v>
      </c>
      <c r="M387" s="35">
        <f t="shared" ref="M387:M450" si="47">(C387-J387)/C387</f>
        <v>0.84455958549222798</v>
      </c>
      <c r="N387" s="22">
        <f t="shared" si="41"/>
        <v>492.13412725350435</v>
      </c>
      <c r="O387" s="35">
        <f t="shared" si="42"/>
        <v>0.66477855944914388</v>
      </c>
      <c r="P387" s="22">
        <v>42000000</v>
      </c>
    </row>
    <row r="388" spans="1:16" x14ac:dyDescent="0.25">
      <c r="A388" t="s">
        <v>2639</v>
      </c>
      <c r="B388" t="s">
        <v>2500</v>
      </c>
      <c r="C388" s="2">
        <v>266.60000000000002</v>
      </c>
      <c r="D388" s="2">
        <f t="shared" si="43"/>
        <v>574.947231927188</v>
      </c>
      <c r="E388" s="2">
        <v>106.6</v>
      </c>
      <c r="F388" s="3">
        <v>0.4</v>
      </c>
      <c r="G388" s="2">
        <v>160</v>
      </c>
      <c r="H388" s="3">
        <v>0.6</v>
      </c>
      <c r="I388">
        <v>1993</v>
      </c>
      <c r="J388" s="22">
        <f t="shared" si="44"/>
        <v>35</v>
      </c>
      <c r="K388" s="22">
        <f t="shared" si="45"/>
        <v>75.48069436403442</v>
      </c>
      <c r="L388" s="22">
        <f t="shared" si="46"/>
        <v>231.60000000000002</v>
      </c>
      <c r="M388" s="35">
        <f t="shared" si="47"/>
        <v>0.86871717929482373</v>
      </c>
      <c r="N388" s="22">
        <f t="shared" ref="N388:N451" si="48">(D388-K388)</f>
        <v>499.46653756315357</v>
      </c>
      <c r="O388" s="35">
        <f t="shared" ref="O388:O451" si="49">(C388-K388)/C388</f>
        <v>0.71687661528869306</v>
      </c>
      <c r="P388" s="22">
        <v>35000000</v>
      </c>
    </row>
    <row r="389" spans="1:16" x14ac:dyDescent="0.25">
      <c r="A389" t="s">
        <v>2078</v>
      </c>
      <c r="B389" t="s">
        <v>2500</v>
      </c>
      <c r="C389" s="2">
        <v>264.10000000000002</v>
      </c>
      <c r="D389" s="2">
        <f t="shared" si="43"/>
        <v>491.30379638847779</v>
      </c>
      <c r="E389" s="2">
        <v>125.6</v>
      </c>
      <c r="F389" s="3">
        <v>0.47599999999999998</v>
      </c>
      <c r="G389" s="2">
        <v>138.5</v>
      </c>
      <c r="H389" s="3">
        <v>0.52400000000000002</v>
      </c>
      <c r="I389">
        <v>1998</v>
      </c>
      <c r="J389" s="22">
        <f t="shared" si="44"/>
        <v>60</v>
      </c>
      <c r="K389" s="22">
        <f t="shared" si="45"/>
        <v>111.61767430256972</v>
      </c>
      <c r="L389" s="22">
        <f t="shared" si="46"/>
        <v>204.10000000000002</v>
      </c>
      <c r="M389" s="35">
        <f t="shared" si="47"/>
        <v>0.7728133282847407</v>
      </c>
      <c r="N389" s="22">
        <f t="shared" si="48"/>
        <v>379.6861220859081</v>
      </c>
      <c r="O389" s="35">
        <f t="shared" si="49"/>
        <v>0.57736586784335586</v>
      </c>
      <c r="P389" s="22">
        <v>60000000</v>
      </c>
    </row>
    <row r="390" spans="1:16" x14ac:dyDescent="0.25">
      <c r="A390" t="s">
        <v>743</v>
      </c>
      <c r="B390" t="s">
        <v>2500</v>
      </c>
      <c r="C390" s="2">
        <v>260.10000000000002</v>
      </c>
      <c r="D390" s="2">
        <f t="shared" si="43"/>
        <v>329.48689816891891</v>
      </c>
      <c r="E390" s="2">
        <v>127</v>
      </c>
      <c r="F390" s="3">
        <v>0.48799999999999999</v>
      </c>
      <c r="G390" s="2">
        <v>133.1</v>
      </c>
      <c r="H390" s="3">
        <v>0.51200000000000001</v>
      </c>
      <c r="I390">
        <v>2011</v>
      </c>
      <c r="J390" s="22">
        <f t="shared" si="44"/>
        <v>50</v>
      </c>
      <c r="K390" s="22">
        <f t="shared" si="45"/>
        <v>63.338504069380797</v>
      </c>
      <c r="L390" s="22">
        <f t="shared" si="46"/>
        <v>210.10000000000002</v>
      </c>
      <c r="M390" s="35">
        <f t="shared" si="47"/>
        <v>0.80776624375240291</v>
      </c>
      <c r="N390" s="22">
        <f t="shared" si="48"/>
        <v>266.14839409953811</v>
      </c>
      <c r="O390" s="35">
        <f t="shared" si="49"/>
        <v>0.75648402895278433</v>
      </c>
      <c r="P390" s="22">
        <v>50000000</v>
      </c>
    </row>
    <row r="391" spans="1:16" x14ac:dyDescent="0.25">
      <c r="A391" t="s">
        <v>873</v>
      </c>
      <c r="B391" t="s">
        <v>2500</v>
      </c>
      <c r="C391" s="2">
        <v>252.3</v>
      </c>
      <c r="D391" s="2">
        <f t="shared" si="43"/>
        <v>329.19427428011841</v>
      </c>
      <c r="E391" s="2">
        <v>171.2</v>
      </c>
      <c r="F391" s="3">
        <v>0.67900000000000005</v>
      </c>
      <c r="G391" s="2">
        <v>81</v>
      </c>
      <c r="H391" s="3">
        <v>0.32100000000000001</v>
      </c>
      <c r="I391">
        <v>2010</v>
      </c>
      <c r="J391" s="22">
        <f t="shared" si="44"/>
        <v>35</v>
      </c>
      <c r="K391" s="22">
        <f t="shared" si="45"/>
        <v>45.667061434023559</v>
      </c>
      <c r="L391" s="22">
        <f t="shared" si="46"/>
        <v>217.3</v>
      </c>
      <c r="M391" s="35">
        <f t="shared" si="47"/>
        <v>0.86127625842251287</v>
      </c>
      <c r="N391" s="22">
        <f t="shared" si="48"/>
        <v>283.52721284609487</v>
      </c>
      <c r="O391" s="35">
        <f t="shared" si="49"/>
        <v>0.81899698202923676</v>
      </c>
      <c r="P391" s="22">
        <v>35000000</v>
      </c>
    </row>
    <row r="392" spans="1:16" x14ac:dyDescent="0.25">
      <c r="A392" t="s">
        <v>2147</v>
      </c>
      <c r="B392" t="s">
        <v>2500</v>
      </c>
      <c r="C392" s="2">
        <v>245.7</v>
      </c>
      <c r="D392" s="2">
        <f t="shared" si="43"/>
        <v>470.78660755709376</v>
      </c>
      <c r="E392" s="2">
        <v>112.3</v>
      </c>
      <c r="F392" s="3">
        <v>0.45700000000000002</v>
      </c>
      <c r="G392" s="2">
        <v>133.4</v>
      </c>
      <c r="H392" s="3">
        <v>0.54300000000000004</v>
      </c>
      <c r="I392">
        <v>1997</v>
      </c>
      <c r="J392" s="22">
        <f t="shared" si="44"/>
        <v>80</v>
      </c>
      <c r="K392" s="22">
        <f t="shared" si="45"/>
        <v>153.28827270886245</v>
      </c>
      <c r="L392" s="22">
        <f t="shared" si="46"/>
        <v>165.7</v>
      </c>
      <c r="M392" s="35">
        <f t="shared" si="47"/>
        <v>0.67439967439967441</v>
      </c>
      <c r="N392" s="22">
        <f t="shared" si="48"/>
        <v>317.49833484823131</v>
      </c>
      <c r="O392" s="35">
        <f t="shared" si="49"/>
        <v>0.37611610619103597</v>
      </c>
      <c r="P392" s="22">
        <v>80000000</v>
      </c>
    </row>
    <row r="393" spans="1:16" x14ac:dyDescent="0.25">
      <c r="A393" t="s">
        <v>744</v>
      </c>
      <c r="B393" t="s">
        <v>2500</v>
      </c>
      <c r="C393" s="2">
        <v>245.7</v>
      </c>
      <c r="D393" s="2">
        <f t="shared" si="43"/>
        <v>311.24540899693721</v>
      </c>
      <c r="E393" s="2">
        <v>123.5</v>
      </c>
      <c r="F393" s="3">
        <v>0.503</v>
      </c>
      <c r="G393" s="2">
        <v>122.2</v>
      </c>
      <c r="H393" s="3">
        <v>0.497</v>
      </c>
      <c r="I393">
        <v>2011</v>
      </c>
      <c r="J393" s="22">
        <f t="shared" si="44"/>
        <v>135</v>
      </c>
      <c r="K393" s="22">
        <f t="shared" si="45"/>
        <v>171.01396098732815</v>
      </c>
      <c r="L393" s="22">
        <f t="shared" si="46"/>
        <v>110.69999999999999</v>
      </c>
      <c r="M393" s="35">
        <f t="shared" si="47"/>
        <v>0.4505494505494505</v>
      </c>
      <c r="N393" s="22">
        <f t="shared" si="48"/>
        <v>140.23144800960907</v>
      </c>
      <c r="O393" s="35">
        <f t="shared" si="49"/>
        <v>0.30397248275405714</v>
      </c>
      <c r="P393" s="22">
        <v>135000000</v>
      </c>
    </row>
    <row r="394" spans="1:16" x14ac:dyDescent="0.25">
      <c r="A394" t="s">
        <v>255</v>
      </c>
      <c r="B394" t="s">
        <v>2500</v>
      </c>
      <c r="C394" s="2">
        <v>245.6</v>
      </c>
      <c r="D394" s="2">
        <f t="shared" si="43"/>
        <v>268.37375120000002</v>
      </c>
      <c r="E394" s="2">
        <v>82.1</v>
      </c>
      <c r="F394" s="3">
        <v>0.33400000000000002</v>
      </c>
      <c r="G394" s="2">
        <v>163.6</v>
      </c>
      <c r="H394" s="3">
        <v>0.66600000000000004</v>
      </c>
      <c r="I394">
        <v>2016</v>
      </c>
      <c r="J394" s="22">
        <f t="shared" si="44"/>
        <v>135</v>
      </c>
      <c r="K394" s="22">
        <f t="shared" si="45"/>
        <v>147.518145</v>
      </c>
      <c r="L394" s="22">
        <f t="shared" si="46"/>
        <v>110.6</v>
      </c>
      <c r="M394" s="35">
        <f t="shared" si="47"/>
        <v>0.45032573289902278</v>
      </c>
      <c r="N394" s="22">
        <f t="shared" si="48"/>
        <v>120.85560620000001</v>
      </c>
      <c r="O394" s="35">
        <f t="shared" si="49"/>
        <v>0.39935608713355047</v>
      </c>
      <c r="P394" s="22">
        <v>135000000</v>
      </c>
    </row>
    <row r="395" spans="1:16" x14ac:dyDescent="0.25">
      <c r="A395" t="s">
        <v>2640</v>
      </c>
      <c r="B395" t="s">
        <v>2500</v>
      </c>
      <c r="C395" s="2">
        <v>245.1</v>
      </c>
      <c r="D395" s="2">
        <f t="shared" si="43"/>
        <v>983.31547146277796</v>
      </c>
      <c r="E395" s="2">
        <v>135</v>
      </c>
      <c r="F395" s="3">
        <v>0.55100000000000005</v>
      </c>
      <c r="G395" s="2">
        <v>110.1</v>
      </c>
      <c r="H395" s="3">
        <v>0.44900000000000001</v>
      </c>
      <c r="I395">
        <v>1972</v>
      </c>
      <c r="J395" s="22">
        <f t="shared" si="44"/>
        <v>35</v>
      </c>
      <c r="K395" s="22">
        <f t="shared" si="45"/>
        <v>140.41632599427675</v>
      </c>
      <c r="L395" s="22">
        <f t="shared" si="46"/>
        <v>210.1</v>
      </c>
      <c r="M395" s="35">
        <f t="shared" si="47"/>
        <v>0.85720114239086087</v>
      </c>
      <c r="N395" s="22">
        <f t="shared" si="48"/>
        <v>842.89914546850127</v>
      </c>
      <c r="O395" s="35">
        <f t="shared" si="49"/>
        <v>0.42710597309556608</v>
      </c>
      <c r="P395" s="22">
        <v>35000000</v>
      </c>
    </row>
    <row r="396" spans="1:16" x14ac:dyDescent="0.25">
      <c r="A396" t="s">
        <v>2641</v>
      </c>
      <c r="B396" t="s">
        <v>2500</v>
      </c>
      <c r="C396" s="2">
        <v>244.8</v>
      </c>
      <c r="D396" s="2">
        <f t="shared" si="43"/>
        <v>283.79029338863995</v>
      </c>
      <c r="E396" s="2">
        <v>72.7</v>
      </c>
      <c r="F396" s="3">
        <v>0.29699999999999999</v>
      </c>
      <c r="G396" s="2">
        <v>172.1</v>
      </c>
      <c r="H396" s="3">
        <v>0.70299999999999996</v>
      </c>
      <c r="I396">
        <v>2014</v>
      </c>
      <c r="J396" s="22">
        <f t="shared" si="44"/>
        <v>35</v>
      </c>
      <c r="K396" s="22">
        <f t="shared" si="45"/>
        <v>40.574592600499997</v>
      </c>
      <c r="L396" s="22">
        <f t="shared" si="46"/>
        <v>209.8</v>
      </c>
      <c r="M396" s="35">
        <f t="shared" si="47"/>
        <v>0.85702614379084963</v>
      </c>
      <c r="N396" s="22">
        <f t="shared" si="48"/>
        <v>243.21570078813994</v>
      </c>
      <c r="O396" s="35">
        <f t="shared" si="49"/>
        <v>0.83425411519403592</v>
      </c>
      <c r="P396" s="22">
        <v>35000000</v>
      </c>
    </row>
    <row r="397" spans="1:16" x14ac:dyDescent="0.25">
      <c r="A397" t="s">
        <v>2642</v>
      </c>
      <c r="B397" t="s">
        <v>2500</v>
      </c>
      <c r="C397" s="2">
        <v>242.8</v>
      </c>
      <c r="D397" s="2">
        <f t="shared" si="43"/>
        <v>273.27353906799999</v>
      </c>
      <c r="E397" s="2">
        <v>150.4</v>
      </c>
      <c r="F397" s="3">
        <v>0.61899999999999999</v>
      </c>
      <c r="G397" s="2">
        <v>92.4</v>
      </c>
      <c r="H397" s="3">
        <v>0.38100000000000001</v>
      </c>
      <c r="I397">
        <v>2015</v>
      </c>
      <c r="J397" s="22">
        <f t="shared" si="44"/>
        <v>35</v>
      </c>
      <c r="K397" s="22">
        <f t="shared" si="45"/>
        <v>39.392808349999996</v>
      </c>
      <c r="L397" s="22">
        <f t="shared" si="46"/>
        <v>207.8</v>
      </c>
      <c r="M397" s="35">
        <f t="shared" si="47"/>
        <v>0.85584843492586493</v>
      </c>
      <c r="N397" s="22">
        <f t="shared" si="48"/>
        <v>233.880730718</v>
      </c>
      <c r="O397" s="35">
        <f t="shared" si="49"/>
        <v>0.8377561435337727</v>
      </c>
      <c r="P397" s="22">
        <v>35000000</v>
      </c>
    </row>
    <row r="398" spans="1:16" x14ac:dyDescent="0.25">
      <c r="A398" t="s">
        <v>2643</v>
      </c>
      <c r="B398" t="s">
        <v>2500</v>
      </c>
      <c r="C398" s="2">
        <v>239.6</v>
      </c>
      <c r="D398" s="2">
        <f t="shared" si="43"/>
        <v>599.01925073995369</v>
      </c>
      <c r="E398" s="2">
        <v>109.3</v>
      </c>
      <c r="F398" s="3">
        <v>0.45600000000000002</v>
      </c>
      <c r="G398" s="2">
        <v>130.30000000000001</v>
      </c>
      <c r="H398" s="3">
        <v>0.54400000000000004</v>
      </c>
      <c r="I398">
        <v>1988</v>
      </c>
      <c r="J398" s="22">
        <f t="shared" si="44"/>
        <v>35</v>
      </c>
      <c r="K398" s="22">
        <f t="shared" si="45"/>
        <v>87.502812086387223</v>
      </c>
      <c r="L398" s="22">
        <f t="shared" si="46"/>
        <v>204.6</v>
      </c>
      <c r="M398" s="35">
        <f t="shared" si="47"/>
        <v>0.85392320534223709</v>
      </c>
      <c r="N398" s="22">
        <f t="shared" si="48"/>
        <v>511.51643865356647</v>
      </c>
      <c r="O398" s="35">
        <f t="shared" si="49"/>
        <v>0.63479627676799988</v>
      </c>
      <c r="P398" s="22">
        <v>35000000</v>
      </c>
    </row>
    <row r="399" spans="1:16" x14ac:dyDescent="0.25">
      <c r="A399" t="s">
        <v>2644</v>
      </c>
      <c r="B399" t="s">
        <v>2500</v>
      </c>
      <c r="C399" s="2">
        <v>237.1</v>
      </c>
      <c r="D399" s="2">
        <f t="shared" si="43"/>
        <v>820.53099635639353</v>
      </c>
      <c r="E399" s="2">
        <v>94.2</v>
      </c>
      <c r="F399" s="3">
        <v>0.39700000000000002</v>
      </c>
      <c r="G399" s="2">
        <v>142.9</v>
      </c>
      <c r="H399" s="3">
        <v>0.60299999999999998</v>
      </c>
      <c r="I399">
        <v>1977</v>
      </c>
      <c r="J399" s="22">
        <f t="shared" si="44"/>
        <v>35</v>
      </c>
      <c r="K399" s="22">
        <f t="shared" si="45"/>
        <v>121.12435627361356</v>
      </c>
      <c r="L399" s="22">
        <f t="shared" si="46"/>
        <v>202.1</v>
      </c>
      <c r="M399" s="35">
        <f t="shared" si="47"/>
        <v>0.85238296077604381</v>
      </c>
      <c r="N399" s="22">
        <f t="shared" si="48"/>
        <v>699.40664008277997</v>
      </c>
      <c r="O399" s="35">
        <f t="shared" si="49"/>
        <v>0.48914231854232998</v>
      </c>
      <c r="P399" s="22">
        <v>35000000</v>
      </c>
    </row>
    <row r="400" spans="1:16" x14ac:dyDescent="0.25">
      <c r="A400" t="s">
        <v>2645</v>
      </c>
      <c r="B400" t="s">
        <v>2500</v>
      </c>
      <c r="C400" s="2">
        <v>226.3</v>
      </c>
      <c r="D400" s="2">
        <f t="shared" si="43"/>
        <v>270.2140347045127</v>
      </c>
      <c r="E400" s="2">
        <v>55.7</v>
      </c>
      <c r="F400" s="3">
        <v>0.246</v>
      </c>
      <c r="G400" s="2">
        <v>170.6</v>
      </c>
      <c r="H400" s="3">
        <v>0.754</v>
      </c>
      <c r="I400">
        <v>2013</v>
      </c>
      <c r="J400" s="22">
        <f t="shared" si="44"/>
        <v>35</v>
      </c>
      <c r="K400" s="22">
        <f t="shared" si="45"/>
        <v>41.791830378514994</v>
      </c>
      <c r="L400" s="22">
        <f t="shared" si="46"/>
        <v>191.3</v>
      </c>
      <c r="M400" s="35">
        <f t="shared" si="47"/>
        <v>0.8453380468404772</v>
      </c>
      <c r="N400" s="22">
        <f t="shared" si="48"/>
        <v>228.42220432599771</v>
      </c>
      <c r="O400" s="35">
        <f t="shared" si="49"/>
        <v>0.81532553964421128</v>
      </c>
      <c r="P400" s="22">
        <v>35000000</v>
      </c>
    </row>
    <row r="401" spans="1:16" x14ac:dyDescent="0.25">
      <c r="A401" t="s">
        <v>654</v>
      </c>
      <c r="B401" t="s">
        <v>2500</v>
      </c>
      <c r="C401" s="2">
        <v>218.3</v>
      </c>
      <c r="D401" s="2">
        <f t="shared" si="43"/>
        <v>268.48146482224911</v>
      </c>
      <c r="E401" s="2">
        <v>80.099999999999994</v>
      </c>
      <c r="F401" s="3">
        <v>0.36699999999999999</v>
      </c>
      <c r="G401" s="2">
        <v>138.30000000000001</v>
      </c>
      <c r="H401" s="3">
        <v>0.63300000000000001</v>
      </c>
      <c r="I401">
        <v>2012</v>
      </c>
      <c r="J401" s="22">
        <f t="shared" si="44"/>
        <v>60</v>
      </c>
      <c r="K401" s="22">
        <f t="shared" si="45"/>
        <v>73.792431925492195</v>
      </c>
      <c r="L401" s="22">
        <f t="shared" si="46"/>
        <v>158.30000000000001</v>
      </c>
      <c r="M401" s="35">
        <f t="shared" si="47"/>
        <v>0.72514887769125058</v>
      </c>
      <c r="N401" s="22">
        <f t="shared" si="48"/>
        <v>194.68903289675691</v>
      </c>
      <c r="O401" s="35">
        <f t="shared" si="49"/>
        <v>0.66196778778977461</v>
      </c>
      <c r="P401" s="22">
        <v>60000000</v>
      </c>
    </row>
    <row r="402" spans="1:16" x14ac:dyDescent="0.25">
      <c r="A402" t="s">
        <v>2313</v>
      </c>
      <c r="B402" t="s">
        <v>2500</v>
      </c>
      <c r="C402" s="2">
        <v>215.9</v>
      </c>
      <c r="D402" s="2">
        <f t="shared" si="43"/>
        <v>452.04665501234479</v>
      </c>
      <c r="E402" s="2">
        <v>122.2</v>
      </c>
      <c r="F402" s="3">
        <v>0.56599999999999995</v>
      </c>
      <c r="G402" s="2">
        <v>93.7</v>
      </c>
      <c r="H402" s="3">
        <v>0.434</v>
      </c>
      <c r="I402">
        <v>1994</v>
      </c>
      <c r="J402" s="22">
        <f t="shared" si="44"/>
        <v>62</v>
      </c>
      <c r="K402" s="22">
        <f t="shared" si="45"/>
        <v>129.81423163856127</v>
      </c>
      <c r="L402" s="22">
        <f t="shared" si="46"/>
        <v>153.9</v>
      </c>
      <c r="M402" s="35">
        <f t="shared" si="47"/>
        <v>0.71283001389532197</v>
      </c>
      <c r="N402" s="22">
        <f t="shared" si="48"/>
        <v>322.23242337378349</v>
      </c>
      <c r="O402" s="35">
        <f t="shared" si="49"/>
        <v>0.39872982103491772</v>
      </c>
      <c r="P402" s="22">
        <v>62000000</v>
      </c>
    </row>
    <row r="403" spans="1:16" x14ac:dyDescent="0.25">
      <c r="A403" t="s">
        <v>2271</v>
      </c>
      <c r="B403" t="s">
        <v>2500</v>
      </c>
      <c r="C403" s="2">
        <v>213.2</v>
      </c>
      <c r="D403" s="2">
        <f t="shared" si="43"/>
        <v>433.39170349735764</v>
      </c>
      <c r="E403" s="2">
        <v>75.599999999999994</v>
      </c>
      <c r="F403" s="3">
        <v>0.35499999999999998</v>
      </c>
      <c r="G403" s="2">
        <v>137.6</v>
      </c>
      <c r="H403" s="3">
        <v>0.64500000000000002</v>
      </c>
      <c r="I403">
        <v>1995</v>
      </c>
      <c r="J403" s="22">
        <f t="shared" si="44"/>
        <v>72</v>
      </c>
      <c r="K403" s="22">
        <f t="shared" si="45"/>
        <v>146.36117566514892</v>
      </c>
      <c r="L403" s="22">
        <f t="shared" si="46"/>
        <v>141.19999999999999</v>
      </c>
      <c r="M403" s="35">
        <f t="shared" si="47"/>
        <v>0.66228893058161353</v>
      </c>
      <c r="N403" s="22">
        <f t="shared" si="48"/>
        <v>287.03052783220869</v>
      </c>
      <c r="O403" s="35">
        <f t="shared" si="49"/>
        <v>0.31350292839986432</v>
      </c>
      <c r="P403" s="22">
        <v>72000000</v>
      </c>
    </row>
    <row r="404" spans="1:16" x14ac:dyDescent="0.25">
      <c r="A404" t="s">
        <v>1501</v>
      </c>
      <c r="B404" t="s">
        <v>2500</v>
      </c>
      <c r="C404" s="2">
        <v>209.1</v>
      </c>
      <c r="D404" s="2">
        <f t="shared" si="43"/>
        <v>325.77098681121981</v>
      </c>
      <c r="E404" s="2">
        <v>118.6</v>
      </c>
      <c r="F404" s="3">
        <v>0.56699999999999995</v>
      </c>
      <c r="G404" s="2">
        <v>90.4</v>
      </c>
      <c r="H404" s="3">
        <v>0.433</v>
      </c>
      <c r="I404">
        <v>2004</v>
      </c>
      <c r="J404" s="22">
        <f t="shared" si="44"/>
        <v>100</v>
      </c>
      <c r="K404" s="22">
        <f t="shared" si="45"/>
        <v>155.79674166007644</v>
      </c>
      <c r="L404" s="22">
        <f t="shared" si="46"/>
        <v>109.1</v>
      </c>
      <c r="M404" s="35">
        <f t="shared" si="47"/>
        <v>0.52175992348158773</v>
      </c>
      <c r="N404" s="22">
        <f t="shared" si="48"/>
        <v>169.97424515114338</v>
      </c>
      <c r="O404" s="35">
        <f t="shared" si="49"/>
        <v>0.2549175434716574</v>
      </c>
      <c r="P404" s="22">
        <v>100000000</v>
      </c>
    </row>
    <row r="405" spans="1:16" x14ac:dyDescent="0.25">
      <c r="A405" t="s">
        <v>2646</v>
      </c>
      <c r="B405" t="s">
        <v>2500</v>
      </c>
      <c r="C405" s="2">
        <v>207</v>
      </c>
      <c r="D405" s="2">
        <f t="shared" si="43"/>
        <v>262.22140684723649</v>
      </c>
      <c r="E405" s="2">
        <v>104</v>
      </c>
      <c r="F405" s="3">
        <v>0.502</v>
      </c>
      <c r="G405" s="2">
        <v>103</v>
      </c>
      <c r="H405" s="3">
        <v>0.498</v>
      </c>
      <c r="I405">
        <v>2011</v>
      </c>
      <c r="J405" s="22">
        <f t="shared" si="44"/>
        <v>35</v>
      </c>
      <c r="K405" s="22">
        <f t="shared" si="45"/>
        <v>44.336952848566554</v>
      </c>
      <c r="L405" s="22">
        <f t="shared" si="46"/>
        <v>172</v>
      </c>
      <c r="M405" s="35">
        <f t="shared" si="47"/>
        <v>0.83091787439613529</v>
      </c>
      <c r="N405" s="22">
        <f t="shared" si="48"/>
        <v>217.88445399866993</v>
      </c>
      <c r="O405" s="35">
        <f t="shared" si="49"/>
        <v>0.78581182198760113</v>
      </c>
      <c r="P405" s="22">
        <v>35000000</v>
      </c>
    </row>
    <row r="406" spans="1:16" x14ac:dyDescent="0.25">
      <c r="A406" t="s">
        <v>1994</v>
      </c>
      <c r="B406" t="s">
        <v>2500</v>
      </c>
      <c r="C406" s="2">
        <v>206.1</v>
      </c>
      <c r="D406" s="2">
        <f t="shared" si="43"/>
        <v>372.23952546536606</v>
      </c>
      <c r="E406" s="2">
        <v>101.1</v>
      </c>
      <c r="F406" s="3">
        <v>0.49</v>
      </c>
      <c r="G406" s="2">
        <v>105</v>
      </c>
      <c r="H406" s="3">
        <v>0.51</v>
      </c>
      <c r="I406">
        <v>1999</v>
      </c>
      <c r="J406" s="22">
        <f t="shared" si="44"/>
        <v>70</v>
      </c>
      <c r="K406" s="22">
        <f t="shared" si="45"/>
        <v>126.42778642685893</v>
      </c>
      <c r="L406" s="22">
        <f t="shared" si="46"/>
        <v>136.1</v>
      </c>
      <c r="M406" s="35">
        <f t="shared" si="47"/>
        <v>0.66035904900533715</v>
      </c>
      <c r="N406" s="22">
        <f t="shared" si="48"/>
        <v>245.81173903850714</v>
      </c>
      <c r="O406" s="35">
        <f t="shared" si="49"/>
        <v>0.38657066265473589</v>
      </c>
      <c r="P406" s="22">
        <v>70000000</v>
      </c>
    </row>
    <row r="407" spans="1:16" x14ac:dyDescent="0.25">
      <c r="A407" t="s">
        <v>1805</v>
      </c>
      <c r="B407" t="s">
        <v>2500</v>
      </c>
      <c r="C407" s="2">
        <v>203.4</v>
      </c>
      <c r="D407" s="2">
        <f t="shared" si="43"/>
        <v>346.27488465619632</v>
      </c>
      <c r="E407" s="2">
        <v>100.6</v>
      </c>
      <c r="F407" s="3">
        <v>0.495</v>
      </c>
      <c r="G407" s="2">
        <v>102.8</v>
      </c>
      <c r="H407" s="3">
        <v>0.505</v>
      </c>
      <c r="I407">
        <v>2001</v>
      </c>
      <c r="J407" s="22">
        <f t="shared" si="44"/>
        <v>70</v>
      </c>
      <c r="K407" s="22">
        <f t="shared" si="45"/>
        <v>119.17031428679323</v>
      </c>
      <c r="L407" s="22">
        <f t="shared" si="46"/>
        <v>133.4</v>
      </c>
      <c r="M407" s="35">
        <f t="shared" si="47"/>
        <v>0.65585054080629301</v>
      </c>
      <c r="N407" s="22">
        <f t="shared" si="48"/>
        <v>227.10457036940309</v>
      </c>
      <c r="O407" s="35">
        <f t="shared" si="49"/>
        <v>0.41410858266080025</v>
      </c>
      <c r="P407" s="22">
        <v>70000000</v>
      </c>
    </row>
    <row r="408" spans="1:16" x14ac:dyDescent="0.25">
      <c r="A408" t="s">
        <v>264</v>
      </c>
      <c r="B408" t="s">
        <v>2500</v>
      </c>
      <c r="C408" s="2">
        <v>203.4</v>
      </c>
      <c r="D408" s="2">
        <f t="shared" si="43"/>
        <v>222.26067180000001</v>
      </c>
      <c r="E408" s="2">
        <v>100.5</v>
      </c>
      <c r="F408" s="3">
        <v>0.49399999999999999</v>
      </c>
      <c r="G408" s="2">
        <v>102.8</v>
      </c>
      <c r="H408" s="3">
        <v>0.50600000000000001</v>
      </c>
      <c r="I408">
        <v>2016</v>
      </c>
      <c r="J408" s="22">
        <f t="shared" si="44"/>
        <v>47</v>
      </c>
      <c r="K408" s="22">
        <f t="shared" si="45"/>
        <v>51.358169000000004</v>
      </c>
      <c r="L408" s="22">
        <f t="shared" si="46"/>
        <v>156.4</v>
      </c>
      <c r="M408" s="35">
        <f t="shared" si="47"/>
        <v>0.76892822025565388</v>
      </c>
      <c r="N408" s="22">
        <f t="shared" si="48"/>
        <v>170.90250280000001</v>
      </c>
      <c r="O408" s="35">
        <f t="shared" si="49"/>
        <v>0.7475016273352999</v>
      </c>
      <c r="P408" s="22">
        <v>47000000</v>
      </c>
    </row>
    <row r="409" spans="1:16" x14ac:dyDescent="0.25">
      <c r="A409" t="s">
        <v>2397</v>
      </c>
      <c r="B409" t="s">
        <v>2500</v>
      </c>
      <c r="C409" s="2">
        <v>200.5</v>
      </c>
      <c r="D409" s="2">
        <f t="shared" si="43"/>
        <v>472.49138395488023</v>
      </c>
      <c r="E409" s="2">
        <v>122</v>
      </c>
      <c r="F409" s="3">
        <v>0.60899999999999999</v>
      </c>
      <c r="G409" s="2">
        <v>78.5</v>
      </c>
      <c r="H409" s="3">
        <v>0.39100000000000001</v>
      </c>
      <c r="I409">
        <v>1990</v>
      </c>
      <c r="J409" s="22">
        <f t="shared" si="44"/>
        <v>30</v>
      </c>
      <c r="K409" s="22">
        <f t="shared" si="45"/>
        <v>70.696965180281339</v>
      </c>
      <c r="L409" s="22">
        <f t="shared" si="46"/>
        <v>170.5</v>
      </c>
      <c r="M409" s="35">
        <f t="shared" si="47"/>
        <v>0.85037406483790523</v>
      </c>
      <c r="N409" s="22">
        <f t="shared" si="48"/>
        <v>401.79441877459891</v>
      </c>
      <c r="O409" s="35">
        <f t="shared" si="49"/>
        <v>0.64739668239261183</v>
      </c>
      <c r="P409" s="22">
        <v>30000000</v>
      </c>
    </row>
    <row r="410" spans="1:16" x14ac:dyDescent="0.25">
      <c r="A410" t="s">
        <v>621</v>
      </c>
      <c r="B410" t="s">
        <v>2501</v>
      </c>
      <c r="C410" s="2">
        <v>1108.5999999999999</v>
      </c>
      <c r="D410" s="2">
        <f t="shared" si="43"/>
        <v>1363.4381672100108</v>
      </c>
      <c r="E410" s="2">
        <v>304.39999999999998</v>
      </c>
      <c r="F410" s="3">
        <v>0.27500000000000002</v>
      </c>
      <c r="G410" s="2">
        <v>804.2</v>
      </c>
      <c r="H410" s="3">
        <v>0.72499999999999998</v>
      </c>
      <c r="I410">
        <v>2012</v>
      </c>
      <c r="J410" s="22">
        <f t="shared" si="44"/>
        <v>200</v>
      </c>
      <c r="K410" s="22">
        <f t="shared" si="45"/>
        <v>245.974773084974</v>
      </c>
      <c r="L410" s="22">
        <f t="shared" si="46"/>
        <v>908.59999999999991</v>
      </c>
      <c r="M410" s="35">
        <f t="shared" si="47"/>
        <v>0.81959227854952188</v>
      </c>
      <c r="N410" s="22">
        <f t="shared" si="48"/>
        <v>1117.4633941250368</v>
      </c>
      <c r="O410" s="35">
        <f t="shared" si="49"/>
        <v>0.77812125826720724</v>
      </c>
      <c r="P410" s="22">
        <v>200000000</v>
      </c>
    </row>
    <row r="411" spans="1:16" x14ac:dyDescent="0.25">
      <c r="A411" t="s">
        <v>131</v>
      </c>
      <c r="B411" t="s">
        <v>2501</v>
      </c>
      <c r="C411" s="2">
        <v>962.1</v>
      </c>
      <c r="D411" s="2">
        <f t="shared" si="43"/>
        <v>1020.6918899999999</v>
      </c>
      <c r="E411" s="2">
        <v>404.6</v>
      </c>
      <c r="F411" s="3">
        <v>0.42</v>
      </c>
      <c r="G411" s="2">
        <v>557.6</v>
      </c>
      <c r="H411" s="3">
        <v>0.57999999999999996</v>
      </c>
      <c r="I411">
        <v>2017</v>
      </c>
      <c r="J411" s="22">
        <f t="shared" si="44"/>
        <v>90</v>
      </c>
      <c r="K411" s="22">
        <f t="shared" si="45"/>
        <v>95.480999999999995</v>
      </c>
      <c r="L411" s="22">
        <f t="shared" si="46"/>
        <v>872.1</v>
      </c>
      <c r="M411" s="35">
        <f t="shared" si="47"/>
        <v>0.90645463049579045</v>
      </c>
      <c r="N411" s="22">
        <f t="shared" si="48"/>
        <v>925.21088999999995</v>
      </c>
      <c r="O411" s="35">
        <f t="shared" si="49"/>
        <v>0.90075771749298406</v>
      </c>
      <c r="P411" s="22">
        <v>90000000</v>
      </c>
    </row>
    <row r="412" spans="1:16" x14ac:dyDescent="0.25">
      <c r="A412" t="s">
        <v>1175</v>
      </c>
      <c r="B412" t="s">
        <v>2501</v>
      </c>
      <c r="C412" s="2">
        <v>890.9</v>
      </c>
      <c r="D412" s="2">
        <f t="shared" si="43"/>
        <v>1270.2103740912605</v>
      </c>
      <c r="E412" s="2">
        <v>336.5</v>
      </c>
      <c r="F412" s="3">
        <v>0.378</v>
      </c>
      <c r="G412" s="2">
        <v>554.29999999999995</v>
      </c>
      <c r="H412" s="3">
        <v>0.622</v>
      </c>
      <c r="I412">
        <v>2007</v>
      </c>
      <c r="J412" s="22">
        <f t="shared" si="44"/>
        <v>258</v>
      </c>
      <c r="K412" s="22">
        <f t="shared" si="45"/>
        <v>367.84630880631408</v>
      </c>
      <c r="L412" s="22">
        <f t="shared" si="46"/>
        <v>632.9</v>
      </c>
      <c r="M412" s="35">
        <f t="shared" si="47"/>
        <v>0.7104052082164104</v>
      </c>
      <c r="N412" s="22">
        <f t="shared" si="48"/>
        <v>902.36406528494649</v>
      </c>
      <c r="O412" s="35">
        <f t="shared" si="49"/>
        <v>0.58710707284059471</v>
      </c>
      <c r="P412" s="22">
        <v>258000000</v>
      </c>
    </row>
    <row r="413" spans="1:16" x14ac:dyDescent="0.25">
      <c r="A413" t="s">
        <v>329</v>
      </c>
      <c r="B413" t="s">
        <v>2501</v>
      </c>
      <c r="C413" s="2">
        <v>880.7</v>
      </c>
      <c r="D413" s="2">
        <f t="shared" si="43"/>
        <v>991.23560896699996</v>
      </c>
      <c r="E413" s="2">
        <v>200.1</v>
      </c>
      <c r="F413" s="3">
        <v>0.22700000000000001</v>
      </c>
      <c r="G413" s="2">
        <v>680.6</v>
      </c>
      <c r="H413" s="3">
        <v>0.77300000000000002</v>
      </c>
      <c r="I413">
        <v>2015</v>
      </c>
      <c r="J413" s="22">
        <f t="shared" si="44"/>
        <v>300</v>
      </c>
      <c r="K413" s="22">
        <f t="shared" si="45"/>
        <v>337.65264299999996</v>
      </c>
      <c r="L413" s="22">
        <f t="shared" si="46"/>
        <v>580.70000000000005</v>
      </c>
      <c r="M413" s="35">
        <f t="shared" si="47"/>
        <v>0.65936187123878731</v>
      </c>
      <c r="N413" s="22">
        <f t="shared" si="48"/>
        <v>653.58296596700006</v>
      </c>
      <c r="O413" s="35">
        <f t="shared" si="49"/>
        <v>0.61660878505734085</v>
      </c>
      <c r="P413" s="22">
        <v>300000000</v>
      </c>
    </row>
    <row r="414" spans="1:16" x14ac:dyDescent="0.25">
      <c r="A414" t="s">
        <v>132</v>
      </c>
      <c r="B414" t="s">
        <v>2501</v>
      </c>
      <c r="C414" s="2">
        <v>880.2</v>
      </c>
      <c r="D414" s="2">
        <f t="shared" si="43"/>
        <v>933.80417999999997</v>
      </c>
      <c r="E414" s="2">
        <v>334.2</v>
      </c>
      <c r="F414" s="3">
        <v>0.38</v>
      </c>
      <c r="G414" s="2">
        <v>546</v>
      </c>
      <c r="H414" s="3">
        <v>0.62</v>
      </c>
      <c r="I414">
        <v>2017</v>
      </c>
      <c r="J414" s="22">
        <f t="shared" si="44"/>
        <v>175</v>
      </c>
      <c r="K414" s="22">
        <f t="shared" si="45"/>
        <v>185.6575</v>
      </c>
      <c r="L414" s="22">
        <f t="shared" si="46"/>
        <v>705.2</v>
      </c>
      <c r="M414" s="35">
        <f t="shared" si="47"/>
        <v>0.8011815496478073</v>
      </c>
      <c r="N414" s="22">
        <f t="shared" si="48"/>
        <v>748.14667999999995</v>
      </c>
      <c r="O414" s="35">
        <f t="shared" si="49"/>
        <v>0.78907350602135873</v>
      </c>
      <c r="P414" s="22">
        <v>175000000</v>
      </c>
    </row>
    <row r="415" spans="1:16" x14ac:dyDescent="0.25">
      <c r="A415" t="s">
        <v>2647</v>
      </c>
      <c r="B415" t="s">
        <v>2501</v>
      </c>
      <c r="C415" s="2">
        <v>855</v>
      </c>
      <c r="D415" s="2">
        <f t="shared" si="43"/>
        <v>880.65</v>
      </c>
      <c r="E415" s="2">
        <v>213.5</v>
      </c>
      <c r="F415" s="3">
        <v>0.25</v>
      </c>
      <c r="G415" s="2">
        <v>641.5</v>
      </c>
      <c r="H415" s="3">
        <v>0.75</v>
      </c>
      <c r="I415">
        <v>2018</v>
      </c>
      <c r="J415" s="22">
        <f t="shared" si="44"/>
        <v>100</v>
      </c>
      <c r="K415" s="22">
        <f t="shared" si="45"/>
        <v>103</v>
      </c>
      <c r="L415" s="22">
        <f t="shared" si="46"/>
        <v>755</v>
      </c>
      <c r="M415" s="35">
        <f t="shared" si="47"/>
        <v>0.88304093567251463</v>
      </c>
      <c r="N415" s="22">
        <f t="shared" si="48"/>
        <v>777.65</v>
      </c>
      <c r="O415" s="35">
        <f t="shared" si="49"/>
        <v>0.87953216374269005</v>
      </c>
      <c r="P415" s="22">
        <v>100000000</v>
      </c>
    </row>
    <row r="416" spans="1:16" x14ac:dyDescent="0.25">
      <c r="A416" t="s">
        <v>1688</v>
      </c>
      <c r="B416" t="s">
        <v>2501</v>
      </c>
      <c r="C416" s="2">
        <v>821.7</v>
      </c>
      <c r="D416" s="2">
        <f t="shared" si="43"/>
        <v>1358.1448994376976</v>
      </c>
      <c r="E416" s="2">
        <v>403.7</v>
      </c>
      <c r="F416" s="3">
        <v>0.49099999999999999</v>
      </c>
      <c r="G416" s="2">
        <v>418</v>
      </c>
      <c r="H416" s="3">
        <v>0.50900000000000001</v>
      </c>
      <c r="I416">
        <v>2002</v>
      </c>
      <c r="J416" s="22">
        <f t="shared" si="44"/>
        <v>139</v>
      </c>
      <c r="K416" s="22">
        <f t="shared" si="45"/>
        <v>229.74582088577336</v>
      </c>
      <c r="L416" s="22">
        <f t="shared" si="46"/>
        <v>682.7</v>
      </c>
      <c r="M416" s="35">
        <f t="shared" si="47"/>
        <v>0.83083850553730076</v>
      </c>
      <c r="N416" s="22">
        <f t="shared" si="48"/>
        <v>1128.3990785519243</v>
      </c>
      <c r="O416" s="35">
        <f t="shared" si="49"/>
        <v>0.7204018244057766</v>
      </c>
      <c r="P416" s="22">
        <v>139000000</v>
      </c>
    </row>
    <row r="417" spans="1:16" x14ac:dyDescent="0.25">
      <c r="A417" t="s">
        <v>1483</v>
      </c>
      <c r="B417" t="s">
        <v>2501</v>
      </c>
      <c r="C417" s="2">
        <v>783.8</v>
      </c>
      <c r="D417" s="2">
        <f t="shared" si="43"/>
        <v>1221.1348611316791</v>
      </c>
      <c r="E417" s="2">
        <v>373.6</v>
      </c>
      <c r="F417" s="3">
        <v>0.47699999999999998</v>
      </c>
      <c r="G417" s="2">
        <v>410.2</v>
      </c>
      <c r="H417" s="3">
        <v>0.52300000000000002</v>
      </c>
      <c r="I417">
        <v>2004</v>
      </c>
      <c r="J417" s="22">
        <f t="shared" si="44"/>
        <v>200</v>
      </c>
      <c r="K417" s="22">
        <f t="shared" si="45"/>
        <v>311.59348332015287</v>
      </c>
      <c r="L417" s="22">
        <f t="shared" si="46"/>
        <v>583.79999999999995</v>
      </c>
      <c r="M417" s="35">
        <f t="shared" si="47"/>
        <v>0.74483286552692007</v>
      </c>
      <c r="N417" s="22">
        <f t="shared" si="48"/>
        <v>909.54137781152622</v>
      </c>
      <c r="O417" s="35">
        <f t="shared" si="49"/>
        <v>0.60245791870355592</v>
      </c>
      <c r="P417" s="22">
        <v>200000000</v>
      </c>
    </row>
    <row r="418" spans="1:16" x14ac:dyDescent="0.25">
      <c r="A418">
        <v>2012</v>
      </c>
      <c r="B418" t="s">
        <v>2501</v>
      </c>
      <c r="C418" s="2">
        <v>769.7</v>
      </c>
      <c r="D418" s="2">
        <f t="shared" si="43"/>
        <v>1034.4124371811706</v>
      </c>
      <c r="E418" s="2">
        <v>166.1</v>
      </c>
      <c r="F418" s="3">
        <v>0.216</v>
      </c>
      <c r="G418" s="2">
        <v>603.6</v>
      </c>
      <c r="H418" s="3">
        <v>0.78400000000000003</v>
      </c>
      <c r="I418">
        <v>2009</v>
      </c>
      <c r="J418" s="22">
        <f t="shared" si="44"/>
        <v>200</v>
      </c>
      <c r="K418" s="22">
        <f t="shared" si="45"/>
        <v>268.78327586882438</v>
      </c>
      <c r="L418" s="22">
        <f t="shared" si="46"/>
        <v>569.70000000000005</v>
      </c>
      <c r="M418" s="35">
        <f t="shared" si="47"/>
        <v>0.74015850331297905</v>
      </c>
      <c r="N418" s="22">
        <f t="shared" si="48"/>
        <v>765.62916131234624</v>
      </c>
      <c r="O418" s="35">
        <f t="shared" si="49"/>
        <v>0.65079475656902119</v>
      </c>
      <c r="P418" s="22">
        <v>200000000</v>
      </c>
    </row>
    <row r="419" spans="1:16" x14ac:dyDescent="0.25">
      <c r="A419" t="s">
        <v>1267</v>
      </c>
      <c r="B419" t="s">
        <v>2501</v>
      </c>
      <c r="C419" s="2">
        <v>758.2</v>
      </c>
      <c r="D419" s="2">
        <f t="shared" si="43"/>
        <v>1113.4422615389758</v>
      </c>
      <c r="E419" s="2">
        <v>217.5</v>
      </c>
      <c r="F419" s="3">
        <v>0.28699999999999998</v>
      </c>
      <c r="G419" s="2">
        <v>540.70000000000005</v>
      </c>
      <c r="H419" s="3">
        <v>0.71299999999999997</v>
      </c>
      <c r="I419">
        <v>2006</v>
      </c>
      <c r="J419" s="22">
        <f t="shared" si="44"/>
        <v>125</v>
      </c>
      <c r="K419" s="22">
        <f t="shared" si="45"/>
        <v>183.56671418144549</v>
      </c>
      <c r="L419" s="22">
        <f t="shared" si="46"/>
        <v>633.20000000000005</v>
      </c>
      <c r="M419" s="35">
        <f t="shared" si="47"/>
        <v>0.83513584806119756</v>
      </c>
      <c r="N419" s="22">
        <f t="shared" si="48"/>
        <v>929.87554735753031</v>
      </c>
      <c r="O419" s="35">
        <f t="shared" si="49"/>
        <v>0.75789143473826759</v>
      </c>
      <c r="P419" s="22">
        <v>125000000</v>
      </c>
    </row>
    <row r="420" spans="1:16" x14ac:dyDescent="0.25">
      <c r="A420" t="s">
        <v>626</v>
      </c>
      <c r="B420" t="s">
        <v>2501</v>
      </c>
      <c r="C420" s="2">
        <v>757.9</v>
      </c>
      <c r="D420" s="2">
        <f t="shared" si="43"/>
        <v>932.12140260550893</v>
      </c>
      <c r="E420" s="2">
        <v>262</v>
      </c>
      <c r="F420" s="3">
        <v>0.34599999999999997</v>
      </c>
      <c r="G420" s="2">
        <v>495.9</v>
      </c>
      <c r="H420" s="3">
        <v>0.65400000000000003</v>
      </c>
      <c r="I420">
        <v>2012</v>
      </c>
      <c r="J420" s="22">
        <f t="shared" si="44"/>
        <v>220</v>
      </c>
      <c r="K420" s="22">
        <f t="shared" si="45"/>
        <v>270.57225039347139</v>
      </c>
      <c r="L420" s="22">
        <f t="shared" si="46"/>
        <v>537.9</v>
      </c>
      <c r="M420" s="35">
        <f t="shared" si="47"/>
        <v>0.70972423802612483</v>
      </c>
      <c r="N420" s="22">
        <f t="shared" si="48"/>
        <v>661.5491522120376</v>
      </c>
      <c r="O420" s="35">
        <f t="shared" si="49"/>
        <v>0.64299742658204062</v>
      </c>
      <c r="P420" s="22">
        <v>220000000</v>
      </c>
    </row>
    <row r="421" spans="1:16" x14ac:dyDescent="0.25">
      <c r="A421" t="s">
        <v>2648</v>
      </c>
      <c r="B421" t="s">
        <v>2501</v>
      </c>
      <c r="C421" s="2">
        <v>712.2</v>
      </c>
      <c r="D421" s="2">
        <f t="shared" si="43"/>
        <v>902.19365196426008</v>
      </c>
      <c r="E421" s="2">
        <v>281.3</v>
      </c>
      <c r="F421" s="3">
        <v>0.39500000000000002</v>
      </c>
      <c r="G421" s="2">
        <v>430.9</v>
      </c>
      <c r="H421" s="3">
        <v>0.60499999999999998</v>
      </c>
      <c r="I421">
        <v>2011</v>
      </c>
      <c r="J421" s="22">
        <f t="shared" si="44"/>
        <v>110</v>
      </c>
      <c r="K421" s="22">
        <f t="shared" si="45"/>
        <v>139.34470895263775</v>
      </c>
      <c r="L421" s="22">
        <f t="shared" si="46"/>
        <v>602.20000000000005</v>
      </c>
      <c r="M421" s="35">
        <f t="shared" si="47"/>
        <v>0.84554900308901992</v>
      </c>
      <c r="N421" s="22">
        <f t="shared" si="48"/>
        <v>762.8489430116224</v>
      </c>
      <c r="O421" s="35">
        <f t="shared" si="49"/>
        <v>0.80434609807267932</v>
      </c>
      <c r="P421" s="22">
        <v>110000000</v>
      </c>
    </row>
    <row r="422" spans="1:16" x14ac:dyDescent="0.25">
      <c r="A422" t="s">
        <v>959</v>
      </c>
      <c r="B422" t="s">
        <v>2501</v>
      </c>
      <c r="C422" s="2">
        <v>709.7</v>
      </c>
      <c r="D422" s="2">
        <f t="shared" si="43"/>
        <v>953.77745442052333</v>
      </c>
      <c r="E422" s="2">
        <v>296.60000000000002</v>
      </c>
      <c r="F422" s="3">
        <v>0.41799999999999998</v>
      </c>
      <c r="G422" s="2">
        <v>413.1</v>
      </c>
      <c r="H422" s="3">
        <v>0.58199999999999996</v>
      </c>
      <c r="I422">
        <v>2009</v>
      </c>
      <c r="J422" s="22">
        <f t="shared" si="44"/>
        <v>50</v>
      </c>
      <c r="K422" s="22">
        <f t="shared" si="45"/>
        <v>67.195818967206094</v>
      </c>
      <c r="L422" s="22">
        <f t="shared" si="46"/>
        <v>659.7</v>
      </c>
      <c r="M422" s="35">
        <f t="shared" si="47"/>
        <v>0.92954769620966604</v>
      </c>
      <c r="N422" s="22">
        <f t="shared" si="48"/>
        <v>886.58163545331718</v>
      </c>
      <c r="O422" s="35">
        <f t="shared" si="49"/>
        <v>0.90531799497364218</v>
      </c>
      <c r="P422" s="22">
        <v>50000000</v>
      </c>
    </row>
    <row r="423" spans="1:16" x14ac:dyDescent="0.25">
      <c r="A423" t="s">
        <v>437</v>
      </c>
      <c r="B423" t="s">
        <v>2501</v>
      </c>
      <c r="C423" s="2">
        <v>709</v>
      </c>
      <c r="D423" s="2">
        <f t="shared" si="43"/>
        <v>821.92531867869991</v>
      </c>
      <c r="E423" s="2">
        <v>202.9</v>
      </c>
      <c r="F423" s="3">
        <v>0.28599999999999998</v>
      </c>
      <c r="G423" s="2">
        <v>506.1</v>
      </c>
      <c r="H423" s="3">
        <v>0.71399999999999997</v>
      </c>
      <c r="I423">
        <v>2014</v>
      </c>
      <c r="J423" s="22">
        <f t="shared" si="44"/>
        <v>200</v>
      </c>
      <c r="K423" s="22">
        <f t="shared" si="45"/>
        <v>231.85481485999998</v>
      </c>
      <c r="L423" s="22">
        <f t="shared" si="46"/>
        <v>509</v>
      </c>
      <c r="M423" s="35">
        <f t="shared" si="47"/>
        <v>0.71791255289139633</v>
      </c>
      <c r="N423" s="22">
        <f t="shared" si="48"/>
        <v>590.07050381869999</v>
      </c>
      <c r="O423" s="35">
        <f t="shared" si="49"/>
        <v>0.67298333588152326</v>
      </c>
      <c r="P423" s="22">
        <v>200000000</v>
      </c>
    </row>
    <row r="424" spans="1:16" x14ac:dyDescent="0.25">
      <c r="A424" t="s">
        <v>852</v>
      </c>
      <c r="B424" t="s">
        <v>2501</v>
      </c>
      <c r="C424" s="2">
        <v>698.5</v>
      </c>
      <c r="D424" s="2">
        <f t="shared" si="43"/>
        <v>911.3840689047272</v>
      </c>
      <c r="E424" s="2">
        <v>300.5</v>
      </c>
      <c r="F424" s="3">
        <v>0.43</v>
      </c>
      <c r="G424" s="2">
        <v>398</v>
      </c>
      <c r="H424" s="3">
        <v>0.56999999999999995</v>
      </c>
      <c r="I424">
        <v>2010</v>
      </c>
      <c r="J424" s="22">
        <f t="shared" si="44"/>
        <v>68</v>
      </c>
      <c r="K424" s="22">
        <f t="shared" si="45"/>
        <v>88.724576500388622</v>
      </c>
      <c r="L424" s="22">
        <f t="shared" si="46"/>
        <v>630.5</v>
      </c>
      <c r="M424" s="35">
        <f t="shared" si="47"/>
        <v>0.90264853256979238</v>
      </c>
      <c r="N424" s="22">
        <f t="shared" si="48"/>
        <v>822.65949240433861</v>
      </c>
      <c r="O424" s="35">
        <f t="shared" si="49"/>
        <v>0.87297841589063907</v>
      </c>
      <c r="P424" s="22">
        <v>68000000</v>
      </c>
    </row>
    <row r="425" spans="1:16" x14ac:dyDescent="0.25">
      <c r="A425" t="s">
        <v>1062</v>
      </c>
      <c r="B425" t="s">
        <v>2501</v>
      </c>
      <c r="C425" s="2">
        <v>624.4</v>
      </c>
      <c r="D425" s="2">
        <f t="shared" si="43"/>
        <v>864.31562888034375</v>
      </c>
      <c r="E425" s="2">
        <v>227.9</v>
      </c>
      <c r="F425" s="3">
        <v>0.36499999999999999</v>
      </c>
      <c r="G425" s="2">
        <v>396.4</v>
      </c>
      <c r="H425" s="3">
        <v>0.63500000000000001</v>
      </c>
      <c r="I425">
        <v>2008</v>
      </c>
      <c r="J425" s="22">
        <f t="shared" si="44"/>
        <v>150</v>
      </c>
      <c r="K425" s="22">
        <f t="shared" si="45"/>
        <v>207.63508060866681</v>
      </c>
      <c r="L425" s="22">
        <f t="shared" si="46"/>
        <v>474.4</v>
      </c>
      <c r="M425" s="35">
        <f t="shared" si="47"/>
        <v>0.75976937860345928</v>
      </c>
      <c r="N425" s="22">
        <f t="shared" si="48"/>
        <v>656.68054827167691</v>
      </c>
      <c r="O425" s="35">
        <f t="shared" si="49"/>
        <v>0.66746463707772763</v>
      </c>
      <c r="P425" s="22">
        <v>150000000</v>
      </c>
    </row>
    <row r="426" spans="1:16" x14ac:dyDescent="0.25">
      <c r="A426" t="s">
        <v>2649</v>
      </c>
      <c r="B426" t="s">
        <v>2501</v>
      </c>
      <c r="C426" s="2">
        <v>624</v>
      </c>
      <c r="D426" s="2">
        <f t="shared" si="43"/>
        <v>767.44129202511886</v>
      </c>
      <c r="E426" s="2">
        <v>179</v>
      </c>
      <c r="F426" s="3">
        <v>0.28699999999999998</v>
      </c>
      <c r="G426" s="2">
        <v>445</v>
      </c>
      <c r="H426" s="3">
        <v>0.71299999999999997</v>
      </c>
      <c r="I426">
        <v>2012</v>
      </c>
      <c r="J426" s="22">
        <f t="shared" si="44"/>
        <v>225</v>
      </c>
      <c r="K426" s="22">
        <f t="shared" si="45"/>
        <v>276.72161972059575</v>
      </c>
      <c r="L426" s="22">
        <f t="shared" si="46"/>
        <v>399</v>
      </c>
      <c r="M426" s="35">
        <f t="shared" si="47"/>
        <v>0.63942307692307687</v>
      </c>
      <c r="N426" s="22">
        <f t="shared" si="48"/>
        <v>490.7196723045231</v>
      </c>
      <c r="O426" s="35">
        <f t="shared" si="49"/>
        <v>0.55653586583237857</v>
      </c>
      <c r="P426" s="22">
        <v>225000000</v>
      </c>
    </row>
    <row r="427" spans="1:16" x14ac:dyDescent="0.25">
      <c r="A427" t="s">
        <v>1269</v>
      </c>
      <c r="B427" t="s">
        <v>2501</v>
      </c>
      <c r="C427" s="2">
        <v>599</v>
      </c>
      <c r="D427" s="2">
        <f t="shared" si="43"/>
        <v>879.6516943574868</v>
      </c>
      <c r="E427" s="2">
        <v>167.4</v>
      </c>
      <c r="F427" s="3">
        <v>0.28000000000000003</v>
      </c>
      <c r="G427" s="2">
        <v>431.6</v>
      </c>
      <c r="H427" s="3">
        <v>0.72</v>
      </c>
      <c r="I427">
        <v>2006</v>
      </c>
      <c r="J427" s="22">
        <f t="shared" si="44"/>
        <v>102</v>
      </c>
      <c r="K427" s="22">
        <f t="shared" si="45"/>
        <v>149.79043877205953</v>
      </c>
      <c r="L427" s="22">
        <f t="shared" si="46"/>
        <v>497</v>
      </c>
      <c r="M427" s="35">
        <f t="shared" si="47"/>
        <v>0.8297161936560935</v>
      </c>
      <c r="N427" s="22">
        <f t="shared" si="48"/>
        <v>729.86125558542722</v>
      </c>
      <c r="O427" s="35">
        <f t="shared" si="49"/>
        <v>0.74993248952911595</v>
      </c>
      <c r="P427" s="22">
        <v>102000000</v>
      </c>
    </row>
    <row r="428" spans="1:16" x14ac:dyDescent="0.25">
      <c r="A428" t="s">
        <v>2140</v>
      </c>
      <c r="B428" t="s">
        <v>2501</v>
      </c>
      <c r="C428" s="2">
        <v>589.4</v>
      </c>
      <c r="D428" s="2">
        <f t="shared" si="43"/>
        <v>1129.351349182544</v>
      </c>
      <c r="E428" s="2">
        <v>250.7</v>
      </c>
      <c r="F428" s="3">
        <v>0.42499999999999999</v>
      </c>
      <c r="G428" s="2">
        <v>338.7</v>
      </c>
      <c r="H428" s="3">
        <v>0.57499999999999996</v>
      </c>
      <c r="I428">
        <v>1997</v>
      </c>
      <c r="J428" s="22">
        <f t="shared" si="44"/>
        <v>90</v>
      </c>
      <c r="K428" s="22">
        <f t="shared" si="45"/>
        <v>172.44930679747023</v>
      </c>
      <c r="L428" s="22">
        <f t="shared" si="46"/>
        <v>499.4</v>
      </c>
      <c r="M428" s="35">
        <f t="shared" si="47"/>
        <v>0.8473023413640991</v>
      </c>
      <c r="N428" s="22">
        <f t="shared" si="48"/>
        <v>956.90204238507386</v>
      </c>
      <c r="O428" s="35">
        <f t="shared" si="49"/>
        <v>0.70741549576269047</v>
      </c>
      <c r="P428" s="22">
        <v>90000000</v>
      </c>
    </row>
    <row r="429" spans="1:16" x14ac:dyDescent="0.25">
      <c r="A429" t="s">
        <v>1065</v>
      </c>
      <c r="B429" t="s">
        <v>2501</v>
      </c>
      <c r="C429" s="2">
        <v>586.1</v>
      </c>
      <c r="D429" s="2">
        <f t="shared" si="43"/>
        <v>811.2994716315975</v>
      </c>
      <c r="E429" s="2">
        <v>168.4</v>
      </c>
      <c r="F429" s="3">
        <v>0.28699999999999998</v>
      </c>
      <c r="G429" s="2">
        <v>417.7</v>
      </c>
      <c r="H429" s="3">
        <v>0.71299999999999997</v>
      </c>
      <c r="I429">
        <v>2008</v>
      </c>
      <c r="J429" s="22">
        <f t="shared" si="44"/>
        <v>230</v>
      </c>
      <c r="K429" s="22">
        <f t="shared" si="45"/>
        <v>318.37379026662245</v>
      </c>
      <c r="L429" s="22">
        <f t="shared" si="46"/>
        <v>356.1</v>
      </c>
      <c r="M429" s="35">
        <f t="shared" si="47"/>
        <v>0.60757549906159358</v>
      </c>
      <c r="N429" s="22">
        <f t="shared" si="48"/>
        <v>492.92568136497505</v>
      </c>
      <c r="O429" s="35">
        <f t="shared" si="49"/>
        <v>0.45679271409892092</v>
      </c>
      <c r="P429" s="22">
        <v>230000000</v>
      </c>
    </row>
    <row r="430" spans="1:16" x14ac:dyDescent="0.25">
      <c r="A430" t="s">
        <v>730</v>
      </c>
      <c r="B430" t="s">
        <v>2501</v>
      </c>
      <c r="C430" s="2">
        <v>563.70000000000005</v>
      </c>
      <c r="D430" s="2">
        <f t="shared" si="43"/>
        <v>714.07829487819913</v>
      </c>
      <c r="E430" s="2">
        <v>142.6</v>
      </c>
      <c r="F430" s="3">
        <v>0.253</v>
      </c>
      <c r="G430" s="2">
        <v>421.1</v>
      </c>
      <c r="H430" s="3">
        <v>0.747</v>
      </c>
      <c r="I430">
        <v>2011</v>
      </c>
      <c r="J430" s="22">
        <f t="shared" si="44"/>
        <v>110</v>
      </c>
      <c r="K430" s="22">
        <f t="shared" si="45"/>
        <v>139.34470895263775</v>
      </c>
      <c r="L430" s="22">
        <f t="shared" si="46"/>
        <v>453.70000000000005</v>
      </c>
      <c r="M430" s="35">
        <f t="shared" si="47"/>
        <v>0.80486074152918219</v>
      </c>
      <c r="N430" s="22">
        <f t="shared" si="48"/>
        <v>574.73358592556133</v>
      </c>
      <c r="O430" s="35">
        <f t="shared" si="49"/>
        <v>0.75280342566500313</v>
      </c>
      <c r="P430" s="22">
        <v>110000000</v>
      </c>
    </row>
    <row r="431" spans="1:16" x14ac:dyDescent="0.25">
      <c r="A431" t="s">
        <v>2650</v>
      </c>
      <c r="B431" t="s">
        <v>2501</v>
      </c>
      <c r="C431" s="2">
        <v>553.79999999999995</v>
      </c>
      <c r="D431" s="2">
        <f t="shared" si="43"/>
        <v>605.15221259999998</v>
      </c>
      <c r="E431" s="2">
        <v>3.2</v>
      </c>
      <c r="F431" s="3">
        <v>6.0000000000000001E-3</v>
      </c>
      <c r="G431" s="2">
        <v>550.6</v>
      </c>
      <c r="H431" s="3">
        <v>0.99399999999999999</v>
      </c>
      <c r="I431">
        <v>2016</v>
      </c>
      <c r="J431" s="22">
        <f t="shared" si="44"/>
        <v>134</v>
      </c>
      <c r="K431" s="22">
        <f t="shared" si="45"/>
        <v>146.42541800000001</v>
      </c>
      <c r="L431" s="22">
        <f t="shared" si="46"/>
        <v>419.79999999999995</v>
      </c>
      <c r="M431" s="35">
        <f t="shared" si="47"/>
        <v>0.75803539183820867</v>
      </c>
      <c r="N431" s="22">
        <f t="shared" si="48"/>
        <v>458.72679459999995</v>
      </c>
      <c r="O431" s="35">
        <f t="shared" si="49"/>
        <v>0.73559873961719024</v>
      </c>
      <c r="P431" s="22">
        <v>134000000</v>
      </c>
    </row>
    <row r="432" spans="1:16" x14ac:dyDescent="0.25">
      <c r="A432" t="s">
        <v>55</v>
      </c>
      <c r="B432" t="s">
        <v>2501</v>
      </c>
      <c r="C432" s="2">
        <v>528.6</v>
      </c>
      <c r="D432" s="2">
        <f t="shared" si="43"/>
        <v>544.45800000000008</v>
      </c>
      <c r="E432" s="2">
        <v>167.5</v>
      </c>
      <c r="F432" s="3">
        <v>0.317</v>
      </c>
      <c r="G432" s="2">
        <v>361.1</v>
      </c>
      <c r="H432" s="3">
        <v>0.68300000000000005</v>
      </c>
      <c r="I432">
        <v>2018</v>
      </c>
      <c r="J432" s="22">
        <f t="shared" si="44"/>
        <v>65</v>
      </c>
      <c r="K432" s="22">
        <f t="shared" si="45"/>
        <v>66.95</v>
      </c>
      <c r="L432" s="22">
        <f t="shared" si="46"/>
        <v>463.6</v>
      </c>
      <c r="M432" s="35">
        <f t="shared" si="47"/>
        <v>0.87703367385546727</v>
      </c>
      <c r="N432" s="22">
        <f t="shared" si="48"/>
        <v>477.5080000000001</v>
      </c>
      <c r="O432" s="35">
        <f t="shared" si="49"/>
        <v>0.87334468407113131</v>
      </c>
      <c r="P432" s="22">
        <v>65000000</v>
      </c>
    </row>
    <row r="433" spans="1:16" x14ac:dyDescent="0.25">
      <c r="A433" t="s">
        <v>2376</v>
      </c>
      <c r="B433" t="s">
        <v>2501</v>
      </c>
      <c r="C433" s="2">
        <v>520.9</v>
      </c>
      <c r="D433" s="2">
        <f t="shared" si="43"/>
        <v>1191.7815262915387</v>
      </c>
      <c r="E433" s="2">
        <v>205.9</v>
      </c>
      <c r="F433" s="3">
        <v>0.39500000000000002</v>
      </c>
      <c r="G433" s="2">
        <v>315</v>
      </c>
      <c r="H433" s="3">
        <v>0.60499999999999998</v>
      </c>
      <c r="I433">
        <v>1991</v>
      </c>
      <c r="J433" s="22">
        <f t="shared" si="44"/>
        <v>100</v>
      </c>
      <c r="K433" s="22">
        <f t="shared" si="45"/>
        <v>228.79276757372602</v>
      </c>
      <c r="L433" s="22">
        <f t="shared" si="46"/>
        <v>420.9</v>
      </c>
      <c r="M433" s="35">
        <f t="shared" si="47"/>
        <v>0.80802457285467455</v>
      </c>
      <c r="N433" s="22">
        <f t="shared" si="48"/>
        <v>962.98875871781274</v>
      </c>
      <c r="O433" s="35">
        <f t="shared" si="49"/>
        <v>0.56077410717272791</v>
      </c>
      <c r="P433" s="22">
        <v>100000000</v>
      </c>
    </row>
    <row r="434" spans="1:16" x14ac:dyDescent="0.25">
      <c r="A434" t="s">
        <v>961</v>
      </c>
      <c r="B434" t="s">
        <v>2501</v>
      </c>
      <c r="C434" s="2">
        <v>485.9</v>
      </c>
      <c r="D434" s="2">
        <f t="shared" si="43"/>
        <v>653.00896872330873</v>
      </c>
      <c r="E434" s="2">
        <v>133.4</v>
      </c>
      <c r="F434" s="3">
        <v>0.27400000000000002</v>
      </c>
      <c r="G434" s="2">
        <v>352.6</v>
      </c>
      <c r="H434" s="3">
        <v>0.72599999999999998</v>
      </c>
      <c r="I434">
        <v>2009</v>
      </c>
      <c r="J434" s="22">
        <f t="shared" si="44"/>
        <v>150</v>
      </c>
      <c r="K434" s="22">
        <f t="shared" si="45"/>
        <v>201.58745690161825</v>
      </c>
      <c r="L434" s="22">
        <f t="shared" si="46"/>
        <v>335.9</v>
      </c>
      <c r="M434" s="35">
        <f t="shared" si="47"/>
        <v>0.6912945050421897</v>
      </c>
      <c r="N434" s="22">
        <f t="shared" si="48"/>
        <v>451.4215118216905</v>
      </c>
      <c r="O434" s="35">
        <f t="shared" si="49"/>
        <v>0.58512562893266462</v>
      </c>
      <c r="P434" s="22">
        <v>150000000</v>
      </c>
    </row>
    <row r="435" spans="1:16" x14ac:dyDescent="0.25">
      <c r="A435" t="s">
        <v>338</v>
      </c>
      <c r="B435" t="s">
        <v>2501</v>
      </c>
      <c r="C435" s="2">
        <v>474.8</v>
      </c>
      <c r="D435" s="2">
        <f t="shared" si="43"/>
        <v>534.39158298799998</v>
      </c>
      <c r="E435" s="2">
        <v>169.7</v>
      </c>
      <c r="F435" s="3">
        <v>0.35699999999999998</v>
      </c>
      <c r="G435" s="2">
        <v>305.10000000000002</v>
      </c>
      <c r="H435" s="3">
        <v>0.64300000000000002</v>
      </c>
      <c r="I435">
        <v>2015</v>
      </c>
      <c r="J435" s="22">
        <f t="shared" si="44"/>
        <v>80</v>
      </c>
      <c r="K435" s="22">
        <f t="shared" si="45"/>
        <v>90.040704799999986</v>
      </c>
      <c r="L435" s="22">
        <f t="shared" si="46"/>
        <v>394.8</v>
      </c>
      <c r="M435" s="35">
        <f t="shared" si="47"/>
        <v>0.83150800336983999</v>
      </c>
      <c r="N435" s="22">
        <f t="shared" si="48"/>
        <v>444.35087818800002</v>
      </c>
      <c r="O435" s="35">
        <f t="shared" si="49"/>
        <v>0.81036077337826451</v>
      </c>
      <c r="P435" s="22">
        <v>80000000</v>
      </c>
    </row>
    <row r="436" spans="1:16" x14ac:dyDescent="0.25">
      <c r="A436" t="s">
        <v>2651</v>
      </c>
      <c r="B436" t="s">
        <v>2501</v>
      </c>
      <c r="C436" s="2">
        <v>441.8</v>
      </c>
      <c r="D436" s="2">
        <f t="shared" si="43"/>
        <v>730.22808393765945</v>
      </c>
      <c r="E436" s="2">
        <v>190.4</v>
      </c>
      <c r="F436" s="3">
        <v>0.43099999999999999</v>
      </c>
      <c r="G436" s="2">
        <v>251.4</v>
      </c>
      <c r="H436" s="3">
        <v>0.56899999999999995</v>
      </c>
      <c r="I436">
        <v>2002</v>
      </c>
      <c r="J436" s="22">
        <f t="shared" si="44"/>
        <v>35</v>
      </c>
      <c r="K436" s="22">
        <f t="shared" si="45"/>
        <v>57.849667129511275</v>
      </c>
      <c r="L436" s="22">
        <f t="shared" si="46"/>
        <v>406.8</v>
      </c>
      <c r="M436" s="35">
        <f t="shared" si="47"/>
        <v>0.92077863286555006</v>
      </c>
      <c r="N436" s="22">
        <f t="shared" si="48"/>
        <v>672.37841680814813</v>
      </c>
      <c r="O436" s="35">
        <f t="shared" si="49"/>
        <v>0.86905915090649333</v>
      </c>
      <c r="P436" s="22">
        <v>35000000</v>
      </c>
    </row>
    <row r="437" spans="1:16" x14ac:dyDescent="0.25">
      <c r="A437" t="s">
        <v>1071</v>
      </c>
      <c r="B437" t="s">
        <v>2501</v>
      </c>
      <c r="C437" s="2">
        <v>393.6</v>
      </c>
      <c r="D437" s="2">
        <f t="shared" si="43"/>
        <v>544.83445151714182</v>
      </c>
      <c r="E437" s="2">
        <v>192.8</v>
      </c>
      <c r="F437" s="3">
        <v>0.49</v>
      </c>
      <c r="G437" s="2">
        <v>200.8</v>
      </c>
      <c r="H437" s="3">
        <v>0.51</v>
      </c>
      <c r="I437">
        <v>2008</v>
      </c>
      <c r="J437" s="22">
        <f t="shared" si="44"/>
        <v>37</v>
      </c>
      <c r="K437" s="22">
        <f t="shared" si="45"/>
        <v>51.216653216804481</v>
      </c>
      <c r="L437" s="22">
        <f t="shared" si="46"/>
        <v>356.6</v>
      </c>
      <c r="M437" s="35">
        <f t="shared" si="47"/>
        <v>0.9059959349593496</v>
      </c>
      <c r="N437" s="22">
        <f t="shared" si="48"/>
        <v>493.61779830033731</v>
      </c>
      <c r="O437" s="35">
        <f t="shared" si="49"/>
        <v>0.86987638918494792</v>
      </c>
      <c r="P437" s="22">
        <v>37000000</v>
      </c>
    </row>
    <row r="438" spans="1:16" x14ac:dyDescent="0.25">
      <c r="A438" t="s">
        <v>442</v>
      </c>
      <c r="B438" t="s">
        <v>2501</v>
      </c>
      <c r="C438" s="2">
        <v>379</v>
      </c>
      <c r="D438" s="2">
        <f t="shared" si="43"/>
        <v>705.05164267789871</v>
      </c>
      <c r="E438" s="2">
        <v>136.30000000000001</v>
      </c>
      <c r="F438" s="3">
        <v>0.36</v>
      </c>
      <c r="G438" s="2">
        <v>242.7</v>
      </c>
      <c r="H438" s="3">
        <v>0.64</v>
      </c>
      <c r="I438">
        <v>1998</v>
      </c>
      <c r="J438" s="22">
        <f t="shared" si="44"/>
        <v>160</v>
      </c>
      <c r="K438" s="22">
        <f t="shared" si="45"/>
        <v>297.64713147351927</v>
      </c>
      <c r="L438" s="22">
        <f t="shared" si="46"/>
        <v>219</v>
      </c>
      <c r="M438" s="35">
        <f t="shared" si="47"/>
        <v>0.57783641160949872</v>
      </c>
      <c r="N438" s="22">
        <f t="shared" si="48"/>
        <v>407.40451120437945</v>
      </c>
      <c r="O438" s="35">
        <f t="shared" si="49"/>
        <v>0.21465136814374863</v>
      </c>
      <c r="P438" s="22">
        <v>160000000</v>
      </c>
    </row>
    <row r="439" spans="1:16" x14ac:dyDescent="0.25">
      <c r="A439" t="s">
        <v>2652</v>
      </c>
      <c r="B439" t="s">
        <v>2501</v>
      </c>
      <c r="C439" s="2">
        <v>375.3</v>
      </c>
      <c r="D439" s="2">
        <f t="shared" si="43"/>
        <v>386.55900000000003</v>
      </c>
      <c r="E439" s="2">
        <v>190.2</v>
      </c>
      <c r="F439" s="3">
        <v>0.50700000000000001</v>
      </c>
      <c r="G439" s="2">
        <v>185.1</v>
      </c>
      <c r="H439" s="3">
        <v>0.49299999999999999</v>
      </c>
      <c r="I439">
        <v>2018</v>
      </c>
      <c r="J439" s="22">
        <f t="shared" si="44"/>
        <v>35</v>
      </c>
      <c r="K439" s="22">
        <f t="shared" si="45"/>
        <v>36.050000000000004</v>
      </c>
      <c r="L439" s="22">
        <f t="shared" si="46"/>
        <v>340.3</v>
      </c>
      <c r="M439" s="35">
        <f t="shared" si="47"/>
        <v>0.90674127364774848</v>
      </c>
      <c r="N439" s="22">
        <f t="shared" si="48"/>
        <v>350.50900000000001</v>
      </c>
      <c r="O439" s="35">
        <f t="shared" si="49"/>
        <v>0.90394351185718091</v>
      </c>
      <c r="P439" s="22">
        <v>35000000</v>
      </c>
    </row>
    <row r="440" spans="1:16" x14ac:dyDescent="0.25">
      <c r="A440" t="s">
        <v>1376</v>
      </c>
      <c r="B440" t="s">
        <v>2501</v>
      </c>
      <c r="C440" s="2">
        <v>368.1</v>
      </c>
      <c r="D440" s="2">
        <f t="shared" si="43"/>
        <v>556.78427771916643</v>
      </c>
      <c r="E440" s="2">
        <v>179.5</v>
      </c>
      <c r="F440" s="3">
        <v>0.48799999999999999</v>
      </c>
      <c r="G440" s="2">
        <v>188.6</v>
      </c>
      <c r="H440" s="3">
        <v>0.51200000000000001</v>
      </c>
      <c r="I440">
        <v>2005</v>
      </c>
      <c r="J440" s="22">
        <f t="shared" si="44"/>
        <v>55</v>
      </c>
      <c r="K440" s="22">
        <f t="shared" si="45"/>
        <v>83.19243486703111</v>
      </c>
      <c r="L440" s="22">
        <f t="shared" si="46"/>
        <v>313.10000000000002</v>
      </c>
      <c r="M440" s="35">
        <f t="shared" si="47"/>
        <v>0.85058408041293132</v>
      </c>
      <c r="N440" s="22">
        <f t="shared" si="48"/>
        <v>473.5918428521353</v>
      </c>
      <c r="O440" s="35">
        <f t="shared" si="49"/>
        <v>0.77399501530282233</v>
      </c>
      <c r="P440" s="22">
        <v>55000000</v>
      </c>
    </row>
    <row r="441" spans="1:16" x14ac:dyDescent="0.25">
      <c r="A441" t="s">
        <v>860</v>
      </c>
      <c r="B441" t="s">
        <v>2501</v>
      </c>
      <c r="C441" s="2">
        <v>359.1</v>
      </c>
      <c r="D441" s="2">
        <f t="shared" si="43"/>
        <v>468.5440503130817</v>
      </c>
      <c r="E441" s="2">
        <v>176.6</v>
      </c>
      <c r="F441" s="3">
        <v>0.49199999999999999</v>
      </c>
      <c r="G441" s="2">
        <v>182.5</v>
      </c>
      <c r="H441" s="3">
        <v>0.50800000000000001</v>
      </c>
      <c r="I441">
        <v>2010</v>
      </c>
      <c r="J441" s="22">
        <f t="shared" si="44"/>
        <v>40</v>
      </c>
      <c r="K441" s="22">
        <f t="shared" si="45"/>
        <v>52.190927353169776</v>
      </c>
      <c r="L441" s="22">
        <f t="shared" si="46"/>
        <v>319.10000000000002</v>
      </c>
      <c r="M441" s="35">
        <f t="shared" si="47"/>
        <v>0.88861041492620441</v>
      </c>
      <c r="N441" s="22">
        <f t="shared" si="48"/>
        <v>416.3531229599119</v>
      </c>
      <c r="O441" s="35">
        <f t="shared" si="49"/>
        <v>0.8546618564378452</v>
      </c>
      <c r="P441" s="22">
        <v>40000000</v>
      </c>
    </row>
    <row r="442" spans="1:16" x14ac:dyDescent="0.25">
      <c r="A442" t="s">
        <v>638</v>
      </c>
      <c r="B442" t="s">
        <v>2501</v>
      </c>
      <c r="C442" s="2">
        <v>358.4</v>
      </c>
      <c r="D442" s="2">
        <f t="shared" si="43"/>
        <v>440.78679336827338</v>
      </c>
      <c r="E442" s="2">
        <v>148.30000000000001</v>
      </c>
      <c r="F442" s="3">
        <v>0.41399999999999998</v>
      </c>
      <c r="G442" s="2">
        <v>210.1</v>
      </c>
      <c r="H442" s="3">
        <v>0.58599999999999997</v>
      </c>
      <c r="I442">
        <v>2012</v>
      </c>
      <c r="J442" s="22">
        <f t="shared" si="44"/>
        <v>85</v>
      </c>
      <c r="K442" s="22">
        <f t="shared" si="45"/>
        <v>104.53927856111395</v>
      </c>
      <c r="L442" s="22">
        <f t="shared" si="46"/>
        <v>273.39999999999998</v>
      </c>
      <c r="M442" s="35">
        <f t="shared" si="47"/>
        <v>0.7628348214285714</v>
      </c>
      <c r="N442" s="22">
        <f t="shared" si="48"/>
        <v>336.2475148071594</v>
      </c>
      <c r="O442" s="35">
        <f t="shared" si="49"/>
        <v>0.70831674508617759</v>
      </c>
      <c r="P442" s="22">
        <v>85000000</v>
      </c>
    </row>
    <row r="443" spans="1:16" x14ac:dyDescent="0.25">
      <c r="A443" t="s">
        <v>2653</v>
      </c>
      <c r="B443" t="s">
        <v>2501</v>
      </c>
      <c r="C443" s="2">
        <v>352.9</v>
      </c>
      <c r="D443" s="2">
        <f t="shared" si="43"/>
        <v>783.89289006570777</v>
      </c>
      <c r="E443" s="2">
        <v>117.7</v>
      </c>
      <c r="F443" s="3">
        <v>0.33400000000000002</v>
      </c>
      <c r="G443" s="2">
        <v>235.2</v>
      </c>
      <c r="H443" s="3">
        <v>0.66600000000000004</v>
      </c>
      <c r="I443">
        <v>1992</v>
      </c>
      <c r="J443" s="22">
        <f t="shared" si="44"/>
        <v>35</v>
      </c>
      <c r="K443" s="22">
        <f t="shared" si="45"/>
        <v>77.745115194955446</v>
      </c>
      <c r="L443" s="22">
        <f t="shared" si="46"/>
        <v>317.89999999999998</v>
      </c>
      <c r="M443" s="35">
        <f t="shared" si="47"/>
        <v>0.90082176253896284</v>
      </c>
      <c r="N443" s="22">
        <f t="shared" si="48"/>
        <v>706.1477748707523</v>
      </c>
      <c r="O443" s="35">
        <f t="shared" si="49"/>
        <v>0.77969647153597199</v>
      </c>
      <c r="P443" s="22">
        <v>35000000</v>
      </c>
    </row>
    <row r="444" spans="1:16" x14ac:dyDescent="0.25">
      <c r="A444" t="s">
        <v>246</v>
      </c>
      <c r="B444" t="s">
        <v>2501</v>
      </c>
      <c r="C444" s="2">
        <v>352.3</v>
      </c>
      <c r="D444" s="2">
        <f t="shared" si="43"/>
        <v>384.9677221</v>
      </c>
      <c r="E444" s="2">
        <v>107.5</v>
      </c>
      <c r="F444" s="3">
        <v>0.30499999999999999</v>
      </c>
      <c r="G444" s="2">
        <v>244.8</v>
      </c>
      <c r="H444" s="3">
        <v>0.69499999999999995</v>
      </c>
      <c r="I444">
        <v>2016</v>
      </c>
      <c r="J444" s="22">
        <f t="shared" si="44"/>
        <v>73</v>
      </c>
      <c r="K444" s="22">
        <f t="shared" si="45"/>
        <v>79.769070999999997</v>
      </c>
      <c r="L444" s="22">
        <f t="shared" si="46"/>
        <v>279.3</v>
      </c>
      <c r="M444" s="35">
        <f t="shared" si="47"/>
        <v>0.79279023559466366</v>
      </c>
      <c r="N444" s="22">
        <f t="shared" si="48"/>
        <v>305.19865110000001</v>
      </c>
      <c r="O444" s="35">
        <f t="shared" si="49"/>
        <v>0.77357629577065001</v>
      </c>
      <c r="P444" s="22">
        <v>73000000</v>
      </c>
    </row>
    <row r="445" spans="1:16" x14ac:dyDescent="0.25">
      <c r="A445" t="s">
        <v>64</v>
      </c>
      <c r="B445" t="s">
        <v>2501</v>
      </c>
      <c r="C445" s="2">
        <v>351.3</v>
      </c>
      <c r="D445" s="2">
        <f t="shared" si="43"/>
        <v>361.839</v>
      </c>
      <c r="E445" s="2">
        <v>115.3</v>
      </c>
      <c r="F445" s="3">
        <v>0.32800000000000001</v>
      </c>
      <c r="G445" s="2">
        <v>236</v>
      </c>
      <c r="H445" s="3">
        <v>0.67200000000000004</v>
      </c>
      <c r="I445">
        <v>2018</v>
      </c>
      <c r="J445" s="22">
        <f t="shared" si="44"/>
        <v>50</v>
      </c>
      <c r="K445" s="22">
        <f t="shared" si="45"/>
        <v>51.5</v>
      </c>
      <c r="L445" s="22">
        <f t="shared" si="46"/>
        <v>301.3</v>
      </c>
      <c r="M445" s="35">
        <f t="shared" si="47"/>
        <v>0.85767150583546825</v>
      </c>
      <c r="N445" s="22">
        <f t="shared" si="48"/>
        <v>310.339</v>
      </c>
      <c r="O445" s="35">
        <f t="shared" si="49"/>
        <v>0.85340165101053234</v>
      </c>
      <c r="P445" s="22">
        <v>50000000</v>
      </c>
    </row>
    <row r="446" spans="1:16" x14ac:dyDescent="0.25">
      <c r="A446" t="s">
        <v>538</v>
      </c>
      <c r="B446" t="s">
        <v>2501</v>
      </c>
      <c r="C446" s="2">
        <v>347.5</v>
      </c>
      <c r="D446" s="2">
        <f t="shared" si="43"/>
        <v>414.93317304382748</v>
      </c>
      <c r="E446" s="2">
        <v>71</v>
      </c>
      <c r="F446" s="3">
        <v>0.20399999999999999</v>
      </c>
      <c r="G446" s="2">
        <v>276.5</v>
      </c>
      <c r="H446" s="3">
        <v>0.79600000000000004</v>
      </c>
      <c r="I446">
        <v>2013</v>
      </c>
      <c r="J446" s="22">
        <f t="shared" si="44"/>
        <v>110</v>
      </c>
      <c r="K446" s="22">
        <f t="shared" si="45"/>
        <v>131.34575261818998</v>
      </c>
      <c r="L446" s="22">
        <f t="shared" si="46"/>
        <v>237.5</v>
      </c>
      <c r="M446" s="35">
        <f t="shared" si="47"/>
        <v>0.68345323741007191</v>
      </c>
      <c r="N446" s="22">
        <f t="shared" si="48"/>
        <v>283.5874204256375</v>
      </c>
      <c r="O446" s="35">
        <f t="shared" si="49"/>
        <v>0.62202661117067637</v>
      </c>
      <c r="P446" s="22">
        <v>110000000</v>
      </c>
    </row>
    <row r="447" spans="1:16" x14ac:dyDescent="0.25">
      <c r="A447" t="s">
        <v>453</v>
      </c>
      <c r="B447" t="s">
        <v>2501</v>
      </c>
      <c r="C447" s="2">
        <v>331.3</v>
      </c>
      <c r="D447" s="2">
        <f t="shared" si="43"/>
        <v>384.06750081558994</v>
      </c>
      <c r="E447" s="2">
        <v>191.7</v>
      </c>
      <c r="F447" s="3">
        <v>0.57899999999999996</v>
      </c>
      <c r="G447" s="2">
        <v>139.6</v>
      </c>
      <c r="H447" s="3">
        <v>0.42099999999999999</v>
      </c>
      <c r="I447">
        <v>2014</v>
      </c>
      <c r="J447" s="22">
        <f t="shared" si="44"/>
        <v>50</v>
      </c>
      <c r="K447" s="22">
        <f t="shared" si="45"/>
        <v>57.963703714999994</v>
      </c>
      <c r="L447" s="22">
        <f t="shared" si="46"/>
        <v>281.3</v>
      </c>
      <c r="M447" s="35">
        <f t="shared" si="47"/>
        <v>0.84907938424388774</v>
      </c>
      <c r="N447" s="22">
        <f t="shared" si="48"/>
        <v>326.10379710058993</v>
      </c>
      <c r="O447" s="35">
        <f t="shared" si="49"/>
        <v>0.82504164287654691</v>
      </c>
      <c r="P447" s="22">
        <v>50000000</v>
      </c>
    </row>
    <row r="448" spans="1:16" x14ac:dyDescent="0.25">
      <c r="A448" t="s">
        <v>2142</v>
      </c>
      <c r="B448" t="s">
        <v>2501</v>
      </c>
      <c r="C448" s="2">
        <v>315.2</v>
      </c>
      <c r="D448" s="2">
        <f t="shared" si="43"/>
        <v>603.955794472918</v>
      </c>
      <c r="E448" s="2">
        <v>173</v>
      </c>
      <c r="F448" s="3">
        <v>0.54900000000000004</v>
      </c>
      <c r="G448" s="2">
        <v>142.19999999999999</v>
      </c>
      <c r="H448" s="3">
        <v>0.45100000000000001</v>
      </c>
      <c r="I448">
        <v>1997</v>
      </c>
      <c r="J448" s="22">
        <f t="shared" si="44"/>
        <v>85</v>
      </c>
      <c r="K448" s="22">
        <f t="shared" si="45"/>
        <v>162.86878975316634</v>
      </c>
      <c r="L448" s="22">
        <f t="shared" si="46"/>
        <v>230.2</v>
      </c>
      <c r="M448" s="35">
        <f t="shared" si="47"/>
        <v>0.73032994923857864</v>
      </c>
      <c r="N448" s="22">
        <f t="shared" si="48"/>
        <v>441.08700471975169</v>
      </c>
      <c r="O448" s="35">
        <f t="shared" si="49"/>
        <v>0.48328429646838089</v>
      </c>
      <c r="P448" s="22">
        <v>85000000</v>
      </c>
    </row>
    <row r="449" spans="1:16" x14ac:dyDescent="0.25">
      <c r="A449" t="s">
        <v>2654</v>
      </c>
      <c r="B449" t="s">
        <v>2501</v>
      </c>
      <c r="C449" s="2">
        <v>314.2</v>
      </c>
      <c r="D449" s="2">
        <f t="shared" si="43"/>
        <v>602.03969106405725</v>
      </c>
      <c r="E449" s="2">
        <v>148.5</v>
      </c>
      <c r="F449" s="3">
        <v>0.47299999999999998</v>
      </c>
      <c r="G449" s="2">
        <v>165.7</v>
      </c>
      <c r="H449" s="3">
        <v>0.52700000000000002</v>
      </c>
      <c r="I449">
        <v>1997</v>
      </c>
      <c r="J449" s="22">
        <f t="shared" si="44"/>
        <v>50</v>
      </c>
      <c r="K449" s="22">
        <f t="shared" si="45"/>
        <v>95.805170443039017</v>
      </c>
      <c r="L449" s="22">
        <f t="shared" si="46"/>
        <v>264.2</v>
      </c>
      <c r="M449" s="35">
        <f t="shared" si="47"/>
        <v>0.84086569064290262</v>
      </c>
      <c r="N449" s="22">
        <f t="shared" si="48"/>
        <v>506.23452062101825</v>
      </c>
      <c r="O449" s="35">
        <f t="shared" si="49"/>
        <v>0.69508220737415971</v>
      </c>
      <c r="P449" s="22">
        <v>50000000</v>
      </c>
    </row>
    <row r="450" spans="1:16" x14ac:dyDescent="0.25">
      <c r="A450" t="s">
        <v>154</v>
      </c>
      <c r="B450" t="s">
        <v>2501</v>
      </c>
      <c r="C450" s="2">
        <v>312.2</v>
      </c>
      <c r="D450" s="2">
        <f t="shared" si="43"/>
        <v>331.21297999999996</v>
      </c>
      <c r="E450" s="2">
        <v>26.8</v>
      </c>
      <c r="F450" s="3">
        <v>8.5999999999999993E-2</v>
      </c>
      <c r="G450" s="2">
        <v>285.39999999999998</v>
      </c>
      <c r="H450" s="3">
        <v>0.91400000000000003</v>
      </c>
      <c r="I450">
        <v>2017</v>
      </c>
      <c r="J450" s="22">
        <f t="shared" si="44"/>
        <v>40</v>
      </c>
      <c r="K450" s="22">
        <f t="shared" si="45"/>
        <v>42.436</v>
      </c>
      <c r="L450" s="22">
        <f t="shared" si="46"/>
        <v>272.2</v>
      </c>
      <c r="M450" s="35">
        <f t="shared" si="47"/>
        <v>0.87187700192184492</v>
      </c>
      <c r="N450" s="22">
        <f t="shared" si="48"/>
        <v>288.77697999999998</v>
      </c>
      <c r="O450" s="35">
        <f t="shared" si="49"/>
        <v>0.86407431133888535</v>
      </c>
      <c r="P450" s="22">
        <v>40000000</v>
      </c>
    </row>
    <row r="451" spans="1:16" x14ac:dyDescent="0.25">
      <c r="A451" t="s">
        <v>1278</v>
      </c>
      <c r="B451" t="s">
        <v>2501</v>
      </c>
      <c r="C451" s="2">
        <v>307.10000000000002</v>
      </c>
      <c r="D451" s="2">
        <f t="shared" ref="D451:D514" si="50">FV(3%,2019-I451,,-C451)</f>
        <v>450.98670340097533</v>
      </c>
      <c r="E451" s="2">
        <v>163.6</v>
      </c>
      <c r="F451" s="3">
        <v>0.53300000000000003</v>
      </c>
      <c r="G451" s="2">
        <v>143.5</v>
      </c>
      <c r="H451" s="3">
        <v>0.46700000000000003</v>
      </c>
      <c r="I451">
        <v>2006</v>
      </c>
      <c r="J451" s="22">
        <f t="shared" ref="J451:J514" si="51">P451/1000000</f>
        <v>55</v>
      </c>
      <c r="K451" s="22">
        <f t="shared" ref="K451:K514" si="52">FV(3%,2019-I451,,-J451)</f>
        <v>80.769354239836019</v>
      </c>
      <c r="L451" s="22">
        <f t="shared" ref="L451:L514" si="53">C451-J451</f>
        <v>252.10000000000002</v>
      </c>
      <c r="M451" s="35">
        <f t="shared" ref="M451:M514" si="54">(C451-J451)/C451</f>
        <v>0.8209052425919896</v>
      </c>
      <c r="N451" s="22">
        <f t="shared" si="48"/>
        <v>370.21734916113928</v>
      </c>
      <c r="O451" s="35">
        <f t="shared" si="49"/>
        <v>0.73699331084390751</v>
      </c>
      <c r="P451" s="22">
        <v>55000000</v>
      </c>
    </row>
    <row r="452" spans="1:16" x14ac:dyDescent="0.25">
      <c r="A452" t="s">
        <v>2655</v>
      </c>
      <c r="B452" t="s">
        <v>2501</v>
      </c>
      <c r="C452" s="2">
        <v>303.10000000000002</v>
      </c>
      <c r="D452" s="2">
        <f t="shared" si="50"/>
        <v>331.20555370000005</v>
      </c>
      <c r="E452" s="2">
        <v>100</v>
      </c>
      <c r="F452" s="3">
        <v>0.33</v>
      </c>
      <c r="G452" s="2">
        <v>203.1</v>
      </c>
      <c r="H452" s="3">
        <v>0.67</v>
      </c>
      <c r="I452">
        <v>2016</v>
      </c>
      <c r="J452" s="22">
        <f t="shared" si="51"/>
        <v>35</v>
      </c>
      <c r="K452" s="22">
        <f t="shared" si="52"/>
        <v>38.245445000000004</v>
      </c>
      <c r="L452" s="22">
        <f t="shared" si="53"/>
        <v>268.10000000000002</v>
      </c>
      <c r="M452" s="35">
        <f t="shared" si="54"/>
        <v>0.88452655889145493</v>
      </c>
      <c r="N452" s="22">
        <f t="shared" ref="N452:N515" si="55">(D452-K452)</f>
        <v>292.96010870000003</v>
      </c>
      <c r="O452" s="35">
        <f t="shared" ref="O452:O515" si="56">(C452-K452)/C452</f>
        <v>0.87381905311778285</v>
      </c>
      <c r="P452" s="22">
        <v>35000000</v>
      </c>
    </row>
    <row r="453" spans="1:16" x14ac:dyDescent="0.25">
      <c r="A453" t="s">
        <v>2378</v>
      </c>
      <c r="B453" t="s">
        <v>2501</v>
      </c>
      <c r="C453" s="2">
        <v>300.89999999999998</v>
      </c>
      <c r="D453" s="2">
        <f t="shared" si="50"/>
        <v>688.4374376293415</v>
      </c>
      <c r="E453" s="2">
        <v>119.7</v>
      </c>
      <c r="F453" s="3">
        <v>0.39800000000000002</v>
      </c>
      <c r="G453" s="2">
        <v>181.2</v>
      </c>
      <c r="H453" s="3">
        <v>0.60199999999999998</v>
      </c>
      <c r="I453">
        <v>1991</v>
      </c>
      <c r="J453" s="22">
        <f t="shared" si="51"/>
        <v>70</v>
      </c>
      <c r="K453" s="22">
        <f t="shared" si="52"/>
        <v>160.15493730160821</v>
      </c>
      <c r="L453" s="22">
        <f t="shared" si="53"/>
        <v>230.89999999999998</v>
      </c>
      <c r="M453" s="35">
        <f t="shared" si="54"/>
        <v>0.76736457294782323</v>
      </c>
      <c r="N453" s="22">
        <f t="shared" si="55"/>
        <v>528.28250032773326</v>
      </c>
      <c r="O453" s="35">
        <f t="shared" si="56"/>
        <v>0.46774696809036814</v>
      </c>
      <c r="P453" s="22">
        <v>70000000</v>
      </c>
    </row>
    <row r="454" spans="1:16" x14ac:dyDescent="0.25">
      <c r="A454" t="s">
        <v>2441</v>
      </c>
      <c r="B454" t="s">
        <v>2501</v>
      </c>
      <c r="C454" s="2">
        <v>300.39999999999998</v>
      </c>
      <c r="D454" s="2">
        <f t="shared" si="50"/>
        <v>820.66435077010215</v>
      </c>
      <c r="E454" s="2">
        <v>150.4</v>
      </c>
      <c r="F454" s="3">
        <v>0.501</v>
      </c>
      <c r="G454" s="2">
        <v>150</v>
      </c>
      <c r="H454" s="3">
        <v>0.499</v>
      </c>
      <c r="I454">
        <v>1985</v>
      </c>
      <c r="J454" s="22">
        <f t="shared" si="51"/>
        <v>44</v>
      </c>
      <c r="K454" s="22">
        <f t="shared" si="52"/>
        <v>120.20383300227861</v>
      </c>
      <c r="L454" s="22">
        <f t="shared" si="53"/>
        <v>256.39999999999998</v>
      </c>
      <c r="M454" s="35">
        <f t="shared" si="54"/>
        <v>0.8535286284953395</v>
      </c>
      <c r="N454" s="22">
        <f t="shared" si="55"/>
        <v>700.46051776782349</v>
      </c>
      <c r="O454" s="35">
        <f t="shared" si="56"/>
        <v>0.59985408454634281</v>
      </c>
      <c r="P454" s="22">
        <v>44000000</v>
      </c>
    </row>
    <row r="455" spans="1:16" x14ac:dyDescent="0.25">
      <c r="A455" t="s">
        <v>866</v>
      </c>
      <c r="B455" t="s">
        <v>2501</v>
      </c>
      <c r="C455" s="2">
        <v>300.2</v>
      </c>
      <c r="D455" s="2">
        <f t="shared" si="50"/>
        <v>391.69290978553914</v>
      </c>
      <c r="E455" s="2">
        <v>60.1</v>
      </c>
      <c r="F455" s="3">
        <v>0.2</v>
      </c>
      <c r="G455" s="2">
        <v>240.1</v>
      </c>
      <c r="H455" s="3">
        <v>0.8</v>
      </c>
      <c r="I455">
        <v>2010</v>
      </c>
      <c r="J455" s="22">
        <f t="shared" si="51"/>
        <v>57.5</v>
      </c>
      <c r="K455" s="22">
        <f t="shared" si="52"/>
        <v>75.024458070181552</v>
      </c>
      <c r="L455" s="22">
        <f t="shared" si="53"/>
        <v>242.7</v>
      </c>
      <c r="M455" s="35">
        <f t="shared" si="54"/>
        <v>0.80846102598267822</v>
      </c>
      <c r="N455" s="22">
        <f t="shared" si="55"/>
        <v>316.66845171535761</v>
      </c>
      <c r="O455" s="35">
        <f t="shared" si="56"/>
        <v>0.75008508304403221</v>
      </c>
      <c r="P455" s="22">
        <v>57500000</v>
      </c>
    </row>
    <row r="456" spans="1:16" x14ac:dyDescent="0.25">
      <c r="A456" t="s">
        <v>1988</v>
      </c>
      <c r="B456" t="s">
        <v>2501</v>
      </c>
      <c r="C456" s="2">
        <v>300.10000000000002</v>
      </c>
      <c r="D456" s="2">
        <f t="shared" si="50"/>
        <v>542.01398152429101</v>
      </c>
      <c r="E456" s="2">
        <v>140</v>
      </c>
      <c r="F456" s="3">
        <v>0.46700000000000003</v>
      </c>
      <c r="G456" s="2">
        <v>160.1</v>
      </c>
      <c r="H456" s="3">
        <v>0.53300000000000003</v>
      </c>
      <c r="I456">
        <v>1999</v>
      </c>
      <c r="J456" s="22">
        <f t="shared" si="51"/>
        <v>105</v>
      </c>
      <c r="K456" s="22">
        <f t="shared" si="52"/>
        <v>189.6416796402884</v>
      </c>
      <c r="L456" s="22">
        <f t="shared" si="53"/>
        <v>195.10000000000002</v>
      </c>
      <c r="M456" s="35">
        <f t="shared" si="54"/>
        <v>0.65011662779073642</v>
      </c>
      <c r="N456" s="22">
        <f t="shared" si="55"/>
        <v>352.37230188400258</v>
      </c>
      <c r="O456" s="35">
        <f t="shared" si="56"/>
        <v>0.3680717106288291</v>
      </c>
      <c r="P456" s="22">
        <v>105000000</v>
      </c>
    </row>
    <row r="457" spans="1:16" x14ac:dyDescent="0.25">
      <c r="A457" t="s">
        <v>2145</v>
      </c>
      <c r="B457" t="s">
        <v>2501</v>
      </c>
      <c r="C457" s="2">
        <v>299.3</v>
      </c>
      <c r="D457" s="2">
        <f t="shared" si="50"/>
        <v>573.48975027203164</v>
      </c>
      <c r="E457" s="2">
        <v>127.1</v>
      </c>
      <c r="F457" s="3">
        <v>0.42499999999999999</v>
      </c>
      <c r="G457" s="2">
        <v>172.2</v>
      </c>
      <c r="H457" s="3">
        <v>0.57499999999999996</v>
      </c>
      <c r="I457">
        <v>1997</v>
      </c>
      <c r="J457" s="22">
        <f t="shared" si="51"/>
        <v>46</v>
      </c>
      <c r="K457" s="22">
        <f t="shared" si="52"/>
        <v>88.140756807595906</v>
      </c>
      <c r="L457" s="22">
        <f t="shared" si="53"/>
        <v>253.3</v>
      </c>
      <c r="M457" s="35">
        <f t="shared" si="54"/>
        <v>0.84630805212161708</v>
      </c>
      <c r="N457" s="22">
        <f t="shared" si="55"/>
        <v>485.34899346443575</v>
      </c>
      <c r="O457" s="35">
        <f t="shared" si="56"/>
        <v>0.70551033475577718</v>
      </c>
      <c r="P457" s="22">
        <v>46000000</v>
      </c>
    </row>
    <row r="458" spans="1:16" x14ac:dyDescent="0.25">
      <c r="A458" t="s">
        <v>2656</v>
      </c>
      <c r="B458" t="s">
        <v>2501</v>
      </c>
      <c r="C458" s="2">
        <v>297</v>
      </c>
      <c r="D458" s="2">
        <f t="shared" si="50"/>
        <v>720.89695394332875</v>
      </c>
      <c r="E458" s="2">
        <v>140.1</v>
      </c>
      <c r="F458" s="3">
        <v>0.47199999999999998</v>
      </c>
      <c r="G458" s="2">
        <v>156.9</v>
      </c>
      <c r="H458" s="3">
        <v>0.52800000000000002</v>
      </c>
      <c r="I458">
        <v>1989</v>
      </c>
      <c r="J458" s="22">
        <f t="shared" si="51"/>
        <v>35</v>
      </c>
      <c r="K458" s="22">
        <f t="shared" si="52"/>
        <v>84.954186491638069</v>
      </c>
      <c r="L458" s="22">
        <f t="shared" si="53"/>
        <v>262</v>
      </c>
      <c r="M458" s="35">
        <f t="shared" si="54"/>
        <v>0.88215488215488214</v>
      </c>
      <c r="N458" s="22">
        <f t="shared" si="55"/>
        <v>635.94276745169066</v>
      </c>
      <c r="O458" s="35">
        <f t="shared" si="56"/>
        <v>0.71395896804162262</v>
      </c>
      <c r="P458" s="22">
        <v>35000000</v>
      </c>
    </row>
    <row r="459" spans="1:16" x14ac:dyDescent="0.25">
      <c r="A459" t="s">
        <v>868</v>
      </c>
      <c r="B459" t="s">
        <v>2501</v>
      </c>
      <c r="C459" s="2">
        <v>293.5</v>
      </c>
      <c r="D459" s="2">
        <f t="shared" si="50"/>
        <v>382.95092945388325</v>
      </c>
      <c r="E459" s="2">
        <v>118.3</v>
      </c>
      <c r="F459" s="3">
        <v>0.40300000000000002</v>
      </c>
      <c r="G459" s="2">
        <v>175.2</v>
      </c>
      <c r="H459" s="3">
        <v>0.59699999999999998</v>
      </c>
      <c r="I459">
        <v>2010</v>
      </c>
      <c r="J459" s="22">
        <f t="shared" si="51"/>
        <v>130</v>
      </c>
      <c r="K459" s="22">
        <f t="shared" si="52"/>
        <v>169.62051389780177</v>
      </c>
      <c r="L459" s="22">
        <f t="shared" si="53"/>
        <v>163.5</v>
      </c>
      <c r="M459" s="35">
        <f t="shared" si="54"/>
        <v>0.55706984667802384</v>
      </c>
      <c r="N459" s="22">
        <f t="shared" si="55"/>
        <v>213.33041555608148</v>
      </c>
      <c r="O459" s="35">
        <f t="shared" si="56"/>
        <v>0.42207661363610982</v>
      </c>
      <c r="P459" s="22">
        <v>130000000</v>
      </c>
    </row>
    <row r="460" spans="1:16" x14ac:dyDescent="0.25">
      <c r="A460" t="s">
        <v>544</v>
      </c>
      <c r="B460" t="s">
        <v>2501</v>
      </c>
      <c r="C460" s="2">
        <v>286.10000000000002</v>
      </c>
      <c r="D460" s="2">
        <f t="shared" si="50"/>
        <v>341.61836203694691</v>
      </c>
      <c r="E460" s="2">
        <v>93.1</v>
      </c>
      <c r="F460" s="3">
        <v>0.32500000000000001</v>
      </c>
      <c r="G460" s="2">
        <v>193.1</v>
      </c>
      <c r="H460" s="3">
        <v>0.67500000000000004</v>
      </c>
      <c r="I460">
        <v>2013</v>
      </c>
      <c r="J460" s="22">
        <f t="shared" si="51"/>
        <v>120</v>
      </c>
      <c r="K460" s="22">
        <f t="shared" si="52"/>
        <v>143.28627558347998</v>
      </c>
      <c r="L460" s="22">
        <f t="shared" si="53"/>
        <v>166.10000000000002</v>
      </c>
      <c r="M460" s="35">
        <f t="shared" si="54"/>
        <v>0.58056623558196441</v>
      </c>
      <c r="N460" s="22">
        <f t="shared" si="55"/>
        <v>198.33208645346693</v>
      </c>
      <c r="O460" s="35">
        <f t="shared" si="56"/>
        <v>0.49917415035484108</v>
      </c>
      <c r="P460" s="22">
        <v>120000000</v>
      </c>
    </row>
    <row r="461" spans="1:16" x14ac:dyDescent="0.25">
      <c r="A461" t="s">
        <v>869</v>
      </c>
      <c r="B461" t="s">
        <v>2501</v>
      </c>
      <c r="C461" s="2">
        <v>278.3</v>
      </c>
      <c r="D461" s="2">
        <f t="shared" si="50"/>
        <v>363.11837705967872</v>
      </c>
      <c r="E461" s="2">
        <v>67.599999999999994</v>
      </c>
      <c r="F461" s="3">
        <v>0.24299999999999999</v>
      </c>
      <c r="G461" s="2">
        <v>210.7</v>
      </c>
      <c r="H461" s="3">
        <v>0.75700000000000001</v>
      </c>
      <c r="I461">
        <v>2010</v>
      </c>
      <c r="J461" s="22">
        <f t="shared" si="51"/>
        <v>100</v>
      </c>
      <c r="K461" s="22">
        <f t="shared" si="52"/>
        <v>130.47731838292444</v>
      </c>
      <c r="L461" s="22">
        <f t="shared" si="53"/>
        <v>178.3</v>
      </c>
      <c r="M461" s="35">
        <f t="shared" si="54"/>
        <v>0.64067553000359323</v>
      </c>
      <c r="N461" s="22">
        <f t="shared" si="55"/>
        <v>232.64105867675428</v>
      </c>
      <c r="O461" s="35">
        <f t="shared" si="56"/>
        <v>0.53116306725503259</v>
      </c>
      <c r="P461" s="22">
        <v>100000000</v>
      </c>
    </row>
    <row r="462" spans="1:16" x14ac:dyDescent="0.25">
      <c r="A462" t="s">
        <v>2657</v>
      </c>
      <c r="B462" t="s">
        <v>2501</v>
      </c>
      <c r="C462" s="2">
        <v>277.39999999999998</v>
      </c>
      <c r="D462" s="2">
        <f t="shared" si="50"/>
        <v>458.49993319218362</v>
      </c>
      <c r="E462" s="2">
        <v>142.1</v>
      </c>
      <c r="F462" s="3">
        <v>0.51200000000000001</v>
      </c>
      <c r="G462" s="2">
        <v>135.30000000000001</v>
      </c>
      <c r="H462" s="3">
        <v>0.48799999999999999</v>
      </c>
      <c r="I462">
        <v>2002</v>
      </c>
      <c r="J462" s="22">
        <f t="shared" si="51"/>
        <v>70</v>
      </c>
      <c r="K462" s="22">
        <f t="shared" si="52"/>
        <v>115.69933425902255</v>
      </c>
      <c r="L462" s="22">
        <f t="shared" si="53"/>
        <v>207.39999999999998</v>
      </c>
      <c r="M462" s="35">
        <f t="shared" si="54"/>
        <v>0.74765681326604183</v>
      </c>
      <c r="N462" s="22">
        <f t="shared" si="55"/>
        <v>342.80059893316104</v>
      </c>
      <c r="O462" s="35">
        <f t="shared" si="56"/>
        <v>0.58291516128686893</v>
      </c>
      <c r="P462" s="22">
        <v>70000000</v>
      </c>
    </row>
    <row r="463" spans="1:16" x14ac:dyDescent="0.25">
      <c r="A463" t="s">
        <v>545</v>
      </c>
      <c r="B463" t="s">
        <v>2501</v>
      </c>
      <c r="C463" s="2">
        <v>274.3</v>
      </c>
      <c r="D463" s="2">
        <f t="shared" si="50"/>
        <v>327.52854493790471</v>
      </c>
      <c r="E463" s="2">
        <v>119.8</v>
      </c>
      <c r="F463" s="3">
        <v>0.437</v>
      </c>
      <c r="G463" s="2">
        <v>154.5</v>
      </c>
      <c r="H463" s="3">
        <v>0.56299999999999994</v>
      </c>
      <c r="I463">
        <v>2013</v>
      </c>
      <c r="J463" s="22">
        <f t="shared" si="51"/>
        <v>78</v>
      </c>
      <c r="K463" s="22">
        <f t="shared" si="52"/>
        <v>93.136079129261987</v>
      </c>
      <c r="L463" s="22">
        <f t="shared" si="53"/>
        <v>196.3</v>
      </c>
      <c r="M463" s="35">
        <f t="shared" si="54"/>
        <v>0.71563981042654035</v>
      </c>
      <c r="N463" s="22">
        <f t="shared" si="55"/>
        <v>234.39246580864273</v>
      </c>
      <c r="O463" s="35">
        <f t="shared" si="56"/>
        <v>0.66045906259838871</v>
      </c>
      <c r="P463" s="22">
        <v>78000000</v>
      </c>
    </row>
    <row r="464" spans="1:16" x14ac:dyDescent="0.25">
      <c r="A464" t="s">
        <v>2207</v>
      </c>
      <c r="B464" t="s">
        <v>2501</v>
      </c>
      <c r="C464" s="2">
        <v>273.60000000000002</v>
      </c>
      <c r="D464" s="2">
        <f t="shared" si="50"/>
        <v>539.97326944423889</v>
      </c>
      <c r="E464" s="2">
        <v>154</v>
      </c>
      <c r="F464" s="3">
        <v>0.56299999999999994</v>
      </c>
      <c r="G464" s="2">
        <v>119.6</v>
      </c>
      <c r="H464" s="3">
        <v>0.437</v>
      </c>
      <c r="I464">
        <v>1996</v>
      </c>
      <c r="J464" s="22">
        <f t="shared" si="51"/>
        <v>50</v>
      </c>
      <c r="K464" s="22">
        <f t="shared" si="52"/>
        <v>98.679325556330198</v>
      </c>
      <c r="L464" s="22">
        <f t="shared" si="53"/>
        <v>223.60000000000002</v>
      </c>
      <c r="M464" s="35">
        <f t="shared" si="54"/>
        <v>0.81725146198830412</v>
      </c>
      <c r="N464" s="22">
        <f t="shared" si="55"/>
        <v>441.29394388790871</v>
      </c>
      <c r="O464" s="35">
        <f t="shared" si="56"/>
        <v>0.63932995045200958</v>
      </c>
      <c r="P464" s="22">
        <v>50000000</v>
      </c>
    </row>
    <row r="465" spans="1:16" x14ac:dyDescent="0.25">
      <c r="A465" t="s">
        <v>1602</v>
      </c>
      <c r="B465" t="s">
        <v>2501</v>
      </c>
      <c r="C465" s="2">
        <v>273.3</v>
      </c>
      <c r="D465" s="2">
        <f t="shared" si="50"/>
        <v>438.56626980569854</v>
      </c>
      <c r="E465" s="2">
        <v>138.6</v>
      </c>
      <c r="F465" s="3">
        <v>0.50700000000000001</v>
      </c>
      <c r="G465" s="2">
        <v>134.69999999999999</v>
      </c>
      <c r="H465" s="3">
        <v>0.49299999999999999</v>
      </c>
      <c r="I465">
        <v>2003</v>
      </c>
      <c r="J465" s="22">
        <f t="shared" si="51"/>
        <v>130</v>
      </c>
      <c r="K465" s="22">
        <f t="shared" si="52"/>
        <v>208.61183708284233</v>
      </c>
      <c r="L465" s="22">
        <f t="shared" si="53"/>
        <v>143.30000000000001</v>
      </c>
      <c r="M465" s="35">
        <f t="shared" si="54"/>
        <v>0.52433223563849252</v>
      </c>
      <c r="N465" s="22">
        <f t="shared" si="55"/>
        <v>229.95443272285621</v>
      </c>
      <c r="O465" s="35">
        <f t="shared" si="56"/>
        <v>0.23669287565736435</v>
      </c>
      <c r="P465" s="22">
        <v>130000000</v>
      </c>
    </row>
    <row r="466" spans="1:16" x14ac:dyDescent="0.25">
      <c r="A466" t="s">
        <v>870</v>
      </c>
      <c r="B466" t="s">
        <v>2501</v>
      </c>
      <c r="C466" s="2">
        <v>271.39999999999998</v>
      </c>
      <c r="D466" s="2">
        <f t="shared" si="50"/>
        <v>354.11544209125691</v>
      </c>
      <c r="E466" s="2">
        <v>162</v>
      </c>
      <c r="F466" s="3">
        <v>0.59699999999999998</v>
      </c>
      <c r="G466" s="2">
        <v>109.4</v>
      </c>
      <c r="H466" s="3">
        <v>0.40300000000000002</v>
      </c>
      <c r="I466">
        <v>2010</v>
      </c>
      <c r="J466" s="22">
        <f t="shared" si="51"/>
        <v>75</v>
      </c>
      <c r="K466" s="22">
        <f t="shared" si="52"/>
        <v>97.857988787193335</v>
      </c>
      <c r="L466" s="22">
        <f t="shared" si="53"/>
        <v>196.39999999999998</v>
      </c>
      <c r="M466" s="35">
        <f t="shared" si="54"/>
        <v>0.7236551215917465</v>
      </c>
      <c r="N466" s="22">
        <f t="shared" si="55"/>
        <v>256.25745330406357</v>
      </c>
      <c r="O466" s="35">
        <f t="shared" si="56"/>
        <v>0.63943261316435762</v>
      </c>
      <c r="P466" s="22">
        <v>75000000</v>
      </c>
    </row>
    <row r="467" spans="1:16" x14ac:dyDescent="0.25">
      <c r="A467" t="s">
        <v>2658</v>
      </c>
      <c r="B467" t="s">
        <v>2501</v>
      </c>
      <c r="C467" s="2">
        <v>267.39999999999998</v>
      </c>
      <c r="D467" s="2">
        <f t="shared" si="50"/>
        <v>2603.9204071917598</v>
      </c>
      <c r="E467" s="2">
        <v>102.2</v>
      </c>
      <c r="F467" s="3">
        <v>0.38200000000000001</v>
      </c>
      <c r="G467" s="2">
        <v>165.2</v>
      </c>
      <c r="H467" s="3">
        <v>0.61799999999999999</v>
      </c>
      <c r="I467">
        <v>1942</v>
      </c>
      <c r="J467" s="22">
        <f t="shared" si="51"/>
        <v>35</v>
      </c>
      <c r="K467" s="22">
        <f t="shared" si="52"/>
        <v>340.82727842824085</v>
      </c>
      <c r="L467" s="22">
        <f t="shared" si="53"/>
        <v>232.39999999999998</v>
      </c>
      <c r="M467" s="35">
        <f t="shared" si="54"/>
        <v>0.86910994764397909</v>
      </c>
      <c r="N467" s="22">
        <f t="shared" si="55"/>
        <v>2263.093128763519</v>
      </c>
      <c r="O467" s="35">
        <f t="shared" si="56"/>
        <v>-0.2745971519380736</v>
      </c>
      <c r="P467" s="22">
        <v>35000000</v>
      </c>
    </row>
    <row r="468" spans="1:16" x14ac:dyDescent="0.25">
      <c r="A468" t="s">
        <v>1603</v>
      </c>
      <c r="B468" t="s">
        <v>2501</v>
      </c>
      <c r="C468" s="2">
        <v>266.7</v>
      </c>
      <c r="D468" s="2">
        <f t="shared" si="50"/>
        <v>427.97520730764649</v>
      </c>
      <c r="E468" s="2">
        <v>124.7</v>
      </c>
      <c r="F468" s="3">
        <v>0.46800000000000003</v>
      </c>
      <c r="G468" s="2">
        <v>142</v>
      </c>
      <c r="H468" s="3">
        <v>0.53200000000000003</v>
      </c>
      <c r="I468">
        <v>2003</v>
      </c>
      <c r="J468" s="22">
        <f t="shared" si="51"/>
        <v>80</v>
      </c>
      <c r="K468" s="22">
        <f t="shared" si="52"/>
        <v>128.37651512790296</v>
      </c>
      <c r="L468" s="22">
        <f t="shared" si="53"/>
        <v>186.7</v>
      </c>
      <c r="M468" s="35">
        <f t="shared" si="54"/>
        <v>0.7000374953130859</v>
      </c>
      <c r="N468" s="22">
        <f t="shared" si="55"/>
        <v>299.59869217974352</v>
      </c>
      <c r="O468" s="35">
        <f t="shared" si="56"/>
        <v>0.51864823724070874</v>
      </c>
      <c r="P468" s="22">
        <v>80000000</v>
      </c>
    </row>
    <row r="469" spans="1:16" x14ac:dyDescent="0.25">
      <c r="A469" t="s">
        <v>1897</v>
      </c>
      <c r="B469" t="s">
        <v>2501</v>
      </c>
      <c r="C469" s="2">
        <v>264.10000000000002</v>
      </c>
      <c r="D469" s="2">
        <f t="shared" si="50"/>
        <v>463.1009486176622</v>
      </c>
      <c r="E469" s="2">
        <v>125.3</v>
      </c>
      <c r="F469" s="3">
        <v>0.47399999999999998</v>
      </c>
      <c r="G469" s="2">
        <v>138.80000000000001</v>
      </c>
      <c r="H469" s="3">
        <v>0.52600000000000002</v>
      </c>
      <c r="I469">
        <v>2000</v>
      </c>
      <c r="J469" s="22">
        <f t="shared" si="51"/>
        <v>90</v>
      </c>
      <c r="K469" s="22">
        <f t="shared" si="52"/>
        <v>157.81554477693902</v>
      </c>
      <c r="L469" s="22">
        <f t="shared" si="53"/>
        <v>174.10000000000002</v>
      </c>
      <c r="M469" s="35">
        <f t="shared" si="54"/>
        <v>0.65921999242711093</v>
      </c>
      <c r="N469" s="22">
        <f t="shared" si="55"/>
        <v>305.28540384072318</v>
      </c>
      <c r="O469" s="35">
        <f t="shared" si="56"/>
        <v>0.40244019395327901</v>
      </c>
      <c r="P469" s="22">
        <v>90000000</v>
      </c>
    </row>
    <row r="470" spans="1:16" x14ac:dyDescent="0.25">
      <c r="A470" t="s">
        <v>2146</v>
      </c>
      <c r="B470" t="s">
        <v>2501</v>
      </c>
      <c r="C470" s="2">
        <v>263.89999999999998</v>
      </c>
      <c r="D470" s="2">
        <f t="shared" si="50"/>
        <v>505.65968959835993</v>
      </c>
      <c r="E470" s="2">
        <v>63.8</v>
      </c>
      <c r="F470" s="3">
        <v>0.24199999999999999</v>
      </c>
      <c r="G470" s="2">
        <v>200.1</v>
      </c>
      <c r="H470" s="3">
        <v>0.75800000000000001</v>
      </c>
      <c r="I470">
        <v>1997</v>
      </c>
      <c r="J470" s="22">
        <f t="shared" si="51"/>
        <v>95</v>
      </c>
      <c r="K470" s="22">
        <f t="shared" si="52"/>
        <v>182.02982384177415</v>
      </c>
      <c r="L470" s="22">
        <f t="shared" si="53"/>
        <v>168.89999999999998</v>
      </c>
      <c r="M470" s="35">
        <f t="shared" si="54"/>
        <v>0.64001515725653657</v>
      </c>
      <c r="N470" s="22">
        <f t="shared" si="55"/>
        <v>323.62986575658579</v>
      </c>
      <c r="O470" s="35">
        <f t="shared" si="56"/>
        <v>0.31023181568103764</v>
      </c>
      <c r="P470" s="22">
        <v>95000000</v>
      </c>
    </row>
    <row r="471" spans="1:16" x14ac:dyDescent="0.25">
      <c r="A471" t="s">
        <v>2268</v>
      </c>
      <c r="B471" t="s">
        <v>2501</v>
      </c>
      <c r="C471" s="2">
        <v>262.8</v>
      </c>
      <c r="D471" s="2">
        <f t="shared" si="50"/>
        <v>534.21829117779362</v>
      </c>
      <c r="E471" s="2">
        <v>100.5</v>
      </c>
      <c r="F471" s="3">
        <v>0.38200000000000001</v>
      </c>
      <c r="G471" s="2">
        <v>162.30000000000001</v>
      </c>
      <c r="H471" s="3">
        <v>0.61799999999999999</v>
      </c>
      <c r="I471">
        <v>1995</v>
      </c>
      <c r="J471" s="22">
        <f t="shared" si="51"/>
        <v>65</v>
      </c>
      <c r="K471" s="22">
        <f t="shared" si="52"/>
        <v>132.13161691992613</v>
      </c>
      <c r="L471" s="22">
        <f t="shared" si="53"/>
        <v>197.8</v>
      </c>
      <c r="M471" s="35">
        <f t="shared" si="54"/>
        <v>0.75266362252663621</v>
      </c>
      <c r="N471" s="22">
        <f t="shared" si="55"/>
        <v>402.08667425786746</v>
      </c>
      <c r="O471" s="35">
        <f t="shared" si="56"/>
        <v>0.49721606955888081</v>
      </c>
      <c r="P471" s="22">
        <v>65000000</v>
      </c>
    </row>
    <row r="472" spans="1:16" x14ac:dyDescent="0.25">
      <c r="A472" t="s">
        <v>655</v>
      </c>
      <c r="B472" t="s">
        <v>2501</v>
      </c>
      <c r="C472" s="2">
        <v>261.3</v>
      </c>
      <c r="D472" s="2">
        <f t="shared" si="50"/>
        <v>615.77056672025049</v>
      </c>
      <c r="E472" s="2">
        <v>119.4</v>
      </c>
      <c r="F472" s="3">
        <v>0.45700000000000002</v>
      </c>
      <c r="G472" s="2">
        <v>141.9</v>
      </c>
      <c r="H472" s="3">
        <v>0.54300000000000004</v>
      </c>
      <c r="I472">
        <v>1990</v>
      </c>
      <c r="J472" s="22">
        <f t="shared" si="51"/>
        <v>125</v>
      </c>
      <c r="K472" s="22">
        <f t="shared" si="52"/>
        <v>294.57068825117221</v>
      </c>
      <c r="L472" s="22">
        <f t="shared" si="53"/>
        <v>136.30000000000001</v>
      </c>
      <c r="M472" s="35">
        <f t="shared" si="54"/>
        <v>0.5216226559510142</v>
      </c>
      <c r="N472" s="22">
        <f t="shared" si="55"/>
        <v>321.19987846907827</v>
      </c>
      <c r="O472" s="35">
        <f t="shared" si="56"/>
        <v>-0.12732754784222045</v>
      </c>
      <c r="P472" s="22">
        <v>125000000</v>
      </c>
    </row>
    <row r="473" spans="1:16" x14ac:dyDescent="0.25">
      <c r="A473" t="s">
        <v>977</v>
      </c>
      <c r="B473" t="s">
        <v>2501</v>
      </c>
      <c r="C473" s="2">
        <v>261.2</v>
      </c>
      <c r="D473" s="2">
        <f t="shared" si="50"/>
        <v>351.03095828468457</v>
      </c>
      <c r="E473" s="2">
        <v>72.099999999999994</v>
      </c>
      <c r="F473" s="3">
        <v>0.27600000000000002</v>
      </c>
      <c r="G473" s="2">
        <v>189.1</v>
      </c>
      <c r="H473" s="3">
        <v>0.72399999999999998</v>
      </c>
      <c r="I473">
        <v>2009</v>
      </c>
      <c r="J473" s="22">
        <f t="shared" si="51"/>
        <v>60</v>
      </c>
      <c r="K473" s="22">
        <f t="shared" si="52"/>
        <v>80.634982760647304</v>
      </c>
      <c r="L473" s="22">
        <f t="shared" si="53"/>
        <v>201.2</v>
      </c>
      <c r="M473" s="35">
        <f t="shared" si="54"/>
        <v>0.7702909647779479</v>
      </c>
      <c r="N473" s="22">
        <f t="shared" si="55"/>
        <v>270.39597552403728</v>
      </c>
      <c r="O473" s="35">
        <f t="shared" si="56"/>
        <v>0.69129026508174851</v>
      </c>
      <c r="P473" s="22">
        <v>60000000</v>
      </c>
    </row>
    <row r="474" spans="1:16" x14ac:dyDescent="0.25">
      <c r="A474" t="s">
        <v>1607</v>
      </c>
      <c r="B474" t="s">
        <v>2501</v>
      </c>
      <c r="C474" s="2">
        <v>259.2</v>
      </c>
      <c r="D474" s="2">
        <f t="shared" si="50"/>
        <v>415.9399090144056</v>
      </c>
      <c r="E474" s="2">
        <v>100.8</v>
      </c>
      <c r="F474" s="3">
        <v>0.38900000000000001</v>
      </c>
      <c r="G474" s="2">
        <v>158.30000000000001</v>
      </c>
      <c r="H474" s="3">
        <v>0.61099999999999999</v>
      </c>
      <c r="I474">
        <v>2003</v>
      </c>
      <c r="J474" s="22">
        <f t="shared" si="51"/>
        <v>120</v>
      </c>
      <c r="K474" s="22">
        <f t="shared" si="52"/>
        <v>192.56477269185444</v>
      </c>
      <c r="L474" s="22">
        <f t="shared" si="53"/>
        <v>139.19999999999999</v>
      </c>
      <c r="M474" s="35">
        <f t="shared" si="54"/>
        <v>0.53703703703703698</v>
      </c>
      <c r="N474" s="22">
        <f t="shared" si="55"/>
        <v>223.37513632255116</v>
      </c>
      <c r="O474" s="35">
        <f t="shared" si="56"/>
        <v>0.25708035226908005</v>
      </c>
      <c r="P474" s="22">
        <v>120000000</v>
      </c>
    </row>
    <row r="475" spans="1:16" x14ac:dyDescent="0.25">
      <c r="A475" t="s">
        <v>2340</v>
      </c>
      <c r="B475" t="s">
        <v>2501</v>
      </c>
      <c r="C475" s="2">
        <v>255</v>
      </c>
      <c r="D475" s="2">
        <f t="shared" si="50"/>
        <v>549.93077322367935</v>
      </c>
      <c r="E475" s="2">
        <v>84</v>
      </c>
      <c r="F475" s="3">
        <v>0.33</v>
      </c>
      <c r="G475" s="2">
        <v>171</v>
      </c>
      <c r="H475" s="3">
        <v>0.67</v>
      </c>
      <c r="I475">
        <v>1993</v>
      </c>
      <c r="J475" s="22">
        <f t="shared" si="51"/>
        <v>65</v>
      </c>
      <c r="K475" s="22">
        <f t="shared" si="52"/>
        <v>140.17843239034963</v>
      </c>
      <c r="L475" s="22">
        <f t="shared" si="53"/>
        <v>190</v>
      </c>
      <c r="M475" s="35">
        <f t="shared" si="54"/>
        <v>0.74509803921568629</v>
      </c>
      <c r="N475" s="22">
        <f t="shared" si="55"/>
        <v>409.75234083332975</v>
      </c>
      <c r="O475" s="35">
        <f t="shared" si="56"/>
        <v>0.45028065729274658</v>
      </c>
      <c r="P475" s="22">
        <v>65000000</v>
      </c>
    </row>
    <row r="476" spans="1:16" x14ac:dyDescent="0.25">
      <c r="A476" t="s">
        <v>549</v>
      </c>
      <c r="B476" t="s">
        <v>2501</v>
      </c>
      <c r="C476" s="2">
        <v>251.2</v>
      </c>
      <c r="D476" s="2">
        <f t="shared" si="50"/>
        <v>299.94593688808476</v>
      </c>
      <c r="E476" s="2">
        <v>150.1</v>
      </c>
      <c r="F476" s="3">
        <v>0.59799999999999998</v>
      </c>
      <c r="G476" s="2">
        <v>101.1</v>
      </c>
      <c r="H476" s="3">
        <v>0.40200000000000002</v>
      </c>
      <c r="I476">
        <v>2013</v>
      </c>
      <c r="J476" s="22">
        <f t="shared" si="51"/>
        <v>40</v>
      </c>
      <c r="K476" s="22">
        <f t="shared" si="52"/>
        <v>47.762091861159995</v>
      </c>
      <c r="L476" s="22">
        <f t="shared" si="53"/>
        <v>211.2</v>
      </c>
      <c r="M476" s="35">
        <f t="shared" si="54"/>
        <v>0.84076433121019112</v>
      </c>
      <c r="N476" s="22">
        <f t="shared" si="55"/>
        <v>252.18384502692476</v>
      </c>
      <c r="O476" s="35">
        <f t="shared" si="56"/>
        <v>0.80986428399219745</v>
      </c>
      <c r="P476" s="22">
        <v>40000000</v>
      </c>
    </row>
    <row r="477" spans="1:16" x14ac:dyDescent="0.25">
      <c r="A477" t="s">
        <v>2082</v>
      </c>
      <c r="B477" t="s">
        <v>2501</v>
      </c>
      <c r="C477" s="2">
        <v>250.3</v>
      </c>
      <c r="D477" s="2">
        <f t="shared" si="50"/>
        <v>465.63173129888673</v>
      </c>
      <c r="E477" s="2">
        <v>94.1</v>
      </c>
      <c r="F477" s="3">
        <v>0.376</v>
      </c>
      <c r="G477" s="2">
        <v>156.19999999999999</v>
      </c>
      <c r="H477" s="3">
        <v>0.624</v>
      </c>
      <c r="I477">
        <v>1998</v>
      </c>
      <c r="J477" s="22">
        <f t="shared" si="51"/>
        <v>65</v>
      </c>
      <c r="K477" s="22">
        <f t="shared" si="52"/>
        <v>120.91914716111719</v>
      </c>
      <c r="L477" s="22">
        <f t="shared" si="53"/>
        <v>185.3</v>
      </c>
      <c r="M477" s="35">
        <f t="shared" si="54"/>
        <v>0.74031162604874157</v>
      </c>
      <c r="N477" s="22">
        <f t="shared" si="55"/>
        <v>344.71258413776957</v>
      </c>
      <c r="O477" s="35">
        <f t="shared" si="56"/>
        <v>0.51690312760240831</v>
      </c>
      <c r="P477" s="22">
        <v>65000000</v>
      </c>
    </row>
    <row r="478" spans="1:16" x14ac:dyDescent="0.25">
      <c r="A478" t="s">
        <v>551</v>
      </c>
      <c r="B478" t="s">
        <v>2501</v>
      </c>
      <c r="C478" s="2">
        <v>247</v>
      </c>
      <c r="D478" s="2">
        <f t="shared" si="50"/>
        <v>294.93091724266299</v>
      </c>
      <c r="E478" s="2">
        <v>133.69999999999999</v>
      </c>
      <c r="F478" s="3">
        <v>0.54100000000000004</v>
      </c>
      <c r="G478" s="2">
        <v>113.3</v>
      </c>
      <c r="H478" s="3">
        <v>0.45900000000000002</v>
      </c>
      <c r="I478">
        <v>2013</v>
      </c>
      <c r="J478" s="22">
        <f t="shared" si="51"/>
        <v>80</v>
      </c>
      <c r="K478" s="22">
        <f t="shared" si="52"/>
        <v>95.524183722319989</v>
      </c>
      <c r="L478" s="22">
        <f t="shared" si="53"/>
        <v>167</v>
      </c>
      <c r="M478" s="35">
        <f t="shared" si="54"/>
        <v>0.67611336032388669</v>
      </c>
      <c r="N478" s="22">
        <f t="shared" si="55"/>
        <v>199.40673352034298</v>
      </c>
      <c r="O478" s="35">
        <f t="shared" si="56"/>
        <v>0.61326241407967608</v>
      </c>
      <c r="P478" s="22">
        <v>80000000</v>
      </c>
    </row>
    <row r="479" spans="1:16" x14ac:dyDescent="0.25">
      <c r="A479" t="s">
        <v>2659</v>
      </c>
      <c r="B479" t="s">
        <v>2501</v>
      </c>
      <c r="C479" s="2">
        <v>246.6</v>
      </c>
      <c r="D479" s="2">
        <f t="shared" si="50"/>
        <v>261.61793999999998</v>
      </c>
      <c r="E479" s="2" t="s">
        <v>2660</v>
      </c>
      <c r="F479" s="3">
        <v>4.0000000000000001E-3</v>
      </c>
      <c r="G479" s="2">
        <v>245.7</v>
      </c>
      <c r="H479" s="3">
        <v>0.996</v>
      </c>
      <c r="I479">
        <v>2017</v>
      </c>
      <c r="J479" s="22">
        <f t="shared" si="51"/>
        <v>35</v>
      </c>
      <c r="K479" s="22">
        <f t="shared" si="52"/>
        <v>37.131499999999996</v>
      </c>
      <c r="L479" s="22">
        <f t="shared" si="53"/>
        <v>211.6</v>
      </c>
      <c r="M479" s="35">
        <f t="shared" si="54"/>
        <v>0.85806974858069751</v>
      </c>
      <c r="N479" s="22">
        <f t="shared" si="55"/>
        <v>224.48643999999999</v>
      </c>
      <c r="O479" s="35">
        <f t="shared" si="56"/>
        <v>0.84942619626926197</v>
      </c>
      <c r="P479" s="22">
        <v>35000000</v>
      </c>
    </row>
    <row r="480" spans="1:16" x14ac:dyDescent="0.25">
      <c r="A480" t="s">
        <v>353</v>
      </c>
      <c r="B480" t="s">
        <v>2501</v>
      </c>
      <c r="C480" s="2">
        <v>244.9</v>
      </c>
      <c r="D480" s="2">
        <f t="shared" si="50"/>
        <v>275.63710756899997</v>
      </c>
      <c r="E480" s="2">
        <v>78.7</v>
      </c>
      <c r="F480" s="3">
        <v>0.32200000000000001</v>
      </c>
      <c r="G480" s="2">
        <v>166.1</v>
      </c>
      <c r="H480" s="3">
        <v>0.67800000000000005</v>
      </c>
      <c r="I480">
        <v>2015</v>
      </c>
      <c r="J480" s="22">
        <f t="shared" si="51"/>
        <v>90</v>
      </c>
      <c r="K480" s="22">
        <f t="shared" si="52"/>
        <v>101.2957929</v>
      </c>
      <c r="L480" s="22">
        <f t="shared" si="53"/>
        <v>154.9</v>
      </c>
      <c r="M480" s="35">
        <f t="shared" si="54"/>
        <v>0.6325030624744794</v>
      </c>
      <c r="N480" s="22">
        <f t="shared" si="55"/>
        <v>174.34131466899998</v>
      </c>
      <c r="O480" s="35">
        <f t="shared" si="56"/>
        <v>0.58637895916700689</v>
      </c>
      <c r="P480" s="22">
        <v>90000000</v>
      </c>
    </row>
    <row r="481" spans="1:16" x14ac:dyDescent="0.25">
      <c r="A481" t="s">
        <v>550</v>
      </c>
      <c r="B481" t="s">
        <v>2501</v>
      </c>
      <c r="C481" s="2">
        <v>243.8</v>
      </c>
      <c r="D481" s="2">
        <f t="shared" si="50"/>
        <v>291.10994989377019</v>
      </c>
      <c r="E481" s="2">
        <v>60.5</v>
      </c>
      <c r="F481" s="3">
        <v>0.248</v>
      </c>
      <c r="G481" s="2">
        <v>183.3</v>
      </c>
      <c r="H481" s="3">
        <v>0.752</v>
      </c>
      <c r="I481">
        <v>2013</v>
      </c>
      <c r="J481" s="22">
        <f t="shared" si="51"/>
        <v>130</v>
      </c>
      <c r="K481" s="22">
        <f t="shared" si="52"/>
        <v>155.22679854876998</v>
      </c>
      <c r="L481" s="22">
        <f t="shared" si="53"/>
        <v>113.80000000000001</v>
      </c>
      <c r="M481" s="35">
        <f t="shared" si="54"/>
        <v>0.4667760459392945</v>
      </c>
      <c r="N481" s="22">
        <f t="shared" si="55"/>
        <v>135.88315134500021</v>
      </c>
      <c r="O481" s="35">
        <f t="shared" si="56"/>
        <v>0.36330271308954071</v>
      </c>
      <c r="P481" s="22">
        <v>130000000</v>
      </c>
    </row>
    <row r="482" spans="1:16" x14ac:dyDescent="0.25">
      <c r="A482" t="s">
        <v>978</v>
      </c>
      <c r="B482" t="s">
        <v>2501</v>
      </c>
      <c r="C482" s="2">
        <v>243</v>
      </c>
      <c r="D482" s="2">
        <f t="shared" si="50"/>
        <v>326.57168018062157</v>
      </c>
      <c r="E482" s="2">
        <v>124.9</v>
      </c>
      <c r="F482" s="3">
        <v>0.51400000000000001</v>
      </c>
      <c r="G482" s="2">
        <v>118.1</v>
      </c>
      <c r="H482" s="3">
        <v>0.48599999999999999</v>
      </c>
      <c r="I482">
        <v>2009</v>
      </c>
      <c r="J482" s="22">
        <f t="shared" si="51"/>
        <v>100</v>
      </c>
      <c r="K482" s="22">
        <f t="shared" si="52"/>
        <v>134.39163793441219</v>
      </c>
      <c r="L482" s="22">
        <f t="shared" si="53"/>
        <v>143</v>
      </c>
      <c r="M482" s="35">
        <f t="shared" si="54"/>
        <v>0.58847736625514402</v>
      </c>
      <c r="N482" s="22">
        <f t="shared" si="55"/>
        <v>192.18004224620938</v>
      </c>
      <c r="O482" s="35">
        <f t="shared" si="56"/>
        <v>0.44694799203945601</v>
      </c>
      <c r="P482" s="22">
        <v>100000000</v>
      </c>
    </row>
    <row r="483" spans="1:16" x14ac:dyDescent="0.25">
      <c r="A483" t="s">
        <v>2661</v>
      </c>
      <c r="B483" t="s">
        <v>2501</v>
      </c>
      <c r="C483" s="2">
        <v>242.7</v>
      </c>
      <c r="D483" s="2">
        <f t="shared" si="50"/>
        <v>281.35581783260994</v>
      </c>
      <c r="E483" s="2">
        <v>58.6</v>
      </c>
      <c r="F483" s="3">
        <v>0.24099999999999999</v>
      </c>
      <c r="G483" s="2">
        <v>184.1</v>
      </c>
      <c r="H483" s="3">
        <v>0.75900000000000001</v>
      </c>
      <c r="I483">
        <v>2014</v>
      </c>
      <c r="J483" s="22">
        <f t="shared" si="51"/>
        <v>35</v>
      </c>
      <c r="K483" s="22">
        <f t="shared" si="52"/>
        <v>40.574592600499997</v>
      </c>
      <c r="L483" s="22">
        <f t="shared" si="53"/>
        <v>207.7</v>
      </c>
      <c r="M483" s="35">
        <f t="shared" si="54"/>
        <v>0.85578903996703748</v>
      </c>
      <c r="N483" s="22">
        <f t="shared" si="55"/>
        <v>240.78122523210993</v>
      </c>
      <c r="O483" s="35">
        <f t="shared" si="56"/>
        <v>0.83281997280387299</v>
      </c>
      <c r="P483" s="22">
        <v>35000000</v>
      </c>
    </row>
    <row r="484" spans="1:16" x14ac:dyDescent="0.25">
      <c r="A484" t="s">
        <v>649</v>
      </c>
      <c r="B484" t="s">
        <v>2501</v>
      </c>
      <c r="C484" s="2">
        <v>240</v>
      </c>
      <c r="D484" s="2">
        <f t="shared" si="50"/>
        <v>295.16972770196878</v>
      </c>
      <c r="E484" s="2">
        <v>42.3</v>
      </c>
      <c r="F484" s="3">
        <v>0.17599999999999999</v>
      </c>
      <c r="G484" s="2">
        <v>197.7</v>
      </c>
      <c r="H484" s="3">
        <v>0.82399999999999995</v>
      </c>
      <c r="I484">
        <v>2012</v>
      </c>
      <c r="J484" s="22">
        <f t="shared" si="51"/>
        <v>65</v>
      </c>
      <c r="K484" s="22">
        <f t="shared" si="52"/>
        <v>79.941801252616543</v>
      </c>
      <c r="L484" s="22">
        <f t="shared" si="53"/>
        <v>175</v>
      </c>
      <c r="M484" s="35">
        <f t="shared" si="54"/>
        <v>0.72916666666666663</v>
      </c>
      <c r="N484" s="22">
        <f t="shared" si="55"/>
        <v>215.22792644935225</v>
      </c>
      <c r="O484" s="35">
        <f t="shared" si="56"/>
        <v>0.66690916144743118</v>
      </c>
      <c r="P484" s="22">
        <v>65000000</v>
      </c>
    </row>
    <row r="485" spans="1:16" x14ac:dyDescent="0.25">
      <c r="A485" t="s">
        <v>1281</v>
      </c>
      <c r="B485" t="s">
        <v>2501</v>
      </c>
      <c r="C485" s="2">
        <v>237.7</v>
      </c>
      <c r="D485" s="2">
        <f t="shared" si="50"/>
        <v>349.0704636874367</v>
      </c>
      <c r="E485" s="2">
        <v>137.4</v>
      </c>
      <c r="F485" s="3">
        <v>0.57799999999999996</v>
      </c>
      <c r="G485" s="2">
        <v>100.3</v>
      </c>
      <c r="H485" s="3">
        <v>0.42199999999999999</v>
      </c>
      <c r="I485">
        <v>2006</v>
      </c>
      <c r="J485" s="22">
        <f t="shared" si="51"/>
        <v>82.5</v>
      </c>
      <c r="K485" s="22">
        <f t="shared" si="52"/>
        <v>121.15403135975403</v>
      </c>
      <c r="L485" s="22">
        <f t="shared" si="53"/>
        <v>155.19999999999999</v>
      </c>
      <c r="M485" s="35">
        <f t="shared" si="54"/>
        <v>0.65292385359697092</v>
      </c>
      <c r="N485" s="22">
        <f t="shared" si="55"/>
        <v>227.91643232768268</v>
      </c>
      <c r="O485" s="35">
        <f t="shared" si="56"/>
        <v>0.4903069778723011</v>
      </c>
      <c r="P485" s="22">
        <v>82500000</v>
      </c>
    </row>
    <row r="486" spans="1:16" x14ac:dyDescent="0.25">
      <c r="A486" t="s">
        <v>1990</v>
      </c>
      <c r="B486" t="s">
        <v>2501</v>
      </c>
      <c r="C486" s="2">
        <v>234.8</v>
      </c>
      <c r="D486" s="2">
        <f t="shared" si="50"/>
        <v>424.07491790037824</v>
      </c>
      <c r="E486" s="2">
        <v>163.5</v>
      </c>
      <c r="F486" s="3">
        <v>0.69599999999999995</v>
      </c>
      <c r="G486" s="2">
        <v>71.3</v>
      </c>
      <c r="H486" s="3">
        <v>0.30399999999999999</v>
      </c>
      <c r="I486">
        <v>1999</v>
      </c>
      <c r="J486" s="22">
        <f t="shared" si="51"/>
        <v>30</v>
      </c>
      <c r="K486" s="22">
        <f t="shared" si="52"/>
        <v>54.183337040082399</v>
      </c>
      <c r="L486" s="22">
        <f t="shared" si="53"/>
        <v>204.8</v>
      </c>
      <c r="M486" s="35">
        <f t="shared" si="54"/>
        <v>0.87223168654173766</v>
      </c>
      <c r="N486" s="22">
        <f t="shared" si="55"/>
        <v>369.89158086029585</v>
      </c>
      <c r="O486" s="35">
        <f t="shared" si="56"/>
        <v>0.76923621362826922</v>
      </c>
      <c r="P486" s="22">
        <v>30000000</v>
      </c>
    </row>
    <row r="487" spans="1:16" x14ac:dyDescent="0.25">
      <c r="A487" t="s">
        <v>2662</v>
      </c>
      <c r="B487" t="s">
        <v>2501</v>
      </c>
      <c r="C487" s="2">
        <v>232.6</v>
      </c>
      <c r="D487" s="2">
        <f t="shared" si="50"/>
        <v>294.65072093075946</v>
      </c>
      <c r="E487" s="2">
        <v>102.5</v>
      </c>
      <c r="F487" s="3">
        <v>0.441</v>
      </c>
      <c r="G487" s="2">
        <v>130.1</v>
      </c>
      <c r="H487" s="3">
        <v>0.55900000000000005</v>
      </c>
      <c r="I487">
        <v>2011</v>
      </c>
      <c r="J487" s="22">
        <f t="shared" si="51"/>
        <v>35</v>
      </c>
      <c r="K487" s="22">
        <f t="shared" si="52"/>
        <v>44.336952848566554</v>
      </c>
      <c r="L487" s="22">
        <f t="shared" si="53"/>
        <v>197.6</v>
      </c>
      <c r="M487" s="35">
        <f t="shared" si="54"/>
        <v>0.84952708512467756</v>
      </c>
      <c r="N487" s="22">
        <f t="shared" si="55"/>
        <v>250.31376808219289</v>
      </c>
      <c r="O487" s="35">
        <f t="shared" si="56"/>
        <v>0.80938541337675607</v>
      </c>
      <c r="P487" s="22">
        <v>35000000</v>
      </c>
    </row>
    <row r="488" spans="1:16" x14ac:dyDescent="0.25">
      <c r="A488" t="s">
        <v>2663</v>
      </c>
      <c r="B488" t="s">
        <v>2501</v>
      </c>
      <c r="C488" s="2">
        <v>229.1</v>
      </c>
      <c r="D488" s="2">
        <f t="shared" si="50"/>
        <v>250.3437557</v>
      </c>
      <c r="E488" s="2">
        <v>128.4</v>
      </c>
      <c r="F488" s="3">
        <v>0.56000000000000005</v>
      </c>
      <c r="G488" s="2">
        <v>100.8</v>
      </c>
      <c r="H488" s="3">
        <v>0.44</v>
      </c>
      <c r="I488">
        <v>2016</v>
      </c>
      <c r="J488" s="22">
        <f t="shared" si="51"/>
        <v>35</v>
      </c>
      <c r="K488" s="22">
        <f t="shared" si="52"/>
        <v>38.245445000000004</v>
      </c>
      <c r="L488" s="22">
        <f t="shared" si="53"/>
        <v>194.1</v>
      </c>
      <c r="M488" s="35">
        <f t="shared" si="54"/>
        <v>0.84722828459188126</v>
      </c>
      <c r="N488" s="22">
        <f t="shared" si="55"/>
        <v>212.09831070000001</v>
      </c>
      <c r="O488" s="35">
        <f t="shared" si="56"/>
        <v>0.83306222173723266</v>
      </c>
      <c r="P488" s="22">
        <v>35000000</v>
      </c>
    </row>
    <row r="489" spans="1:16" x14ac:dyDescent="0.25">
      <c r="A489" t="s">
        <v>1193</v>
      </c>
      <c r="B489" t="s">
        <v>2501</v>
      </c>
      <c r="C489" s="2">
        <v>228.7</v>
      </c>
      <c r="D489" s="2">
        <f t="shared" si="50"/>
        <v>326.07151482172105</v>
      </c>
      <c r="E489" s="2">
        <v>115.8</v>
      </c>
      <c r="F489" s="3">
        <v>0.50600000000000001</v>
      </c>
      <c r="G489" s="2">
        <v>112.9</v>
      </c>
      <c r="H489" s="3">
        <v>0.49399999999999999</v>
      </c>
      <c r="I489">
        <v>2007</v>
      </c>
      <c r="J489" s="22">
        <f t="shared" si="51"/>
        <v>120</v>
      </c>
      <c r="K489" s="22">
        <f t="shared" si="52"/>
        <v>171.09130642154145</v>
      </c>
      <c r="L489" s="22">
        <f t="shared" si="53"/>
        <v>108.69999999999999</v>
      </c>
      <c r="M489" s="35">
        <f t="shared" si="54"/>
        <v>0.4752951464801049</v>
      </c>
      <c r="N489" s="22">
        <f t="shared" si="55"/>
        <v>154.98020840017961</v>
      </c>
      <c r="O489" s="35">
        <f t="shared" si="56"/>
        <v>0.25189634271298006</v>
      </c>
      <c r="P489" s="22">
        <v>120000000</v>
      </c>
    </row>
    <row r="490" spans="1:16" x14ac:dyDescent="0.25">
      <c r="A490" t="s">
        <v>2664</v>
      </c>
      <c r="B490" t="s">
        <v>2501</v>
      </c>
      <c r="C490" s="2">
        <v>227.9</v>
      </c>
      <c r="D490" s="2">
        <f t="shared" si="50"/>
        <v>491.48714987324126</v>
      </c>
      <c r="E490" s="2">
        <v>126.8</v>
      </c>
      <c r="F490" s="3">
        <v>0.55600000000000005</v>
      </c>
      <c r="G490" s="2">
        <v>101.1</v>
      </c>
      <c r="H490" s="3">
        <v>0.44400000000000001</v>
      </c>
      <c r="I490">
        <v>1993</v>
      </c>
      <c r="J490" s="22">
        <f t="shared" si="51"/>
        <v>35</v>
      </c>
      <c r="K490" s="22">
        <f t="shared" si="52"/>
        <v>75.48069436403442</v>
      </c>
      <c r="L490" s="22">
        <f t="shared" si="53"/>
        <v>192.9</v>
      </c>
      <c r="M490" s="35">
        <f t="shared" si="54"/>
        <v>0.84642387011847298</v>
      </c>
      <c r="N490" s="22">
        <f t="shared" si="55"/>
        <v>416.00645550920683</v>
      </c>
      <c r="O490" s="35">
        <f t="shared" si="56"/>
        <v>0.66879905939432027</v>
      </c>
      <c r="P490" s="22">
        <v>35000000</v>
      </c>
    </row>
    <row r="491" spans="1:16" x14ac:dyDescent="0.25">
      <c r="A491" t="s">
        <v>746</v>
      </c>
      <c r="B491" t="s">
        <v>2501</v>
      </c>
      <c r="C491" s="2">
        <v>227.8</v>
      </c>
      <c r="D491" s="2">
        <f t="shared" si="50"/>
        <v>288.57022454009893</v>
      </c>
      <c r="E491" s="2">
        <v>98.8</v>
      </c>
      <c r="F491" s="3">
        <v>0.434</v>
      </c>
      <c r="G491" s="2">
        <v>129</v>
      </c>
      <c r="H491" s="3">
        <v>0.56599999999999995</v>
      </c>
      <c r="I491">
        <v>2011</v>
      </c>
      <c r="J491" s="22">
        <f t="shared" si="51"/>
        <v>110</v>
      </c>
      <c r="K491" s="22">
        <f t="shared" si="52"/>
        <v>139.34470895263775</v>
      </c>
      <c r="L491" s="22">
        <f t="shared" si="53"/>
        <v>117.80000000000001</v>
      </c>
      <c r="M491" s="35">
        <f t="shared" si="54"/>
        <v>0.51712028094820017</v>
      </c>
      <c r="N491" s="22">
        <f t="shared" si="55"/>
        <v>149.22551558746119</v>
      </c>
      <c r="O491" s="35">
        <f t="shared" si="56"/>
        <v>0.38830241899632251</v>
      </c>
      <c r="P491" s="22">
        <v>110000000</v>
      </c>
    </row>
    <row r="492" spans="1:16" x14ac:dyDescent="0.25">
      <c r="A492" t="s">
        <v>752</v>
      </c>
      <c r="B492" t="s">
        <v>2501</v>
      </c>
      <c r="C492" s="2">
        <v>226.9</v>
      </c>
      <c r="D492" s="2">
        <f t="shared" si="50"/>
        <v>287.43013146685007</v>
      </c>
      <c r="E492" s="2">
        <v>83.5</v>
      </c>
      <c r="F492" s="3">
        <v>0.36799999999999999</v>
      </c>
      <c r="G492" s="2">
        <v>143.4</v>
      </c>
      <c r="H492" s="3">
        <v>0.63200000000000001</v>
      </c>
      <c r="I492">
        <v>2011</v>
      </c>
      <c r="J492" s="22">
        <f t="shared" si="51"/>
        <v>75</v>
      </c>
      <c r="K492" s="22">
        <f t="shared" si="52"/>
        <v>95.007756104071191</v>
      </c>
      <c r="L492" s="22">
        <f t="shared" si="53"/>
        <v>151.9</v>
      </c>
      <c r="M492" s="35">
        <f t="shared" si="54"/>
        <v>0.66945791097399732</v>
      </c>
      <c r="N492" s="22">
        <f t="shared" si="55"/>
        <v>192.42237536277889</v>
      </c>
      <c r="O492" s="35">
        <f t="shared" si="56"/>
        <v>0.58127917098249804</v>
      </c>
      <c r="P492" s="22">
        <v>75000000</v>
      </c>
    </row>
    <row r="493" spans="1:16" x14ac:dyDescent="0.25">
      <c r="A493" t="s">
        <v>161</v>
      </c>
      <c r="B493" t="s">
        <v>2501</v>
      </c>
      <c r="C493" s="2">
        <v>226.9</v>
      </c>
      <c r="D493" s="2">
        <f t="shared" si="50"/>
        <v>240.71821</v>
      </c>
      <c r="E493" s="2">
        <v>107.8</v>
      </c>
      <c r="F493" s="3">
        <v>0.47499999999999998</v>
      </c>
      <c r="G493" s="2">
        <v>119.1</v>
      </c>
      <c r="H493" s="3">
        <v>0.52500000000000002</v>
      </c>
      <c r="I493">
        <v>2017</v>
      </c>
      <c r="J493" s="22">
        <f t="shared" si="51"/>
        <v>34</v>
      </c>
      <c r="K493" s="22">
        <f t="shared" si="52"/>
        <v>36.070599999999999</v>
      </c>
      <c r="L493" s="22">
        <f t="shared" si="53"/>
        <v>192.9</v>
      </c>
      <c r="M493" s="35">
        <f t="shared" si="54"/>
        <v>0.85015425297487879</v>
      </c>
      <c r="N493" s="22">
        <f t="shared" si="55"/>
        <v>204.64760999999999</v>
      </c>
      <c r="O493" s="35">
        <f t="shared" si="56"/>
        <v>0.84102864698104896</v>
      </c>
      <c r="P493" s="22">
        <v>34000000</v>
      </c>
    </row>
    <row r="494" spans="1:16" x14ac:dyDescent="0.25">
      <c r="A494" t="s">
        <v>164</v>
      </c>
      <c r="B494" t="s">
        <v>2501</v>
      </c>
      <c r="C494" s="2">
        <v>225.9</v>
      </c>
      <c r="D494" s="2">
        <f t="shared" si="50"/>
        <v>239.65731</v>
      </c>
      <c r="E494" s="2">
        <v>41.2</v>
      </c>
      <c r="F494" s="3">
        <v>0.182</v>
      </c>
      <c r="G494" s="2">
        <v>184.7</v>
      </c>
      <c r="H494" s="3">
        <v>0.81799999999999995</v>
      </c>
      <c r="I494">
        <v>2017</v>
      </c>
      <c r="J494" s="22">
        <f t="shared" si="51"/>
        <v>180</v>
      </c>
      <c r="K494" s="22">
        <f t="shared" si="52"/>
        <v>190.96199999999999</v>
      </c>
      <c r="L494" s="22">
        <f t="shared" si="53"/>
        <v>45.900000000000006</v>
      </c>
      <c r="M494" s="35">
        <f t="shared" si="54"/>
        <v>0.20318725099601595</v>
      </c>
      <c r="N494" s="22">
        <f t="shared" si="55"/>
        <v>48.695310000000006</v>
      </c>
      <c r="O494" s="35">
        <f t="shared" si="56"/>
        <v>0.15466135458167338</v>
      </c>
      <c r="P494" s="22">
        <v>180000000</v>
      </c>
    </row>
    <row r="495" spans="1:16" x14ac:dyDescent="0.25">
      <c r="A495" t="s">
        <v>875</v>
      </c>
      <c r="B495" t="s">
        <v>2501</v>
      </c>
      <c r="C495" s="2">
        <v>224.9</v>
      </c>
      <c r="D495" s="2">
        <f t="shared" si="50"/>
        <v>293.44348904319708</v>
      </c>
      <c r="E495" s="2">
        <v>97</v>
      </c>
      <c r="F495" s="3">
        <v>0.43099999999999999</v>
      </c>
      <c r="G495" s="2">
        <v>128</v>
      </c>
      <c r="H495" s="3">
        <v>0.56899999999999995</v>
      </c>
      <c r="I495">
        <v>2010</v>
      </c>
      <c r="J495" s="22">
        <f t="shared" si="51"/>
        <v>40</v>
      </c>
      <c r="K495" s="22">
        <f t="shared" si="52"/>
        <v>52.190927353169776</v>
      </c>
      <c r="L495" s="22">
        <f t="shared" si="53"/>
        <v>184.9</v>
      </c>
      <c r="M495" s="35">
        <f t="shared" si="54"/>
        <v>0.82214317474433085</v>
      </c>
      <c r="N495" s="22">
        <f t="shared" si="55"/>
        <v>241.25256169002731</v>
      </c>
      <c r="O495" s="35">
        <f t="shared" si="56"/>
        <v>0.767937183845399</v>
      </c>
      <c r="P495" s="22">
        <v>40000000</v>
      </c>
    </row>
    <row r="496" spans="1:16" x14ac:dyDescent="0.25">
      <c r="A496" t="s">
        <v>260</v>
      </c>
      <c r="B496" t="s">
        <v>2501</v>
      </c>
      <c r="C496" s="2">
        <v>220</v>
      </c>
      <c r="D496" s="2">
        <f t="shared" si="50"/>
        <v>240.39994000000002</v>
      </c>
      <c r="E496" s="2">
        <v>34.299999999999997</v>
      </c>
      <c r="F496" s="3">
        <v>0.156</v>
      </c>
      <c r="G496" s="2">
        <v>185.7</v>
      </c>
      <c r="H496" s="3">
        <v>0.84399999999999997</v>
      </c>
      <c r="I496">
        <v>2016</v>
      </c>
      <c r="J496" s="22">
        <f t="shared" si="51"/>
        <v>75</v>
      </c>
      <c r="K496" s="22">
        <f t="shared" si="52"/>
        <v>81.954525000000004</v>
      </c>
      <c r="L496" s="22">
        <f t="shared" si="53"/>
        <v>145</v>
      </c>
      <c r="M496" s="35">
        <f t="shared" si="54"/>
        <v>0.65909090909090906</v>
      </c>
      <c r="N496" s="22">
        <f t="shared" si="55"/>
        <v>158.44541500000003</v>
      </c>
      <c r="O496" s="35">
        <f t="shared" si="56"/>
        <v>0.62747943181818189</v>
      </c>
      <c r="P496" s="22">
        <v>75000000</v>
      </c>
    </row>
    <row r="497" spans="1:16" x14ac:dyDescent="0.25">
      <c r="A497" t="s">
        <v>554</v>
      </c>
      <c r="B497" t="s">
        <v>2501</v>
      </c>
      <c r="C497" s="2">
        <v>218.8</v>
      </c>
      <c r="D497" s="2">
        <f t="shared" si="50"/>
        <v>261.25864248054518</v>
      </c>
      <c r="E497" s="2">
        <v>107.1</v>
      </c>
      <c r="F497" s="3">
        <v>0.49</v>
      </c>
      <c r="G497" s="2">
        <v>111.7</v>
      </c>
      <c r="H497" s="3">
        <v>0.51</v>
      </c>
      <c r="I497">
        <v>2013</v>
      </c>
      <c r="J497" s="22">
        <f t="shared" si="51"/>
        <v>55</v>
      </c>
      <c r="K497" s="22">
        <f t="shared" si="52"/>
        <v>65.672876309094988</v>
      </c>
      <c r="L497" s="22">
        <f t="shared" si="53"/>
        <v>163.80000000000001</v>
      </c>
      <c r="M497" s="35">
        <f t="shared" si="54"/>
        <v>0.74862888482632539</v>
      </c>
      <c r="N497" s="22">
        <f t="shared" si="55"/>
        <v>195.58576617145019</v>
      </c>
      <c r="O497" s="35">
        <f t="shared" si="56"/>
        <v>0.69984974264581812</v>
      </c>
      <c r="P497" s="22">
        <v>55000000</v>
      </c>
    </row>
    <row r="498" spans="1:16" x14ac:dyDescent="0.25">
      <c r="A498" t="s">
        <v>163</v>
      </c>
      <c r="B498" t="s">
        <v>2501</v>
      </c>
      <c r="C498" s="2">
        <v>217.8</v>
      </c>
      <c r="D498" s="2">
        <f t="shared" si="50"/>
        <v>231.06402</v>
      </c>
      <c r="E498" s="2">
        <v>86.1</v>
      </c>
      <c r="F498" s="3">
        <v>0.39500000000000002</v>
      </c>
      <c r="G498" s="2">
        <v>131.69999999999999</v>
      </c>
      <c r="H498" s="3">
        <v>0.60499999999999998</v>
      </c>
      <c r="I498">
        <v>2017</v>
      </c>
      <c r="J498" s="22">
        <f t="shared" si="51"/>
        <v>50</v>
      </c>
      <c r="K498" s="22">
        <f t="shared" si="52"/>
        <v>53.044999999999995</v>
      </c>
      <c r="L498" s="22">
        <f t="shared" si="53"/>
        <v>167.8</v>
      </c>
      <c r="M498" s="35">
        <f t="shared" si="54"/>
        <v>0.77043158861340677</v>
      </c>
      <c r="N498" s="22">
        <f t="shared" si="55"/>
        <v>178.01902000000001</v>
      </c>
      <c r="O498" s="35">
        <f t="shared" si="56"/>
        <v>0.75645087235996333</v>
      </c>
      <c r="P498" s="22">
        <v>50000000</v>
      </c>
    </row>
    <row r="499" spans="1:16" x14ac:dyDescent="0.25">
      <c r="A499" t="s">
        <v>2665</v>
      </c>
      <c r="B499" t="s">
        <v>2501</v>
      </c>
      <c r="C499" s="2">
        <v>216.2</v>
      </c>
      <c r="D499" s="2">
        <f t="shared" si="50"/>
        <v>273.87569159600253</v>
      </c>
      <c r="E499" s="2">
        <v>100.3</v>
      </c>
      <c r="F499" s="3">
        <v>0.46400000000000002</v>
      </c>
      <c r="G499" s="2">
        <v>115.9</v>
      </c>
      <c r="H499" s="3">
        <v>0.53600000000000003</v>
      </c>
      <c r="I499">
        <v>2011</v>
      </c>
      <c r="J499" s="22">
        <f t="shared" si="51"/>
        <v>35</v>
      </c>
      <c r="K499" s="22">
        <f t="shared" si="52"/>
        <v>44.336952848566554</v>
      </c>
      <c r="L499" s="22">
        <f t="shared" si="53"/>
        <v>181.2</v>
      </c>
      <c r="M499" s="35">
        <f t="shared" si="54"/>
        <v>0.83811285846438477</v>
      </c>
      <c r="N499" s="22">
        <f t="shared" si="55"/>
        <v>229.53873874743596</v>
      </c>
      <c r="O499" s="35">
        <f t="shared" si="56"/>
        <v>0.79492621254132023</v>
      </c>
      <c r="P499" s="22">
        <v>35000000</v>
      </c>
    </row>
    <row r="500" spans="1:16" x14ac:dyDescent="0.25">
      <c r="A500" t="s">
        <v>1903</v>
      </c>
      <c r="B500" t="s">
        <v>2501</v>
      </c>
      <c r="C500" s="2">
        <v>215.7</v>
      </c>
      <c r="D500" s="2">
        <f t="shared" si="50"/>
        <v>378.2312556487305</v>
      </c>
      <c r="E500" s="2">
        <v>69.2</v>
      </c>
      <c r="F500" s="3">
        <v>0.32100000000000001</v>
      </c>
      <c r="G500" s="2">
        <v>146.4</v>
      </c>
      <c r="H500" s="3">
        <v>0.67900000000000005</v>
      </c>
      <c r="I500">
        <v>2000</v>
      </c>
      <c r="J500" s="22">
        <f t="shared" si="51"/>
        <v>75</v>
      </c>
      <c r="K500" s="22">
        <f t="shared" si="52"/>
        <v>131.51295398078253</v>
      </c>
      <c r="L500" s="22">
        <f t="shared" si="53"/>
        <v>140.69999999999999</v>
      </c>
      <c r="M500" s="35">
        <f t="shared" si="54"/>
        <v>0.65229485396383868</v>
      </c>
      <c r="N500" s="22">
        <f t="shared" si="55"/>
        <v>246.71830166794797</v>
      </c>
      <c r="O500" s="35">
        <f t="shared" si="56"/>
        <v>0.3902969217395339</v>
      </c>
      <c r="P500" s="22">
        <v>75000000</v>
      </c>
    </row>
    <row r="501" spans="1:16" x14ac:dyDescent="0.25">
      <c r="A501" t="s">
        <v>1902</v>
      </c>
      <c r="B501" t="s">
        <v>2501</v>
      </c>
      <c r="C501" s="2">
        <v>215.3</v>
      </c>
      <c r="D501" s="2">
        <f t="shared" si="50"/>
        <v>377.5298532274997</v>
      </c>
      <c r="E501" s="2">
        <v>113.3</v>
      </c>
      <c r="F501" s="3">
        <v>0.52600000000000002</v>
      </c>
      <c r="G501" s="2">
        <v>102</v>
      </c>
      <c r="H501" s="3">
        <v>0.47399999999999998</v>
      </c>
      <c r="I501">
        <v>2000</v>
      </c>
      <c r="J501" s="22">
        <f t="shared" si="51"/>
        <v>110</v>
      </c>
      <c r="K501" s="22">
        <f t="shared" si="52"/>
        <v>192.88566583848103</v>
      </c>
      <c r="L501" s="22">
        <f t="shared" si="53"/>
        <v>105.30000000000001</v>
      </c>
      <c r="M501" s="35">
        <f t="shared" si="54"/>
        <v>0.48908499767765912</v>
      </c>
      <c r="N501" s="22">
        <f t="shared" si="55"/>
        <v>184.64418738901867</v>
      </c>
      <c r="O501" s="35">
        <f t="shared" si="56"/>
        <v>0.10410745081987449</v>
      </c>
      <c r="P501" s="22">
        <v>110000000</v>
      </c>
    </row>
    <row r="502" spans="1:16" x14ac:dyDescent="0.25">
      <c r="A502" t="s">
        <v>748</v>
      </c>
      <c r="B502" t="s">
        <v>2501</v>
      </c>
      <c r="C502" s="2">
        <v>214.9</v>
      </c>
      <c r="D502" s="2">
        <f t="shared" si="50"/>
        <v>272.22889049019869</v>
      </c>
      <c r="E502" s="2">
        <v>103</v>
      </c>
      <c r="F502" s="3">
        <v>0.47899999999999998</v>
      </c>
      <c r="G502" s="2">
        <v>111.9</v>
      </c>
      <c r="H502" s="3">
        <v>0.52100000000000002</v>
      </c>
      <c r="I502">
        <v>2011</v>
      </c>
      <c r="J502" s="22">
        <f t="shared" si="51"/>
        <v>80</v>
      </c>
      <c r="K502" s="22">
        <f t="shared" si="52"/>
        <v>101.34160651100927</v>
      </c>
      <c r="L502" s="22">
        <f t="shared" si="53"/>
        <v>134.9</v>
      </c>
      <c r="M502" s="35">
        <f t="shared" si="54"/>
        <v>0.62773382968822711</v>
      </c>
      <c r="N502" s="22">
        <f t="shared" si="55"/>
        <v>170.88728397918942</v>
      </c>
      <c r="O502" s="35">
        <f t="shared" si="56"/>
        <v>0.52842435313629932</v>
      </c>
      <c r="P502" s="22">
        <v>80000000</v>
      </c>
    </row>
    <row r="503" spans="1:16" x14ac:dyDescent="0.25">
      <c r="A503" t="s">
        <v>2666</v>
      </c>
      <c r="B503" t="s">
        <v>2501</v>
      </c>
      <c r="C503" s="2">
        <v>213.5</v>
      </c>
      <c r="D503" s="2">
        <f t="shared" si="50"/>
        <v>374.37354233196089</v>
      </c>
      <c r="E503" s="2">
        <v>128.1</v>
      </c>
      <c r="F503" s="3">
        <v>0.6</v>
      </c>
      <c r="G503" s="2">
        <v>85.4</v>
      </c>
      <c r="H503" s="3">
        <v>0.4</v>
      </c>
      <c r="I503">
        <v>2000</v>
      </c>
      <c r="J503" s="22">
        <f t="shared" si="51"/>
        <v>35</v>
      </c>
      <c r="K503" s="22">
        <f t="shared" si="52"/>
        <v>61.372711857698512</v>
      </c>
      <c r="L503" s="22">
        <f t="shared" si="53"/>
        <v>178.5</v>
      </c>
      <c r="M503" s="35">
        <f t="shared" si="54"/>
        <v>0.83606557377049184</v>
      </c>
      <c r="N503" s="22">
        <f t="shared" si="55"/>
        <v>313.00083047426239</v>
      </c>
      <c r="O503" s="35">
        <f t="shared" si="56"/>
        <v>0.71253999129883605</v>
      </c>
      <c r="P503" s="22">
        <v>35000000</v>
      </c>
    </row>
    <row r="504" spans="1:16" x14ac:dyDescent="0.25">
      <c r="A504" t="s">
        <v>749</v>
      </c>
      <c r="B504" t="s">
        <v>2501</v>
      </c>
      <c r="C504" s="2">
        <v>211.8</v>
      </c>
      <c r="D504" s="2">
        <f t="shared" si="50"/>
        <v>268.30190323789708</v>
      </c>
      <c r="E504" s="2">
        <v>83.6</v>
      </c>
      <c r="F504" s="3">
        <v>0.39400000000000002</v>
      </c>
      <c r="G504" s="2">
        <v>128.30000000000001</v>
      </c>
      <c r="H504" s="3">
        <v>0.60599999999999998</v>
      </c>
      <c r="I504">
        <v>2011</v>
      </c>
      <c r="J504" s="22">
        <f t="shared" si="51"/>
        <v>70</v>
      </c>
      <c r="K504" s="22">
        <f t="shared" si="52"/>
        <v>88.673905697133108</v>
      </c>
      <c r="L504" s="22">
        <f t="shared" si="53"/>
        <v>141.80000000000001</v>
      </c>
      <c r="M504" s="35">
        <f t="shared" si="54"/>
        <v>0.66949952785646838</v>
      </c>
      <c r="N504" s="22">
        <f t="shared" si="55"/>
        <v>179.62799754076397</v>
      </c>
      <c r="O504" s="35">
        <f t="shared" si="56"/>
        <v>0.58133189000409302</v>
      </c>
      <c r="P504" s="22">
        <v>70000000</v>
      </c>
    </row>
    <row r="505" spans="1:16" x14ac:dyDescent="0.25">
      <c r="A505" t="s">
        <v>2667</v>
      </c>
      <c r="B505" t="s">
        <v>2501</v>
      </c>
      <c r="C505" s="2">
        <v>211.8</v>
      </c>
      <c r="D505" s="2">
        <f t="shared" si="50"/>
        <v>245.53424893673997</v>
      </c>
      <c r="E505" s="2">
        <v>85.8</v>
      </c>
      <c r="F505" s="3">
        <v>0.40500000000000003</v>
      </c>
      <c r="G505" s="2">
        <v>126</v>
      </c>
      <c r="H505" s="3">
        <v>0.59499999999999997</v>
      </c>
      <c r="I505">
        <v>2014</v>
      </c>
      <c r="J505" s="22">
        <f t="shared" si="51"/>
        <v>35</v>
      </c>
      <c r="K505" s="22">
        <f t="shared" si="52"/>
        <v>40.574592600499997</v>
      </c>
      <c r="L505" s="22">
        <f t="shared" si="53"/>
        <v>176.8</v>
      </c>
      <c r="M505" s="35">
        <f t="shared" si="54"/>
        <v>0.83474976392823419</v>
      </c>
      <c r="N505" s="22">
        <f t="shared" si="55"/>
        <v>204.95965633623996</v>
      </c>
      <c r="O505" s="35">
        <f t="shared" si="56"/>
        <v>0.80842968555004713</v>
      </c>
      <c r="P505" s="22">
        <v>35000000</v>
      </c>
    </row>
    <row r="506" spans="1:16" x14ac:dyDescent="0.25">
      <c r="A506" t="s">
        <v>981</v>
      </c>
      <c r="B506" t="s">
        <v>2501</v>
      </c>
      <c r="C506" s="2">
        <v>210.8</v>
      </c>
      <c r="D506" s="2">
        <f t="shared" si="50"/>
        <v>283.29757276574088</v>
      </c>
      <c r="E506" s="2">
        <v>115.6</v>
      </c>
      <c r="F506" s="3">
        <v>0.54900000000000004</v>
      </c>
      <c r="G506" s="2">
        <v>95.2</v>
      </c>
      <c r="H506" s="3">
        <v>0.45100000000000001</v>
      </c>
      <c r="I506">
        <v>2009</v>
      </c>
      <c r="J506" s="22">
        <f t="shared" si="51"/>
        <v>30</v>
      </c>
      <c r="K506" s="22">
        <f t="shared" si="52"/>
        <v>40.317491380323652</v>
      </c>
      <c r="L506" s="22">
        <f t="shared" si="53"/>
        <v>180.8</v>
      </c>
      <c r="M506" s="35">
        <f t="shared" si="54"/>
        <v>0.85768500948766602</v>
      </c>
      <c r="N506" s="22">
        <f t="shared" si="55"/>
        <v>242.98008138541724</v>
      </c>
      <c r="O506" s="35">
        <f t="shared" si="56"/>
        <v>0.80874055322427119</v>
      </c>
      <c r="P506" s="22">
        <v>30000000</v>
      </c>
    </row>
    <row r="507" spans="1:16" x14ac:dyDescent="0.25">
      <c r="A507" t="s">
        <v>1610</v>
      </c>
      <c r="B507" t="s">
        <v>2501</v>
      </c>
      <c r="C507" s="2">
        <v>207.7</v>
      </c>
      <c r="D507" s="2">
        <f t="shared" si="50"/>
        <v>333.29752740081807</v>
      </c>
      <c r="E507" s="2">
        <v>116.9</v>
      </c>
      <c r="F507" s="3">
        <v>0.56299999999999994</v>
      </c>
      <c r="G507" s="2">
        <v>90.8</v>
      </c>
      <c r="H507" s="3">
        <v>0.437</v>
      </c>
      <c r="I507">
        <v>2003</v>
      </c>
      <c r="J507" s="22">
        <f t="shared" si="51"/>
        <v>70</v>
      </c>
      <c r="K507" s="22">
        <f t="shared" si="52"/>
        <v>112.32945073691509</v>
      </c>
      <c r="L507" s="22">
        <f t="shared" si="53"/>
        <v>137.69999999999999</v>
      </c>
      <c r="M507" s="35">
        <f t="shared" si="54"/>
        <v>0.66297544535387576</v>
      </c>
      <c r="N507" s="22">
        <f t="shared" si="55"/>
        <v>220.96807666390299</v>
      </c>
      <c r="O507" s="35">
        <f t="shared" si="56"/>
        <v>0.45917452702496342</v>
      </c>
      <c r="P507" s="22">
        <v>70000000</v>
      </c>
    </row>
    <row r="508" spans="1:16" x14ac:dyDescent="0.25">
      <c r="A508" t="s">
        <v>2341</v>
      </c>
      <c r="B508" t="s">
        <v>2501</v>
      </c>
      <c r="C508" s="2">
        <v>206.7</v>
      </c>
      <c r="D508" s="2">
        <f t="shared" si="50"/>
        <v>445.7674150013118</v>
      </c>
      <c r="E508" s="2">
        <v>77.400000000000006</v>
      </c>
      <c r="F508" s="3">
        <v>0.375</v>
      </c>
      <c r="G508" s="2">
        <v>129.19999999999999</v>
      </c>
      <c r="H508" s="3">
        <v>0.625</v>
      </c>
      <c r="I508">
        <v>1993</v>
      </c>
      <c r="J508" s="22">
        <f t="shared" si="51"/>
        <v>26</v>
      </c>
      <c r="K508" s="22">
        <f t="shared" si="52"/>
        <v>56.071372956139854</v>
      </c>
      <c r="L508" s="22">
        <f t="shared" si="53"/>
        <v>180.7</v>
      </c>
      <c r="M508" s="35">
        <f t="shared" si="54"/>
        <v>0.87421383647798745</v>
      </c>
      <c r="N508" s="22">
        <f t="shared" si="55"/>
        <v>389.69604204517196</v>
      </c>
      <c r="O508" s="35">
        <f t="shared" si="56"/>
        <v>0.72873065817058613</v>
      </c>
      <c r="P508" s="22">
        <v>26000000</v>
      </c>
    </row>
    <row r="509" spans="1:16" x14ac:dyDescent="0.25">
      <c r="A509" t="s">
        <v>556</v>
      </c>
      <c r="B509" t="s">
        <v>2501</v>
      </c>
      <c r="C509" s="2">
        <v>205.4</v>
      </c>
      <c r="D509" s="2">
        <f t="shared" si="50"/>
        <v>245.25834170705659</v>
      </c>
      <c r="E509" s="2">
        <v>73.099999999999994</v>
      </c>
      <c r="F509" s="3">
        <v>0.35599999999999998</v>
      </c>
      <c r="G509" s="2">
        <v>132.30000000000001</v>
      </c>
      <c r="H509" s="3">
        <v>0.64400000000000002</v>
      </c>
      <c r="I509">
        <v>2013</v>
      </c>
      <c r="J509" s="22">
        <f t="shared" si="51"/>
        <v>150</v>
      </c>
      <c r="K509" s="22">
        <f t="shared" si="52"/>
        <v>179.10784447934998</v>
      </c>
      <c r="L509" s="22">
        <f t="shared" si="53"/>
        <v>55.400000000000006</v>
      </c>
      <c r="M509" s="35">
        <f t="shared" si="54"/>
        <v>0.26971762414800393</v>
      </c>
      <c r="N509" s="22">
        <f t="shared" si="55"/>
        <v>66.150497227706609</v>
      </c>
      <c r="O509" s="35">
        <f t="shared" si="56"/>
        <v>0.12800465199926986</v>
      </c>
      <c r="P509" s="22">
        <v>150000000</v>
      </c>
    </row>
    <row r="510" spans="1:16" x14ac:dyDescent="0.25">
      <c r="A510" t="s">
        <v>984</v>
      </c>
      <c r="B510" t="s">
        <v>2501</v>
      </c>
      <c r="C510" s="2">
        <v>205.3</v>
      </c>
      <c r="D510" s="2">
        <f t="shared" si="50"/>
        <v>275.90603267934824</v>
      </c>
      <c r="E510" s="2">
        <v>88.9</v>
      </c>
      <c r="F510" s="3">
        <v>0.433</v>
      </c>
      <c r="G510" s="2">
        <v>116.4</v>
      </c>
      <c r="H510" s="3">
        <v>0.56699999999999995</v>
      </c>
      <c r="I510">
        <v>2009</v>
      </c>
      <c r="J510" s="22">
        <f t="shared" si="51"/>
        <v>38</v>
      </c>
      <c r="K510" s="22">
        <f t="shared" si="52"/>
        <v>51.068822415076625</v>
      </c>
      <c r="L510" s="22">
        <f t="shared" si="53"/>
        <v>167.3</v>
      </c>
      <c r="M510" s="35">
        <f t="shared" si="54"/>
        <v>0.81490501704822216</v>
      </c>
      <c r="N510" s="22">
        <f t="shared" si="55"/>
        <v>224.83721026427162</v>
      </c>
      <c r="O510" s="35">
        <f t="shared" si="56"/>
        <v>0.75124782067668472</v>
      </c>
      <c r="P510" s="22">
        <v>38000000</v>
      </c>
    </row>
    <row r="511" spans="1:16" x14ac:dyDescent="0.25">
      <c r="A511" t="s">
        <v>1283</v>
      </c>
      <c r="B511" t="s">
        <v>2501</v>
      </c>
      <c r="C511" s="2">
        <v>205.1</v>
      </c>
      <c r="D511" s="2">
        <f t="shared" si="50"/>
        <v>301.19626462891574</v>
      </c>
      <c r="E511" s="2">
        <v>63.2</v>
      </c>
      <c r="F511" s="3">
        <v>0.308</v>
      </c>
      <c r="G511" s="2">
        <v>141.9</v>
      </c>
      <c r="H511" s="3">
        <v>0.69199999999999995</v>
      </c>
      <c r="I511">
        <v>2006</v>
      </c>
      <c r="J511" s="22">
        <f t="shared" si="51"/>
        <v>85</v>
      </c>
      <c r="K511" s="22">
        <f t="shared" si="52"/>
        <v>124.82536564338294</v>
      </c>
      <c r="L511" s="22">
        <f t="shared" si="53"/>
        <v>120.1</v>
      </c>
      <c r="M511" s="35">
        <f t="shared" si="54"/>
        <v>0.58556801560214533</v>
      </c>
      <c r="N511" s="22">
        <f t="shared" si="55"/>
        <v>176.37089898553279</v>
      </c>
      <c r="O511" s="35">
        <f t="shared" si="56"/>
        <v>0.39139265897911779</v>
      </c>
      <c r="P511" s="22">
        <v>85000000</v>
      </c>
    </row>
    <row r="512" spans="1:16" x14ac:dyDescent="0.25">
      <c r="A512" t="s">
        <v>880</v>
      </c>
      <c r="B512" t="s">
        <v>2501</v>
      </c>
      <c r="C512" s="2">
        <v>204.6</v>
      </c>
      <c r="D512" s="2">
        <f t="shared" si="50"/>
        <v>266.95659341146342</v>
      </c>
      <c r="E512" s="2">
        <v>80.599999999999994</v>
      </c>
      <c r="F512" s="3">
        <v>0.39400000000000002</v>
      </c>
      <c r="G512" s="2">
        <v>124</v>
      </c>
      <c r="H512" s="3">
        <v>0.60599999999999998</v>
      </c>
      <c r="I512">
        <v>2010</v>
      </c>
      <c r="J512" s="22">
        <f t="shared" si="51"/>
        <v>60</v>
      </c>
      <c r="K512" s="22">
        <f t="shared" si="52"/>
        <v>78.286391029754668</v>
      </c>
      <c r="L512" s="22">
        <f t="shared" si="53"/>
        <v>144.6</v>
      </c>
      <c r="M512" s="35">
        <f t="shared" si="54"/>
        <v>0.70674486803519065</v>
      </c>
      <c r="N512" s="22">
        <f t="shared" si="55"/>
        <v>188.67020238170875</v>
      </c>
      <c r="O512" s="35">
        <f t="shared" si="56"/>
        <v>0.61736856779201044</v>
      </c>
      <c r="P512" s="22">
        <v>60000000</v>
      </c>
    </row>
    <row r="513" spans="1:16" x14ac:dyDescent="0.25">
      <c r="A513" t="s">
        <v>2668</v>
      </c>
      <c r="B513" t="s">
        <v>2501</v>
      </c>
      <c r="C513" s="2">
        <v>202</v>
      </c>
      <c r="D513" s="2">
        <f t="shared" si="50"/>
        <v>305.5431244207324</v>
      </c>
      <c r="E513" s="2">
        <v>110.3</v>
      </c>
      <c r="F513" s="3">
        <v>0.54600000000000004</v>
      </c>
      <c r="G513" s="2">
        <v>91.7</v>
      </c>
      <c r="H513" s="3">
        <v>0.45400000000000001</v>
      </c>
      <c r="I513">
        <v>2005</v>
      </c>
      <c r="J513" s="22">
        <f t="shared" si="51"/>
        <v>140</v>
      </c>
      <c r="K513" s="22">
        <f t="shared" si="52"/>
        <v>211.76256147971554</v>
      </c>
      <c r="L513" s="22">
        <f t="shared" si="53"/>
        <v>62</v>
      </c>
      <c r="M513" s="35">
        <f t="shared" si="54"/>
        <v>0.30693069306930693</v>
      </c>
      <c r="N513" s="22">
        <f t="shared" si="55"/>
        <v>93.780562941016854</v>
      </c>
      <c r="O513" s="35">
        <f t="shared" si="56"/>
        <v>-4.8329512275819525E-2</v>
      </c>
      <c r="P513" s="22">
        <v>140000000</v>
      </c>
    </row>
    <row r="514" spans="1:16" x14ac:dyDescent="0.25">
      <c r="A514" t="s">
        <v>657</v>
      </c>
      <c r="B514" t="s">
        <v>2501</v>
      </c>
      <c r="C514" s="2">
        <v>201.6</v>
      </c>
      <c r="D514" s="2">
        <f t="shared" si="50"/>
        <v>247.94257126965377</v>
      </c>
      <c r="E514" s="2">
        <v>138.4</v>
      </c>
      <c r="F514" s="3">
        <v>0.68700000000000006</v>
      </c>
      <c r="G514" s="2">
        <v>63.1</v>
      </c>
      <c r="H514" s="3">
        <v>0.313</v>
      </c>
      <c r="I514">
        <v>2012</v>
      </c>
      <c r="J514" s="22">
        <f t="shared" si="51"/>
        <v>42</v>
      </c>
      <c r="K514" s="22">
        <f t="shared" si="52"/>
        <v>51.654702347844541</v>
      </c>
      <c r="L514" s="22">
        <f t="shared" si="53"/>
        <v>159.6</v>
      </c>
      <c r="M514" s="35">
        <f t="shared" si="54"/>
        <v>0.79166666666666663</v>
      </c>
      <c r="N514" s="22">
        <f t="shared" si="55"/>
        <v>196.28786892180923</v>
      </c>
      <c r="O514" s="35">
        <f t="shared" si="56"/>
        <v>0.74377627803648549</v>
      </c>
      <c r="P514" s="22">
        <v>42000000</v>
      </c>
    </row>
    <row r="515" spans="1:16" x14ac:dyDescent="0.25">
      <c r="A515" t="s">
        <v>2669</v>
      </c>
      <c r="B515" t="s">
        <v>2502</v>
      </c>
      <c r="C515" s="2">
        <v>300.5</v>
      </c>
      <c r="D515" s="2">
        <f t="shared" ref="D515:D578" si="57">FV(3%,2019-I515,,-C515)</f>
        <v>820.93754129965282</v>
      </c>
      <c r="E515" s="2">
        <v>127.9</v>
      </c>
      <c r="F515" s="3">
        <v>0.42599999999999999</v>
      </c>
      <c r="G515" s="2">
        <v>172.6</v>
      </c>
      <c r="H515" s="3">
        <v>0.57399999999999995</v>
      </c>
      <c r="I515">
        <v>1985</v>
      </c>
      <c r="J515" s="22">
        <f t="shared" ref="J515:J578" si="58">P515/1000000</f>
        <v>35</v>
      </c>
      <c r="K515" s="22">
        <f t="shared" ref="K515:K578" si="59">FV(3%,2019-I515,,-J515)</f>
        <v>95.616685342721624</v>
      </c>
      <c r="L515" s="22">
        <f t="shared" ref="L515:L578" si="60">C515-J515</f>
        <v>265.5</v>
      </c>
      <c r="M515" s="35">
        <f t="shared" ref="M515:M578" si="61">(C515-J515)/C515</f>
        <v>0.88352745424292845</v>
      </c>
      <c r="N515" s="22">
        <f t="shared" si="55"/>
        <v>725.32085595693115</v>
      </c>
      <c r="O515" s="35">
        <f t="shared" si="56"/>
        <v>0.68180803546515267</v>
      </c>
      <c r="P515" s="22">
        <v>35000000</v>
      </c>
    </row>
    <row r="516" spans="1:16" x14ac:dyDescent="0.25">
      <c r="A516" t="s">
        <v>1088</v>
      </c>
      <c r="B516" t="s">
        <v>2502</v>
      </c>
      <c r="C516" s="2">
        <v>200.3</v>
      </c>
      <c r="D516" s="2">
        <f t="shared" si="57"/>
        <v>277.26204430610642</v>
      </c>
      <c r="E516" s="2">
        <v>83.1</v>
      </c>
      <c r="F516" s="3">
        <v>0.41499999999999998</v>
      </c>
      <c r="G516" s="2">
        <v>117.2</v>
      </c>
      <c r="H516" s="3">
        <v>0.58499999999999996</v>
      </c>
      <c r="I516">
        <v>2008</v>
      </c>
      <c r="J516" s="22">
        <f t="shared" si="58"/>
        <v>90</v>
      </c>
      <c r="K516" s="22">
        <f t="shared" si="59"/>
        <v>124.58104836520009</v>
      </c>
      <c r="L516" s="22">
        <f t="shared" si="60"/>
        <v>110.30000000000001</v>
      </c>
      <c r="M516" s="35">
        <f t="shared" si="61"/>
        <v>0.55067398901647535</v>
      </c>
      <c r="N516" s="22">
        <f t="shared" ref="N516:N579" si="62">(D516-K516)</f>
        <v>152.68099594090631</v>
      </c>
      <c r="O516" s="35">
        <f t="shared" ref="O516:O579" si="63">(C516-K516)/C516</f>
        <v>0.37802771659910095</v>
      </c>
      <c r="P516" s="22">
        <v>90000000</v>
      </c>
    </row>
    <row r="517" spans="1:16" x14ac:dyDescent="0.25">
      <c r="A517" s="12" t="s">
        <v>325</v>
      </c>
      <c r="B517" t="s">
        <v>2503</v>
      </c>
      <c r="C517" s="2">
        <v>1671.7</v>
      </c>
      <c r="D517" s="2">
        <f t="shared" si="57"/>
        <v>1881.513077677</v>
      </c>
      <c r="E517" s="2">
        <v>652.29999999999995</v>
      </c>
      <c r="F517" s="3">
        <v>0.39</v>
      </c>
      <c r="G517" s="2">
        <v>1019.4</v>
      </c>
      <c r="H517" s="3">
        <v>0.61</v>
      </c>
      <c r="I517">
        <v>2015</v>
      </c>
      <c r="J517" s="22">
        <f t="shared" si="58"/>
        <v>215</v>
      </c>
      <c r="K517" s="22">
        <f t="shared" si="59"/>
        <v>241.98439414999999</v>
      </c>
      <c r="L517" s="22">
        <f t="shared" si="60"/>
        <v>1456.7</v>
      </c>
      <c r="M517" s="35">
        <f t="shared" si="61"/>
        <v>0.87138840701082731</v>
      </c>
      <c r="N517" s="22">
        <f t="shared" si="62"/>
        <v>1639.5286835269999</v>
      </c>
      <c r="O517" s="35">
        <f t="shared" si="63"/>
        <v>0.85524651902255189</v>
      </c>
      <c r="P517" s="22">
        <v>215000000</v>
      </c>
    </row>
    <row r="518" spans="1:16" x14ac:dyDescent="0.25">
      <c r="A518" t="s">
        <v>326</v>
      </c>
      <c r="B518" t="s">
        <v>2503</v>
      </c>
      <c r="C518" s="2">
        <v>1516</v>
      </c>
      <c r="D518" s="2">
        <f t="shared" si="57"/>
        <v>1706.2713559599999</v>
      </c>
      <c r="E518" s="2">
        <v>353</v>
      </c>
      <c r="F518" s="3">
        <v>0.23300000000000001</v>
      </c>
      <c r="G518" s="2">
        <v>1163</v>
      </c>
      <c r="H518" s="3">
        <v>0.76700000000000002</v>
      </c>
      <c r="I518">
        <v>2015</v>
      </c>
      <c r="J518" s="22">
        <f t="shared" si="58"/>
        <v>190</v>
      </c>
      <c r="K518" s="22">
        <f t="shared" si="59"/>
        <v>213.84667389999998</v>
      </c>
      <c r="L518" s="22">
        <f t="shared" si="60"/>
        <v>1326</v>
      </c>
      <c r="M518" s="35">
        <f t="shared" si="61"/>
        <v>0.87467018469656987</v>
      </c>
      <c r="N518" s="22">
        <f t="shared" si="62"/>
        <v>1492.4246820599999</v>
      </c>
      <c r="O518" s="35">
        <f t="shared" si="63"/>
        <v>0.85894018872031663</v>
      </c>
      <c r="P518" s="22">
        <v>190000000</v>
      </c>
    </row>
    <row r="519" spans="1:16" x14ac:dyDescent="0.25">
      <c r="A519" t="s">
        <v>44</v>
      </c>
      <c r="B519" t="s">
        <v>2503</v>
      </c>
      <c r="C519" s="2">
        <v>1309.5</v>
      </c>
      <c r="D519" s="2">
        <f t="shared" si="57"/>
        <v>1348.7850000000001</v>
      </c>
      <c r="E519" s="2">
        <v>417.7</v>
      </c>
      <c r="F519" s="3">
        <v>0.31900000000000001</v>
      </c>
      <c r="G519" s="2">
        <v>891.8</v>
      </c>
      <c r="H519" s="3">
        <v>0.68100000000000005</v>
      </c>
      <c r="I519">
        <v>2018</v>
      </c>
      <c r="J519" s="22">
        <f t="shared" si="58"/>
        <v>170</v>
      </c>
      <c r="K519" s="22">
        <f t="shared" si="59"/>
        <v>175.1</v>
      </c>
      <c r="L519" s="22">
        <f t="shared" si="60"/>
        <v>1139.5</v>
      </c>
      <c r="M519" s="35">
        <f t="shared" si="61"/>
        <v>0.87017945780832384</v>
      </c>
      <c r="N519" s="22">
        <f t="shared" si="62"/>
        <v>1173.6850000000002</v>
      </c>
      <c r="O519" s="35">
        <f t="shared" si="63"/>
        <v>0.86628484154257357</v>
      </c>
      <c r="P519" s="22">
        <v>170000000</v>
      </c>
    </row>
    <row r="520" spans="1:16" x14ac:dyDescent="0.25">
      <c r="A520" t="s">
        <v>129</v>
      </c>
      <c r="B520" t="s">
        <v>2503</v>
      </c>
      <c r="C520" s="2">
        <v>1236</v>
      </c>
      <c r="D520" s="2">
        <f t="shared" si="57"/>
        <v>1311.2723999999998</v>
      </c>
      <c r="E520" s="2">
        <v>226</v>
      </c>
      <c r="F520" s="3">
        <v>0.183</v>
      </c>
      <c r="G520" s="2">
        <v>1010</v>
      </c>
      <c r="H520" s="3">
        <v>0.81699999999999995</v>
      </c>
      <c r="I520">
        <v>2017</v>
      </c>
      <c r="J520" s="22">
        <f t="shared" si="58"/>
        <v>250</v>
      </c>
      <c r="K520" s="22">
        <f t="shared" si="59"/>
        <v>265.22499999999997</v>
      </c>
      <c r="L520" s="22">
        <f t="shared" si="60"/>
        <v>986</v>
      </c>
      <c r="M520" s="35">
        <f t="shared" si="61"/>
        <v>0.79773462783171523</v>
      </c>
      <c r="N520" s="22">
        <f t="shared" si="62"/>
        <v>1046.0473999999999</v>
      </c>
      <c r="O520" s="35">
        <f t="shared" si="63"/>
        <v>0.78541666666666676</v>
      </c>
      <c r="P520" s="22">
        <v>250000000</v>
      </c>
    </row>
    <row r="521" spans="1:16" x14ac:dyDescent="0.25">
      <c r="A521" t="s">
        <v>328</v>
      </c>
      <c r="B521" t="s">
        <v>2503</v>
      </c>
      <c r="C521" s="2">
        <v>1159.4000000000001</v>
      </c>
      <c r="D521" s="2">
        <f t="shared" si="57"/>
        <v>1304.914914314</v>
      </c>
      <c r="E521" s="2">
        <v>336</v>
      </c>
      <c r="F521" s="3">
        <v>0.28999999999999998</v>
      </c>
      <c r="G521" s="2">
        <v>823.4</v>
      </c>
      <c r="H521" s="3">
        <v>0.71</v>
      </c>
      <c r="I521">
        <v>2015</v>
      </c>
      <c r="J521" s="22">
        <f t="shared" si="58"/>
        <v>74</v>
      </c>
      <c r="K521" s="22">
        <f t="shared" si="59"/>
        <v>83.287651939999989</v>
      </c>
      <c r="L521" s="22">
        <f t="shared" si="60"/>
        <v>1085.4000000000001</v>
      </c>
      <c r="M521" s="35">
        <f t="shared" si="61"/>
        <v>0.93617388304295324</v>
      </c>
      <c r="N521" s="22">
        <f t="shared" si="62"/>
        <v>1221.6272623740001</v>
      </c>
      <c r="O521" s="35">
        <f t="shared" si="63"/>
        <v>0.92816314305675351</v>
      </c>
      <c r="P521" s="22">
        <v>74000000</v>
      </c>
    </row>
    <row r="522" spans="1:16" x14ac:dyDescent="0.25">
      <c r="A522" t="s">
        <v>130</v>
      </c>
      <c r="B522" t="s">
        <v>2503</v>
      </c>
      <c r="C522" s="2">
        <v>1034.8</v>
      </c>
      <c r="D522" s="2">
        <f t="shared" si="57"/>
        <v>1097.8193199999998</v>
      </c>
      <c r="E522" s="2">
        <v>264.60000000000002</v>
      </c>
      <c r="F522" s="3">
        <v>0.25600000000000001</v>
      </c>
      <c r="G522" s="2">
        <v>770.2</v>
      </c>
      <c r="H522" s="3">
        <v>0.74399999999999999</v>
      </c>
      <c r="I522">
        <v>2017</v>
      </c>
      <c r="J522" s="22">
        <f t="shared" si="58"/>
        <v>75</v>
      </c>
      <c r="K522" s="22">
        <f t="shared" si="59"/>
        <v>79.567499999999995</v>
      </c>
      <c r="L522" s="22">
        <f t="shared" si="60"/>
        <v>959.8</v>
      </c>
      <c r="M522" s="35">
        <f t="shared" si="61"/>
        <v>0.9275222265172014</v>
      </c>
      <c r="N522" s="22">
        <f t="shared" si="62"/>
        <v>1018.2518199999998</v>
      </c>
      <c r="O522" s="35">
        <f t="shared" si="63"/>
        <v>0.92310833011209892</v>
      </c>
      <c r="P522" s="22">
        <v>75000000</v>
      </c>
    </row>
    <row r="523" spans="1:16" x14ac:dyDescent="0.25">
      <c r="A523" t="s">
        <v>2335</v>
      </c>
      <c r="B523" t="s">
        <v>2503</v>
      </c>
      <c r="C523" s="2">
        <v>1029.5</v>
      </c>
      <c r="D523" s="2">
        <f t="shared" si="57"/>
        <v>2220.2107099363839</v>
      </c>
      <c r="E523" s="2">
        <v>402.8</v>
      </c>
      <c r="F523" s="3">
        <v>0.39100000000000001</v>
      </c>
      <c r="G523" s="2">
        <v>626.70000000000005</v>
      </c>
      <c r="H523" s="3">
        <v>0.60899999999999999</v>
      </c>
      <c r="I523">
        <v>1993</v>
      </c>
      <c r="J523" s="22">
        <f t="shared" si="58"/>
        <v>63</v>
      </c>
      <c r="K523" s="22">
        <f t="shared" si="59"/>
        <v>135.86524985526196</v>
      </c>
      <c r="L523" s="22">
        <f t="shared" si="60"/>
        <v>966.5</v>
      </c>
      <c r="M523" s="35">
        <f t="shared" si="61"/>
        <v>0.93880524526469156</v>
      </c>
      <c r="N523" s="22">
        <f t="shared" si="62"/>
        <v>2084.3454600811219</v>
      </c>
      <c r="O523" s="35">
        <f t="shared" si="63"/>
        <v>0.8680279263183468</v>
      </c>
      <c r="P523" s="22">
        <v>63000000</v>
      </c>
    </row>
    <row r="524" spans="1:16" x14ac:dyDescent="0.25">
      <c r="A524" t="s">
        <v>520</v>
      </c>
      <c r="B524" t="s">
        <v>2503</v>
      </c>
      <c r="C524" s="2">
        <v>970.8</v>
      </c>
      <c r="D524" s="2">
        <f t="shared" si="57"/>
        <v>1159.185969470353</v>
      </c>
      <c r="E524" s="2">
        <v>368.1</v>
      </c>
      <c r="F524" s="3">
        <v>0.379</v>
      </c>
      <c r="G524" s="2">
        <v>602.70000000000005</v>
      </c>
      <c r="H524" s="3">
        <v>0.621</v>
      </c>
      <c r="I524">
        <v>2013</v>
      </c>
      <c r="J524" s="22">
        <f t="shared" si="58"/>
        <v>76</v>
      </c>
      <c r="K524" s="22">
        <f t="shared" si="59"/>
        <v>90.747974536203998</v>
      </c>
      <c r="L524" s="22">
        <f t="shared" si="60"/>
        <v>894.8</v>
      </c>
      <c r="M524" s="35">
        <f t="shared" si="61"/>
        <v>0.92171405026782038</v>
      </c>
      <c r="N524" s="22">
        <f t="shared" si="62"/>
        <v>1068.4379949341489</v>
      </c>
      <c r="O524" s="35">
        <f t="shared" si="63"/>
        <v>0.90652248193633711</v>
      </c>
      <c r="P524" s="22">
        <v>76000000</v>
      </c>
    </row>
    <row r="525" spans="1:16" x14ac:dyDescent="0.25">
      <c r="A525" t="s">
        <v>229</v>
      </c>
      <c r="B525" t="s">
        <v>2503</v>
      </c>
      <c r="C525" s="2">
        <v>875.5</v>
      </c>
      <c r="D525" s="2">
        <f t="shared" si="57"/>
        <v>956.68248849999998</v>
      </c>
      <c r="E525" s="2">
        <v>368.4</v>
      </c>
      <c r="F525" s="3">
        <v>0.42099999999999999</v>
      </c>
      <c r="G525" s="2">
        <v>507.1</v>
      </c>
      <c r="H525" s="3">
        <v>0.57899999999999996</v>
      </c>
      <c r="I525">
        <v>2016</v>
      </c>
      <c r="J525" s="22">
        <f t="shared" si="58"/>
        <v>75</v>
      </c>
      <c r="K525" s="22">
        <f t="shared" si="59"/>
        <v>81.954525000000004</v>
      </c>
      <c r="L525" s="22">
        <f t="shared" si="60"/>
        <v>800.5</v>
      </c>
      <c r="M525" s="35">
        <f t="shared" si="61"/>
        <v>0.91433466590519707</v>
      </c>
      <c r="N525" s="22">
        <f t="shared" si="62"/>
        <v>874.72796349999999</v>
      </c>
      <c r="O525" s="35">
        <f t="shared" si="63"/>
        <v>0.9063911764705882</v>
      </c>
      <c r="P525" s="22">
        <v>75000000</v>
      </c>
    </row>
    <row r="526" spans="1:16" x14ac:dyDescent="0.25">
      <c r="A526" t="s">
        <v>2670</v>
      </c>
      <c r="B526" t="s">
        <v>2503</v>
      </c>
      <c r="C526" s="2">
        <v>792.9</v>
      </c>
      <c r="D526" s="2">
        <f t="shared" si="57"/>
        <v>2366.9862328615145</v>
      </c>
      <c r="E526" s="2">
        <v>435.1</v>
      </c>
      <c r="F526" s="3">
        <v>0.54900000000000004</v>
      </c>
      <c r="G526" s="2">
        <v>357.8</v>
      </c>
      <c r="H526" s="3">
        <v>0.45100000000000001</v>
      </c>
      <c r="I526">
        <v>1982</v>
      </c>
      <c r="J526" s="22">
        <f t="shared" si="58"/>
        <v>10.5</v>
      </c>
      <c r="K526" s="22">
        <f t="shared" si="59"/>
        <v>31.34488011734885</v>
      </c>
      <c r="L526" s="22">
        <f t="shared" si="60"/>
        <v>782.4</v>
      </c>
      <c r="M526" s="35">
        <f t="shared" si="61"/>
        <v>0.98675747256905033</v>
      </c>
      <c r="N526" s="22">
        <f t="shared" si="62"/>
        <v>2335.6413527441655</v>
      </c>
      <c r="O526" s="35">
        <f t="shared" si="63"/>
        <v>0.96046805383106459</v>
      </c>
      <c r="P526" s="22">
        <v>10500000</v>
      </c>
    </row>
    <row r="527" spans="1:16" x14ac:dyDescent="0.25">
      <c r="A527" t="s">
        <v>2671</v>
      </c>
      <c r="B527" t="s">
        <v>2503</v>
      </c>
      <c r="C527" s="2">
        <v>788.7</v>
      </c>
      <c r="D527" s="2">
        <f t="shared" si="57"/>
        <v>941.74904627242233</v>
      </c>
      <c r="E527" s="2">
        <v>238.7</v>
      </c>
      <c r="F527" s="3">
        <v>0.30299999999999999</v>
      </c>
      <c r="G527" s="2">
        <v>550</v>
      </c>
      <c r="H527" s="3">
        <v>0.69699999999999995</v>
      </c>
      <c r="I527">
        <v>2013</v>
      </c>
      <c r="J527" s="22">
        <f t="shared" si="58"/>
        <v>160</v>
      </c>
      <c r="K527" s="22">
        <f t="shared" si="59"/>
        <v>191.04836744463998</v>
      </c>
      <c r="L527" s="22">
        <f t="shared" si="60"/>
        <v>628.70000000000005</v>
      </c>
      <c r="M527" s="35">
        <f t="shared" si="61"/>
        <v>0.79713452516799799</v>
      </c>
      <c r="N527" s="22">
        <f t="shared" si="62"/>
        <v>750.70067882778233</v>
      </c>
      <c r="O527" s="35">
        <f t="shared" si="63"/>
        <v>0.75776801389040194</v>
      </c>
      <c r="P527" s="22">
        <v>160000000</v>
      </c>
    </row>
    <row r="528" spans="1:16" x14ac:dyDescent="0.25">
      <c r="A528" t="s">
        <v>236</v>
      </c>
      <c r="B528" t="s">
        <v>2503</v>
      </c>
      <c r="C528" s="2">
        <v>634.20000000000005</v>
      </c>
      <c r="D528" s="2">
        <f t="shared" si="57"/>
        <v>693.00746340000001</v>
      </c>
      <c r="E528" s="2">
        <v>270.39999999999998</v>
      </c>
      <c r="F528" s="3">
        <v>0.42599999999999999</v>
      </c>
      <c r="G528" s="2">
        <v>363.8</v>
      </c>
      <c r="H528" s="3">
        <v>0.57399999999999995</v>
      </c>
      <c r="I528">
        <v>2016</v>
      </c>
      <c r="J528" s="22">
        <f t="shared" si="58"/>
        <v>75</v>
      </c>
      <c r="K528" s="22">
        <f t="shared" si="59"/>
        <v>81.954525000000004</v>
      </c>
      <c r="L528" s="22">
        <f t="shared" si="60"/>
        <v>559.20000000000005</v>
      </c>
      <c r="M528" s="35">
        <f t="shared" si="61"/>
        <v>0.88174077578051091</v>
      </c>
      <c r="N528" s="22">
        <f t="shared" si="62"/>
        <v>611.05293840000002</v>
      </c>
      <c r="O528" s="35">
        <f t="shared" si="63"/>
        <v>0.87077495269631033</v>
      </c>
      <c r="P528" s="22">
        <v>75000000</v>
      </c>
    </row>
    <row r="529" spans="1:16" x14ac:dyDescent="0.25">
      <c r="A529" t="s">
        <v>728</v>
      </c>
      <c r="B529" t="s">
        <v>2503</v>
      </c>
      <c r="C529" s="2">
        <v>626.1</v>
      </c>
      <c r="D529" s="2">
        <f t="shared" si="57"/>
        <v>793.12474795678634</v>
      </c>
      <c r="E529" s="2">
        <v>209.8</v>
      </c>
      <c r="F529" s="3">
        <v>0.33500000000000002</v>
      </c>
      <c r="G529" s="2">
        <v>416.3</v>
      </c>
      <c r="H529" s="3">
        <v>0.66500000000000004</v>
      </c>
      <c r="I529">
        <v>2011</v>
      </c>
      <c r="J529" s="22">
        <f t="shared" si="58"/>
        <v>125</v>
      </c>
      <c r="K529" s="22">
        <f t="shared" si="59"/>
        <v>158.34626017345198</v>
      </c>
      <c r="L529" s="22">
        <f t="shared" si="60"/>
        <v>501.1</v>
      </c>
      <c r="M529" s="35">
        <f t="shared" si="61"/>
        <v>0.80035138156843955</v>
      </c>
      <c r="N529" s="22">
        <f t="shared" si="62"/>
        <v>634.77848778333441</v>
      </c>
      <c r="O529" s="35">
        <f t="shared" si="63"/>
        <v>0.74709110338052709</v>
      </c>
      <c r="P529" s="22">
        <v>125000000</v>
      </c>
    </row>
    <row r="530" spans="1:16" x14ac:dyDescent="0.25">
      <c r="A530" t="s">
        <v>2139</v>
      </c>
      <c r="B530" t="s">
        <v>2503</v>
      </c>
      <c r="C530" s="2">
        <v>618.6</v>
      </c>
      <c r="D530" s="2">
        <f t="shared" si="57"/>
        <v>1185.3015687212787</v>
      </c>
      <c r="E530" s="2">
        <v>229.1</v>
      </c>
      <c r="F530" s="3">
        <v>0.37</v>
      </c>
      <c r="G530" s="2">
        <v>389.6</v>
      </c>
      <c r="H530" s="3">
        <v>0.63</v>
      </c>
      <c r="I530">
        <v>1997</v>
      </c>
      <c r="J530" s="22">
        <f t="shared" si="58"/>
        <v>75</v>
      </c>
      <c r="K530" s="22">
        <f t="shared" si="59"/>
        <v>143.70775566455853</v>
      </c>
      <c r="L530" s="22">
        <f t="shared" si="60"/>
        <v>543.6</v>
      </c>
      <c r="M530" s="35">
        <f t="shared" si="61"/>
        <v>0.87875848690591662</v>
      </c>
      <c r="N530" s="22">
        <f t="shared" si="62"/>
        <v>1041.5938130567201</v>
      </c>
      <c r="O530" s="35">
        <f t="shared" si="63"/>
        <v>0.76768872346498784</v>
      </c>
      <c r="P530" s="22">
        <v>75000000</v>
      </c>
    </row>
    <row r="531" spans="1:16" x14ac:dyDescent="0.25">
      <c r="A531" t="s">
        <v>1063</v>
      </c>
      <c r="B531" t="s">
        <v>2503</v>
      </c>
      <c r="C531" s="2">
        <v>609.9</v>
      </c>
      <c r="D531" s="2">
        <f t="shared" si="57"/>
        <v>844.24423775483922</v>
      </c>
      <c r="E531" s="2">
        <v>144.19999999999999</v>
      </c>
      <c r="F531" s="3">
        <v>0.23599999999999999</v>
      </c>
      <c r="G531" s="2">
        <v>465.7</v>
      </c>
      <c r="H531" s="3">
        <v>0.76400000000000001</v>
      </c>
      <c r="I531">
        <v>2008</v>
      </c>
      <c r="J531" s="22">
        <f t="shared" si="58"/>
        <v>52</v>
      </c>
      <c r="K531" s="22">
        <f t="shared" si="59"/>
        <v>71.980161277671158</v>
      </c>
      <c r="L531" s="22">
        <f t="shared" si="60"/>
        <v>557.9</v>
      </c>
      <c r="M531" s="35">
        <f t="shared" si="61"/>
        <v>0.91474012133136584</v>
      </c>
      <c r="N531" s="22">
        <f t="shared" si="62"/>
        <v>772.26407647716803</v>
      </c>
      <c r="O531" s="35">
        <f t="shared" si="63"/>
        <v>0.88198038813301982</v>
      </c>
      <c r="P531" s="22">
        <v>52000000</v>
      </c>
    </row>
    <row r="532" spans="1:16" x14ac:dyDescent="0.25">
      <c r="A532" t="s">
        <v>334</v>
      </c>
      <c r="B532" t="s">
        <v>2503</v>
      </c>
      <c r="C532" s="2">
        <v>571</v>
      </c>
      <c r="D532" s="2">
        <f t="shared" si="57"/>
        <v>642.66553050999994</v>
      </c>
      <c r="E532" s="2">
        <v>166.2</v>
      </c>
      <c r="F532" s="3">
        <v>0.29099999999999998</v>
      </c>
      <c r="G532" s="2">
        <v>404.8</v>
      </c>
      <c r="H532" s="3">
        <v>0.70899999999999996</v>
      </c>
      <c r="I532">
        <v>2015</v>
      </c>
      <c r="J532" s="22">
        <f t="shared" si="58"/>
        <v>40</v>
      </c>
      <c r="K532" s="22">
        <f t="shared" si="59"/>
        <v>45.020352399999993</v>
      </c>
      <c r="L532" s="22">
        <f t="shared" si="60"/>
        <v>531</v>
      </c>
      <c r="M532" s="35">
        <f t="shared" si="61"/>
        <v>0.92994746059544664</v>
      </c>
      <c r="N532" s="22">
        <f t="shared" si="62"/>
        <v>597.64517810999996</v>
      </c>
      <c r="O532" s="35">
        <f t="shared" si="63"/>
        <v>0.92115524973730301</v>
      </c>
      <c r="P532" s="22">
        <v>40000000</v>
      </c>
    </row>
    <row r="533" spans="1:16" x14ac:dyDescent="0.25">
      <c r="A533" t="s">
        <v>1373</v>
      </c>
      <c r="B533" t="s">
        <v>2503</v>
      </c>
      <c r="C533" s="2">
        <v>550.5</v>
      </c>
      <c r="D533" s="2">
        <f t="shared" si="57"/>
        <v>832.6806435327386</v>
      </c>
      <c r="E533" s="2">
        <v>218.1</v>
      </c>
      <c r="F533" s="3">
        <v>0.39600000000000002</v>
      </c>
      <c r="G533" s="2">
        <v>332.4</v>
      </c>
      <c r="H533" s="3">
        <v>0.60399999999999998</v>
      </c>
      <c r="I533">
        <v>2005</v>
      </c>
      <c r="J533" s="22">
        <f t="shared" si="58"/>
        <v>207</v>
      </c>
      <c r="K533" s="22">
        <f t="shared" si="59"/>
        <v>313.10607304500797</v>
      </c>
      <c r="L533" s="22">
        <f t="shared" si="60"/>
        <v>343.5</v>
      </c>
      <c r="M533" s="35">
        <f t="shared" si="61"/>
        <v>0.62397820163487738</v>
      </c>
      <c r="N533" s="22">
        <f t="shared" si="62"/>
        <v>519.57457048773063</v>
      </c>
      <c r="O533" s="35">
        <f t="shared" si="63"/>
        <v>0.43123329147137518</v>
      </c>
      <c r="P533" s="22">
        <v>207000000</v>
      </c>
    </row>
    <row r="534" spans="1:16" x14ac:dyDescent="0.25">
      <c r="A534" t="s">
        <v>631</v>
      </c>
      <c r="B534" t="s">
        <v>2503</v>
      </c>
      <c r="C534" s="2">
        <v>549.4</v>
      </c>
      <c r="D534" s="2">
        <f t="shared" si="57"/>
        <v>675.69270166442357</v>
      </c>
      <c r="E534" s="2">
        <v>218.8</v>
      </c>
      <c r="F534" s="3">
        <v>0.39800000000000002</v>
      </c>
      <c r="G534" s="2">
        <v>330.6</v>
      </c>
      <c r="H534" s="3">
        <v>0.60199999999999998</v>
      </c>
      <c r="I534">
        <v>2012</v>
      </c>
      <c r="J534" s="22">
        <f t="shared" si="58"/>
        <v>50</v>
      </c>
      <c r="K534" s="22">
        <f t="shared" si="59"/>
        <v>61.493693271243501</v>
      </c>
      <c r="L534" s="22">
        <f t="shared" si="60"/>
        <v>499.4</v>
      </c>
      <c r="M534" s="35">
        <f t="shared" si="61"/>
        <v>0.90899162722970517</v>
      </c>
      <c r="N534" s="22">
        <f t="shared" si="62"/>
        <v>614.19900839318007</v>
      </c>
      <c r="O534" s="35">
        <f t="shared" si="63"/>
        <v>0.88807118079496994</v>
      </c>
      <c r="P534" s="22">
        <v>50000000</v>
      </c>
    </row>
    <row r="535" spans="1:16" x14ac:dyDescent="0.25">
      <c r="A535" t="s">
        <v>855</v>
      </c>
      <c r="B535" t="s">
        <v>2503</v>
      </c>
      <c r="C535" s="2">
        <v>543.1</v>
      </c>
      <c r="D535" s="2">
        <f t="shared" si="57"/>
        <v>708.62231613766266</v>
      </c>
      <c r="E535" s="2">
        <v>251.5</v>
      </c>
      <c r="F535" s="3">
        <v>0.46300000000000002</v>
      </c>
      <c r="G535" s="2">
        <v>291.60000000000002</v>
      </c>
      <c r="H535" s="3">
        <v>0.53700000000000003</v>
      </c>
      <c r="I535">
        <v>2010</v>
      </c>
      <c r="J535" s="22">
        <f t="shared" si="58"/>
        <v>69</v>
      </c>
      <c r="K535" s="22">
        <f t="shared" si="59"/>
        <v>90.029349684217863</v>
      </c>
      <c r="L535" s="22">
        <f t="shared" si="60"/>
        <v>474.1</v>
      </c>
      <c r="M535" s="35">
        <f t="shared" si="61"/>
        <v>0.8729515742957098</v>
      </c>
      <c r="N535" s="22">
        <f t="shared" si="62"/>
        <v>618.59296645344477</v>
      </c>
      <c r="O535" s="35">
        <f t="shared" si="63"/>
        <v>0.83423062109332002</v>
      </c>
      <c r="P535" s="22">
        <v>69000000</v>
      </c>
    </row>
    <row r="536" spans="1:16" x14ac:dyDescent="0.25">
      <c r="A536" t="s">
        <v>26</v>
      </c>
      <c r="B536" t="s">
        <v>2503</v>
      </c>
      <c r="C536" s="2">
        <v>517.20000000000005</v>
      </c>
      <c r="D536" s="2">
        <f t="shared" si="57"/>
        <v>517.20000000000005</v>
      </c>
      <c r="E536" s="2">
        <v>159.9</v>
      </c>
      <c r="F536" s="3">
        <v>0.309</v>
      </c>
      <c r="G536" s="2">
        <v>357.3</v>
      </c>
      <c r="H536" s="3">
        <v>0.69099999999999995</v>
      </c>
      <c r="I536">
        <v>2019</v>
      </c>
      <c r="J536" s="22">
        <f t="shared" si="58"/>
        <v>129</v>
      </c>
      <c r="K536" s="22">
        <f t="shared" si="59"/>
        <v>129</v>
      </c>
      <c r="L536" s="22">
        <f t="shared" si="60"/>
        <v>388.20000000000005</v>
      </c>
      <c r="M536" s="35">
        <f t="shared" si="61"/>
        <v>0.75058004640371234</v>
      </c>
      <c r="N536" s="22">
        <f t="shared" si="62"/>
        <v>388.20000000000005</v>
      </c>
      <c r="O536" s="35">
        <f t="shared" si="63"/>
        <v>0.75058004640371234</v>
      </c>
      <c r="P536" s="22">
        <v>129000000</v>
      </c>
    </row>
    <row r="537" spans="1:16" x14ac:dyDescent="0.25">
      <c r="A537" t="s">
        <v>1487</v>
      </c>
      <c r="B537" t="s">
        <v>2503</v>
      </c>
      <c r="C537" s="2">
        <v>516.6</v>
      </c>
      <c r="D537" s="2">
        <f t="shared" si="57"/>
        <v>804.84596741595499</v>
      </c>
      <c r="E537" s="2">
        <v>279.3</v>
      </c>
      <c r="F537" s="3">
        <v>0.54100000000000004</v>
      </c>
      <c r="G537" s="2">
        <v>237.4</v>
      </c>
      <c r="H537" s="3">
        <v>0.45900000000000002</v>
      </c>
      <c r="I537">
        <v>2004</v>
      </c>
      <c r="J537" s="22">
        <f t="shared" si="58"/>
        <v>60</v>
      </c>
      <c r="K537" s="22">
        <f t="shared" si="59"/>
        <v>93.478044996045867</v>
      </c>
      <c r="L537" s="22">
        <f t="shared" si="60"/>
        <v>456.6</v>
      </c>
      <c r="M537" s="35">
        <f t="shared" si="61"/>
        <v>0.88385598141695698</v>
      </c>
      <c r="N537" s="22">
        <f t="shared" si="62"/>
        <v>711.36792241990906</v>
      </c>
      <c r="O537" s="35">
        <f t="shared" si="63"/>
        <v>0.81905140341454541</v>
      </c>
      <c r="P537" s="22">
        <v>60000000</v>
      </c>
    </row>
    <row r="538" spans="1:16" x14ac:dyDescent="0.25">
      <c r="A538" t="s">
        <v>2672</v>
      </c>
      <c r="B538" t="s">
        <v>2503</v>
      </c>
      <c r="C538" s="2">
        <v>511.6</v>
      </c>
      <c r="D538" s="2">
        <f t="shared" si="57"/>
        <v>526.94800000000009</v>
      </c>
      <c r="E538" s="2">
        <v>270.60000000000002</v>
      </c>
      <c r="F538" s="3">
        <v>0.52900000000000003</v>
      </c>
      <c r="G538" s="2">
        <v>240.9</v>
      </c>
      <c r="H538" s="3">
        <v>0.47099999999999997</v>
      </c>
      <c r="I538">
        <v>2018</v>
      </c>
      <c r="J538" s="22">
        <f t="shared" si="58"/>
        <v>75</v>
      </c>
      <c r="K538" s="22">
        <f t="shared" si="59"/>
        <v>77.25</v>
      </c>
      <c r="L538" s="22">
        <f t="shared" si="60"/>
        <v>436.6</v>
      </c>
      <c r="M538" s="35">
        <f t="shared" si="61"/>
        <v>0.85340109460516034</v>
      </c>
      <c r="N538" s="22">
        <f t="shared" si="62"/>
        <v>449.69800000000009</v>
      </c>
      <c r="O538" s="35">
        <f t="shared" si="63"/>
        <v>0.84900312744331508</v>
      </c>
      <c r="P538" s="22">
        <v>75000000</v>
      </c>
    </row>
    <row r="539" spans="1:16" x14ac:dyDescent="0.25">
      <c r="A539" t="s">
        <v>1597</v>
      </c>
      <c r="B539" t="s">
        <v>2503</v>
      </c>
      <c r="C539" s="2">
        <v>484.6</v>
      </c>
      <c r="D539" s="2">
        <f t="shared" si="57"/>
        <v>777.64074038727222</v>
      </c>
      <c r="E539" s="2">
        <v>242.8</v>
      </c>
      <c r="F539" s="3">
        <v>0.501</v>
      </c>
      <c r="G539" s="2">
        <v>241.8</v>
      </c>
      <c r="H539" s="3">
        <v>0.499</v>
      </c>
      <c r="I539">
        <v>2003</v>
      </c>
      <c r="J539" s="22">
        <f t="shared" si="58"/>
        <v>81</v>
      </c>
      <c r="K539" s="22">
        <f t="shared" si="59"/>
        <v>129.98122156700174</v>
      </c>
      <c r="L539" s="22">
        <f t="shared" si="60"/>
        <v>403.6</v>
      </c>
      <c r="M539" s="35">
        <f t="shared" si="61"/>
        <v>0.83285183656624018</v>
      </c>
      <c r="N539" s="22">
        <f t="shared" si="62"/>
        <v>647.65951882027048</v>
      </c>
      <c r="O539" s="35">
        <f t="shared" si="63"/>
        <v>0.73177626585430922</v>
      </c>
      <c r="P539" s="22">
        <v>81000000</v>
      </c>
    </row>
    <row r="540" spans="1:16" x14ac:dyDescent="0.25">
      <c r="A540" t="s">
        <v>2673</v>
      </c>
      <c r="B540" t="s">
        <v>2503</v>
      </c>
      <c r="C540" s="2">
        <v>470.7</v>
      </c>
      <c r="D540" s="2">
        <f t="shared" si="57"/>
        <v>1728.1525851119279</v>
      </c>
      <c r="E540" s="2">
        <v>260</v>
      </c>
      <c r="F540" s="3">
        <v>0.55200000000000005</v>
      </c>
      <c r="G540" s="2">
        <v>210.7</v>
      </c>
      <c r="H540" s="3">
        <v>0.44800000000000001</v>
      </c>
      <c r="I540">
        <v>1975</v>
      </c>
      <c r="J540" s="22">
        <f t="shared" si="58"/>
        <v>35</v>
      </c>
      <c r="K540" s="22">
        <f t="shared" si="59"/>
        <v>128.50082957067661</v>
      </c>
      <c r="L540" s="22">
        <f t="shared" si="60"/>
        <v>435.7</v>
      </c>
      <c r="M540" s="35">
        <f t="shared" si="61"/>
        <v>0.92564265986828131</v>
      </c>
      <c r="N540" s="22">
        <f t="shared" si="62"/>
        <v>1599.6517555412513</v>
      </c>
      <c r="O540" s="35">
        <f t="shared" si="63"/>
        <v>0.72700057452586231</v>
      </c>
      <c r="P540" s="22">
        <v>35000000</v>
      </c>
    </row>
    <row r="541" spans="1:16" x14ac:dyDescent="0.25">
      <c r="A541" t="s">
        <v>446</v>
      </c>
      <c r="B541" t="s">
        <v>2503</v>
      </c>
      <c r="C541" s="2">
        <v>463.4</v>
      </c>
      <c r="D541" s="2">
        <f t="shared" si="57"/>
        <v>537.2076060306199</v>
      </c>
      <c r="E541" s="2">
        <v>126.7</v>
      </c>
      <c r="F541" s="3">
        <v>0.27300000000000002</v>
      </c>
      <c r="G541" s="2">
        <v>336.7</v>
      </c>
      <c r="H541" s="3">
        <v>0.72699999999999998</v>
      </c>
      <c r="I541">
        <v>2014</v>
      </c>
      <c r="J541" s="22">
        <f t="shared" si="58"/>
        <v>40</v>
      </c>
      <c r="K541" s="22">
        <f t="shared" si="59"/>
        <v>46.370962971999994</v>
      </c>
      <c r="L541" s="22">
        <f t="shared" si="60"/>
        <v>423.4</v>
      </c>
      <c r="M541" s="35">
        <f t="shared" si="61"/>
        <v>0.91368148467846355</v>
      </c>
      <c r="N541" s="22">
        <f t="shared" si="62"/>
        <v>490.83664305861993</v>
      </c>
      <c r="O541" s="35">
        <f t="shared" si="63"/>
        <v>0.89993318305567549</v>
      </c>
      <c r="P541" s="22">
        <v>40000000</v>
      </c>
    </row>
    <row r="542" spans="1:16" x14ac:dyDescent="0.25">
      <c r="A542" t="s">
        <v>1181</v>
      </c>
      <c r="B542" t="s">
        <v>2503</v>
      </c>
      <c r="C542" s="2">
        <v>442.8</v>
      </c>
      <c r="D542" s="2">
        <f t="shared" si="57"/>
        <v>631.32692069548796</v>
      </c>
      <c r="E542" s="2">
        <v>227.5</v>
      </c>
      <c r="F542" s="3">
        <v>0.51400000000000001</v>
      </c>
      <c r="G542" s="2">
        <v>215.4</v>
      </c>
      <c r="H542" s="3">
        <v>0.48599999999999999</v>
      </c>
      <c r="I542">
        <v>2007</v>
      </c>
      <c r="J542" s="22">
        <f t="shared" si="58"/>
        <v>130</v>
      </c>
      <c r="K542" s="22">
        <f t="shared" si="59"/>
        <v>185.34891529000322</v>
      </c>
      <c r="L542" s="22">
        <f t="shared" si="60"/>
        <v>312.8</v>
      </c>
      <c r="M542" s="35">
        <f t="shared" si="61"/>
        <v>0.70641373080397474</v>
      </c>
      <c r="N542" s="22">
        <f t="shared" si="62"/>
        <v>445.97800540548474</v>
      </c>
      <c r="O542" s="35">
        <f t="shared" si="63"/>
        <v>0.58141618046521404</v>
      </c>
      <c r="P542" s="22">
        <v>130000000</v>
      </c>
    </row>
    <row r="543" spans="1:16" x14ac:dyDescent="0.25">
      <c r="A543" t="s">
        <v>2674</v>
      </c>
      <c r="B543" t="s">
        <v>2503</v>
      </c>
      <c r="C543" s="2">
        <v>441.8</v>
      </c>
      <c r="D543" s="2">
        <f t="shared" si="57"/>
        <v>543.35827374470762</v>
      </c>
      <c r="E543" s="2">
        <v>148.80000000000001</v>
      </c>
      <c r="F543" s="3">
        <v>0.33700000000000002</v>
      </c>
      <c r="G543" s="2">
        <v>293</v>
      </c>
      <c r="H543" s="3">
        <v>0.66300000000000003</v>
      </c>
      <c r="I543">
        <v>2012</v>
      </c>
      <c r="J543" s="22">
        <f t="shared" si="58"/>
        <v>35</v>
      </c>
      <c r="K543" s="22">
        <f t="shared" si="59"/>
        <v>43.045585289870452</v>
      </c>
      <c r="L543" s="22">
        <f t="shared" si="60"/>
        <v>406.8</v>
      </c>
      <c r="M543" s="35">
        <f t="shared" si="61"/>
        <v>0.92077863286555006</v>
      </c>
      <c r="N543" s="22">
        <f t="shared" si="62"/>
        <v>500.31268845483714</v>
      </c>
      <c r="O543" s="35">
        <f t="shared" si="63"/>
        <v>0.90256771097811117</v>
      </c>
      <c r="P543" s="22">
        <v>35000000</v>
      </c>
    </row>
    <row r="544" spans="1:16" x14ac:dyDescent="0.25">
      <c r="A544" t="s">
        <v>241</v>
      </c>
      <c r="B544" t="s">
        <v>2503</v>
      </c>
      <c r="C544" s="2">
        <v>433.7</v>
      </c>
      <c r="D544" s="2">
        <f t="shared" si="57"/>
        <v>473.91569989999999</v>
      </c>
      <c r="E544" s="2">
        <v>47.4</v>
      </c>
      <c r="F544" s="3">
        <v>0.109</v>
      </c>
      <c r="G544" s="2">
        <v>386.3</v>
      </c>
      <c r="H544" s="3">
        <v>0.89100000000000001</v>
      </c>
      <c r="I544">
        <v>2016</v>
      </c>
      <c r="J544" s="22">
        <f t="shared" si="58"/>
        <v>160</v>
      </c>
      <c r="K544" s="22">
        <f t="shared" si="59"/>
        <v>174.83632</v>
      </c>
      <c r="L544" s="22">
        <f t="shared" si="60"/>
        <v>273.7</v>
      </c>
      <c r="M544" s="35">
        <f t="shared" si="61"/>
        <v>0.63108139266774266</v>
      </c>
      <c r="N544" s="22">
        <f t="shared" si="62"/>
        <v>299.07937989999999</v>
      </c>
      <c r="O544" s="35">
        <f t="shared" si="63"/>
        <v>0.59687267696564439</v>
      </c>
      <c r="P544" s="22">
        <v>160000000</v>
      </c>
    </row>
    <row r="545" spans="1:16" x14ac:dyDescent="0.25">
      <c r="A545" t="s">
        <v>1794</v>
      </c>
      <c r="B545" t="s">
        <v>2503</v>
      </c>
      <c r="C545" s="2">
        <v>433</v>
      </c>
      <c r="D545" s="2">
        <f t="shared" si="57"/>
        <v>737.15351551687809</v>
      </c>
      <c r="E545" s="2">
        <v>202</v>
      </c>
      <c r="F545" s="3">
        <v>0.46700000000000003</v>
      </c>
      <c r="G545" s="2">
        <v>231</v>
      </c>
      <c r="H545" s="3">
        <v>0.53300000000000003</v>
      </c>
      <c r="I545">
        <v>2001</v>
      </c>
      <c r="J545" s="22">
        <f t="shared" si="58"/>
        <v>98</v>
      </c>
      <c r="K545" s="22">
        <f t="shared" si="59"/>
        <v>166.83844000151052</v>
      </c>
      <c r="L545" s="22">
        <f t="shared" si="60"/>
        <v>335</v>
      </c>
      <c r="M545" s="35">
        <f t="shared" si="61"/>
        <v>0.7736720554272517</v>
      </c>
      <c r="N545" s="22">
        <f t="shared" si="62"/>
        <v>570.31507551536754</v>
      </c>
      <c r="O545" s="35">
        <f t="shared" si="63"/>
        <v>0.61469182447688098</v>
      </c>
      <c r="P545" s="22">
        <v>98000000</v>
      </c>
    </row>
    <row r="546" spans="1:16" x14ac:dyDescent="0.25">
      <c r="A546" t="s">
        <v>146</v>
      </c>
      <c r="B546" t="s">
        <v>2503</v>
      </c>
      <c r="C546" s="2">
        <v>415.9</v>
      </c>
      <c r="D546" s="2">
        <f t="shared" si="57"/>
        <v>751.16166249900891</v>
      </c>
      <c r="E546" s="2">
        <v>155.4</v>
      </c>
      <c r="F546" s="3">
        <v>0.374</v>
      </c>
      <c r="G546" s="2">
        <v>260.5</v>
      </c>
      <c r="H546" s="3">
        <v>0.626</v>
      </c>
      <c r="I546">
        <v>1999</v>
      </c>
      <c r="J546" s="22">
        <f t="shared" si="58"/>
        <v>195</v>
      </c>
      <c r="K546" s="22">
        <f t="shared" si="59"/>
        <v>352.19169076053561</v>
      </c>
      <c r="L546" s="22">
        <f t="shared" si="60"/>
        <v>220.89999999999998</v>
      </c>
      <c r="M546" s="35">
        <f t="shared" si="61"/>
        <v>0.53113729261841791</v>
      </c>
      <c r="N546" s="22">
        <f t="shared" si="62"/>
        <v>398.9699717384733</v>
      </c>
      <c r="O546" s="35">
        <f t="shared" si="63"/>
        <v>0.1531817966806068</v>
      </c>
      <c r="P546" s="22">
        <v>195000000</v>
      </c>
    </row>
    <row r="547" spans="1:16" x14ac:dyDescent="0.25">
      <c r="A547" t="s">
        <v>242</v>
      </c>
      <c r="B547" t="s">
        <v>2503</v>
      </c>
      <c r="C547" s="2">
        <v>415.5</v>
      </c>
      <c r="D547" s="2">
        <f t="shared" si="57"/>
        <v>454.02806850000002</v>
      </c>
      <c r="E547" s="2">
        <v>162.4</v>
      </c>
      <c r="F547" s="3">
        <v>0.39100000000000001</v>
      </c>
      <c r="G547" s="2">
        <v>253.1</v>
      </c>
      <c r="H547" s="3">
        <v>0.60899999999999999</v>
      </c>
      <c r="I547">
        <v>2016</v>
      </c>
      <c r="J547" s="22">
        <f t="shared" si="58"/>
        <v>120</v>
      </c>
      <c r="K547" s="22">
        <f t="shared" si="59"/>
        <v>131.12724</v>
      </c>
      <c r="L547" s="22">
        <f t="shared" si="60"/>
        <v>295.5</v>
      </c>
      <c r="M547" s="35">
        <f t="shared" si="61"/>
        <v>0.71119133574007221</v>
      </c>
      <c r="N547" s="22">
        <f t="shared" si="62"/>
        <v>322.90082849999999</v>
      </c>
      <c r="O547" s="35">
        <f t="shared" si="63"/>
        <v>0.68441097472924184</v>
      </c>
      <c r="P547" s="22">
        <v>120000000</v>
      </c>
    </row>
    <row r="548" spans="1:16" x14ac:dyDescent="0.25">
      <c r="A548" t="s">
        <v>2675</v>
      </c>
      <c r="B548" t="s">
        <v>2503</v>
      </c>
      <c r="C548" s="2">
        <v>409.2</v>
      </c>
      <c r="D548" s="2">
        <f t="shared" si="57"/>
        <v>434.12027999999998</v>
      </c>
      <c r="E548" s="2">
        <v>80.2</v>
      </c>
      <c r="F548" s="3">
        <v>0.19600000000000001</v>
      </c>
      <c r="G548" s="2">
        <v>329</v>
      </c>
      <c r="H548" s="3">
        <v>0.80400000000000005</v>
      </c>
      <c r="I548">
        <v>2017</v>
      </c>
      <c r="J548" s="22">
        <f t="shared" si="58"/>
        <v>35</v>
      </c>
      <c r="K548" s="22">
        <f t="shared" si="59"/>
        <v>37.131499999999996</v>
      </c>
      <c r="L548" s="22">
        <f t="shared" si="60"/>
        <v>374.2</v>
      </c>
      <c r="M548" s="35">
        <f t="shared" si="61"/>
        <v>0.91446725317693056</v>
      </c>
      <c r="N548" s="22">
        <f t="shared" si="62"/>
        <v>396.98877999999996</v>
      </c>
      <c r="O548" s="35">
        <f t="shared" si="63"/>
        <v>0.9092583088954056</v>
      </c>
      <c r="P548" s="22">
        <v>35000000</v>
      </c>
    </row>
    <row r="549" spans="1:16" x14ac:dyDescent="0.25">
      <c r="A549" t="s">
        <v>1070</v>
      </c>
      <c r="B549" t="s">
        <v>2503</v>
      </c>
      <c r="C549" s="2">
        <v>401.1</v>
      </c>
      <c r="D549" s="2">
        <f t="shared" si="57"/>
        <v>555.2162055475751</v>
      </c>
      <c r="E549" s="2">
        <v>102.5</v>
      </c>
      <c r="F549" s="3">
        <v>0.25600000000000001</v>
      </c>
      <c r="G549" s="2">
        <v>298.60000000000002</v>
      </c>
      <c r="H549" s="3">
        <v>0.74399999999999999</v>
      </c>
      <c r="I549">
        <v>2008</v>
      </c>
      <c r="J549" s="22">
        <f t="shared" si="58"/>
        <v>175</v>
      </c>
      <c r="K549" s="22">
        <f t="shared" si="59"/>
        <v>242.24092737677796</v>
      </c>
      <c r="L549" s="22">
        <f t="shared" si="60"/>
        <v>226.10000000000002</v>
      </c>
      <c r="M549" s="35">
        <f t="shared" si="61"/>
        <v>0.56369982547993025</v>
      </c>
      <c r="N549" s="22">
        <f t="shared" si="62"/>
        <v>312.97527817079714</v>
      </c>
      <c r="O549" s="35">
        <f t="shared" si="63"/>
        <v>0.39605852062633273</v>
      </c>
      <c r="P549" s="22">
        <v>175000000</v>
      </c>
    </row>
    <row r="550" spans="1:16" x14ac:dyDescent="0.25">
      <c r="A550" t="s">
        <v>637</v>
      </c>
      <c r="B550" t="s">
        <v>2503</v>
      </c>
      <c r="C550" s="2">
        <v>396.6</v>
      </c>
      <c r="D550" s="2">
        <f t="shared" si="57"/>
        <v>487.76797502750344</v>
      </c>
      <c r="E550" s="2">
        <v>155.30000000000001</v>
      </c>
      <c r="F550" s="3">
        <v>0.39200000000000002</v>
      </c>
      <c r="G550" s="2">
        <v>241.3</v>
      </c>
      <c r="H550" s="3">
        <v>0.60799999999999998</v>
      </c>
      <c r="I550">
        <v>2012</v>
      </c>
      <c r="J550" s="22">
        <f t="shared" si="58"/>
        <v>170</v>
      </c>
      <c r="K550" s="22">
        <f t="shared" si="59"/>
        <v>209.07855712222789</v>
      </c>
      <c r="L550" s="22">
        <f t="shared" si="60"/>
        <v>226.60000000000002</v>
      </c>
      <c r="M550" s="35">
        <f t="shared" si="61"/>
        <v>0.57135653050932933</v>
      </c>
      <c r="N550" s="22">
        <f t="shared" si="62"/>
        <v>278.68941790527555</v>
      </c>
      <c r="O550" s="35">
        <f t="shared" si="63"/>
        <v>0.47282259928838155</v>
      </c>
      <c r="P550" s="22">
        <v>170000000</v>
      </c>
    </row>
    <row r="551" spans="1:16" x14ac:dyDescent="0.25">
      <c r="A551" t="s">
        <v>2676</v>
      </c>
      <c r="B551" t="s">
        <v>2503</v>
      </c>
      <c r="C551" s="2">
        <v>394.7</v>
      </c>
      <c r="D551" s="2">
        <f t="shared" si="57"/>
        <v>406.541</v>
      </c>
      <c r="E551" s="2">
        <v>120.6</v>
      </c>
      <c r="F551" s="3">
        <v>0.30599999999999999</v>
      </c>
      <c r="G551" s="2">
        <v>274.10000000000002</v>
      </c>
      <c r="H551" s="3">
        <v>0.69399999999999995</v>
      </c>
      <c r="I551">
        <v>2018</v>
      </c>
      <c r="J551" s="22">
        <f t="shared" si="58"/>
        <v>35</v>
      </c>
      <c r="K551" s="22">
        <f t="shared" si="59"/>
        <v>36.050000000000004</v>
      </c>
      <c r="L551" s="22">
        <f t="shared" si="60"/>
        <v>359.7</v>
      </c>
      <c r="M551" s="35">
        <f t="shared" si="61"/>
        <v>0.91132505700532052</v>
      </c>
      <c r="N551" s="22">
        <f t="shared" si="62"/>
        <v>370.49099999999999</v>
      </c>
      <c r="O551" s="35">
        <f t="shared" si="63"/>
        <v>0.90866480871548005</v>
      </c>
      <c r="P551" s="22">
        <v>35000000</v>
      </c>
    </row>
    <row r="552" spans="1:16" x14ac:dyDescent="0.25">
      <c r="A552" t="s">
        <v>150</v>
      </c>
      <c r="B552" t="s">
        <v>2503</v>
      </c>
      <c r="C552" s="2">
        <v>381.5</v>
      </c>
      <c r="D552" s="2">
        <f t="shared" si="57"/>
        <v>404.73334999999997</v>
      </c>
      <c r="E552" s="2">
        <v>114.6</v>
      </c>
      <c r="F552" s="3">
        <v>0.3</v>
      </c>
      <c r="G552" s="2">
        <v>267</v>
      </c>
      <c r="H552" s="3">
        <v>0.7</v>
      </c>
      <c r="I552">
        <v>2017</v>
      </c>
      <c r="J552" s="22">
        <f t="shared" si="58"/>
        <v>55</v>
      </c>
      <c r="K552" s="22">
        <f t="shared" si="59"/>
        <v>58.349499999999999</v>
      </c>
      <c r="L552" s="22">
        <f t="shared" si="60"/>
        <v>326.5</v>
      </c>
      <c r="M552" s="35">
        <f t="shared" si="61"/>
        <v>0.85583224115334211</v>
      </c>
      <c r="N552" s="22">
        <f t="shared" si="62"/>
        <v>346.38385</v>
      </c>
      <c r="O552" s="35">
        <f t="shared" si="63"/>
        <v>0.84705242463958064</v>
      </c>
      <c r="P552" s="22">
        <v>55000000</v>
      </c>
    </row>
    <row r="553" spans="1:16" x14ac:dyDescent="0.25">
      <c r="A553" t="s">
        <v>2677</v>
      </c>
      <c r="B553" t="s">
        <v>2503</v>
      </c>
      <c r="C553" s="2">
        <v>381.1</v>
      </c>
      <c r="D553" s="2">
        <f t="shared" si="57"/>
        <v>1041.1291081174631</v>
      </c>
      <c r="E553" s="2">
        <v>210.6</v>
      </c>
      <c r="F553" s="3">
        <v>0.55300000000000005</v>
      </c>
      <c r="G553" s="2">
        <v>170.5</v>
      </c>
      <c r="H553" s="3">
        <v>0.44700000000000001</v>
      </c>
      <c r="I553">
        <v>1985</v>
      </c>
      <c r="J553" s="22">
        <f t="shared" si="58"/>
        <v>35</v>
      </c>
      <c r="K553" s="22">
        <f t="shared" si="59"/>
        <v>95.616685342721624</v>
      </c>
      <c r="L553" s="22">
        <f t="shared" si="60"/>
        <v>346.1</v>
      </c>
      <c r="M553" s="35">
        <f t="shared" si="61"/>
        <v>0.90816058777223829</v>
      </c>
      <c r="N553" s="22">
        <f t="shared" si="62"/>
        <v>945.51242277474148</v>
      </c>
      <c r="O553" s="35">
        <f t="shared" si="63"/>
        <v>0.74910342339878877</v>
      </c>
      <c r="P553" s="22">
        <v>35000000</v>
      </c>
    </row>
    <row r="554" spans="1:16" x14ac:dyDescent="0.25">
      <c r="A554" t="s">
        <v>63</v>
      </c>
      <c r="B554" t="s">
        <v>2503</v>
      </c>
      <c r="C554" s="2">
        <v>371.9</v>
      </c>
      <c r="D554" s="2">
        <f t="shared" si="57"/>
        <v>383.05699999999996</v>
      </c>
      <c r="E554" s="2">
        <v>100.4</v>
      </c>
      <c r="F554" s="3">
        <v>0.27</v>
      </c>
      <c r="G554" s="2">
        <v>271.5</v>
      </c>
      <c r="H554" s="3">
        <v>0.73</v>
      </c>
      <c r="I554">
        <v>2018</v>
      </c>
      <c r="J554" s="22">
        <f t="shared" si="58"/>
        <v>55</v>
      </c>
      <c r="K554" s="22">
        <f t="shared" si="59"/>
        <v>56.65</v>
      </c>
      <c r="L554" s="22">
        <f t="shared" si="60"/>
        <v>316.89999999999998</v>
      </c>
      <c r="M554" s="35">
        <f t="shared" si="61"/>
        <v>0.85211078246840544</v>
      </c>
      <c r="N554" s="22">
        <f t="shared" si="62"/>
        <v>326.40699999999998</v>
      </c>
      <c r="O554" s="35">
        <f t="shared" si="63"/>
        <v>0.84767410594245773</v>
      </c>
      <c r="P554" s="22">
        <v>55000000</v>
      </c>
    </row>
    <row r="555" spans="1:16" x14ac:dyDescent="0.25">
      <c r="A555" t="s">
        <v>1795</v>
      </c>
      <c r="B555" t="s">
        <v>2503</v>
      </c>
      <c r="C555" s="2">
        <v>368.8</v>
      </c>
      <c r="D555" s="2">
        <f t="shared" si="57"/>
        <v>627.85731298527628</v>
      </c>
      <c r="E555" s="2">
        <v>181.2</v>
      </c>
      <c r="F555" s="3">
        <v>0.49099999999999999</v>
      </c>
      <c r="G555" s="2">
        <v>187.6</v>
      </c>
      <c r="H555" s="3">
        <v>0.50900000000000001</v>
      </c>
      <c r="I555">
        <v>2001</v>
      </c>
      <c r="J555" s="22">
        <f t="shared" si="58"/>
        <v>93</v>
      </c>
      <c r="K555" s="22">
        <f t="shared" si="59"/>
        <v>158.32627469531101</v>
      </c>
      <c r="L555" s="22">
        <f t="shared" si="60"/>
        <v>275.8</v>
      </c>
      <c r="M555" s="35">
        <f t="shared" si="61"/>
        <v>0.74783080260303691</v>
      </c>
      <c r="N555" s="22">
        <f t="shared" si="62"/>
        <v>469.5310382899653</v>
      </c>
      <c r="O555" s="35">
        <f t="shared" si="63"/>
        <v>0.57069882132507865</v>
      </c>
      <c r="P555" s="22">
        <v>93000000</v>
      </c>
    </row>
    <row r="556" spans="1:16" x14ac:dyDescent="0.25">
      <c r="A556" t="s">
        <v>1984</v>
      </c>
      <c r="B556" t="s">
        <v>2503</v>
      </c>
      <c r="C556" s="2">
        <v>363.9</v>
      </c>
      <c r="D556" s="2">
        <f t="shared" si="57"/>
        <v>657.24387829619945</v>
      </c>
      <c r="E556" s="2">
        <v>116.1</v>
      </c>
      <c r="F556" s="3">
        <v>0.31900000000000001</v>
      </c>
      <c r="G556" s="2">
        <v>247.8</v>
      </c>
      <c r="H556" s="3">
        <v>0.68100000000000005</v>
      </c>
      <c r="I556">
        <v>1999</v>
      </c>
      <c r="J556" s="22">
        <f t="shared" si="58"/>
        <v>42</v>
      </c>
      <c r="K556" s="22">
        <f t="shared" si="59"/>
        <v>75.856671856115355</v>
      </c>
      <c r="L556" s="22">
        <f t="shared" si="60"/>
        <v>321.89999999999998</v>
      </c>
      <c r="M556" s="35">
        <f t="shared" si="61"/>
        <v>0.88458367683429517</v>
      </c>
      <c r="N556" s="22">
        <f t="shared" si="62"/>
        <v>581.38720644008413</v>
      </c>
      <c r="O556" s="35">
        <f t="shared" si="63"/>
        <v>0.79154528206618491</v>
      </c>
      <c r="P556" s="22">
        <v>42000000</v>
      </c>
    </row>
    <row r="557" spans="1:16" x14ac:dyDescent="0.25">
      <c r="A557" t="s">
        <v>2678</v>
      </c>
      <c r="B557" t="s">
        <v>2503</v>
      </c>
      <c r="C557" s="2">
        <v>363.2</v>
      </c>
      <c r="D557" s="2">
        <f t="shared" si="57"/>
        <v>488.11042897778503</v>
      </c>
      <c r="E557" s="2">
        <v>155.1</v>
      </c>
      <c r="F557" s="3">
        <v>0.42699999999999999</v>
      </c>
      <c r="G557" s="2">
        <v>208.1</v>
      </c>
      <c r="H557" s="3">
        <v>0.57299999999999995</v>
      </c>
      <c r="I557">
        <v>2009</v>
      </c>
      <c r="J557" s="22">
        <f t="shared" si="58"/>
        <v>35</v>
      </c>
      <c r="K557" s="22">
        <f t="shared" si="59"/>
        <v>47.037073277044264</v>
      </c>
      <c r="L557" s="22">
        <f t="shared" si="60"/>
        <v>328.2</v>
      </c>
      <c r="M557" s="35">
        <f t="shared" si="61"/>
        <v>0.90363436123348018</v>
      </c>
      <c r="N557" s="22">
        <f t="shared" si="62"/>
        <v>441.07335570074076</v>
      </c>
      <c r="O557" s="35">
        <f t="shared" si="63"/>
        <v>0.87049263965571511</v>
      </c>
      <c r="P557" s="22">
        <v>35000000</v>
      </c>
    </row>
    <row r="558" spans="1:16" x14ac:dyDescent="0.25">
      <c r="A558" t="s">
        <v>2264</v>
      </c>
      <c r="B558" t="s">
        <v>2503</v>
      </c>
      <c r="C558" s="2">
        <v>355.2</v>
      </c>
      <c r="D558" s="2">
        <f t="shared" si="57"/>
        <v>722.04846661473471</v>
      </c>
      <c r="E558" s="2">
        <v>173.8</v>
      </c>
      <c r="F558" s="3">
        <v>0.48899999999999999</v>
      </c>
      <c r="G558" s="2">
        <v>181.4</v>
      </c>
      <c r="H558" s="3">
        <v>0.51100000000000001</v>
      </c>
      <c r="I558">
        <v>1995</v>
      </c>
      <c r="J558" s="22">
        <f t="shared" si="58"/>
        <v>65</v>
      </c>
      <c r="K558" s="22">
        <f t="shared" si="59"/>
        <v>132.13161691992613</v>
      </c>
      <c r="L558" s="22">
        <f t="shared" si="60"/>
        <v>290.2</v>
      </c>
      <c r="M558" s="35">
        <f t="shared" si="61"/>
        <v>0.81700450450450446</v>
      </c>
      <c r="N558" s="22">
        <f t="shared" si="62"/>
        <v>589.91684969480855</v>
      </c>
      <c r="O558" s="35">
        <f t="shared" si="63"/>
        <v>0.62800783524795567</v>
      </c>
      <c r="P558" s="22">
        <v>65000000</v>
      </c>
    </row>
    <row r="559" spans="1:16" x14ac:dyDescent="0.25">
      <c r="A559" t="s">
        <v>2679</v>
      </c>
      <c r="B559" t="s">
        <v>2503</v>
      </c>
      <c r="C559" s="2">
        <v>348.8</v>
      </c>
      <c r="D559" s="2">
        <f t="shared" si="57"/>
        <v>428.98000426019468</v>
      </c>
      <c r="E559" s="2">
        <v>214</v>
      </c>
      <c r="F559" s="3">
        <v>0.61399999999999999</v>
      </c>
      <c r="G559" s="2">
        <v>134.80000000000001</v>
      </c>
      <c r="H559" s="3">
        <v>0.38600000000000001</v>
      </c>
      <c r="I559">
        <v>2012</v>
      </c>
      <c r="J559" s="22">
        <f t="shared" si="58"/>
        <v>35</v>
      </c>
      <c r="K559" s="22">
        <f t="shared" si="59"/>
        <v>43.045585289870452</v>
      </c>
      <c r="L559" s="22">
        <f t="shared" si="60"/>
        <v>313.8</v>
      </c>
      <c r="M559" s="35">
        <f t="shared" si="61"/>
        <v>0.89965596330275233</v>
      </c>
      <c r="N559" s="22">
        <f t="shared" si="62"/>
        <v>385.9344189703242</v>
      </c>
      <c r="O559" s="35">
        <f t="shared" si="63"/>
        <v>0.87658949171482092</v>
      </c>
      <c r="P559" s="22">
        <v>35000000</v>
      </c>
    </row>
    <row r="560" spans="1:16" x14ac:dyDescent="0.25">
      <c r="A560" t="s">
        <v>1892</v>
      </c>
      <c r="B560" t="s">
        <v>2503</v>
      </c>
      <c r="C560" s="2">
        <v>345.1</v>
      </c>
      <c r="D560" s="2">
        <f t="shared" si="57"/>
        <v>605.13493891690734</v>
      </c>
      <c r="E560" s="2">
        <v>260</v>
      </c>
      <c r="F560" s="3">
        <v>0.753</v>
      </c>
      <c r="G560" s="2">
        <v>85.1</v>
      </c>
      <c r="H560" s="3">
        <v>0.247</v>
      </c>
      <c r="I560">
        <v>2000</v>
      </c>
      <c r="J560" s="22">
        <f t="shared" si="58"/>
        <v>123</v>
      </c>
      <c r="K560" s="22">
        <f t="shared" si="59"/>
        <v>215.68124452848335</v>
      </c>
      <c r="L560" s="22">
        <f t="shared" si="60"/>
        <v>222.10000000000002</v>
      </c>
      <c r="M560" s="35">
        <f t="shared" si="61"/>
        <v>0.64358157055925824</v>
      </c>
      <c r="N560" s="22">
        <f t="shared" si="62"/>
        <v>389.45369438842397</v>
      </c>
      <c r="O560" s="35">
        <f t="shared" si="63"/>
        <v>0.37501812654742589</v>
      </c>
      <c r="P560" s="22">
        <v>123000000</v>
      </c>
    </row>
    <row r="561" spans="1:16" x14ac:dyDescent="0.25">
      <c r="A561" t="s">
        <v>2309</v>
      </c>
      <c r="B561" t="s">
        <v>2503</v>
      </c>
      <c r="C561" s="2">
        <v>341.6</v>
      </c>
      <c r="D561" s="2">
        <f t="shared" si="57"/>
        <v>715.23454076987946</v>
      </c>
      <c r="E561" s="2">
        <v>130.5</v>
      </c>
      <c r="F561" s="3">
        <v>0.38200000000000001</v>
      </c>
      <c r="G561" s="2">
        <v>211.1</v>
      </c>
      <c r="H561" s="3">
        <v>0.61799999999999999</v>
      </c>
      <c r="I561">
        <v>1994</v>
      </c>
      <c r="J561" s="22">
        <f t="shared" si="58"/>
        <v>45</v>
      </c>
      <c r="K561" s="22">
        <f t="shared" si="59"/>
        <v>94.220006834439616</v>
      </c>
      <c r="L561" s="22">
        <f t="shared" si="60"/>
        <v>296.60000000000002</v>
      </c>
      <c r="M561" s="35">
        <f t="shared" si="61"/>
        <v>0.86826697892271665</v>
      </c>
      <c r="N561" s="22">
        <f t="shared" si="62"/>
        <v>621.01453393543989</v>
      </c>
      <c r="O561" s="35">
        <f t="shared" si="63"/>
        <v>0.72418030786171073</v>
      </c>
      <c r="P561" s="22">
        <v>45000000</v>
      </c>
    </row>
    <row r="562" spans="1:16" x14ac:dyDescent="0.25">
      <c r="A562" t="s">
        <v>1072</v>
      </c>
      <c r="B562" t="s">
        <v>2503</v>
      </c>
      <c r="C562" s="2">
        <v>341.4</v>
      </c>
      <c r="D562" s="2">
        <f t="shared" si="57"/>
        <v>472.57744346532564</v>
      </c>
      <c r="E562" s="2">
        <v>134.5</v>
      </c>
      <c r="F562" s="3">
        <v>0.39400000000000002</v>
      </c>
      <c r="G562" s="2">
        <v>206.9</v>
      </c>
      <c r="H562" s="3">
        <v>0.60599999999999998</v>
      </c>
      <c r="I562">
        <v>2008</v>
      </c>
      <c r="J562" s="22">
        <f t="shared" si="58"/>
        <v>75</v>
      </c>
      <c r="K562" s="22">
        <f t="shared" si="59"/>
        <v>103.81754030433341</v>
      </c>
      <c r="L562" s="22">
        <f t="shared" si="60"/>
        <v>266.39999999999998</v>
      </c>
      <c r="M562" s="35">
        <f t="shared" si="61"/>
        <v>0.78031634446397191</v>
      </c>
      <c r="N562" s="22">
        <f t="shared" si="62"/>
        <v>368.75990316099222</v>
      </c>
      <c r="O562" s="35">
        <f t="shared" si="63"/>
        <v>0.69590644316246797</v>
      </c>
      <c r="P562" s="22">
        <v>75000000</v>
      </c>
    </row>
    <row r="563" spans="1:16" x14ac:dyDescent="0.25">
      <c r="A563" t="s">
        <v>153</v>
      </c>
      <c r="B563" t="s">
        <v>2503</v>
      </c>
      <c r="C563" s="2">
        <v>334.9</v>
      </c>
      <c r="D563" s="2">
        <f t="shared" si="57"/>
        <v>355.29540999999995</v>
      </c>
      <c r="E563" s="2">
        <v>45.5</v>
      </c>
      <c r="F563" s="3">
        <v>0.13600000000000001</v>
      </c>
      <c r="G563" s="2">
        <v>289.39999999999998</v>
      </c>
      <c r="H563" s="3">
        <v>0.86399999999999999</v>
      </c>
      <c r="I563">
        <v>2017</v>
      </c>
      <c r="J563" s="22">
        <f t="shared" si="58"/>
        <v>150</v>
      </c>
      <c r="K563" s="22">
        <f t="shared" si="59"/>
        <v>159.13499999999999</v>
      </c>
      <c r="L563" s="22">
        <f t="shared" si="60"/>
        <v>184.89999999999998</v>
      </c>
      <c r="M563" s="35">
        <f t="shared" si="61"/>
        <v>0.55210510600179152</v>
      </c>
      <c r="N563" s="22">
        <f t="shared" si="62"/>
        <v>196.16040999999996</v>
      </c>
      <c r="O563" s="35">
        <f t="shared" si="63"/>
        <v>0.52482830695730065</v>
      </c>
      <c r="P563" s="22">
        <v>150000000</v>
      </c>
    </row>
    <row r="564" spans="1:16" x14ac:dyDescent="0.25">
      <c r="A564" t="s">
        <v>2409</v>
      </c>
      <c r="B564" t="s">
        <v>2503</v>
      </c>
      <c r="C564" s="2">
        <v>332</v>
      </c>
      <c r="D564" s="2">
        <f t="shared" si="57"/>
        <v>805.85114043496685</v>
      </c>
      <c r="E564" s="2">
        <v>118.5</v>
      </c>
      <c r="F564" s="3">
        <v>0.35699999999999998</v>
      </c>
      <c r="G564" s="2">
        <v>213.5</v>
      </c>
      <c r="H564" s="3">
        <v>0.64300000000000002</v>
      </c>
      <c r="I564">
        <v>1989</v>
      </c>
      <c r="J564" s="22">
        <f t="shared" si="58"/>
        <v>40</v>
      </c>
      <c r="K564" s="22">
        <f t="shared" si="59"/>
        <v>97.09049884758636</v>
      </c>
      <c r="L564" s="22">
        <f t="shared" si="60"/>
        <v>292</v>
      </c>
      <c r="M564" s="35">
        <f t="shared" si="61"/>
        <v>0.87951807228915657</v>
      </c>
      <c r="N564" s="22">
        <f t="shared" si="62"/>
        <v>708.76064158738052</v>
      </c>
      <c r="O564" s="35">
        <f t="shared" si="63"/>
        <v>0.70755873841088446</v>
      </c>
      <c r="P564" s="22">
        <v>40000000</v>
      </c>
    </row>
    <row r="565" spans="1:16" x14ac:dyDescent="0.25">
      <c r="A565" t="s">
        <v>1893</v>
      </c>
      <c r="B565" t="s">
        <v>2503</v>
      </c>
      <c r="C565" s="2">
        <v>330.4</v>
      </c>
      <c r="D565" s="2">
        <f t="shared" si="57"/>
        <v>579.35839993667389</v>
      </c>
      <c r="E565" s="2">
        <v>166.2</v>
      </c>
      <c r="F565" s="3">
        <v>0.503</v>
      </c>
      <c r="G565" s="2">
        <v>164.2</v>
      </c>
      <c r="H565" s="3">
        <v>0.497</v>
      </c>
      <c r="I565">
        <v>2000</v>
      </c>
      <c r="J565" s="22">
        <f t="shared" si="58"/>
        <v>55</v>
      </c>
      <c r="K565" s="22">
        <f t="shared" si="59"/>
        <v>96.442832919240516</v>
      </c>
      <c r="L565" s="22">
        <f t="shared" si="60"/>
        <v>275.39999999999998</v>
      </c>
      <c r="M565" s="35">
        <f t="shared" si="61"/>
        <v>0.83353510895883776</v>
      </c>
      <c r="N565" s="22">
        <f t="shared" si="62"/>
        <v>482.91556701743337</v>
      </c>
      <c r="O565" s="35">
        <f t="shared" si="63"/>
        <v>0.70810280593450203</v>
      </c>
      <c r="P565" s="22">
        <v>55000000</v>
      </c>
    </row>
    <row r="566" spans="1:16" x14ac:dyDescent="0.25">
      <c r="A566" t="s">
        <v>2680</v>
      </c>
      <c r="B566" t="s">
        <v>2503</v>
      </c>
      <c r="C566" s="2">
        <v>322.10000000000002</v>
      </c>
      <c r="D566" s="2">
        <f t="shared" si="57"/>
        <v>694.63804727587114</v>
      </c>
      <c r="E566" s="2">
        <v>96.9</v>
      </c>
      <c r="F566" s="3">
        <v>0.30099999999999999</v>
      </c>
      <c r="G566" s="2">
        <v>225.2</v>
      </c>
      <c r="H566" s="3">
        <v>0.69899999999999995</v>
      </c>
      <c r="I566">
        <v>1993</v>
      </c>
      <c r="J566" s="22">
        <f t="shared" si="58"/>
        <v>35</v>
      </c>
      <c r="K566" s="22">
        <f t="shared" si="59"/>
        <v>75.48069436403442</v>
      </c>
      <c r="L566" s="22">
        <f t="shared" si="60"/>
        <v>287.10000000000002</v>
      </c>
      <c r="M566" s="35">
        <f t="shared" si="61"/>
        <v>0.89133809375970197</v>
      </c>
      <c r="N566" s="22">
        <f t="shared" si="62"/>
        <v>619.15735291183671</v>
      </c>
      <c r="O566" s="35">
        <f t="shared" si="63"/>
        <v>0.76566068188750569</v>
      </c>
      <c r="P566" s="22">
        <v>35000000</v>
      </c>
    </row>
    <row r="567" spans="1:16" x14ac:dyDescent="0.25">
      <c r="A567" t="s">
        <v>94</v>
      </c>
      <c r="B567" t="s">
        <v>2503</v>
      </c>
      <c r="C567" s="2">
        <v>321.7</v>
      </c>
      <c r="D567" s="2">
        <f t="shared" si="57"/>
        <v>419.7455332378679</v>
      </c>
      <c r="E567" s="2">
        <v>105.3</v>
      </c>
      <c r="F567" s="3">
        <v>0.32700000000000001</v>
      </c>
      <c r="G567" s="2">
        <v>216.4</v>
      </c>
      <c r="H567" s="3">
        <v>0.67300000000000004</v>
      </c>
      <c r="I567">
        <v>2010</v>
      </c>
      <c r="J567" s="22">
        <f t="shared" si="58"/>
        <v>210</v>
      </c>
      <c r="K567" s="22">
        <f t="shared" si="59"/>
        <v>274.00236860414134</v>
      </c>
      <c r="L567" s="22">
        <f t="shared" si="60"/>
        <v>111.69999999999999</v>
      </c>
      <c r="M567" s="35">
        <f t="shared" si="61"/>
        <v>0.34721790488032328</v>
      </c>
      <c r="N567" s="22">
        <f t="shared" si="62"/>
        <v>145.74316463372656</v>
      </c>
      <c r="O567" s="35">
        <f t="shared" si="63"/>
        <v>0.14826742740397467</v>
      </c>
      <c r="P567" s="22">
        <v>210000000</v>
      </c>
    </row>
    <row r="568" spans="1:16" x14ac:dyDescent="0.25">
      <c r="A568" t="s">
        <v>66</v>
      </c>
      <c r="B568" t="s">
        <v>2503</v>
      </c>
      <c r="C568" s="2">
        <v>316.2</v>
      </c>
      <c r="D568" s="2">
        <f t="shared" si="57"/>
        <v>325.68599999999998</v>
      </c>
      <c r="E568" s="2">
        <v>85.1</v>
      </c>
      <c r="F568" s="3">
        <v>0.26900000000000002</v>
      </c>
      <c r="G568" s="2">
        <v>231.2</v>
      </c>
      <c r="H568" s="3">
        <v>0.73099999999999998</v>
      </c>
      <c r="I568">
        <v>2018</v>
      </c>
      <c r="J568" s="22">
        <f t="shared" si="58"/>
        <v>28.9</v>
      </c>
      <c r="K568" s="22">
        <f t="shared" si="59"/>
        <v>29.766999999999999</v>
      </c>
      <c r="L568" s="22">
        <f t="shared" si="60"/>
        <v>287.3</v>
      </c>
      <c r="M568" s="35">
        <f t="shared" si="61"/>
        <v>0.90860215053763449</v>
      </c>
      <c r="N568" s="22">
        <f t="shared" si="62"/>
        <v>295.91899999999998</v>
      </c>
      <c r="O568" s="35">
        <f t="shared" si="63"/>
        <v>0.90586021505376346</v>
      </c>
      <c r="P568" s="22">
        <v>28900000</v>
      </c>
    </row>
    <row r="569" spans="1:16" x14ac:dyDescent="0.25">
      <c r="A569" t="s">
        <v>1799</v>
      </c>
      <c r="B569" t="s">
        <v>2503</v>
      </c>
      <c r="C569" s="2">
        <v>313.5</v>
      </c>
      <c r="D569" s="2">
        <f t="shared" si="57"/>
        <v>533.71276469870963</v>
      </c>
      <c r="E569" s="2">
        <v>170.7</v>
      </c>
      <c r="F569" s="3">
        <v>0.54500000000000004</v>
      </c>
      <c r="G569" s="2">
        <v>142.80000000000001</v>
      </c>
      <c r="H569" s="3">
        <v>0.45500000000000002</v>
      </c>
      <c r="I569">
        <v>2001</v>
      </c>
      <c r="J569" s="22">
        <f t="shared" si="58"/>
        <v>78</v>
      </c>
      <c r="K569" s="22">
        <f t="shared" si="59"/>
        <v>132.78977877671244</v>
      </c>
      <c r="L569" s="22">
        <f t="shared" si="60"/>
        <v>235.5</v>
      </c>
      <c r="M569" s="35">
        <f t="shared" si="61"/>
        <v>0.75119617224880386</v>
      </c>
      <c r="N569" s="22">
        <f t="shared" si="62"/>
        <v>400.92298592199722</v>
      </c>
      <c r="O569" s="35">
        <f t="shared" si="63"/>
        <v>0.57642813787332559</v>
      </c>
      <c r="P569" s="22">
        <v>78000000</v>
      </c>
    </row>
    <row r="570" spans="1:16" x14ac:dyDescent="0.25">
      <c r="A570" t="s">
        <v>864</v>
      </c>
      <c r="B570" t="s">
        <v>2503</v>
      </c>
      <c r="C570" s="2">
        <v>310.7</v>
      </c>
      <c r="D570" s="2">
        <f t="shared" si="57"/>
        <v>405.39302821574626</v>
      </c>
      <c r="E570" s="2">
        <v>148.4</v>
      </c>
      <c r="F570" s="3">
        <v>0.47799999999999998</v>
      </c>
      <c r="G570" s="2">
        <v>162.19999999999999</v>
      </c>
      <c r="H570" s="3">
        <v>0.52200000000000002</v>
      </c>
      <c r="I570">
        <v>2010</v>
      </c>
      <c r="J570" s="22">
        <f t="shared" si="58"/>
        <v>100</v>
      </c>
      <c r="K570" s="22">
        <f t="shared" si="59"/>
        <v>130.47731838292444</v>
      </c>
      <c r="L570" s="22">
        <f t="shared" si="60"/>
        <v>210.7</v>
      </c>
      <c r="M570" s="35">
        <f t="shared" si="61"/>
        <v>0.67814612166076604</v>
      </c>
      <c r="N570" s="22">
        <f t="shared" si="62"/>
        <v>274.91570983282179</v>
      </c>
      <c r="O570" s="35">
        <f t="shared" si="63"/>
        <v>0.58005369043152744</v>
      </c>
      <c r="P570" s="22">
        <v>100000000</v>
      </c>
    </row>
    <row r="571" spans="1:16" x14ac:dyDescent="0.25">
      <c r="A571" t="s">
        <v>67</v>
      </c>
      <c r="B571" t="s">
        <v>2503</v>
      </c>
      <c r="C571" s="2">
        <v>304.89999999999998</v>
      </c>
      <c r="D571" s="2">
        <f t="shared" si="57"/>
        <v>314.04699999999997</v>
      </c>
      <c r="E571" s="2">
        <v>68.400000000000006</v>
      </c>
      <c r="F571" s="3">
        <v>0.224</v>
      </c>
      <c r="G571" s="2">
        <v>236.4</v>
      </c>
      <c r="H571" s="3">
        <v>0.77600000000000002</v>
      </c>
      <c r="I571">
        <v>2018</v>
      </c>
      <c r="J571" s="22">
        <f t="shared" si="58"/>
        <v>125</v>
      </c>
      <c r="K571" s="22">
        <f t="shared" si="59"/>
        <v>128.75</v>
      </c>
      <c r="L571" s="22">
        <f t="shared" si="60"/>
        <v>179.89999999999998</v>
      </c>
      <c r="M571" s="35">
        <f t="shared" si="61"/>
        <v>0.59002951787471303</v>
      </c>
      <c r="N571" s="22">
        <f t="shared" si="62"/>
        <v>185.29699999999997</v>
      </c>
      <c r="O571" s="35">
        <f t="shared" si="63"/>
        <v>0.57773040341095439</v>
      </c>
      <c r="P571" s="22">
        <v>125000000</v>
      </c>
    </row>
    <row r="572" spans="1:16" x14ac:dyDescent="0.25">
      <c r="A572" t="s">
        <v>642</v>
      </c>
      <c r="B572" t="s">
        <v>2503</v>
      </c>
      <c r="C572" s="2">
        <v>303</v>
      </c>
      <c r="D572" s="2">
        <f t="shared" si="57"/>
        <v>372.65178122373561</v>
      </c>
      <c r="E572" s="2">
        <v>65.400000000000006</v>
      </c>
      <c r="F572" s="3">
        <v>0.216</v>
      </c>
      <c r="G572" s="2">
        <v>237.6</v>
      </c>
      <c r="H572" s="3">
        <v>0.78400000000000003</v>
      </c>
      <c r="I572">
        <v>2012</v>
      </c>
      <c r="J572" s="22">
        <f t="shared" si="58"/>
        <v>220</v>
      </c>
      <c r="K572" s="22">
        <f t="shared" si="59"/>
        <v>270.57225039347139</v>
      </c>
      <c r="L572" s="22">
        <f t="shared" si="60"/>
        <v>83</v>
      </c>
      <c r="M572" s="35">
        <f t="shared" si="61"/>
        <v>0.27392739273927391</v>
      </c>
      <c r="N572" s="22">
        <f t="shared" si="62"/>
        <v>102.07953083026422</v>
      </c>
      <c r="O572" s="35">
        <f t="shared" si="63"/>
        <v>0.10702227592913732</v>
      </c>
      <c r="P572" s="22">
        <v>220000000</v>
      </c>
    </row>
    <row r="573" spans="1:16" x14ac:dyDescent="0.25">
      <c r="A573" t="s">
        <v>2144</v>
      </c>
      <c r="B573" t="s">
        <v>2503</v>
      </c>
      <c r="C573" s="2">
        <v>302.7</v>
      </c>
      <c r="D573" s="2">
        <f t="shared" si="57"/>
        <v>580.00450186215824</v>
      </c>
      <c r="E573" s="2">
        <v>181.4</v>
      </c>
      <c r="F573" s="3">
        <v>0.59899999999999998</v>
      </c>
      <c r="G573" s="2">
        <v>121.3</v>
      </c>
      <c r="H573" s="3">
        <v>0.40100000000000002</v>
      </c>
      <c r="I573">
        <v>1997</v>
      </c>
      <c r="J573" s="22">
        <f t="shared" si="58"/>
        <v>45</v>
      </c>
      <c r="K573" s="22">
        <f t="shared" si="59"/>
        <v>86.224653398735114</v>
      </c>
      <c r="L573" s="22">
        <f t="shared" si="60"/>
        <v>257.7</v>
      </c>
      <c r="M573" s="35">
        <f t="shared" si="61"/>
        <v>0.85133795837462833</v>
      </c>
      <c r="N573" s="22">
        <f t="shared" si="62"/>
        <v>493.77984846342315</v>
      </c>
      <c r="O573" s="35">
        <f t="shared" si="63"/>
        <v>0.71514815527342213</v>
      </c>
      <c r="P573" s="22">
        <v>45000000</v>
      </c>
    </row>
    <row r="574" spans="1:16" x14ac:dyDescent="0.25">
      <c r="A574" t="s">
        <v>1495</v>
      </c>
      <c r="B574" t="s">
        <v>2503</v>
      </c>
      <c r="C574" s="2">
        <v>300.3</v>
      </c>
      <c r="D574" s="2">
        <f t="shared" si="57"/>
        <v>467.85761520520958</v>
      </c>
      <c r="E574" s="2">
        <v>120.2</v>
      </c>
      <c r="F574" s="3">
        <v>0.4</v>
      </c>
      <c r="G574" s="2">
        <v>180.1</v>
      </c>
      <c r="H574" s="3">
        <v>0.6</v>
      </c>
      <c r="I574">
        <v>2004</v>
      </c>
      <c r="J574" s="22">
        <f t="shared" si="58"/>
        <v>170</v>
      </c>
      <c r="K574" s="22">
        <f t="shared" si="59"/>
        <v>264.85446082212997</v>
      </c>
      <c r="L574" s="22">
        <f t="shared" si="60"/>
        <v>130.30000000000001</v>
      </c>
      <c r="M574" s="35">
        <f t="shared" si="61"/>
        <v>0.43389943389943392</v>
      </c>
      <c r="N574" s="22">
        <f t="shared" si="62"/>
        <v>203.00315438307962</v>
      </c>
      <c r="O574" s="35">
        <f t="shared" si="63"/>
        <v>0.11803376349607074</v>
      </c>
      <c r="P574" s="22">
        <v>170000000</v>
      </c>
    </row>
    <row r="575" spans="1:16" x14ac:dyDescent="0.25">
      <c r="A575" t="s">
        <v>2681</v>
      </c>
      <c r="B575" t="s">
        <v>2503</v>
      </c>
      <c r="C575" s="2">
        <v>290.89999999999998</v>
      </c>
      <c r="D575" s="2">
        <f t="shared" si="57"/>
        <v>299.62700000000001</v>
      </c>
      <c r="E575" s="2">
        <v>59.9</v>
      </c>
      <c r="F575" s="3">
        <v>0.20599999999999999</v>
      </c>
      <c r="G575" s="2">
        <v>231.1</v>
      </c>
      <c r="H575" s="3">
        <v>0.79400000000000004</v>
      </c>
      <c r="I575">
        <v>2018</v>
      </c>
      <c r="J575" s="22">
        <f t="shared" si="58"/>
        <v>115</v>
      </c>
      <c r="K575" s="22">
        <f t="shared" si="59"/>
        <v>118.45</v>
      </c>
      <c r="L575" s="22">
        <f t="shared" si="60"/>
        <v>175.89999999999998</v>
      </c>
      <c r="M575" s="35">
        <f t="shared" si="61"/>
        <v>0.60467514609831552</v>
      </c>
      <c r="N575" s="22">
        <f t="shared" si="62"/>
        <v>181.17700000000002</v>
      </c>
      <c r="O575" s="35">
        <f t="shared" si="63"/>
        <v>0.59281540048126502</v>
      </c>
      <c r="P575" s="22">
        <v>115000000</v>
      </c>
    </row>
    <row r="576" spans="1:16" x14ac:dyDescent="0.25">
      <c r="A576" t="s">
        <v>1494</v>
      </c>
      <c r="B576" t="s">
        <v>2503</v>
      </c>
      <c r="C576" s="2">
        <v>288.5</v>
      </c>
      <c r="D576" s="2">
        <f t="shared" si="57"/>
        <v>449.47359968932057</v>
      </c>
      <c r="E576" s="2">
        <v>176.2</v>
      </c>
      <c r="F576" s="3">
        <v>0.61099999999999999</v>
      </c>
      <c r="G576" s="2">
        <v>112.3</v>
      </c>
      <c r="H576" s="3">
        <v>0.38900000000000001</v>
      </c>
      <c r="I576">
        <v>2004</v>
      </c>
      <c r="J576" s="22">
        <f t="shared" si="58"/>
        <v>85</v>
      </c>
      <c r="K576" s="22">
        <f t="shared" si="59"/>
        <v>132.42723041106498</v>
      </c>
      <c r="L576" s="22">
        <f t="shared" si="60"/>
        <v>203.5</v>
      </c>
      <c r="M576" s="35">
        <f t="shared" si="61"/>
        <v>0.70537261698440212</v>
      </c>
      <c r="N576" s="22">
        <f t="shared" si="62"/>
        <v>317.04636927825561</v>
      </c>
      <c r="O576" s="35">
        <f t="shared" si="63"/>
        <v>0.54098013722334493</v>
      </c>
      <c r="P576" s="22">
        <v>85000000</v>
      </c>
    </row>
    <row r="577" spans="1:16" x14ac:dyDescent="0.25">
      <c r="A577" t="s">
        <v>741</v>
      </c>
      <c r="B577" t="s">
        <v>2503</v>
      </c>
      <c r="C577" s="2">
        <v>288.39999999999998</v>
      </c>
      <c r="D577" s="2">
        <f t="shared" si="57"/>
        <v>365.33649147218841</v>
      </c>
      <c r="E577" s="2">
        <v>169.1</v>
      </c>
      <c r="F577" s="3">
        <v>0.58599999999999997</v>
      </c>
      <c r="G577" s="2">
        <v>119.3</v>
      </c>
      <c r="H577" s="3">
        <v>0.41399999999999998</v>
      </c>
      <c r="I577">
        <v>2011</v>
      </c>
      <c r="J577" s="22">
        <f t="shared" si="58"/>
        <v>32.5</v>
      </c>
      <c r="K577" s="22">
        <f t="shared" si="59"/>
        <v>41.17002764509752</v>
      </c>
      <c r="L577" s="22">
        <f t="shared" si="60"/>
        <v>255.89999999999998</v>
      </c>
      <c r="M577" s="35">
        <f t="shared" si="61"/>
        <v>0.88730929264909841</v>
      </c>
      <c r="N577" s="22">
        <f t="shared" si="62"/>
        <v>324.16646382709087</v>
      </c>
      <c r="O577" s="35">
        <f t="shared" si="63"/>
        <v>0.85724678347747041</v>
      </c>
      <c r="P577" s="22">
        <v>32500000</v>
      </c>
    </row>
    <row r="578" spans="1:16" x14ac:dyDescent="0.25">
      <c r="A578" t="s">
        <v>2266</v>
      </c>
      <c r="B578" t="s">
        <v>2503</v>
      </c>
      <c r="C578" s="2">
        <v>287.89999999999998</v>
      </c>
      <c r="D578" s="2">
        <f t="shared" si="57"/>
        <v>585.24142324994966</v>
      </c>
      <c r="E578" s="2">
        <v>100.3</v>
      </c>
      <c r="F578" s="3">
        <v>0.34799999999999998</v>
      </c>
      <c r="G578" s="2">
        <v>187.6</v>
      </c>
      <c r="H578" s="3">
        <v>0.65200000000000002</v>
      </c>
      <c r="I578">
        <v>1995</v>
      </c>
      <c r="J578" s="22">
        <f t="shared" si="58"/>
        <v>55</v>
      </c>
      <c r="K578" s="22">
        <f t="shared" si="59"/>
        <v>111.8036758553221</v>
      </c>
      <c r="L578" s="22">
        <f t="shared" si="60"/>
        <v>232.89999999999998</v>
      </c>
      <c r="M578" s="35">
        <f t="shared" si="61"/>
        <v>0.80896144494616185</v>
      </c>
      <c r="N578" s="22">
        <f t="shared" si="62"/>
        <v>473.43774739462754</v>
      </c>
      <c r="O578" s="35">
        <f t="shared" si="63"/>
        <v>0.61165795117984678</v>
      </c>
      <c r="P578" s="22">
        <v>55000000</v>
      </c>
    </row>
    <row r="579" spans="1:16" x14ac:dyDescent="0.25">
      <c r="A579" t="s">
        <v>1800</v>
      </c>
      <c r="B579" t="s">
        <v>2503</v>
      </c>
      <c r="C579" s="2">
        <v>287.60000000000002</v>
      </c>
      <c r="D579" s="2">
        <f t="shared" ref="D579:D642" si="64">FV(3%,2019-I579,,-C579)</f>
        <v>489.61974841259621</v>
      </c>
      <c r="E579" s="2">
        <v>145.1</v>
      </c>
      <c r="F579" s="3">
        <v>0.505</v>
      </c>
      <c r="G579" s="2">
        <v>142.5</v>
      </c>
      <c r="H579" s="3">
        <v>0.495</v>
      </c>
      <c r="I579">
        <v>2001</v>
      </c>
      <c r="J579" s="22">
        <f t="shared" ref="J579:J642" si="65">P579/1000000</f>
        <v>30</v>
      </c>
      <c r="K579" s="22">
        <f t="shared" ref="K579:K642" si="66">FV(3%,2019-I579,,-J579)</f>
        <v>51.072991837197094</v>
      </c>
      <c r="L579" s="22">
        <f t="shared" ref="L579:L642" si="67">C579-J579</f>
        <v>257.60000000000002</v>
      </c>
      <c r="M579" s="35">
        <f t="shared" ref="M579:M642" si="68">(C579-J579)/C579</f>
        <v>0.89568845618915161</v>
      </c>
      <c r="N579" s="22">
        <f t="shared" si="62"/>
        <v>438.54675657539912</v>
      </c>
      <c r="O579" s="35">
        <f t="shared" si="63"/>
        <v>0.82241657914743715</v>
      </c>
      <c r="P579" s="22">
        <v>30000000</v>
      </c>
    </row>
    <row r="580" spans="1:16" x14ac:dyDescent="0.25">
      <c r="A580" t="s">
        <v>349</v>
      </c>
      <c r="B580" t="s">
        <v>2503</v>
      </c>
      <c r="C580" s="2">
        <v>287.5</v>
      </c>
      <c r="D580" s="2">
        <f t="shared" si="64"/>
        <v>323.583782875</v>
      </c>
      <c r="E580" s="2">
        <v>184.3</v>
      </c>
      <c r="F580" s="3">
        <v>0.64100000000000001</v>
      </c>
      <c r="G580" s="2">
        <v>103.2</v>
      </c>
      <c r="H580" s="3">
        <v>0.35899999999999999</v>
      </c>
      <c r="I580">
        <v>2015</v>
      </c>
      <c r="J580" s="22">
        <f t="shared" si="65"/>
        <v>29</v>
      </c>
      <c r="K580" s="22">
        <f t="shared" si="66"/>
        <v>32.639755489999999</v>
      </c>
      <c r="L580" s="22">
        <f t="shared" si="67"/>
        <v>258.5</v>
      </c>
      <c r="M580" s="35">
        <f t="shared" si="68"/>
        <v>0.89913043478260868</v>
      </c>
      <c r="N580" s="22">
        <f t="shared" ref="N580:N643" si="69">(D580-K580)</f>
        <v>290.94402738500003</v>
      </c>
      <c r="O580" s="35">
        <f t="shared" ref="O580:O643" si="70">(C580-K580)/C580</f>
        <v>0.8864704156869565</v>
      </c>
      <c r="P580" s="22">
        <v>29000000</v>
      </c>
    </row>
    <row r="581" spans="1:16" x14ac:dyDescent="0.25">
      <c r="A581" t="s">
        <v>542</v>
      </c>
      <c r="B581" t="s">
        <v>2503</v>
      </c>
      <c r="C581" s="2">
        <v>286.2</v>
      </c>
      <c r="D581" s="2">
        <f t="shared" si="64"/>
        <v>341.73776726659975</v>
      </c>
      <c r="E581" s="2">
        <v>89.1</v>
      </c>
      <c r="F581" s="3">
        <v>0.311</v>
      </c>
      <c r="G581" s="2">
        <v>197.1</v>
      </c>
      <c r="H581" s="3">
        <v>0.68899999999999995</v>
      </c>
      <c r="I581">
        <v>2013</v>
      </c>
      <c r="J581" s="22">
        <f t="shared" si="65"/>
        <v>120</v>
      </c>
      <c r="K581" s="22">
        <f t="shared" si="66"/>
        <v>143.28627558347998</v>
      </c>
      <c r="L581" s="22">
        <f t="shared" si="67"/>
        <v>166.2</v>
      </c>
      <c r="M581" s="35">
        <f t="shared" si="68"/>
        <v>0.58071278825995809</v>
      </c>
      <c r="N581" s="22">
        <f t="shared" si="69"/>
        <v>198.45149168311977</v>
      </c>
      <c r="O581" s="35">
        <f t="shared" si="70"/>
        <v>0.49934914191656188</v>
      </c>
      <c r="P581" s="22">
        <v>120000000</v>
      </c>
    </row>
    <row r="582" spans="1:16" x14ac:dyDescent="0.25">
      <c r="A582" t="s">
        <v>2682</v>
      </c>
      <c r="B582" t="s">
        <v>2503</v>
      </c>
      <c r="C582" s="2">
        <v>278.5</v>
      </c>
      <c r="D582" s="2">
        <f t="shared" si="64"/>
        <v>295.46064999999999</v>
      </c>
      <c r="E582" s="2">
        <v>138.30000000000001</v>
      </c>
      <c r="F582" s="3">
        <v>0.497</v>
      </c>
      <c r="G582" s="2">
        <v>140.19999999999999</v>
      </c>
      <c r="H582" s="3">
        <v>0.503</v>
      </c>
      <c r="I582">
        <v>2017</v>
      </c>
      <c r="J582" s="22">
        <f t="shared" si="65"/>
        <v>35</v>
      </c>
      <c r="K582" s="22">
        <f t="shared" si="66"/>
        <v>37.131499999999996</v>
      </c>
      <c r="L582" s="22">
        <f t="shared" si="67"/>
        <v>243.5</v>
      </c>
      <c r="M582" s="35">
        <f t="shared" si="68"/>
        <v>0.87432675044883301</v>
      </c>
      <c r="N582" s="22">
        <f t="shared" si="69"/>
        <v>258.32914999999997</v>
      </c>
      <c r="O582" s="35">
        <f t="shared" si="70"/>
        <v>0.86667324955116698</v>
      </c>
      <c r="P582" s="22">
        <v>35000000</v>
      </c>
    </row>
    <row r="583" spans="1:16" x14ac:dyDescent="0.25">
      <c r="A583" t="s">
        <v>647</v>
      </c>
      <c r="B583" t="s">
        <v>2503</v>
      </c>
      <c r="C583" s="2">
        <v>276.10000000000002</v>
      </c>
      <c r="D583" s="2">
        <f t="shared" si="64"/>
        <v>339.56817424380665</v>
      </c>
      <c r="E583" s="2">
        <v>113.2</v>
      </c>
      <c r="F583" s="3">
        <v>0.41</v>
      </c>
      <c r="G583" s="2">
        <v>162.9</v>
      </c>
      <c r="H583" s="3">
        <v>0.59</v>
      </c>
      <c r="I583">
        <v>2012</v>
      </c>
      <c r="J583" s="22">
        <f t="shared" si="65"/>
        <v>125</v>
      </c>
      <c r="K583" s="22">
        <f t="shared" si="66"/>
        <v>153.73423317810875</v>
      </c>
      <c r="L583" s="22">
        <f t="shared" si="67"/>
        <v>151.10000000000002</v>
      </c>
      <c r="M583" s="35">
        <f t="shared" si="68"/>
        <v>0.54726548352046367</v>
      </c>
      <c r="N583" s="22">
        <f t="shared" si="69"/>
        <v>185.8339410656979</v>
      </c>
      <c r="O583" s="35">
        <f t="shared" si="70"/>
        <v>0.44319365020605311</v>
      </c>
      <c r="P583" s="22">
        <v>125000000</v>
      </c>
    </row>
    <row r="584" spans="1:16" x14ac:dyDescent="0.25">
      <c r="A584" t="s">
        <v>2683</v>
      </c>
      <c r="B584" t="s">
        <v>2503</v>
      </c>
      <c r="C584" s="2">
        <v>274</v>
      </c>
      <c r="D584" s="2">
        <f t="shared" si="64"/>
        <v>540.76270404868944</v>
      </c>
      <c r="E584" s="2">
        <v>128.80000000000001</v>
      </c>
      <c r="F584" s="3">
        <v>0.47</v>
      </c>
      <c r="G584" s="2">
        <v>145.1</v>
      </c>
      <c r="H584" s="3">
        <v>0.53</v>
      </c>
      <c r="I584">
        <v>1996</v>
      </c>
      <c r="J584" s="22">
        <f t="shared" si="65"/>
        <v>35</v>
      </c>
      <c r="K584" s="22">
        <f t="shared" si="66"/>
        <v>69.075527889431143</v>
      </c>
      <c r="L584" s="22">
        <f t="shared" si="67"/>
        <v>239</v>
      </c>
      <c r="M584" s="35">
        <f t="shared" si="68"/>
        <v>0.87226277372262773</v>
      </c>
      <c r="N584" s="22">
        <f t="shared" si="69"/>
        <v>471.68717615925829</v>
      </c>
      <c r="O584" s="35">
        <f t="shared" si="70"/>
        <v>0.74789953325025127</v>
      </c>
      <c r="P584" s="22">
        <v>35000000</v>
      </c>
    </row>
    <row r="585" spans="1:16" x14ac:dyDescent="0.25">
      <c r="A585" t="s">
        <v>2684</v>
      </c>
      <c r="B585" t="s">
        <v>2503</v>
      </c>
      <c r="C585" s="2">
        <v>270.7</v>
      </c>
      <c r="D585" s="2">
        <f t="shared" si="64"/>
        <v>313.81549191300996</v>
      </c>
      <c r="E585" s="2">
        <v>150.19999999999999</v>
      </c>
      <c r="F585" s="3">
        <v>0.55500000000000005</v>
      </c>
      <c r="G585" s="2">
        <v>120.5</v>
      </c>
      <c r="H585" s="3">
        <v>0.44500000000000001</v>
      </c>
      <c r="I585">
        <v>2014</v>
      </c>
      <c r="J585" s="22">
        <f t="shared" si="65"/>
        <v>35</v>
      </c>
      <c r="K585" s="22">
        <f t="shared" si="66"/>
        <v>40.574592600499997</v>
      </c>
      <c r="L585" s="22">
        <f t="shared" si="67"/>
        <v>235.7</v>
      </c>
      <c r="M585" s="35">
        <f t="shared" si="68"/>
        <v>0.8707055781307721</v>
      </c>
      <c r="N585" s="22">
        <f t="shared" si="69"/>
        <v>273.24089931250995</v>
      </c>
      <c r="O585" s="35">
        <f t="shared" si="70"/>
        <v>0.85011232877539711</v>
      </c>
      <c r="P585" s="22">
        <v>35000000</v>
      </c>
    </row>
    <row r="586" spans="1:16" x14ac:dyDescent="0.25">
      <c r="A586" t="s">
        <v>1189</v>
      </c>
      <c r="B586" t="s">
        <v>2503</v>
      </c>
      <c r="C586" s="2">
        <v>266.5</v>
      </c>
      <c r="D586" s="2">
        <f t="shared" si="64"/>
        <v>379.96527634450661</v>
      </c>
      <c r="E586" s="2">
        <v>130.19999999999999</v>
      </c>
      <c r="F586" s="3">
        <v>0.48799999999999999</v>
      </c>
      <c r="G586" s="2">
        <v>136.30000000000001</v>
      </c>
      <c r="H586" s="3">
        <v>0.51200000000000001</v>
      </c>
      <c r="I586">
        <v>2007</v>
      </c>
      <c r="J586" s="22">
        <f t="shared" si="65"/>
        <v>100</v>
      </c>
      <c r="K586" s="22">
        <f t="shared" si="66"/>
        <v>142.57608868461787</v>
      </c>
      <c r="L586" s="22">
        <f t="shared" si="67"/>
        <v>166.5</v>
      </c>
      <c r="M586" s="35">
        <f t="shared" si="68"/>
        <v>0.62476547842401498</v>
      </c>
      <c r="N586" s="22">
        <f t="shared" si="69"/>
        <v>237.38918765988873</v>
      </c>
      <c r="O586" s="35">
        <f t="shared" si="70"/>
        <v>0.46500529574252203</v>
      </c>
      <c r="P586" s="22">
        <v>100000000</v>
      </c>
    </row>
    <row r="587" spans="1:16" x14ac:dyDescent="0.25">
      <c r="A587" t="s">
        <v>2267</v>
      </c>
      <c r="B587" t="s">
        <v>2503</v>
      </c>
      <c r="C587" s="2">
        <v>264.2</v>
      </c>
      <c r="D587" s="2">
        <f t="shared" si="64"/>
        <v>537.06420292683811</v>
      </c>
      <c r="E587" s="2">
        <v>88.2</v>
      </c>
      <c r="F587" s="3">
        <v>0.33400000000000002</v>
      </c>
      <c r="G587" s="2">
        <v>176</v>
      </c>
      <c r="H587" s="3">
        <v>0.66600000000000004</v>
      </c>
      <c r="I587">
        <v>1995</v>
      </c>
      <c r="J587" s="22">
        <f t="shared" si="65"/>
        <v>175</v>
      </c>
      <c r="K587" s="22">
        <f t="shared" si="66"/>
        <v>355.7389686305703</v>
      </c>
      <c r="L587" s="22">
        <f t="shared" si="67"/>
        <v>89.199999999999989</v>
      </c>
      <c r="M587" s="35">
        <f t="shared" si="68"/>
        <v>0.33762301286903856</v>
      </c>
      <c r="N587" s="22">
        <f t="shared" si="69"/>
        <v>181.32523429626781</v>
      </c>
      <c r="O587" s="35">
        <f t="shared" si="70"/>
        <v>-0.34647603569481572</v>
      </c>
      <c r="P587" s="22">
        <v>175000000</v>
      </c>
    </row>
    <row r="588" spans="1:16" x14ac:dyDescent="0.25">
      <c r="A588" t="s">
        <v>1078</v>
      </c>
      <c r="B588" t="s">
        <v>2503</v>
      </c>
      <c r="C588" s="2">
        <v>263.39999999999998</v>
      </c>
      <c r="D588" s="2">
        <f t="shared" si="64"/>
        <v>364.60720154881892</v>
      </c>
      <c r="E588" s="2">
        <v>134.80000000000001</v>
      </c>
      <c r="F588" s="3">
        <v>0.51200000000000001</v>
      </c>
      <c r="G588" s="2">
        <v>128.6</v>
      </c>
      <c r="H588" s="3">
        <v>0.48799999999999999</v>
      </c>
      <c r="I588">
        <v>2008</v>
      </c>
      <c r="J588" s="22">
        <f t="shared" si="65"/>
        <v>137.5</v>
      </c>
      <c r="K588" s="22">
        <f t="shared" si="66"/>
        <v>190.33215722461125</v>
      </c>
      <c r="L588" s="22">
        <f t="shared" si="67"/>
        <v>125.89999999999998</v>
      </c>
      <c r="M588" s="35">
        <f t="shared" si="68"/>
        <v>0.47798025816249046</v>
      </c>
      <c r="N588" s="22">
        <f t="shared" si="69"/>
        <v>174.27504432420767</v>
      </c>
      <c r="O588" s="35">
        <f t="shared" si="70"/>
        <v>0.27740259216168844</v>
      </c>
      <c r="P588" s="22">
        <v>137500000</v>
      </c>
    </row>
    <row r="589" spans="1:16" x14ac:dyDescent="0.25">
      <c r="A589" t="s">
        <v>2685</v>
      </c>
      <c r="B589" t="s">
        <v>2503</v>
      </c>
      <c r="C589" s="2">
        <v>262.5</v>
      </c>
      <c r="D589" s="2">
        <f t="shared" si="64"/>
        <v>408.96644685770065</v>
      </c>
      <c r="E589" s="2">
        <v>40.200000000000003</v>
      </c>
      <c r="F589" s="3">
        <v>0.153</v>
      </c>
      <c r="G589" s="2">
        <v>222.3</v>
      </c>
      <c r="H589" s="3">
        <v>0.84699999999999998</v>
      </c>
      <c r="I589">
        <v>2004</v>
      </c>
      <c r="J589" s="22">
        <f t="shared" si="65"/>
        <v>50</v>
      </c>
      <c r="K589" s="22">
        <f t="shared" si="66"/>
        <v>77.898370830038218</v>
      </c>
      <c r="L589" s="22">
        <f t="shared" si="67"/>
        <v>212.5</v>
      </c>
      <c r="M589" s="35">
        <f t="shared" si="68"/>
        <v>0.80952380952380953</v>
      </c>
      <c r="N589" s="22">
        <f t="shared" si="69"/>
        <v>331.06807602766241</v>
      </c>
      <c r="O589" s="35">
        <f t="shared" si="70"/>
        <v>0.7032443015998544</v>
      </c>
      <c r="P589" s="22">
        <v>50000000</v>
      </c>
    </row>
    <row r="590" spans="1:16" x14ac:dyDescent="0.25">
      <c r="A590" t="s">
        <v>1898</v>
      </c>
      <c r="B590" t="s">
        <v>2503</v>
      </c>
      <c r="C590" s="2">
        <v>256.3</v>
      </c>
      <c r="D590" s="2">
        <f t="shared" si="64"/>
        <v>449.42360140366083</v>
      </c>
      <c r="E590" s="2">
        <v>125.6</v>
      </c>
      <c r="F590" s="3">
        <v>0.49</v>
      </c>
      <c r="G590" s="2">
        <v>130.69999999999999</v>
      </c>
      <c r="H590" s="3">
        <v>0.51</v>
      </c>
      <c r="I590">
        <v>2000</v>
      </c>
      <c r="J590" s="22">
        <f t="shared" si="65"/>
        <v>50</v>
      </c>
      <c r="K590" s="22">
        <f t="shared" si="66"/>
        <v>87.675302653855013</v>
      </c>
      <c r="L590" s="22">
        <f t="shared" si="67"/>
        <v>206.3</v>
      </c>
      <c r="M590" s="35">
        <f t="shared" si="68"/>
        <v>0.80491611392898943</v>
      </c>
      <c r="N590" s="22">
        <f t="shared" si="69"/>
        <v>361.74829874980583</v>
      </c>
      <c r="O590" s="35">
        <f t="shared" si="70"/>
        <v>0.65791922491667965</v>
      </c>
      <c r="P590" s="22">
        <v>50000000</v>
      </c>
    </row>
    <row r="591" spans="1:16" x14ac:dyDescent="0.25">
      <c r="A591" t="s">
        <v>2686</v>
      </c>
      <c r="B591" t="s">
        <v>2503</v>
      </c>
      <c r="C591" s="2">
        <v>255.4</v>
      </c>
      <c r="D591" s="2">
        <f t="shared" si="64"/>
        <v>270.95386000000002</v>
      </c>
      <c r="E591" s="2">
        <v>176</v>
      </c>
      <c r="F591" s="3">
        <v>0.68899999999999995</v>
      </c>
      <c r="G591" s="2">
        <v>79.400000000000006</v>
      </c>
      <c r="H591" s="3">
        <v>0.311</v>
      </c>
      <c r="I591">
        <v>2017</v>
      </c>
      <c r="J591" s="22">
        <f t="shared" si="65"/>
        <v>35</v>
      </c>
      <c r="K591" s="22">
        <f t="shared" si="66"/>
        <v>37.131499999999996</v>
      </c>
      <c r="L591" s="22">
        <f t="shared" si="67"/>
        <v>220.4</v>
      </c>
      <c r="M591" s="35">
        <f t="shared" si="68"/>
        <v>0.86296006264682845</v>
      </c>
      <c r="N591" s="22">
        <f t="shared" si="69"/>
        <v>233.82236000000003</v>
      </c>
      <c r="O591" s="35">
        <f t="shared" si="70"/>
        <v>0.8546143304620204</v>
      </c>
      <c r="P591" s="22">
        <v>35000000</v>
      </c>
    </row>
    <row r="592" spans="1:16" x14ac:dyDescent="0.25">
      <c r="A592" t="s">
        <v>2687</v>
      </c>
      <c r="B592" t="s">
        <v>2503</v>
      </c>
      <c r="C592" s="2">
        <v>254.3</v>
      </c>
      <c r="D592" s="2">
        <f t="shared" si="64"/>
        <v>261.92900000000003</v>
      </c>
      <c r="E592" s="2">
        <v>159.30000000000001</v>
      </c>
      <c r="F592" s="3">
        <v>0.627</v>
      </c>
      <c r="G592" s="2">
        <v>94.9</v>
      </c>
      <c r="H592" s="3">
        <v>0.373</v>
      </c>
      <c r="I592">
        <v>2018</v>
      </c>
      <c r="J592" s="22">
        <f t="shared" si="65"/>
        <v>35</v>
      </c>
      <c r="K592" s="22">
        <f t="shared" si="66"/>
        <v>36.050000000000004</v>
      </c>
      <c r="L592" s="22">
        <f t="shared" si="67"/>
        <v>219.3</v>
      </c>
      <c r="M592" s="35">
        <f t="shared" si="68"/>
        <v>0.86236728273692487</v>
      </c>
      <c r="N592" s="22">
        <f t="shared" si="69"/>
        <v>225.87900000000002</v>
      </c>
      <c r="O592" s="35">
        <f t="shared" si="70"/>
        <v>0.85823830121903255</v>
      </c>
      <c r="P592" s="22">
        <v>35000000</v>
      </c>
    </row>
    <row r="593" spans="1:16" x14ac:dyDescent="0.25">
      <c r="A593" t="s">
        <v>2269</v>
      </c>
      <c r="B593" t="s">
        <v>2503</v>
      </c>
      <c r="C593" s="2">
        <v>254.1</v>
      </c>
      <c r="D593" s="2">
        <f t="shared" si="64"/>
        <v>516.53298245158805</v>
      </c>
      <c r="E593" s="2">
        <v>63.7</v>
      </c>
      <c r="F593" s="3">
        <v>0.25</v>
      </c>
      <c r="G593" s="2">
        <v>190.5</v>
      </c>
      <c r="H593" s="3">
        <v>0.75</v>
      </c>
      <c r="I593">
        <v>1995</v>
      </c>
      <c r="J593" s="22">
        <f t="shared" si="65"/>
        <v>30</v>
      </c>
      <c r="K593" s="22">
        <f t="shared" si="66"/>
        <v>60.983823193812057</v>
      </c>
      <c r="L593" s="22">
        <f t="shared" si="67"/>
        <v>224.1</v>
      </c>
      <c r="M593" s="35">
        <f t="shared" si="68"/>
        <v>0.88193624557260919</v>
      </c>
      <c r="N593" s="22">
        <f t="shared" si="69"/>
        <v>455.54915925777601</v>
      </c>
      <c r="O593" s="35">
        <f t="shared" si="70"/>
        <v>0.76000069581341179</v>
      </c>
      <c r="P593" s="22">
        <v>30000000</v>
      </c>
    </row>
    <row r="594" spans="1:16" x14ac:dyDescent="0.25">
      <c r="A594" t="s">
        <v>28</v>
      </c>
      <c r="B594" t="s">
        <v>2503</v>
      </c>
      <c r="C594" s="2">
        <v>251.9</v>
      </c>
      <c r="D594" s="2">
        <f t="shared" si="64"/>
        <v>251.9</v>
      </c>
      <c r="E594" s="2">
        <v>173.9</v>
      </c>
      <c r="F594" s="3">
        <v>0.69</v>
      </c>
      <c r="G594" s="2">
        <v>78</v>
      </c>
      <c r="H594" s="3">
        <v>0.31</v>
      </c>
      <c r="I594">
        <v>2019</v>
      </c>
      <c r="J594" s="22">
        <f t="shared" si="65"/>
        <v>24.6</v>
      </c>
      <c r="K594" s="22">
        <f t="shared" si="66"/>
        <v>24.6</v>
      </c>
      <c r="L594" s="22">
        <f t="shared" si="67"/>
        <v>227.3</v>
      </c>
      <c r="M594" s="35">
        <f t="shared" si="68"/>
        <v>0.9023421992854308</v>
      </c>
      <c r="N594" s="22">
        <f t="shared" si="69"/>
        <v>227.3</v>
      </c>
      <c r="O594" s="35">
        <f t="shared" si="70"/>
        <v>0.9023421992854308</v>
      </c>
      <c r="P594" s="22">
        <v>24600000</v>
      </c>
    </row>
    <row r="595" spans="1:16" x14ac:dyDescent="0.25">
      <c r="A595" t="s">
        <v>29</v>
      </c>
      <c r="B595" t="s">
        <v>2503</v>
      </c>
      <c r="C595" s="2">
        <v>247</v>
      </c>
      <c r="D595" s="2">
        <f t="shared" si="64"/>
        <v>247</v>
      </c>
      <c r="E595" s="2">
        <v>111</v>
      </c>
      <c r="F595" s="3">
        <v>0.45</v>
      </c>
      <c r="G595" s="2">
        <v>135.9</v>
      </c>
      <c r="H595" s="3">
        <v>0.55000000000000004</v>
      </c>
      <c r="I595">
        <v>2019</v>
      </c>
      <c r="J595" s="22">
        <f t="shared" si="65"/>
        <v>20</v>
      </c>
      <c r="K595" s="22">
        <f t="shared" si="66"/>
        <v>20</v>
      </c>
      <c r="L595" s="22">
        <f t="shared" si="67"/>
        <v>227</v>
      </c>
      <c r="M595" s="35">
        <f t="shared" si="68"/>
        <v>0.91902834008097167</v>
      </c>
      <c r="N595" s="22">
        <f t="shared" si="69"/>
        <v>227</v>
      </c>
      <c r="O595" s="35">
        <f t="shared" si="70"/>
        <v>0.91902834008097167</v>
      </c>
      <c r="P595" s="22">
        <v>20000000</v>
      </c>
    </row>
    <row r="596" spans="1:16" x14ac:dyDescent="0.25">
      <c r="A596" t="s">
        <v>1604</v>
      </c>
      <c r="B596" t="s">
        <v>2503</v>
      </c>
      <c r="C596" s="2">
        <v>246.9</v>
      </c>
      <c r="D596" s="2">
        <f t="shared" si="64"/>
        <v>396.20201981349055</v>
      </c>
      <c r="E596" s="2">
        <v>59.7</v>
      </c>
      <c r="F596" s="3">
        <v>0.24199999999999999</v>
      </c>
      <c r="G596" s="2">
        <v>187.2</v>
      </c>
      <c r="H596" s="3">
        <v>0.75800000000000001</v>
      </c>
      <c r="I596">
        <v>2003</v>
      </c>
      <c r="J596" s="22">
        <f t="shared" si="65"/>
        <v>45</v>
      </c>
      <c r="K596" s="22">
        <f t="shared" si="66"/>
        <v>72.211789759445423</v>
      </c>
      <c r="L596" s="22">
        <f t="shared" si="67"/>
        <v>201.9</v>
      </c>
      <c r="M596" s="35">
        <f t="shared" si="68"/>
        <v>0.81773997569866341</v>
      </c>
      <c r="N596" s="22">
        <f t="shared" si="69"/>
        <v>323.99023005404513</v>
      </c>
      <c r="O596" s="35">
        <f t="shared" si="70"/>
        <v>0.70752616541334379</v>
      </c>
      <c r="P596" s="22">
        <v>45000000</v>
      </c>
    </row>
    <row r="597" spans="1:16" x14ac:dyDescent="0.25">
      <c r="A597" t="s">
        <v>1605</v>
      </c>
      <c r="B597" t="s">
        <v>2503</v>
      </c>
      <c r="C597" s="2">
        <v>245.4</v>
      </c>
      <c r="D597" s="2">
        <f t="shared" si="64"/>
        <v>393.79496015484233</v>
      </c>
      <c r="E597" s="2">
        <v>132.19999999999999</v>
      </c>
      <c r="F597" s="3">
        <v>0.53900000000000003</v>
      </c>
      <c r="G597" s="2">
        <v>113.2</v>
      </c>
      <c r="H597" s="3">
        <v>0.46100000000000002</v>
      </c>
      <c r="I597">
        <v>2003</v>
      </c>
      <c r="J597" s="22">
        <f t="shared" si="65"/>
        <v>137</v>
      </c>
      <c r="K597" s="22">
        <f t="shared" si="66"/>
        <v>219.84478215653382</v>
      </c>
      <c r="L597" s="22">
        <f t="shared" si="67"/>
        <v>108.4</v>
      </c>
      <c r="M597" s="35">
        <f t="shared" si="68"/>
        <v>0.44172779136104323</v>
      </c>
      <c r="N597" s="22">
        <f t="shared" si="69"/>
        <v>173.9501779983085</v>
      </c>
      <c r="O597" s="35">
        <f t="shared" si="70"/>
        <v>0.10413699202716455</v>
      </c>
      <c r="P597" s="22">
        <v>137000000</v>
      </c>
    </row>
    <row r="598" spans="1:16" x14ac:dyDescent="0.25">
      <c r="A598" t="s">
        <v>2394</v>
      </c>
      <c r="B598" t="s">
        <v>2503</v>
      </c>
      <c r="C598" s="2">
        <v>244.5</v>
      </c>
      <c r="D598" s="2">
        <f t="shared" si="64"/>
        <v>576.18026621929289</v>
      </c>
      <c r="E598" s="2">
        <v>87.7</v>
      </c>
      <c r="F598" s="3">
        <v>0.35899999999999999</v>
      </c>
      <c r="G598" s="2">
        <v>156.80000000000001</v>
      </c>
      <c r="H598" s="3">
        <v>0.64100000000000001</v>
      </c>
      <c r="I598">
        <v>1990</v>
      </c>
      <c r="J598" s="22">
        <f t="shared" si="65"/>
        <v>40</v>
      </c>
      <c r="K598" s="22">
        <f t="shared" si="66"/>
        <v>94.262620240375114</v>
      </c>
      <c r="L598" s="22">
        <f t="shared" si="67"/>
        <v>204.5</v>
      </c>
      <c r="M598" s="35">
        <f t="shared" si="68"/>
        <v>0.83640081799591004</v>
      </c>
      <c r="N598" s="22">
        <f t="shared" si="69"/>
        <v>481.91764597891779</v>
      </c>
      <c r="O598" s="35">
        <f t="shared" si="70"/>
        <v>0.61446781087781144</v>
      </c>
      <c r="P598" s="22">
        <v>40000000</v>
      </c>
    </row>
    <row r="599" spans="1:16" x14ac:dyDescent="0.25">
      <c r="A599" t="s">
        <v>1702</v>
      </c>
      <c r="B599" t="s">
        <v>2503</v>
      </c>
      <c r="C599" s="2">
        <v>242.9</v>
      </c>
      <c r="D599" s="2">
        <f t="shared" si="64"/>
        <v>401.47668987880826</v>
      </c>
      <c r="E599" s="2">
        <v>116.8</v>
      </c>
      <c r="F599" s="3">
        <v>0.48099999999999998</v>
      </c>
      <c r="G599" s="2">
        <v>126.1</v>
      </c>
      <c r="H599" s="3">
        <v>0.51900000000000002</v>
      </c>
      <c r="I599">
        <v>2002</v>
      </c>
      <c r="J599" s="22">
        <f t="shared" si="65"/>
        <v>41</v>
      </c>
      <c r="K599" s="22">
        <f t="shared" si="66"/>
        <v>67.76675292314178</v>
      </c>
      <c r="L599" s="22">
        <f t="shared" si="67"/>
        <v>201.9</v>
      </c>
      <c r="M599" s="35">
        <f t="shared" si="68"/>
        <v>0.83120625771922607</v>
      </c>
      <c r="N599" s="22">
        <f t="shared" si="69"/>
        <v>333.70993695566648</v>
      </c>
      <c r="O599" s="35">
        <f t="shared" si="70"/>
        <v>0.72100966272893463</v>
      </c>
      <c r="P599" s="22">
        <v>41000000</v>
      </c>
    </row>
    <row r="600" spans="1:16" x14ac:dyDescent="0.25">
      <c r="A600" t="s">
        <v>1606</v>
      </c>
      <c r="B600" t="s">
        <v>2503</v>
      </c>
      <c r="C600" s="2">
        <v>236.4</v>
      </c>
      <c r="D600" s="2">
        <f t="shared" si="64"/>
        <v>379.35260220295328</v>
      </c>
      <c r="E600" s="2">
        <v>127.2</v>
      </c>
      <c r="F600" s="3">
        <v>0.53800000000000003</v>
      </c>
      <c r="G600" s="2">
        <v>109.2</v>
      </c>
      <c r="H600" s="3">
        <v>0.46200000000000002</v>
      </c>
      <c r="I600">
        <v>2003</v>
      </c>
      <c r="J600" s="22">
        <f t="shared" si="65"/>
        <v>76</v>
      </c>
      <c r="K600" s="22">
        <f t="shared" si="66"/>
        <v>121.95768937150781</v>
      </c>
      <c r="L600" s="22">
        <f t="shared" si="67"/>
        <v>160.4</v>
      </c>
      <c r="M600" s="35">
        <f t="shared" si="68"/>
        <v>0.67851099830795258</v>
      </c>
      <c r="N600" s="22">
        <f t="shared" si="69"/>
        <v>257.39491283144548</v>
      </c>
      <c r="O600" s="35">
        <f t="shared" si="70"/>
        <v>0.48410452888533079</v>
      </c>
      <c r="P600" s="22">
        <v>76000000</v>
      </c>
    </row>
    <row r="601" spans="1:16" x14ac:dyDescent="0.25">
      <c r="A601" t="s">
        <v>2688</v>
      </c>
      <c r="B601" t="s">
        <v>2503</v>
      </c>
      <c r="C601" s="2">
        <v>235.5</v>
      </c>
      <c r="D601" s="2">
        <f t="shared" si="64"/>
        <v>425.33919576464683</v>
      </c>
      <c r="E601" s="2">
        <v>102.6</v>
      </c>
      <c r="F601" s="3">
        <v>0.436</v>
      </c>
      <c r="G601" s="2">
        <v>132.9</v>
      </c>
      <c r="H601" s="3">
        <v>0.56399999999999995</v>
      </c>
      <c r="I601">
        <v>1999</v>
      </c>
      <c r="J601" s="22">
        <f t="shared" si="65"/>
        <v>35</v>
      </c>
      <c r="K601" s="22">
        <f t="shared" si="66"/>
        <v>63.213893213429465</v>
      </c>
      <c r="L601" s="22">
        <f t="shared" si="67"/>
        <v>200.5</v>
      </c>
      <c r="M601" s="35">
        <f t="shared" si="68"/>
        <v>0.85138004246284504</v>
      </c>
      <c r="N601" s="22">
        <f t="shared" si="69"/>
        <v>362.12530255121737</v>
      </c>
      <c r="O601" s="35">
        <f t="shared" si="70"/>
        <v>0.73157582499605323</v>
      </c>
      <c r="P601" s="22">
        <v>35000000</v>
      </c>
    </row>
    <row r="602" spans="1:16" x14ac:dyDescent="0.25">
      <c r="A602" t="s">
        <v>651</v>
      </c>
      <c r="B602" t="s">
        <v>2503</v>
      </c>
      <c r="C602" s="2">
        <v>235</v>
      </c>
      <c r="D602" s="2">
        <f t="shared" si="64"/>
        <v>289.02035837484442</v>
      </c>
      <c r="E602" s="2">
        <v>57</v>
      </c>
      <c r="F602" s="3">
        <v>0.24299999999999999</v>
      </c>
      <c r="G602" s="2">
        <v>178</v>
      </c>
      <c r="H602" s="3">
        <v>0.75700000000000001</v>
      </c>
      <c r="I602">
        <v>2012</v>
      </c>
      <c r="J602" s="22">
        <f t="shared" si="65"/>
        <v>50</v>
      </c>
      <c r="K602" s="22">
        <f t="shared" si="66"/>
        <v>61.493693271243501</v>
      </c>
      <c r="L602" s="22">
        <f t="shared" si="67"/>
        <v>185</v>
      </c>
      <c r="M602" s="35">
        <f t="shared" si="68"/>
        <v>0.78723404255319152</v>
      </c>
      <c r="N602" s="22">
        <f t="shared" si="69"/>
        <v>227.52666510360092</v>
      </c>
      <c r="O602" s="35">
        <f t="shared" si="70"/>
        <v>0.73832470948407025</v>
      </c>
      <c r="P602" s="22">
        <v>50000000</v>
      </c>
    </row>
    <row r="603" spans="1:16" x14ac:dyDescent="0.25">
      <c r="A603" t="s">
        <v>1633</v>
      </c>
      <c r="B603" t="s">
        <v>2503</v>
      </c>
      <c r="C603" s="2">
        <v>231.4</v>
      </c>
      <c r="D603" s="2">
        <f t="shared" si="64"/>
        <v>371.32907000745934</v>
      </c>
      <c r="E603" s="2">
        <v>104.6</v>
      </c>
      <c r="F603" s="3">
        <v>0.45200000000000001</v>
      </c>
      <c r="G603" s="2">
        <v>126.9</v>
      </c>
      <c r="H603" s="3">
        <v>0.54800000000000004</v>
      </c>
      <c r="I603">
        <v>2003</v>
      </c>
      <c r="J603" s="22">
        <f t="shared" si="65"/>
        <v>55</v>
      </c>
      <c r="K603" s="22">
        <f t="shared" si="66"/>
        <v>88.258854150433294</v>
      </c>
      <c r="L603" s="22">
        <f t="shared" si="67"/>
        <v>176.4</v>
      </c>
      <c r="M603" s="35">
        <f t="shared" si="68"/>
        <v>0.76231633535004317</v>
      </c>
      <c r="N603" s="22">
        <f t="shared" si="69"/>
        <v>283.07021585702603</v>
      </c>
      <c r="O603" s="35">
        <f t="shared" si="70"/>
        <v>0.61858749286761761</v>
      </c>
      <c r="P603" s="22">
        <v>55000000</v>
      </c>
    </row>
    <row r="604" spans="1:16" x14ac:dyDescent="0.25">
      <c r="A604" t="s">
        <v>2689</v>
      </c>
      <c r="B604" t="s">
        <v>2503</v>
      </c>
      <c r="C604" s="2">
        <v>229.7</v>
      </c>
      <c r="D604" s="2">
        <f t="shared" si="64"/>
        <v>327.4972757085672</v>
      </c>
      <c r="E604" s="2">
        <v>33.299999999999997</v>
      </c>
      <c r="F604" s="3">
        <v>0.14499999999999999</v>
      </c>
      <c r="G604" s="2">
        <v>196.4</v>
      </c>
      <c r="H604" s="3">
        <v>0.85499999999999998</v>
      </c>
      <c r="I604">
        <v>2007</v>
      </c>
      <c r="J604" s="22">
        <f t="shared" si="65"/>
        <v>35</v>
      </c>
      <c r="K604" s="22">
        <f t="shared" si="66"/>
        <v>49.901631039616255</v>
      </c>
      <c r="L604" s="22">
        <f t="shared" si="67"/>
        <v>194.7</v>
      </c>
      <c r="M604" s="35">
        <f t="shared" si="68"/>
        <v>0.84762734000870699</v>
      </c>
      <c r="N604" s="22">
        <f t="shared" si="69"/>
        <v>277.59564466895097</v>
      </c>
      <c r="O604" s="35">
        <f t="shared" si="70"/>
        <v>0.7827530211597028</v>
      </c>
      <c r="P604" s="22">
        <v>35000000</v>
      </c>
    </row>
    <row r="605" spans="1:16" x14ac:dyDescent="0.25">
      <c r="A605" t="s">
        <v>2442</v>
      </c>
      <c r="B605" t="s">
        <v>2503</v>
      </c>
      <c r="C605" s="2">
        <v>227.5</v>
      </c>
      <c r="D605" s="2">
        <f t="shared" si="64"/>
        <v>621.50845472769061</v>
      </c>
      <c r="E605" s="2">
        <v>87.1</v>
      </c>
      <c r="F605" s="3">
        <v>0.38300000000000001</v>
      </c>
      <c r="G605" s="2">
        <v>140.4</v>
      </c>
      <c r="H605" s="3">
        <v>0.61699999999999999</v>
      </c>
      <c r="I605">
        <v>1985</v>
      </c>
      <c r="J605" s="22">
        <f t="shared" si="65"/>
        <v>31</v>
      </c>
      <c r="K605" s="22">
        <f t="shared" si="66"/>
        <v>84.68906416069629</v>
      </c>
      <c r="L605" s="22">
        <f t="shared" si="67"/>
        <v>196.5</v>
      </c>
      <c r="M605" s="35">
        <f t="shared" si="68"/>
        <v>0.86373626373626378</v>
      </c>
      <c r="N605" s="22">
        <f t="shared" si="69"/>
        <v>536.81939056699434</v>
      </c>
      <c r="O605" s="35">
        <f t="shared" si="70"/>
        <v>0.62774037731562071</v>
      </c>
      <c r="P605" s="22">
        <v>31000000</v>
      </c>
    </row>
    <row r="606" spans="1:16" x14ac:dyDescent="0.25">
      <c r="A606" t="s">
        <v>460</v>
      </c>
      <c r="B606" t="s">
        <v>2503</v>
      </c>
      <c r="C606" s="2">
        <v>222.8</v>
      </c>
      <c r="D606" s="2">
        <f t="shared" si="64"/>
        <v>258.28626375403996</v>
      </c>
      <c r="E606" s="2">
        <v>92.2</v>
      </c>
      <c r="F606" s="3">
        <v>0.41399999999999998</v>
      </c>
      <c r="G606" s="2">
        <v>130.6</v>
      </c>
      <c r="H606" s="3">
        <v>0.58599999999999997</v>
      </c>
      <c r="I606">
        <v>2014</v>
      </c>
      <c r="J606" s="22">
        <f t="shared" si="65"/>
        <v>50</v>
      </c>
      <c r="K606" s="22">
        <f t="shared" si="66"/>
        <v>57.963703714999994</v>
      </c>
      <c r="L606" s="22">
        <f t="shared" si="67"/>
        <v>172.8</v>
      </c>
      <c r="M606" s="35">
        <f t="shared" si="68"/>
        <v>0.77558348294434476</v>
      </c>
      <c r="N606" s="22">
        <f t="shared" si="69"/>
        <v>200.32256003903996</v>
      </c>
      <c r="O606" s="35">
        <f t="shared" si="70"/>
        <v>0.73983974993267498</v>
      </c>
      <c r="P606" s="22">
        <v>50000000</v>
      </c>
    </row>
    <row r="607" spans="1:16" x14ac:dyDescent="0.25">
      <c r="A607" t="s">
        <v>1194</v>
      </c>
      <c r="B607" t="s">
        <v>2503</v>
      </c>
      <c r="C607" s="2">
        <v>219.1</v>
      </c>
      <c r="D607" s="2">
        <f t="shared" si="64"/>
        <v>312.38421030799771</v>
      </c>
      <c r="E607" s="2">
        <v>148.80000000000001</v>
      </c>
      <c r="F607" s="3">
        <v>0.67900000000000005</v>
      </c>
      <c r="G607" s="2">
        <v>70.3</v>
      </c>
      <c r="H607" s="3">
        <v>0.32100000000000001</v>
      </c>
      <c r="I607">
        <v>2007</v>
      </c>
      <c r="J607" s="22">
        <f t="shared" si="65"/>
        <v>27.5</v>
      </c>
      <c r="K607" s="22">
        <f t="shared" si="66"/>
        <v>39.208424388269911</v>
      </c>
      <c r="L607" s="22">
        <f t="shared" si="67"/>
        <v>191.6</v>
      </c>
      <c r="M607" s="35">
        <f t="shared" si="68"/>
        <v>0.87448653582838887</v>
      </c>
      <c r="N607" s="22">
        <f t="shared" si="69"/>
        <v>273.17578591972779</v>
      </c>
      <c r="O607" s="35">
        <f t="shared" si="70"/>
        <v>0.82104781201154764</v>
      </c>
      <c r="P607" s="22">
        <v>27500000</v>
      </c>
    </row>
    <row r="608" spans="1:16" x14ac:dyDescent="0.25">
      <c r="A608" t="s">
        <v>2690</v>
      </c>
      <c r="B608" t="s">
        <v>2503</v>
      </c>
      <c r="C608" s="2">
        <v>219.1</v>
      </c>
      <c r="D608" s="2">
        <f t="shared" si="64"/>
        <v>294.4520787142971</v>
      </c>
      <c r="E608" s="2">
        <v>112.7</v>
      </c>
      <c r="F608" s="3">
        <v>0.51500000000000001</v>
      </c>
      <c r="G608" s="2">
        <v>106.4</v>
      </c>
      <c r="H608" s="3">
        <v>0.48499999999999999</v>
      </c>
      <c r="I608">
        <v>2009</v>
      </c>
      <c r="J608" s="22">
        <f t="shared" si="65"/>
        <v>35</v>
      </c>
      <c r="K608" s="22">
        <f t="shared" si="66"/>
        <v>47.037073277044264</v>
      </c>
      <c r="L608" s="22">
        <f t="shared" si="67"/>
        <v>184.1</v>
      </c>
      <c r="M608" s="35">
        <f t="shared" si="68"/>
        <v>0.84025559105431313</v>
      </c>
      <c r="N608" s="22">
        <f t="shared" si="69"/>
        <v>247.41500543725283</v>
      </c>
      <c r="O608" s="35">
        <f t="shared" si="70"/>
        <v>0.78531687230924563</v>
      </c>
      <c r="P608" s="22">
        <v>35000000</v>
      </c>
    </row>
    <row r="609" spans="1:16" x14ac:dyDescent="0.25">
      <c r="A609" t="s">
        <v>461</v>
      </c>
      <c r="B609" t="s">
        <v>2503</v>
      </c>
      <c r="C609" s="2">
        <v>217.1</v>
      </c>
      <c r="D609" s="2">
        <f t="shared" si="64"/>
        <v>251.67840153052995</v>
      </c>
      <c r="E609" s="2">
        <v>56.3</v>
      </c>
      <c r="F609" s="3">
        <v>0.25900000000000001</v>
      </c>
      <c r="G609" s="2">
        <v>160.80000000000001</v>
      </c>
      <c r="H609" s="3">
        <v>0.74099999999999999</v>
      </c>
      <c r="I609">
        <v>2014</v>
      </c>
      <c r="J609" s="22">
        <f t="shared" si="65"/>
        <v>70</v>
      </c>
      <c r="K609" s="22">
        <f t="shared" si="66"/>
        <v>81.149185200999995</v>
      </c>
      <c r="L609" s="22">
        <f t="shared" si="67"/>
        <v>147.1</v>
      </c>
      <c r="M609" s="35">
        <f t="shared" si="68"/>
        <v>0.67756794104099494</v>
      </c>
      <c r="N609" s="22">
        <f t="shared" si="69"/>
        <v>170.52921632952996</v>
      </c>
      <c r="O609" s="35">
        <f t="shared" si="70"/>
        <v>0.62621287332565645</v>
      </c>
      <c r="P609" s="22">
        <v>70000000</v>
      </c>
    </row>
    <row r="610" spans="1:16" x14ac:dyDescent="0.25">
      <c r="A610" t="s">
        <v>357</v>
      </c>
      <c r="B610" t="s">
        <v>2503</v>
      </c>
      <c r="C610" s="2">
        <v>216.7</v>
      </c>
      <c r="D610" s="2">
        <f t="shared" si="64"/>
        <v>243.89775912699997</v>
      </c>
      <c r="E610" s="2">
        <v>81.5</v>
      </c>
      <c r="F610" s="3">
        <v>0.376</v>
      </c>
      <c r="G610" s="2">
        <v>135.19999999999999</v>
      </c>
      <c r="H610" s="3">
        <v>0.624</v>
      </c>
      <c r="I610">
        <v>2015</v>
      </c>
      <c r="J610" s="22">
        <f t="shared" si="65"/>
        <v>68</v>
      </c>
      <c r="K610" s="22">
        <f t="shared" si="66"/>
        <v>76.534599079999992</v>
      </c>
      <c r="L610" s="22">
        <f t="shared" si="67"/>
        <v>148.69999999999999</v>
      </c>
      <c r="M610" s="35">
        <f t="shared" si="68"/>
        <v>0.68620212275034609</v>
      </c>
      <c r="N610" s="22">
        <f t="shared" si="69"/>
        <v>167.36316004699998</v>
      </c>
      <c r="O610" s="35">
        <f t="shared" si="70"/>
        <v>0.646817724596216</v>
      </c>
      <c r="P610" s="22">
        <v>68000000</v>
      </c>
    </row>
    <row r="611" spans="1:16" ht="15.75" customHeight="1" x14ac:dyDescent="0.25">
      <c r="A611" t="s">
        <v>2691</v>
      </c>
      <c r="B611" t="s">
        <v>2503</v>
      </c>
      <c r="C611" s="2">
        <v>216.6</v>
      </c>
      <c r="D611" s="2">
        <f t="shared" si="64"/>
        <v>541.5174027974706</v>
      </c>
      <c r="E611" s="2">
        <v>111.9</v>
      </c>
      <c r="F611" s="3">
        <v>0.51700000000000002</v>
      </c>
      <c r="G611" s="2">
        <v>104.7</v>
      </c>
      <c r="H611" s="3">
        <v>0.48299999999999998</v>
      </c>
      <c r="I611">
        <v>1988</v>
      </c>
      <c r="J611" s="22">
        <f t="shared" si="65"/>
        <v>35</v>
      </c>
      <c r="K611" s="22">
        <f t="shared" si="66"/>
        <v>87.502812086387223</v>
      </c>
      <c r="L611" s="22">
        <f t="shared" si="67"/>
        <v>181.6</v>
      </c>
      <c r="M611" s="35">
        <f t="shared" si="68"/>
        <v>0.83841181902123729</v>
      </c>
      <c r="N611" s="22">
        <f t="shared" si="69"/>
        <v>454.01459071108337</v>
      </c>
      <c r="O611" s="35">
        <f t="shared" si="70"/>
        <v>0.59601656469811992</v>
      </c>
      <c r="P611" s="22">
        <v>35000000</v>
      </c>
    </row>
    <row r="612" spans="1:16" x14ac:dyDescent="0.25">
      <c r="A612" t="s">
        <v>982</v>
      </c>
      <c r="B612" t="s">
        <v>2503</v>
      </c>
      <c r="C612" s="2">
        <v>214.1</v>
      </c>
      <c r="D612" s="2">
        <f t="shared" si="64"/>
        <v>287.73249681757648</v>
      </c>
      <c r="E612" s="2">
        <v>97.1</v>
      </c>
      <c r="F612" s="3">
        <v>0.45400000000000001</v>
      </c>
      <c r="G612" s="2">
        <v>117</v>
      </c>
      <c r="H612" s="3">
        <v>0.54600000000000004</v>
      </c>
      <c r="I612">
        <v>2009</v>
      </c>
      <c r="J612" s="22">
        <f t="shared" si="65"/>
        <v>102.5</v>
      </c>
      <c r="K612" s="22">
        <f t="shared" si="66"/>
        <v>137.75142888277247</v>
      </c>
      <c r="L612" s="22">
        <f t="shared" si="67"/>
        <v>111.6</v>
      </c>
      <c r="M612" s="35">
        <f t="shared" si="68"/>
        <v>0.5212517515179822</v>
      </c>
      <c r="N612" s="22">
        <f t="shared" si="69"/>
        <v>149.981067934804</v>
      </c>
      <c r="O612" s="35">
        <f t="shared" si="70"/>
        <v>0.35660238728270677</v>
      </c>
      <c r="P612" s="22">
        <v>102500000</v>
      </c>
    </row>
    <row r="613" spans="1:16" x14ac:dyDescent="0.25">
      <c r="A613" t="s">
        <v>1703</v>
      </c>
      <c r="B613" t="s">
        <v>2503</v>
      </c>
      <c r="C613" s="2">
        <v>214</v>
      </c>
      <c r="D613" s="2">
        <f t="shared" si="64"/>
        <v>353.70939330615465</v>
      </c>
      <c r="E613" s="2">
        <v>121.7</v>
      </c>
      <c r="F613" s="3">
        <v>0.56799999999999995</v>
      </c>
      <c r="G613" s="2">
        <v>92.4</v>
      </c>
      <c r="H613" s="3">
        <v>0.432</v>
      </c>
      <c r="I613">
        <v>2002</v>
      </c>
      <c r="J613" s="22">
        <f t="shared" si="65"/>
        <v>60</v>
      </c>
      <c r="K613" s="22">
        <f t="shared" si="66"/>
        <v>99.17085793630504</v>
      </c>
      <c r="L613" s="22">
        <f t="shared" si="67"/>
        <v>154</v>
      </c>
      <c r="M613" s="35">
        <f t="shared" si="68"/>
        <v>0.71962616822429903</v>
      </c>
      <c r="N613" s="22">
        <f t="shared" si="69"/>
        <v>254.53853536984963</v>
      </c>
      <c r="O613" s="35">
        <f t="shared" si="70"/>
        <v>0.53658477599857457</v>
      </c>
      <c r="P613" s="22">
        <v>60000000</v>
      </c>
    </row>
    <row r="614" spans="1:16" x14ac:dyDescent="0.25">
      <c r="A614" t="s">
        <v>1992</v>
      </c>
      <c r="B614" t="s">
        <v>2503</v>
      </c>
      <c r="C614" s="2">
        <v>212</v>
      </c>
      <c r="D614" s="2">
        <f t="shared" si="64"/>
        <v>382.89558174991561</v>
      </c>
      <c r="E614" s="2">
        <v>66.900000000000006</v>
      </c>
      <c r="F614" s="3">
        <v>0.316</v>
      </c>
      <c r="G614" s="2">
        <v>145.1</v>
      </c>
      <c r="H614" s="3">
        <v>0.68400000000000005</v>
      </c>
      <c r="I614">
        <v>1999</v>
      </c>
      <c r="J614" s="22">
        <f t="shared" si="65"/>
        <v>100</v>
      </c>
      <c r="K614" s="22">
        <f t="shared" si="66"/>
        <v>180.61112346694134</v>
      </c>
      <c r="L614" s="22">
        <f t="shared" si="67"/>
        <v>112</v>
      </c>
      <c r="M614" s="35">
        <f t="shared" si="68"/>
        <v>0.52830188679245282</v>
      </c>
      <c r="N614" s="22">
        <f t="shared" si="69"/>
        <v>202.28445828297427</v>
      </c>
      <c r="O614" s="35">
        <f t="shared" si="70"/>
        <v>0.14806073836348427</v>
      </c>
      <c r="P614" s="22">
        <v>100000000</v>
      </c>
    </row>
    <row r="615" spans="1:16" x14ac:dyDescent="0.25">
      <c r="A615" t="s">
        <v>2692</v>
      </c>
      <c r="B615" t="s">
        <v>2503</v>
      </c>
      <c r="C615" s="2">
        <v>212</v>
      </c>
      <c r="D615" s="2">
        <f t="shared" si="64"/>
        <v>231.65812399999999</v>
      </c>
      <c r="E615" s="2">
        <v>24.3</v>
      </c>
      <c r="F615" s="3">
        <v>0.114</v>
      </c>
      <c r="G615" s="2">
        <v>187.7</v>
      </c>
      <c r="H615" s="3">
        <v>0.88600000000000001</v>
      </c>
      <c r="I615">
        <v>2016</v>
      </c>
      <c r="J615" s="22">
        <f t="shared" si="65"/>
        <v>35</v>
      </c>
      <c r="K615" s="22">
        <f t="shared" si="66"/>
        <v>38.245445000000004</v>
      </c>
      <c r="L615" s="22">
        <f t="shared" si="67"/>
        <v>177</v>
      </c>
      <c r="M615" s="35">
        <f t="shared" si="68"/>
        <v>0.83490566037735847</v>
      </c>
      <c r="N615" s="22">
        <f t="shared" si="69"/>
        <v>193.41267899999997</v>
      </c>
      <c r="O615" s="35">
        <f t="shared" si="70"/>
        <v>0.81959695754716977</v>
      </c>
      <c r="P615" s="22">
        <v>35000000</v>
      </c>
    </row>
    <row r="616" spans="1:16" x14ac:dyDescent="0.25">
      <c r="A616" t="s">
        <v>1704</v>
      </c>
      <c r="B616" t="s">
        <v>2503</v>
      </c>
      <c r="C616" s="2">
        <v>209.2</v>
      </c>
      <c r="D616" s="2">
        <f t="shared" si="64"/>
        <v>345.7757246712502</v>
      </c>
      <c r="E616" s="2">
        <v>93.1</v>
      </c>
      <c r="F616" s="3">
        <v>0.44500000000000001</v>
      </c>
      <c r="G616" s="2">
        <v>116</v>
      </c>
      <c r="H616" s="3">
        <v>0.55500000000000005</v>
      </c>
      <c r="I616">
        <v>2002</v>
      </c>
      <c r="J616" s="22">
        <f t="shared" si="65"/>
        <v>78</v>
      </c>
      <c r="K616" s="22">
        <f t="shared" si="66"/>
        <v>128.92211531719656</v>
      </c>
      <c r="L616" s="22">
        <f t="shared" si="67"/>
        <v>131.19999999999999</v>
      </c>
      <c r="M616" s="35">
        <f t="shared" si="68"/>
        <v>0.62715105162523899</v>
      </c>
      <c r="N616" s="22">
        <f t="shared" si="69"/>
        <v>216.85360935405365</v>
      </c>
      <c r="O616" s="35">
        <f t="shared" si="70"/>
        <v>0.38373749848376404</v>
      </c>
      <c r="P616" s="22">
        <v>78000000</v>
      </c>
    </row>
    <row r="617" spans="1:16" x14ac:dyDescent="0.25">
      <c r="A617" t="s">
        <v>656</v>
      </c>
      <c r="B617" t="s">
        <v>2503</v>
      </c>
      <c r="C617" s="2">
        <v>208.1</v>
      </c>
      <c r="D617" s="2">
        <f t="shared" si="64"/>
        <v>255.93675139491543</v>
      </c>
      <c r="E617" s="2">
        <v>126.4</v>
      </c>
      <c r="F617" s="3">
        <v>0.60699999999999998</v>
      </c>
      <c r="G617" s="2">
        <v>81.7</v>
      </c>
      <c r="H617" s="3">
        <v>0.39300000000000002</v>
      </c>
      <c r="I617">
        <v>2012</v>
      </c>
      <c r="J617" s="22">
        <f t="shared" si="65"/>
        <v>85</v>
      </c>
      <c r="K617" s="22">
        <f t="shared" si="66"/>
        <v>104.53927856111395</v>
      </c>
      <c r="L617" s="22">
        <f t="shared" si="67"/>
        <v>123.1</v>
      </c>
      <c r="M617" s="35">
        <f t="shared" si="68"/>
        <v>0.59154252763094661</v>
      </c>
      <c r="N617" s="22">
        <f t="shared" si="69"/>
        <v>151.39747283380149</v>
      </c>
      <c r="O617" s="35">
        <f t="shared" si="70"/>
        <v>0.49764882959580037</v>
      </c>
      <c r="P617" s="22">
        <v>85000000</v>
      </c>
    </row>
    <row r="618" spans="1:16" x14ac:dyDescent="0.25">
      <c r="A618" t="s">
        <v>1804</v>
      </c>
      <c r="B618" t="s">
        <v>2503</v>
      </c>
      <c r="C618" s="2">
        <v>207.3</v>
      </c>
      <c r="D618" s="2">
        <f t="shared" si="64"/>
        <v>352.91437359503198</v>
      </c>
      <c r="E618" s="2">
        <v>144.5</v>
      </c>
      <c r="F618" s="3">
        <v>0.69699999999999995</v>
      </c>
      <c r="G618" s="2">
        <v>62.8</v>
      </c>
      <c r="H618" s="3">
        <v>0.30299999999999999</v>
      </c>
      <c r="I618">
        <v>2001</v>
      </c>
      <c r="J618" s="22">
        <f t="shared" si="65"/>
        <v>38</v>
      </c>
      <c r="K618" s="22">
        <f t="shared" si="66"/>
        <v>64.692456327116318</v>
      </c>
      <c r="L618" s="22">
        <f t="shared" si="67"/>
        <v>169.3</v>
      </c>
      <c r="M618" s="35">
        <f t="shared" si="68"/>
        <v>0.81669078630004821</v>
      </c>
      <c r="N618" s="22">
        <f t="shared" si="69"/>
        <v>288.22191726791567</v>
      </c>
      <c r="O618" s="35">
        <f t="shared" si="70"/>
        <v>0.68792833416731158</v>
      </c>
      <c r="P618" s="22">
        <v>38000000</v>
      </c>
    </row>
    <row r="619" spans="1:16" x14ac:dyDescent="0.25">
      <c r="A619" t="s">
        <v>1282</v>
      </c>
      <c r="B619" t="s">
        <v>2503</v>
      </c>
      <c r="C619" s="2">
        <v>205</v>
      </c>
      <c r="D619" s="2">
        <f t="shared" si="64"/>
        <v>301.04941125757063</v>
      </c>
      <c r="E619" s="2">
        <v>118.7</v>
      </c>
      <c r="F619" s="3">
        <v>0.57899999999999996</v>
      </c>
      <c r="G619" s="2">
        <v>86.3</v>
      </c>
      <c r="H619" s="3">
        <v>0.42099999999999999</v>
      </c>
      <c r="I619">
        <v>2006</v>
      </c>
      <c r="J619" s="22">
        <f t="shared" si="65"/>
        <v>52</v>
      </c>
      <c r="K619" s="22">
        <f t="shared" si="66"/>
        <v>76.363753099481329</v>
      </c>
      <c r="L619" s="22">
        <f t="shared" si="67"/>
        <v>153</v>
      </c>
      <c r="M619" s="35">
        <f t="shared" si="68"/>
        <v>0.74634146341463414</v>
      </c>
      <c r="N619" s="22">
        <f t="shared" si="69"/>
        <v>224.6856581580893</v>
      </c>
      <c r="O619" s="35">
        <f t="shared" si="70"/>
        <v>0.62749388731960332</v>
      </c>
      <c r="P619" s="22">
        <v>52000000</v>
      </c>
    </row>
    <row r="620" spans="1:16" x14ac:dyDescent="0.25">
      <c r="A620" t="s">
        <v>2693</v>
      </c>
      <c r="B620" t="s">
        <v>2503</v>
      </c>
      <c r="C620" s="2">
        <v>205</v>
      </c>
      <c r="D620" s="2">
        <f t="shared" si="64"/>
        <v>217.4845</v>
      </c>
      <c r="E620" s="2">
        <v>64.5</v>
      </c>
      <c r="F620" s="3">
        <v>0.315</v>
      </c>
      <c r="G620" s="2">
        <v>140.5</v>
      </c>
      <c r="H620" s="3">
        <v>0.68500000000000005</v>
      </c>
      <c r="I620">
        <v>2017</v>
      </c>
      <c r="J620" s="22">
        <f t="shared" si="65"/>
        <v>35</v>
      </c>
      <c r="K620" s="22">
        <f t="shared" si="66"/>
        <v>37.131499999999996</v>
      </c>
      <c r="L620" s="22">
        <f t="shared" si="67"/>
        <v>170</v>
      </c>
      <c r="M620" s="35">
        <f t="shared" si="68"/>
        <v>0.82926829268292679</v>
      </c>
      <c r="N620" s="22">
        <f t="shared" si="69"/>
        <v>180.35300000000001</v>
      </c>
      <c r="O620" s="35">
        <f t="shared" si="70"/>
        <v>0.81887073170731717</v>
      </c>
      <c r="P620" s="22">
        <v>35000000</v>
      </c>
    </row>
    <row r="621" spans="1:16" x14ac:dyDescent="0.25">
      <c r="A621" t="s">
        <v>2694</v>
      </c>
      <c r="B621" t="s">
        <v>2503</v>
      </c>
      <c r="C621" s="2">
        <v>203.4</v>
      </c>
      <c r="D621" s="2">
        <f t="shared" si="64"/>
        <v>228.92849195399998</v>
      </c>
      <c r="E621" s="2">
        <v>43.5</v>
      </c>
      <c r="F621" s="3">
        <v>0.214</v>
      </c>
      <c r="G621" s="2">
        <v>159.9</v>
      </c>
      <c r="H621" s="3">
        <v>0.78600000000000003</v>
      </c>
      <c r="I621">
        <v>2015</v>
      </c>
      <c r="J621" s="22">
        <f t="shared" si="65"/>
        <v>35</v>
      </c>
      <c r="K621" s="22">
        <f t="shared" si="66"/>
        <v>39.392808349999996</v>
      </c>
      <c r="L621" s="22">
        <f t="shared" si="67"/>
        <v>168.4</v>
      </c>
      <c r="M621" s="35">
        <f t="shared" si="68"/>
        <v>0.82792527040314656</v>
      </c>
      <c r="N621" s="22">
        <f t="shared" si="69"/>
        <v>189.53568360399998</v>
      </c>
      <c r="O621" s="35">
        <f t="shared" si="70"/>
        <v>0.80632837586037365</v>
      </c>
      <c r="P621" s="22">
        <v>35000000</v>
      </c>
    </row>
    <row r="622" spans="1:16" x14ac:dyDescent="0.25">
      <c r="A622" t="s">
        <v>2085</v>
      </c>
      <c r="B622" t="s">
        <v>2503</v>
      </c>
      <c r="C622" s="2">
        <v>202.3</v>
      </c>
      <c r="D622" s="2">
        <f t="shared" si="64"/>
        <v>376.33759185683095</v>
      </c>
      <c r="E622" s="2">
        <v>135</v>
      </c>
      <c r="F622" s="3">
        <v>0.66700000000000004</v>
      </c>
      <c r="G622" s="2">
        <v>67.3</v>
      </c>
      <c r="H622" s="3">
        <v>0.33300000000000002</v>
      </c>
      <c r="I622">
        <v>1998</v>
      </c>
      <c r="J622" s="22">
        <f t="shared" si="65"/>
        <v>50</v>
      </c>
      <c r="K622" s="22">
        <f t="shared" si="66"/>
        <v>93.014728585474771</v>
      </c>
      <c r="L622" s="22">
        <f t="shared" si="67"/>
        <v>152.30000000000001</v>
      </c>
      <c r="M622" s="35">
        <f t="shared" si="68"/>
        <v>0.75284231339594665</v>
      </c>
      <c r="N622" s="22">
        <f t="shared" si="69"/>
        <v>283.3228632713562</v>
      </c>
      <c r="O622" s="35">
        <f t="shared" si="70"/>
        <v>0.54021389725420288</v>
      </c>
      <c r="P622" s="22">
        <v>50000000</v>
      </c>
    </row>
    <row r="623" spans="1:16" x14ac:dyDescent="0.25">
      <c r="A623" t="s">
        <v>2396</v>
      </c>
      <c r="B623" t="s">
        <v>2503</v>
      </c>
      <c r="C623" s="2">
        <v>202</v>
      </c>
      <c r="D623" s="2">
        <f t="shared" si="64"/>
        <v>476.02623221389433</v>
      </c>
      <c r="E623" s="2">
        <v>91.5</v>
      </c>
      <c r="F623" s="3">
        <v>0.45300000000000001</v>
      </c>
      <c r="G623" s="2">
        <v>110.5</v>
      </c>
      <c r="H623" s="3">
        <v>0.54700000000000004</v>
      </c>
      <c r="I623">
        <v>1990</v>
      </c>
      <c r="J623" s="22">
        <f t="shared" si="65"/>
        <v>26</v>
      </c>
      <c r="K623" s="22">
        <f t="shared" si="66"/>
        <v>61.270703156243819</v>
      </c>
      <c r="L623" s="22">
        <f t="shared" si="67"/>
        <v>176</v>
      </c>
      <c r="M623" s="35">
        <f t="shared" si="68"/>
        <v>0.87128712871287128</v>
      </c>
      <c r="N623" s="22">
        <f t="shared" si="69"/>
        <v>414.75552905765051</v>
      </c>
      <c r="O623" s="35">
        <f t="shared" si="70"/>
        <v>0.69667968734532759</v>
      </c>
      <c r="P623" s="22">
        <v>26000000</v>
      </c>
    </row>
    <row r="624" spans="1:16" x14ac:dyDescent="0.25">
      <c r="A624" t="s">
        <v>359</v>
      </c>
      <c r="B624" t="s">
        <v>2503</v>
      </c>
      <c r="C624" s="2">
        <v>201.6</v>
      </c>
      <c r="D624" s="2">
        <f t="shared" si="64"/>
        <v>226.90257609599999</v>
      </c>
      <c r="E624" s="2">
        <v>161.19999999999999</v>
      </c>
      <c r="F624" s="3">
        <v>0.79900000000000004</v>
      </c>
      <c r="G624" s="2">
        <v>40.4</v>
      </c>
      <c r="H624" s="3">
        <v>0.20100000000000001</v>
      </c>
      <c r="I624">
        <v>2015</v>
      </c>
      <c r="J624" s="22">
        <f t="shared" si="65"/>
        <v>28</v>
      </c>
      <c r="K624" s="22">
        <f t="shared" si="66"/>
        <v>31.514246679999999</v>
      </c>
      <c r="L624" s="22">
        <f t="shared" si="67"/>
        <v>173.6</v>
      </c>
      <c r="M624" s="35">
        <f t="shared" si="68"/>
        <v>0.86111111111111116</v>
      </c>
      <c r="N624" s="22">
        <f t="shared" si="69"/>
        <v>195.38832941599998</v>
      </c>
      <c r="O624" s="35">
        <f t="shared" si="70"/>
        <v>0.84367933194444433</v>
      </c>
      <c r="P624" s="22">
        <v>28000000</v>
      </c>
    </row>
    <row r="625" spans="1:16" x14ac:dyDescent="0.25">
      <c r="A625" t="s">
        <v>2695</v>
      </c>
      <c r="B625" t="s">
        <v>2504</v>
      </c>
      <c r="C625" s="2">
        <v>1341.7</v>
      </c>
      <c r="D625" s="2">
        <f t="shared" si="64"/>
        <v>1699.6254181977642</v>
      </c>
      <c r="E625" s="2">
        <v>381.2</v>
      </c>
      <c r="F625" s="3">
        <v>0.28399999999999997</v>
      </c>
      <c r="G625" s="2">
        <v>960.5</v>
      </c>
      <c r="H625" s="3">
        <v>0.71599999999999997</v>
      </c>
      <c r="I625">
        <v>2011</v>
      </c>
      <c r="J625" s="22">
        <f t="shared" si="65"/>
        <v>185</v>
      </c>
      <c r="K625" s="22">
        <f t="shared" si="66"/>
        <v>234.35246505670895</v>
      </c>
      <c r="L625" s="22">
        <f t="shared" si="67"/>
        <v>1156.7</v>
      </c>
      <c r="M625" s="35">
        <f t="shared" si="68"/>
        <v>0.86211522695088316</v>
      </c>
      <c r="N625" s="22">
        <f t="shared" si="69"/>
        <v>1465.2729531410553</v>
      </c>
      <c r="O625" s="35">
        <f t="shared" si="70"/>
        <v>0.82533169482245738</v>
      </c>
      <c r="P625" s="22">
        <v>185000000</v>
      </c>
    </row>
    <row r="626" spans="1:16" x14ac:dyDescent="0.25">
      <c r="A626" t="s">
        <v>46</v>
      </c>
      <c r="B626" t="s">
        <v>2504</v>
      </c>
      <c r="C626" s="2">
        <v>1147.7</v>
      </c>
      <c r="D626" s="2">
        <f t="shared" si="64"/>
        <v>1182.1310000000001</v>
      </c>
      <c r="E626" s="2">
        <v>335.1</v>
      </c>
      <c r="F626" s="3">
        <v>0.29199999999999998</v>
      </c>
      <c r="G626" s="2">
        <v>812.6</v>
      </c>
      <c r="H626" s="3">
        <v>0.70799999999999996</v>
      </c>
      <c r="I626">
        <v>2018</v>
      </c>
      <c r="J626" s="22">
        <f t="shared" si="65"/>
        <v>160</v>
      </c>
      <c r="K626" s="22">
        <f t="shared" si="66"/>
        <v>164.8</v>
      </c>
      <c r="L626" s="22">
        <f t="shared" si="67"/>
        <v>987.7</v>
      </c>
      <c r="M626" s="35">
        <f t="shared" si="68"/>
        <v>0.86059074671081293</v>
      </c>
      <c r="N626" s="22">
        <f t="shared" si="69"/>
        <v>1017.3310000000001</v>
      </c>
      <c r="O626" s="35">
        <f t="shared" si="70"/>
        <v>0.85640846911213742</v>
      </c>
      <c r="P626" s="22">
        <v>160000000</v>
      </c>
    </row>
    <row r="627" spans="1:16" x14ac:dyDescent="0.25">
      <c r="A627" t="s">
        <v>1593</v>
      </c>
      <c r="B627" s="12" t="s">
        <v>2504</v>
      </c>
      <c r="C627" s="2">
        <v>1119.9000000000001</v>
      </c>
      <c r="D627" s="2">
        <f t="shared" si="64"/>
        <v>1797.1107411467317</v>
      </c>
      <c r="E627" s="2">
        <v>377.8</v>
      </c>
      <c r="F627" s="3">
        <v>0.33700000000000002</v>
      </c>
      <c r="G627" s="2">
        <v>742.1</v>
      </c>
      <c r="H627" s="3">
        <v>0.66300000000000003</v>
      </c>
      <c r="I627">
        <v>2003</v>
      </c>
      <c r="J627" s="22">
        <f t="shared" si="65"/>
        <v>94</v>
      </c>
      <c r="K627" s="22">
        <f t="shared" si="66"/>
        <v>150.84240527528598</v>
      </c>
      <c r="L627" s="22">
        <f t="shared" si="67"/>
        <v>1025.9000000000001</v>
      </c>
      <c r="M627" s="35">
        <f t="shared" si="68"/>
        <v>0.91606393427984645</v>
      </c>
      <c r="N627" s="22">
        <f t="shared" si="69"/>
        <v>1646.2683358714457</v>
      </c>
      <c r="O627" s="35">
        <f t="shared" si="70"/>
        <v>0.8653072548662506</v>
      </c>
      <c r="P627" s="22">
        <v>94000000</v>
      </c>
    </row>
    <row r="628" spans="1:16" x14ac:dyDescent="0.25">
      <c r="A628" t="s">
        <v>622</v>
      </c>
      <c r="B628" t="s">
        <v>2504</v>
      </c>
      <c r="C628" s="2">
        <v>1084.9000000000001</v>
      </c>
      <c r="D628" s="2">
        <f t="shared" si="64"/>
        <v>1334.2901565994416</v>
      </c>
      <c r="E628" s="2">
        <v>448.1</v>
      </c>
      <c r="F628" s="3">
        <v>0.41299999999999998</v>
      </c>
      <c r="G628" s="2">
        <v>636.79999999999995</v>
      </c>
      <c r="H628" s="3">
        <v>0.58699999999999997</v>
      </c>
      <c r="I628">
        <v>2012</v>
      </c>
      <c r="J628" s="22">
        <f t="shared" si="65"/>
        <v>275</v>
      </c>
      <c r="K628" s="22">
        <f t="shared" si="66"/>
        <v>338.21531299183926</v>
      </c>
      <c r="L628" s="22">
        <f t="shared" si="67"/>
        <v>809.90000000000009</v>
      </c>
      <c r="M628" s="35">
        <f t="shared" si="68"/>
        <v>0.74652041662826074</v>
      </c>
      <c r="N628" s="22">
        <f t="shared" si="69"/>
        <v>996.07484360760236</v>
      </c>
      <c r="O628" s="35">
        <f t="shared" si="70"/>
        <v>0.68825208499231338</v>
      </c>
      <c r="P628" s="22">
        <v>275000000</v>
      </c>
    </row>
    <row r="629" spans="1:16" x14ac:dyDescent="0.25">
      <c r="A629" t="s">
        <v>623</v>
      </c>
      <c r="B629" t="s">
        <v>2504</v>
      </c>
      <c r="C629" s="2">
        <v>1021.1</v>
      </c>
      <c r="D629" s="2">
        <f t="shared" si="64"/>
        <v>1255.8242039853349</v>
      </c>
      <c r="E629" s="2">
        <v>303</v>
      </c>
      <c r="F629" s="3">
        <v>0.29699999999999999</v>
      </c>
      <c r="G629" s="2">
        <v>718.1</v>
      </c>
      <c r="H629" s="3">
        <v>0.70299999999999996</v>
      </c>
      <c r="I629">
        <v>2012</v>
      </c>
      <c r="J629" s="22">
        <f t="shared" si="65"/>
        <v>250</v>
      </c>
      <c r="K629" s="22">
        <f t="shared" si="66"/>
        <v>307.4684663562175</v>
      </c>
      <c r="L629" s="22">
        <f t="shared" si="67"/>
        <v>771.1</v>
      </c>
      <c r="M629" s="35">
        <f t="shared" si="68"/>
        <v>0.75516599745372637</v>
      </c>
      <c r="N629" s="22">
        <f t="shared" si="69"/>
        <v>948.35573762911736</v>
      </c>
      <c r="O629" s="35">
        <f t="shared" si="70"/>
        <v>0.69888505890097197</v>
      </c>
      <c r="P629" s="22">
        <v>250000000</v>
      </c>
    </row>
    <row r="630" spans="1:16" x14ac:dyDescent="0.25">
      <c r="A630" t="s">
        <v>1059</v>
      </c>
      <c r="B630" t="s">
        <v>2504</v>
      </c>
      <c r="C630" s="2">
        <v>1004.9</v>
      </c>
      <c r="D630" s="2">
        <f t="shared" si="64"/>
        <v>1391.0166166909953</v>
      </c>
      <c r="E630" s="2">
        <v>535.20000000000005</v>
      </c>
      <c r="F630" s="3">
        <v>0.53300000000000003</v>
      </c>
      <c r="G630" s="2">
        <v>469.7</v>
      </c>
      <c r="H630" s="3">
        <v>0.46700000000000003</v>
      </c>
      <c r="I630">
        <v>2008</v>
      </c>
      <c r="J630" s="22">
        <f t="shared" si="65"/>
        <v>185</v>
      </c>
      <c r="K630" s="22">
        <f t="shared" si="66"/>
        <v>256.0832660840224</v>
      </c>
      <c r="L630" s="22">
        <f t="shared" si="67"/>
        <v>819.9</v>
      </c>
      <c r="M630" s="35">
        <f t="shared" si="68"/>
        <v>0.81590207980893625</v>
      </c>
      <c r="N630" s="22">
        <f t="shared" si="69"/>
        <v>1134.9333506069729</v>
      </c>
      <c r="O630" s="35">
        <f t="shared" si="70"/>
        <v>0.74516542334160374</v>
      </c>
      <c r="P630" s="22">
        <v>185000000</v>
      </c>
    </row>
    <row r="631" spans="1:16" x14ac:dyDescent="0.25">
      <c r="A631" t="s">
        <v>2696</v>
      </c>
      <c r="B631" t="s">
        <v>2504</v>
      </c>
      <c r="C631" s="2">
        <v>975.1</v>
      </c>
      <c r="D631" s="2">
        <f t="shared" si="64"/>
        <v>1660.0424780150297</v>
      </c>
      <c r="E631" s="2">
        <v>317.89999999999998</v>
      </c>
      <c r="F631" s="3">
        <v>0.32600000000000001</v>
      </c>
      <c r="G631" s="2">
        <v>657.2</v>
      </c>
      <c r="H631" s="3">
        <v>0.67400000000000004</v>
      </c>
      <c r="I631">
        <v>2001</v>
      </c>
      <c r="J631" s="22">
        <f t="shared" si="65"/>
        <v>125</v>
      </c>
      <c r="K631" s="22">
        <f t="shared" si="66"/>
        <v>212.80413265498791</v>
      </c>
      <c r="L631" s="22">
        <f t="shared" si="67"/>
        <v>850.1</v>
      </c>
      <c r="M631" s="35">
        <f t="shared" si="68"/>
        <v>0.87180801969028821</v>
      </c>
      <c r="N631" s="22">
        <f t="shared" si="69"/>
        <v>1447.2383453600419</v>
      </c>
      <c r="O631" s="35">
        <f t="shared" si="70"/>
        <v>0.78176173453493192</v>
      </c>
      <c r="P631" s="22">
        <v>125000000</v>
      </c>
    </row>
    <row r="632" spans="1:16" x14ac:dyDescent="0.25">
      <c r="A632" t="s">
        <v>2697</v>
      </c>
      <c r="B632" t="s">
        <v>2504</v>
      </c>
      <c r="C632" s="2">
        <v>960.4</v>
      </c>
      <c r="D632" s="2">
        <f t="shared" si="64"/>
        <v>1253.1041657496064</v>
      </c>
      <c r="E632" s="2">
        <v>296.10000000000002</v>
      </c>
      <c r="F632" s="3">
        <v>0.308</v>
      </c>
      <c r="G632" s="2">
        <v>664.3</v>
      </c>
      <c r="H632" s="3">
        <v>0.69199999999999995</v>
      </c>
      <c r="I632">
        <v>2010</v>
      </c>
      <c r="J632" s="22">
        <f t="shared" si="65"/>
        <v>237</v>
      </c>
      <c r="K632" s="22">
        <f t="shared" si="66"/>
        <v>309.23124456753095</v>
      </c>
      <c r="L632" s="22">
        <f t="shared" si="67"/>
        <v>723.4</v>
      </c>
      <c r="M632" s="35">
        <f t="shared" si="68"/>
        <v>0.75322782174094127</v>
      </c>
      <c r="N632" s="22">
        <f t="shared" si="69"/>
        <v>943.87292118207552</v>
      </c>
      <c r="O632" s="35">
        <f t="shared" si="70"/>
        <v>0.67801827929244995</v>
      </c>
      <c r="P632" s="22">
        <v>237000000</v>
      </c>
    </row>
    <row r="633" spans="1:16" x14ac:dyDescent="0.25">
      <c r="A633" t="s">
        <v>521</v>
      </c>
      <c r="B633" t="s">
        <v>2504</v>
      </c>
      <c r="C633" s="2">
        <v>958.4</v>
      </c>
      <c r="D633" s="2">
        <f t="shared" si="64"/>
        <v>1144.3797209933934</v>
      </c>
      <c r="E633" s="2">
        <v>258.39999999999998</v>
      </c>
      <c r="F633" s="3">
        <v>0.27</v>
      </c>
      <c r="G633" s="2">
        <v>700</v>
      </c>
      <c r="H633" s="3">
        <v>0.73</v>
      </c>
      <c r="I633">
        <v>2013</v>
      </c>
      <c r="J633" s="22">
        <f t="shared" si="65"/>
        <v>250</v>
      </c>
      <c r="K633" s="22">
        <f t="shared" si="66"/>
        <v>298.51307413224998</v>
      </c>
      <c r="L633" s="22">
        <f t="shared" si="67"/>
        <v>708.4</v>
      </c>
      <c r="M633" s="35">
        <f t="shared" si="68"/>
        <v>0.73914858096828051</v>
      </c>
      <c r="N633" s="22">
        <f t="shared" si="69"/>
        <v>845.86664686114341</v>
      </c>
      <c r="O633" s="35">
        <f t="shared" si="70"/>
        <v>0.68852976405232691</v>
      </c>
      <c r="P633" s="22">
        <v>250000000</v>
      </c>
    </row>
    <row r="634" spans="1:16" x14ac:dyDescent="0.25">
      <c r="A634" t="s">
        <v>430</v>
      </c>
      <c r="B634" t="s">
        <v>2504</v>
      </c>
      <c r="C634" s="2">
        <v>956</v>
      </c>
      <c r="D634" s="2">
        <f t="shared" si="64"/>
        <v>1108.2660150308</v>
      </c>
      <c r="E634" s="2">
        <v>255.1</v>
      </c>
      <c r="F634" s="3">
        <v>0.26700000000000002</v>
      </c>
      <c r="G634" s="2">
        <v>700.9</v>
      </c>
      <c r="H634" s="3">
        <v>0.73299999999999998</v>
      </c>
      <c r="I634">
        <v>2014</v>
      </c>
      <c r="J634" s="22">
        <f t="shared" si="65"/>
        <v>250</v>
      </c>
      <c r="K634" s="22">
        <f t="shared" si="66"/>
        <v>289.81851857499998</v>
      </c>
      <c r="L634" s="22">
        <f t="shared" si="67"/>
        <v>706</v>
      </c>
      <c r="M634" s="35">
        <f t="shared" si="68"/>
        <v>0.7384937238493724</v>
      </c>
      <c r="N634" s="22">
        <f t="shared" si="69"/>
        <v>818.44749645579998</v>
      </c>
      <c r="O634" s="35">
        <f t="shared" si="70"/>
        <v>0.69684255379184101</v>
      </c>
      <c r="P634" s="22">
        <v>250000000</v>
      </c>
    </row>
    <row r="635" spans="1:16" x14ac:dyDescent="0.25">
      <c r="A635" t="s">
        <v>1174</v>
      </c>
      <c r="B635" t="s">
        <v>2504</v>
      </c>
      <c r="C635" s="2">
        <v>940</v>
      </c>
      <c r="D635" s="2">
        <f t="shared" si="64"/>
        <v>1340.2152336354079</v>
      </c>
      <c r="E635" s="2">
        <v>292.10000000000002</v>
      </c>
      <c r="F635" s="3">
        <v>0.311</v>
      </c>
      <c r="G635" s="2">
        <v>647.9</v>
      </c>
      <c r="H635" s="3">
        <v>0.68899999999999995</v>
      </c>
      <c r="I635">
        <v>2007</v>
      </c>
      <c r="J635" s="22">
        <f t="shared" si="65"/>
        <v>150</v>
      </c>
      <c r="K635" s="22">
        <f t="shared" si="66"/>
        <v>213.86413302692679</v>
      </c>
      <c r="L635" s="22">
        <f t="shared" si="67"/>
        <v>790</v>
      </c>
      <c r="M635" s="35">
        <f t="shared" si="68"/>
        <v>0.84042553191489366</v>
      </c>
      <c r="N635" s="22">
        <f t="shared" si="69"/>
        <v>1126.3511006084811</v>
      </c>
      <c r="O635" s="35">
        <f t="shared" si="70"/>
        <v>0.77248496486497154</v>
      </c>
      <c r="P635" s="22">
        <v>150000000</v>
      </c>
    </row>
    <row r="636" spans="1:16" x14ac:dyDescent="0.25">
      <c r="A636" t="s">
        <v>955</v>
      </c>
      <c r="B636" t="s">
        <v>2504</v>
      </c>
      <c r="C636" s="2">
        <v>934.5</v>
      </c>
      <c r="D636" s="2">
        <f t="shared" si="64"/>
        <v>1255.8898564970818</v>
      </c>
      <c r="E636" s="2">
        <v>302.10000000000002</v>
      </c>
      <c r="F636" s="3">
        <v>0.32300000000000001</v>
      </c>
      <c r="G636" s="2">
        <v>632.5</v>
      </c>
      <c r="H636" s="3">
        <v>0.67700000000000005</v>
      </c>
      <c r="I636">
        <v>2009</v>
      </c>
      <c r="J636" s="22">
        <f t="shared" si="65"/>
        <v>250</v>
      </c>
      <c r="K636" s="22">
        <f t="shared" si="66"/>
        <v>335.97909483603047</v>
      </c>
      <c r="L636" s="22">
        <f t="shared" si="67"/>
        <v>684.5</v>
      </c>
      <c r="M636" s="35">
        <f t="shared" si="68"/>
        <v>0.73247726056714824</v>
      </c>
      <c r="N636" s="22">
        <f t="shared" si="69"/>
        <v>919.91076166105131</v>
      </c>
      <c r="O636" s="35">
        <f t="shared" si="70"/>
        <v>0.64047180862918085</v>
      </c>
      <c r="P636" s="22">
        <v>250000000</v>
      </c>
    </row>
    <row r="637" spans="1:16" x14ac:dyDescent="0.25">
      <c r="A637" t="s">
        <v>1686</v>
      </c>
      <c r="B637" s="12" t="s">
        <v>2504</v>
      </c>
      <c r="C637" s="2">
        <v>926</v>
      </c>
      <c r="D637" s="2">
        <f t="shared" si="64"/>
        <v>1530.5369074836412</v>
      </c>
      <c r="E637" s="2">
        <v>342.6</v>
      </c>
      <c r="F637" s="3">
        <v>0.37</v>
      </c>
      <c r="G637" s="2">
        <v>583.5</v>
      </c>
      <c r="H637" s="3">
        <v>0.63</v>
      </c>
      <c r="I637">
        <v>2002</v>
      </c>
      <c r="J637" s="22">
        <f t="shared" si="65"/>
        <v>94</v>
      </c>
      <c r="K637" s="22">
        <f t="shared" si="66"/>
        <v>155.36767743354457</v>
      </c>
      <c r="L637" s="22">
        <f t="shared" si="67"/>
        <v>832</v>
      </c>
      <c r="M637" s="35">
        <f t="shared" si="68"/>
        <v>0.89848812095032393</v>
      </c>
      <c r="N637" s="22">
        <f t="shared" si="69"/>
        <v>1375.1692300500968</v>
      </c>
      <c r="O637" s="35">
        <f t="shared" si="70"/>
        <v>0.83221633106528659</v>
      </c>
      <c r="P637" s="22">
        <v>94000000</v>
      </c>
    </row>
    <row r="638" spans="1:16" x14ac:dyDescent="0.25">
      <c r="A638" t="s">
        <v>1368</v>
      </c>
      <c r="B638" t="s">
        <v>2504</v>
      </c>
      <c r="C638" s="2">
        <v>897.1</v>
      </c>
      <c r="D638" s="2">
        <f t="shared" si="64"/>
        <v>1356.9442421675201</v>
      </c>
      <c r="E638" s="2">
        <v>290.2</v>
      </c>
      <c r="F638" s="3">
        <v>0.32300000000000001</v>
      </c>
      <c r="G638" s="2">
        <v>606.9</v>
      </c>
      <c r="H638" s="3">
        <v>0.67700000000000005</v>
      </c>
      <c r="I638">
        <v>2005</v>
      </c>
      <c r="J638" s="22">
        <f t="shared" si="65"/>
        <v>150</v>
      </c>
      <c r="K638" s="22">
        <f t="shared" si="66"/>
        <v>226.88845872826664</v>
      </c>
      <c r="L638" s="22">
        <f t="shared" si="67"/>
        <v>747.1</v>
      </c>
      <c r="M638" s="35">
        <f t="shared" si="68"/>
        <v>0.83279456024969345</v>
      </c>
      <c r="N638" s="22">
        <f t="shared" si="69"/>
        <v>1130.0557834392534</v>
      </c>
      <c r="O638" s="35">
        <f t="shared" si="70"/>
        <v>0.74708676989380596</v>
      </c>
      <c r="P638" s="22">
        <v>150000000</v>
      </c>
    </row>
    <row r="639" spans="1:16" x14ac:dyDescent="0.25">
      <c r="A639" t="s">
        <v>1687</v>
      </c>
      <c r="B639" t="s">
        <v>2504</v>
      </c>
      <c r="C639" s="2">
        <v>879.2</v>
      </c>
      <c r="D639" s="2">
        <f t="shared" si="64"/>
        <v>1453.1836382933234</v>
      </c>
      <c r="E639" s="2">
        <v>262.2</v>
      </c>
      <c r="F639" s="3">
        <v>0.29799999999999999</v>
      </c>
      <c r="G639" s="2">
        <v>617</v>
      </c>
      <c r="H639" s="3">
        <v>0.70199999999999996</v>
      </c>
      <c r="I639">
        <v>2002</v>
      </c>
      <c r="J639" s="22">
        <f t="shared" si="65"/>
        <v>100</v>
      </c>
      <c r="K639" s="22">
        <f t="shared" si="66"/>
        <v>165.28476322717506</v>
      </c>
      <c r="L639" s="22">
        <f t="shared" si="67"/>
        <v>779.2</v>
      </c>
      <c r="M639" s="35">
        <f t="shared" si="68"/>
        <v>0.88626023657870789</v>
      </c>
      <c r="N639" s="22">
        <f t="shared" si="69"/>
        <v>1287.8988750661483</v>
      </c>
      <c r="O639" s="35">
        <f t="shared" si="70"/>
        <v>0.81200550133396832</v>
      </c>
      <c r="P639" s="22">
        <v>100000000</v>
      </c>
    </row>
    <row r="640" spans="1:16" x14ac:dyDescent="0.25">
      <c r="A640" t="s">
        <v>230</v>
      </c>
      <c r="B640" t="s">
        <v>2504</v>
      </c>
      <c r="C640" s="2">
        <v>873.6</v>
      </c>
      <c r="D640" s="2">
        <f t="shared" si="64"/>
        <v>954.60630720000006</v>
      </c>
      <c r="E640" s="2">
        <v>330.4</v>
      </c>
      <c r="F640" s="3">
        <v>0.378</v>
      </c>
      <c r="G640" s="2">
        <v>543.29999999999995</v>
      </c>
      <c r="H640" s="3">
        <v>0.622</v>
      </c>
      <c r="I640">
        <v>2016</v>
      </c>
      <c r="J640" s="22">
        <f t="shared" si="65"/>
        <v>250</v>
      </c>
      <c r="K640" s="22">
        <f t="shared" si="66"/>
        <v>273.18175000000002</v>
      </c>
      <c r="L640" s="22">
        <f t="shared" si="67"/>
        <v>623.6</v>
      </c>
      <c r="M640" s="35">
        <f t="shared" si="68"/>
        <v>0.71382783882783885</v>
      </c>
      <c r="N640" s="22">
        <f t="shared" si="69"/>
        <v>681.42455719999998</v>
      </c>
      <c r="O640" s="35">
        <f t="shared" si="70"/>
        <v>0.68729195283882771</v>
      </c>
      <c r="P640" s="22">
        <v>250000000</v>
      </c>
    </row>
    <row r="641" spans="1:16" x14ac:dyDescent="0.25">
      <c r="A641" t="s">
        <v>1789</v>
      </c>
      <c r="B641" s="12" t="s">
        <v>2504</v>
      </c>
      <c r="C641" s="2">
        <v>871.5</v>
      </c>
      <c r="D641" s="2">
        <f t="shared" si="64"/>
        <v>1483.6704128705758</v>
      </c>
      <c r="E641" s="2">
        <v>315.5</v>
      </c>
      <c r="F641" s="3">
        <v>0.36199999999999999</v>
      </c>
      <c r="G641" s="2">
        <v>556</v>
      </c>
      <c r="H641" s="3">
        <v>0.63800000000000001</v>
      </c>
      <c r="I641">
        <v>2001</v>
      </c>
      <c r="J641" s="22">
        <f t="shared" si="65"/>
        <v>109</v>
      </c>
      <c r="K641" s="22">
        <f t="shared" si="66"/>
        <v>185.56520367514946</v>
      </c>
      <c r="L641" s="22">
        <f t="shared" si="67"/>
        <v>762.5</v>
      </c>
      <c r="M641" s="35">
        <f t="shared" si="68"/>
        <v>0.8749282845668388</v>
      </c>
      <c r="N641" s="22">
        <f t="shared" si="69"/>
        <v>1298.1052091954264</v>
      </c>
      <c r="O641" s="35">
        <f t="shared" si="70"/>
        <v>0.78707377662059741</v>
      </c>
      <c r="P641" s="22">
        <v>109000000</v>
      </c>
    </row>
    <row r="642" spans="1:16" x14ac:dyDescent="0.25">
      <c r="A642" t="s">
        <v>850</v>
      </c>
      <c r="B642" t="s">
        <v>2504</v>
      </c>
      <c r="C642" s="2">
        <v>828.3</v>
      </c>
      <c r="D642" s="2">
        <f t="shared" si="64"/>
        <v>1080.7436281657631</v>
      </c>
      <c r="E642" s="2">
        <v>292.60000000000002</v>
      </c>
      <c r="F642" s="3">
        <v>0.35299999999999998</v>
      </c>
      <c r="G642" s="2">
        <v>535.70000000000005</v>
      </c>
      <c r="H642" s="3">
        <v>0.64700000000000002</v>
      </c>
      <c r="I642">
        <v>2010</v>
      </c>
      <c r="J642" s="22">
        <f t="shared" si="65"/>
        <v>160</v>
      </c>
      <c r="K642" s="22">
        <f t="shared" si="66"/>
        <v>208.76370941267911</v>
      </c>
      <c r="L642" s="22">
        <f t="shared" si="67"/>
        <v>668.3</v>
      </c>
      <c r="M642" s="35">
        <f t="shared" si="68"/>
        <v>0.80683327296873109</v>
      </c>
      <c r="N642" s="22">
        <f t="shared" si="69"/>
        <v>871.97991875308401</v>
      </c>
      <c r="O642" s="35">
        <f t="shared" si="70"/>
        <v>0.74796123456153674</v>
      </c>
      <c r="P642" s="22">
        <v>160000000</v>
      </c>
    </row>
    <row r="643" spans="1:16" x14ac:dyDescent="0.25">
      <c r="A643" t="s">
        <v>135</v>
      </c>
      <c r="B643" t="s">
        <v>2504</v>
      </c>
      <c r="C643" s="2">
        <v>821.8</v>
      </c>
      <c r="D643" s="2">
        <f t="shared" ref="D643:D706" si="71">FV(3%,2019-I643,,-C643)</f>
        <v>871.84761999999989</v>
      </c>
      <c r="E643" s="2">
        <v>412.6</v>
      </c>
      <c r="F643" s="3">
        <v>0.502</v>
      </c>
      <c r="G643" s="2">
        <v>409.3</v>
      </c>
      <c r="H643" s="3">
        <v>0.498</v>
      </c>
      <c r="I643">
        <v>2017</v>
      </c>
      <c r="J643" s="22">
        <f t="shared" ref="J643:J706" si="72">P643/1000000</f>
        <v>150</v>
      </c>
      <c r="K643" s="22">
        <f t="shared" ref="K643:K706" si="73">FV(3%,2019-I643,,-J643)</f>
        <v>159.13499999999999</v>
      </c>
      <c r="L643" s="22">
        <f t="shared" ref="L643:L706" si="74">C643-J643</f>
        <v>671.8</v>
      </c>
      <c r="M643" s="35">
        <f t="shared" ref="M643:M706" si="75">(C643-J643)/C643</f>
        <v>0.81747383791676809</v>
      </c>
      <c r="N643" s="22">
        <f t="shared" si="69"/>
        <v>712.7126199999999</v>
      </c>
      <c r="O643" s="35">
        <f t="shared" si="70"/>
        <v>0.8063579946458993</v>
      </c>
      <c r="P643" s="22">
        <v>150000000</v>
      </c>
    </row>
    <row r="644" spans="1:16" x14ac:dyDescent="0.25">
      <c r="A644" t="s">
        <v>2698</v>
      </c>
      <c r="B644" t="s">
        <v>2504</v>
      </c>
      <c r="C644" s="2">
        <v>814</v>
      </c>
      <c r="D644" s="2">
        <f t="shared" si="71"/>
        <v>889.47977800000001</v>
      </c>
      <c r="E644" s="2">
        <v>234</v>
      </c>
      <c r="F644" s="3">
        <v>0.28799999999999998</v>
      </c>
      <c r="G644" s="2">
        <v>580</v>
      </c>
      <c r="H644" s="3">
        <v>0.71199999999999997</v>
      </c>
      <c r="I644">
        <v>2016</v>
      </c>
      <c r="J644" s="22">
        <f t="shared" si="72"/>
        <v>180</v>
      </c>
      <c r="K644" s="22">
        <f t="shared" si="73"/>
        <v>196.69085999999999</v>
      </c>
      <c r="L644" s="22">
        <f t="shared" si="74"/>
        <v>634</v>
      </c>
      <c r="M644" s="35">
        <f t="shared" si="75"/>
        <v>0.77886977886977882</v>
      </c>
      <c r="N644" s="22">
        <f t="shared" ref="N644:N707" si="76">(D644-K644)</f>
        <v>692.78891799999997</v>
      </c>
      <c r="O644" s="35">
        <f t="shared" ref="O644:O707" si="77">(C644-K644)/C644</f>
        <v>0.75836503685503698</v>
      </c>
      <c r="P644" s="22">
        <v>180000000</v>
      </c>
    </row>
    <row r="645" spans="1:16" x14ac:dyDescent="0.25">
      <c r="A645" t="s">
        <v>1482</v>
      </c>
      <c r="B645" t="s">
        <v>2504</v>
      </c>
      <c r="C645" s="2">
        <v>796.9</v>
      </c>
      <c r="D645" s="2">
        <f t="shared" si="71"/>
        <v>1241.5442342891492</v>
      </c>
      <c r="E645" s="2">
        <v>249.8</v>
      </c>
      <c r="F645" s="3">
        <v>0.313</v>
      </c>
      <c r="G645" s="2">
        <v>547.1</v>
      </c>
      <c r="H645" s="3">
        <v>0.68700000000000006</v>
      </c>
      <c r="I645">
        <v>2004</v>
      </c>
      <c r="J645" s="22">
        <f t="shared" si="72"/>
        <v>130</v>
      </c>
      <c r="K645" s="22">
        <f t="shared" si="73"/>
        <v>202.53576415809937</v>
      </c>
      <c r="L645" s="22">
        <f t="shared" si="74"/>
        <v>666.9</v>
      </c>
      <c r="M645" s="35">
        <f t="shared" si="75"/>
        <v>0.83686786296900484</v>
      </c>
      <c r="N645" s="22">
        <f t="shared" si="76"/>
        <v>1039.0084701310498</v>
      </c>
      <c r="O645" s="35">
        <f t="shared" si="77"/>
        <v>0.7458454459052587</v>
      </c>
      <c r="P645" s="22">
        <v>130000000</v>
      </c>
    </row>
    <row r="646" spans="1:16" x14ac:dyDescent="0.25">
      <c r="A646" t="s">
        <v>233</v>
      </c>
      <c r="B646" t="s">
        <v>2504</v>
      </c>
      <c r="C646" s="2">
        <v>746.8</v>
      </c>
      <c r="D646" s="2">
        <f t="shared" si="71"/>
        <v>816.04852359999995</v>
      </c>
      <c r="E646" s="2">
        <v>325.10000000000002</v>
      </c>
      <c r="F646" s="3">
        <v>0.435</v>
      </c>
      <c r="G646" s="2">
        <v>421.7</v>
      </c>
      <c r="H646" s="3">
        <v>0.56499999999999995</v>
      </c>
      <c r="I646">
        <v>2016</v>
      </c>
      <c r="J646" s="22">
        <f t="shared" si="72"/>
        <v>175</v>
      </c>
      <c r="K646" s="22">
        <f t="shared" si="73"/>
        <v>191.227225</v>
      </c>
      <c r="L646" s="22">
        <f t="shared" si="74"/>
        <v>571.79999999999995</v>
      </c>
      <c r="M646" s="35">
        <f t="shared" si="75"/>
        <v>0.7656668452062132</v>
      </c>
      <c r="N646" s="22">
        <f t="shared" si="76"/>
        <v>624.82129859999998</v>
      </c>
      <c r="O646" s="35">
        <f t="shared" si="77"/>
        <v>0.74393783476164976</v>
      </c>
      <c r="P646" s="22">
        <v>175000000</v>
      </c>
    </row>
    <row r="647" spans="1:16" x14ac:dyDescent="0.25">
      <c r="A647" t="s">
        <v>1595</v>
      </c>
      <c r="B647" t="s">
        <v>2504</v>
      </c>
      <c r="C647" s="2">
        <v>742.1</v>
      </c>
      <c r="D647" s="2">
        <f t="shared" si="71"/>
        <v>1190.8526484552099</v>
      </c>
      <c r="E647" s="2">
        <v>281.60000000000002</v>
      </c>
      <c r="F647" s="3">
        <v>0.379</v>
      </c>
      <c r="G647" s="2">
        <v>460.6</v>
      </c>
      <c r="H647" s="3">
        <v>0.621</v>
      </c>
      <c r="I647">
        <v>2003</v>
      </c>
      <c r="J647" s="22">
        <f t="shared" si="72"/>
        <v>150</v>
      </c>
      <c r="K647" s="22">
        <f t="shared" si="73"/>
        <v>240.70596586481807</v>
      </c>
      <c r="L647" s="22">
        <f t="shared" si="74"/>
        <v>592.1</v>
      </c>
      <c r="M647" s="35">
        <f t="shared" si="75"/>
        <v>0.79787090688586448</v>
      </c>
      <c r="N647" s="22">
        <f t="shared" si="76"/>
        <v>950.14668259039183</v>
      </c>
      <c r="O647" s="35">
        <f t="shared" si="77"/>
        <v>0.67564214275054835</v>
      </c>
      <c r="P647" s="22">
        <v>150000000</v>
      </c>
    </row>
    <row r="648" spans="1:16" x14ac:dyDescent="0.25">
      <c r="A648" t="s">
        <v>525</v>
      </c>
      <c r="B648" t="s">
        <v>2504</v>
      </c>
      <c r="C648" s="2">
        <v>723.2</v>
      </c>
      <c r="D648" s="2">
        <f t="shared" si="71"/>
        <v>863.53862084977277</v>
      </c>
      <c r="E648" s="2">
        <v>274.10000000000002</v>
      </c>
      <c r="F648" s="3">
        <v>0.379</v>
      </c>
      <c r="G648" s="2">
        <v>449.1</v>
      </c>
      <c r="H648" s="3">
        <v>0.621</v>
      </c>
      <c r="I648">
        <v>2013</v>
      </c>
      <c r="J648" s="22">
        <f t="shared" si="72"/>
        <v>110</v>
      </c>
      <c r="K648" s="22">
        <f t="shared" si="73"/>
        <v>131.34575261818998</v>
      </c>
      <c r="L648" s="22">
        <f t="shared" si="74"/>
        <v>613.20000000000005</v>
      </c>
      <c r="M648" s="35">
        <f t="shared" si="75"/>
        <v>0.84789823008849563</v>
      </c>
      <c r="N648" s="22">
        <f t="shared" si="76"/>
        <v>732.19286823158279</v>
      </c>
      <c r="O648" s="35">
        <f t="shared" si="77"/>
        <v>0.81838253233104263</v>
      </c>
      <c r="P648" s="22">
        <v>110000000</v>
      </c>
    </row>
    <row r="649" spans="1:16" x14ac:dyDescent="0.25">
      <c r="A649" t="s">
        <v>138</v>
      </c>
      <c r="B649" t="s">
        <v>2504</v>
      </c>
      <c r="C649" s="2">
        <v>700.4</v>
      </c>
      <c r="D649" s="2">
        <f t="shared" si="71"/>
        <v>743.05435999999997</v>
      </c>
      <c r="E649" s="2">
        <v>327.5</v>
      </c>
      <c r="F649" s="3">
        <v>0.46800000000000003</v>
      </c>
      <c r="G649" s="2">
        <v>372.9</v>
      </c>
      <c r="H649" s="3">
        <v>0.53200000000000003</v>
      </c>
      <c r="I649">
        <v>2017</v>
      </c>
      <c r="J649" s="22">
        <f t="shared" si="72"/>
        <v>35</v>
      </c>
      <c r="K649" s="22">
        <f t="shared" si="73"/>
        <v>37.131499999999996</v>
      </c>
      <c r="L649" s="22">
        <f t="shared" si="74"/>
        <v>665.4</v>
      </c>
      <c r="M649" s="35">
        <f t="shared" si="75"/>
        <v>0.95002855511136497</v>
      </c>
      <c r="N649" s="22">
        <f t="shared" si="76"/>
        <v>705.92286000000001</v>
      </c>
      <c r="O649" s="35">
        <f t="shared" si="77"/>
        <v>0.94698529411764709</v>
      </c>
      <c r="P649" s="22">
        <v>35000000</v>
      </c>
    </row>
    <row r="650" spans="1:16" x14ac:dyDescent="0.25">
      <c r="A650" t="s">
        <v>526</v>
      </c>
      <c r="B650" t="s">
        <v>2504</v>
      </c>
      <c r="C650" s="2">
        <v>668</v>
      </c>
      <c r="D650" s="2">
        <f t="shared" si="71"/>
        <v>797.62693408137193</v>
      </c>
      <c r="E650" s="2">
        <v>291</v>
      </c>
      <c r="F650" s="3">
        <v>0.436</v>
      </c>
      <c r="G650" s="2">
        <v>377</v>
      </c>
      <c r="H650" s="3">
        <v>0.56399999999999995</v>
      </c>
      <c r="I650">
        <v>2013</v>
      </c>
      <c r="J650" s="22">
        <f t="shared" si="72"/>
        <v>225</v>
      </c>
      <c r="K650" s="22">
        <f t="shared" si="73"/>
        <v>268.66176671902497</v>
      </c>
      <c r="L650" s="22">
        <f t="shared" si="74"/>
        <v>443</v>
      </c>
      <c r="M650" s="35">
        <f t="shared" si="75"/>
        <v>0.66317365269461082</v>
      </c>
      <c r="N650" s="22">
        <f t="shared" si="76"/>
        <v>528.96516736234696</v>
      </c>
      <c r="O650" s="35">
        <f t="shared" si="77"/>
        <v>0.59781172646852554</v>
      </c>
      <c r="P650" s="22">
        <v>225000000</v>
      </c>
    </row>
    <row r="651" spans="1:16" x14ac:dyDescent="0.25">
      <c r="A651" t="s">
        <v>139</v>
      </c>
      <c r="B651" t="s">
        <v>2504</v>
      </c>
      <c r="C651" s="2">
        <v>657.9</v>
      </c>
      <c r="D651" s="2">
        <f t="shared" si="71"/>
        <v>697.96610999999996</v>
      </c>
      <c r="E651" s="2">
        <v>229</v>
      </c>
      <c r="F651" s="3">
        <v>0.34799999999999998</v>
      </c>
      <c r="G651" s="2">
        <v>428.9</v>
      </c>
      <c r="H651" s="3">
        <v>0.65200000000000002</v>
      </c>
      <c r="I651">
        <v>2017</v>
      </c>
      <c r="J651" s="22">
        <f t="shared" si="72"/>
        <v>300</v>
      </c>
      <c r="K651" s="22">
        <f t="shared" si="73"/>
        <v>318.27</v>
      </c>
      <c r="L651" s="22">
        <f t="shared" si="74"/>
        <v>357.9</v>
      </c>
      <c r="M651" s="35">
        <f t="shared" si="75"/>
        <v>0.54400364797081624</v>
      </c>
      <c r="N651" s="22">
        <f t="shared" si="76"/>
        <v>379.69610999999998</v>
      </c>
      <c r="O651" s="35">
        <f t="shared" si="77"/>
        <v>0.51623347013223897</v>
      </c>
      <c r="P651" s="22">
        <v>300000000</v>
      </c>
    </row>
    <row r="652" spans="1:16" x14ac:dyDescent="0.25">
      <c r="A652" t="s">
        <v>51</v>
      </c>
      <c r="B652" t="s">
        <v>2504</v>
      </c>
      <c r="C652" s="2">
        <v>653.70000000000005</v>
      </c>
      <c r="D652" s="2">
        <f t="shared" si="71"/>
        <v>673.31100000000004</v>
      </c>
      <c r="E652" s="2">
        <v>159.6</v>
      </c>
      <c r="F652" s="3">
        <v>0.24399999999999999</v>
      </c>
      <c r="G652" s="2">
        <v>494.1</v>
      </c>
      <c r="H652" s="3">
        <v>0.75600000000000001</v>
      </c>
      <c r="I652">
        <v>2018</v>
      </c>
      <c r="J652" s="22">
        <f t="shared" si="72"/>
        <v>200</v>
      </c>
      <c r="K652" s="22">
        <f t="shared" si="73"/>
        <v>206</v>
      </c>
      <c r="L652" s="22">
        <f t="shared" si="74"/>
        <v>453.70000000000005</v>
      </c>
      <c r="M652" s="35">
        <f t="shared" si="75"/>
        <v>0.69404925806945084</v>
      </c>
      <c r="N652" s="22">
        <f t="shared" si="76"/>
        <v>467.31100000000004</v>
      </c>
      <c r="O652" s="35">
        <f t="shared" si="77"/>
        <v>0.68487073581153435</v>
      </c>
      <c r="P652" s="22">
        <v>200000000</v>
      </c>
    </row>
    <row r="653" spans="1:16" x14ac:dyDescent="0.25">
      <c r="A653" t="s">
        <v>1484</v>
      </c>
      <c r="B653" s="12" t="s">
        <v>2504</v>
      </c>
      <c r="C653" s="2">
        <v>611.9</v>
      </c>
      <c r="D653" s="2">
        <f t="shared" si="71"/>
        <v>953.32026221800777</v>
      </c>
      <c r="E653" s="2">
        <v>370.8</v>
      </c>
      <c r="F653" s="3">
        <v>0.60599999999999998</v>
      </c>
      <c r="G653" s="2">
        <v>241.1</v>
      </c>
      <c r="H653" s="3">
        <v>0.39400000000000002</v>
      </c>
      <c r="I653">
        <v>2004</v>
      </c>
      <c r="J653" s="22">
        <f t="shared" si="72"/>
        <v>25</v>
      </c>
      <c r="K653" s="22">
        <f t="shared" si="73"/>
        <v>38.949185415019109</v>
      </c>
      <c r="L653" s="22">
        <f t="shared" si="74"/>
        <v>586.9</v>
      </c>
      <c r="M653" s="35">
        <f t="shared" si="75"/>
        <v>0.95914365092335352</v>
      </c>
      <c r="N653" s="22">
        <f t="shared" si="76"/>
        <v>914.37107680298868</v>
      </c>
      <c r="O653" s="35">
        <f t="shared" si="77"/>
        <v>0.93634713937731806</v>
      </c>
      <c r="P653" s="22">
        <v>25000000</v>
      </c>
    </row>
    <row r="654" spans="1:16" x14ac:dyDescent="0.25">
      <c r="A654" t="s">
        <v>729</v>
      </c>
      <c r="B654" t="s">
        <v>2504</v>
      </c>
      <c r="C654" s="2">
        <v>586.79999999999995</v>
      </c>
      <c r="D654" s="2">
        <f t="shared" si="71"/>
        <v>743.34068375825302</v>
      </c>
      <c r="E654" s="2">
        <v>254.5</v>
      </c>
      <c r="F654" s="3">
        <v>0.434</v>
      </c>
      <c r="G654" s="2">
        <v>332.3</v>
      </c>
      <c r="H654" s="3">
        <v>0.56599999999999995</v>
      </c>
      <c r="I654">
        <v>2011</v>
      </c>
      <c r="J654" s="22">
        <f t="shared" si="72"/>
        <v>80</v>
      </c>
      <c r="K654" s="22">
        <f t="shared" si="73"/>
        <v>101.34160651100927</v>
      </c>
      <c r="L654" s="22">
        <f t="shared" si="74"/>
        <v>506.79999999999995</v>
      </c>
      <c r="M654" s="35">
        <f t="shared" si="75"/>
        <v>0.86366734832992498</v>
      </c>
      <c r="N654" s="22">
        <f t="shared" si="76"/>
        <v>641.9990772472438</v>
      </c>
      <c r="O654" s="35">
        <f t="shared" si="77"/>
        <v>0.82729787574810965</v>
      </c>
      <c r="P654" s="22">
        <v>80000000</v>
      </c>
    </row>
    <row r="655" spans="1:16" x14ac:dyDescent="0.25">
      <c r="A655" t="s">
        <v>2699</v>
      </c>
      <c r="B655" t="s">
        <v>2504</v>
      </c>
      <c r="C655" s="2">
        <v>585.29999999999995</v>
      </c>
      <c r="D655" s="2">
        <f t="shared" si="71"/>
        <v>834.49784707106824</v>
      </c>
      <c r="E655" s="2">
        <v>256.39999999999998</v>
      </c>
      <c r="F655" s="3">
        <v>0.438</v>
      </c>
      <c r="G655" s="2">
        <v>329</v>
      </c>
      <c r="H655" s="3">
        <v>0.56200000000000006</v>
      </c>
      <c r="I655">
        <v>2007</v>
      </c>
      <c r="J655" s="22">
        <f t="shared" si="72"/>
        <v>150</v>
      </c>
      <c r="K655" s="22">
        <f t="shared" si="73"/>
        <v>213.86413302692679</v>
      </c>
      <c r="L655" s="22">
        <f t="shared" si="74"/>
        <v>435.29999999999995</v>
      </c>
      <c r="M655" s="35">
        <f t="shared" si="75"/>
        <v>0.74372116863147097</v>
      </c>
      <c r="N655" s="22">
        <f t="shared" si="76"/>
        <v>620.63371404414147</v>
      </c>
      <c r="O655" s="35">
        <f t="shared" si="77"/>
        <v>0.63460766610810393</v>
      </c>
      <c r="P655" s="22">
        <v>150000000</v>
      </c>
    </row>
    <row r="656" spans="1:16" x14ac:dyDescent="0.25">
      <c r="A656" t="s">
        <v>53</v>
      </c>
      <c r="B656" t="s">
        <v>2504</v>
      </c>
      <c r="C656" s="2">
        <v>582.9</v>
      </c>
      <c r="D656" s="2">
        <f t="shared" si="71"/>
        <v>600.38699999999994</v>
      </c>
      <c r="E656" s="2">
        <v>137.69999999999999</v>
      </c>
      <c r="F656" s="3">
        <v>0.23599999999999999</v>
      </c>
      <c r="G656" s="2">
        <v>445.2</v>
      </c>
      <c r="H656" s="3">
        <v>0.76400000000000001</v>
      </c>
      <c r="I656">
        <v>2018</v>
      </c>
      <c r="J656" s="22">
        <f t="shared" si="72"/>
        <v>150</v>
      </c>
      <c r="K656" s="22">
        <f t="shared" si="73"/>
        <v>154.5</v>
      </c>
      <c r="L656" s="22">
        <f t="shared" si="74"/>
        <v>432.9</v>
      </c>
      <c r="M656" s="35">
        <f t="shared" si="75"/>
        <v>0.74266598044261445</v>
      </c>
      <c r="N656" s="22">
        <f t="shared" si="76"/>
        <v>445.88699999999994</v>
      </c>
      <c r="O656" s="35">
        <f t="shared" si="77"/>
        <v>0.73494595985589295</v>
      </c>
      <c r="P656" s="22">
        <v>150000000</v>
      </c>
    </row>
    <row r="657" spans="1:16" x14ac:dyDescent="0.25">
      <c r="A657" t="s">
        <v>142</v>
      </c>
      <c r="B657" t="s">
        <v>2504</v>
      </c>
      <c r="C657" s="2">
        <v>566.70000000000005</v>
      </c>
      <c r="D657" s="2">
        <f t="shared" si="71"/>
        <v>601.21203000000003</v>
      </c>
      <c r="E657" s="2">
        <v>168.1</v>
      </c>
      <c r="F657" s="3">
        <v>0.29699999999999999</v>
      </c>
      <c r="G657" s="2">
        <v>398.6</v>
      </c>
      <c r="H657" s="3">
        <v>0.70299999999999996</v>
      </c>
      <c r="I657">
        <v>2017</v>
      </c>
      <c r="J657" s="22">
        <f t="shared" si="72"/>
        <v>185</v>
      </c>
      <c r="K657" s="22">
        <f t="shared" si="73"/>
        <v>196.26649999999998</v>
      </c>
      <c r="L657" s="22">
        <f t="shared" si="74"/>
        <v>381.70000000000005</v>
      </c>
      <c r="M657" s="35">
        <f t="shared" si="75"/>
        <v>0.6735486147873655</v>
      </c>
      <c r="N657" s="22">
        <f t="shared" si="76"/>
        <v>404.94553000000008</v>
      </c>
      <c r="O657" s="35">
        <f t="shared" si="77"/>
        <v>0.65366772542791607</v>
      </c>
      <c r="P657" s="22">
        <v>185000000</v>
      </c>
    </row>
    <row r="658" spans="1:16" x14ac:dyDescent="0.25">
      <c r="A658" t="s">
        <v>441</v>
      </c>
      <c r="B658" t="s">
        <v>2504</v>
      </c>
      <c r="C658" s="2">
        <v>547.4</v>
      </c>
      <c r="D658" s="2">
        <f t="shared" si="71"/>
        <v>634.5866282718199</v>
      </c>
      <c r="E658" s="2">
        <v>350.1</v>
      </c>
      <c r="F658" s="3">
        <v>0.64</v>
      </c>
      <c r="G658" s="2">
        <v>197.3</v>
      </c>
      <c r="H658" s="3">
        <v>0.36</v>
      </c>
      <c r="I658">
        <v>2014</v>
      </c>
      <c r="J658" s="22">
        <f t="shared" si="72"/>
        <v>58</v>
      </c>
      <c r="K658" s="22">
        <f t="shared" si="73"/>
        <v>67.237896309399986</v>
      </c>
      <c r="L658" s="22">
        <f t="shared" si="74"/>
        <v>489.4</v>
      </c>
      <c r="M658" s="35">
        <f t="shared" si="75"/>
        <v>0.89404457435147977</v>
      </c>
      <c r="N658" s="22">
        <f t="shared" si="76"/>
        <v>567.34873196241995</v>
      </c>
      <c r="O658" s="35">
        <f t="shared" si="77"/>
        <v>0.87716862201424928</v>
      </c>
      <c r="P658" s="22">
        <v>58000000</v>
      </c>
    </row>
    <row r="659" spans="1:16" x14ac:dyDescent="0.25">
      <c r="A659" t="s">
        <v>733</v>
      </c>
      <c r="B659" t="s">
        <v>2504</v>
      </c>
      <c r="C659" s="2">
        <v>545.4</v>
      </c>
      <c r="D659" s="2">
        <f t="shared" si="71"/>
        <v>690.89640238880565</v>
      </c>
      <c r="E659" s="2">
        <v>186.8</v>
      </c>
      <c r="F659" s="3">
        <v>0.34300000000000003</v>
      </c>
      <c r="G659" s="2">
        <v>358.6</v>
      </c>
      <c r="H659" s="3">
        <v>0.65700000000000003</v>
      </c>
      <c r="I659">
        <v>2011</v>
      </c>
      <c r="J659" s="22">
        <f t="shared" si="72"/>
        <v>125</v>
      </c>
      <c r="K659" s="22">
        <f t="shared" si="73"/>
        <v>158.34626017345198</v>
      </c>
      <c r="L659" s="22">
        <f t="shared" si="74"/>
        <v>420.4</v>
      </c>
      <c r="M659" s="35">
        <f t="shared" si="75"/>
        <v>0.77081041437477082</v>
      </c>
      <c r="N659" s="22">
        <f t="shared" si="76"/>
        <v>532.55014221535362</v>
      </c>
      <c r="O659" s="35">
        <f t="shared" si="77"/>
        <v>0.70966948996433443</v>
      </c>
      <c r="P659" s="22">
        <v>125000000</v>
      </c>
    </row>
    <row r="660" spans="1:16" x14ac:dyDescent="0.25">
      <c r="A660" t="s">
        <v>2700</v>
      </c>
      <c r="B660" t="s">
        <v>2504</v>
      </c>
      <c r="C660" s="2">
        <v>544.1</v>
      </c>
      <c r="D660" s="2">
        <f t="shared" si="71"/>
        <v>560.423</v>
      </c>
      <c r="E660" s="2">
        <v>2</v>
      </c>
      <c r="F660" s="3">
        <v>4.0000000000000001E-3</v>
      </c>
      <c r="G660" s="2">
        <v>542.1</v>
      </c>
      <c r="H660" s="3">
        <v>0.996</v>
      </c>
      <c r="I660">
        <v>2018</v>
      </c>
      <c r="J660" s="22">
        <f t="shared" si="72"/>
        <v>85</v>
      </c>
      <c r="K660" s="22">
        <f t="shared" si="73"/>
        <v>87.55</v>
      </c>
      <c r="L660" s="22">
        <f t="shared" si="74"/>
        <v>459.1</v>
      </c>
      <c r="M660" s="35">
        <f t="shared" si="75"/>
        <v>0.84377871714758312</v>
      </c>
      <c r="N660" s="22">
        <f t="shared" si="76"/>
        <v>472.87299999999999</v>
      </c>
      <c r="O660" s="35">
        <f t="shared" si="77"/>
        <v>0.83909207866201063</v>
      </c>
      <c r="P660" s="22">
        <v>85000000</v>
      </c>
    </row>
    <row r="661" spans="1:16" x14ac:dyDescent="0.25">
      <c r="A661" t="s">
        <v>54</v>
      </c>
      <c r="B661" t="s">
        <v>2504</v>
      </c>
      <c r="C661" s="2">
        <v>530.20000000000005</v>
      </c>
      <c r="D661" s="2">
        <f t="shared" si="71"/>
        <v>546.10600000000011</v>
      </c>
      <c r="E661" s="2">
        <v>145.4</v>
      </c>
      <c r="F661" s="3">
        <v>0.27400000000000002</v>
      </c>
      <c r="G661" s="2">
        <v>384.8</v>
      </c>
      <c r="H661" s="3">
        <v>0.72599999999999998</v>
      </c>
      <c r="I661">
        <v>2018</v>
      </c>
      <c r="J661" s="22">
        <f t="shared" si="72"/>
        <v>178</v>
      </c>
      <c r="K661" s="22">
        <f t="shared" si="73"/>
        <v>183.34</v>
      </c>
      <c r="L661" s="22">
        <f t="shared" si="74"/>
        <v>352.20000000000005</v>
      </c>
      <c r="M661" s="35">
        <f t="shared" si="75"/>
        <v>0.6642776310826104</v>
      </c>
      <c r="N661" s="22">
        <f t="shared" si="76"/>
        <v>362.76600000000008</v>
      </c>
      <c r="O661" s="35">
        <f t="shared" si="77"/>
        <v>0.65420596001508857</v>
      </c>
      <c r="P661" s="22">
        <v>178000000</v>
      </c>
    </row>
    <row r="662" spans="1:16" x14ac:dyDescent="0.25">
      <c r="A662" t="s">
        <v>2701</v>
      </c>
      <c r="B662" t="s">
        <v>2504</v>
      </c>
      <c r="C662" s="2">
        <v>529.1</v>
      </c>
      <c r="D662" s="2">
        <f t="shared" si="71"/>
        <v>613.37191271212998</v>
      </c>
      <c r="E662" s="2">
        <v>200.7</v>
      </c>
      <c r="F662" s="3">
        <v>0.379</v>
      </c>
      <c r="G662" s="2">
        <v>328.4</v>
      </c>
      <c r="H662" s="3">
        <v>0.621</v>
      </c>
      <c r="I662">
        <v>2014</v>
      </c>
      <c r="J662" s="22">
        <f t="shared" si="72"/>
        <v>160</v>
      </c>
      <c r="K662" s="22">
        <f t="shared" si="73"/>
        <v>185.48385188799998</v>
      </c>
      <c r="L662" s="22">
        <f t="shared" si="74"/>
        <v>369.1</v>
      </c>
      <c r="M662" s="35">
        <f t="shared" si="75"/>
        <v>0.69759969759969764</v>
      </c>
      <c r="N662" s="22">
        <f t="shared" si="76"/>
        <v>427.88806082412998</v>
      </c>
      <c r="O662" s="35">
        <f t="shared" si="77"/>
        <v>0.64943516936684942</v>
      </c>
      <c r="P662" s="22">
        <v>160000000</v>
      </c>
    </row>
    <row r="663" spans="1:16" x14ac:dyDescent="0.25">
      <c r="A663" t="s">
        <v>144</v>
      </c>
      <c r="B663" t="s">
        <v>2504</v>
      </c>
      <c r="C663" s="2">
        <v>526.9</v>
      </c>
      <c r="D663" s="2">
        <f t="shared" si="71"/>
        <v>558.98820999999998</v>
      </c>
      <c r="E663" s="2">
        <v>189.7</v>
      </c>
      <c r="F663" s="3">
        <v>0.36</v>
      </c>
      <c r="G663" s="2">
        <v>337.2</v>
      </c>
      <c r="H663" s="3">
        <v>0.64</v>
      </c>
      <c r="I663">
        <v>2017</v>
      </c>
      <c r="J663" s="22">
        <f t="shared" si="72"/>
        <v>150</v>
      </c>
      <c r="K663" s="22">
        <f t="shared" si="73"/>
        <v>159.13499999999999</v>
      </c>
      <c r="L663" s="22">
        <f t="shared" si="74"/>
        <v>376.9</v>
      </c>
      <c r="M663" s="35">
        <f t="shared" si="75"/>
        <v>0.71531599924084266</v>
      </c>
      <c r="N663" s="22">
        <f t="shared" si="76"/>
        <v>399.85320999999999</v>
      </c>
      <c r="O663" s="35">
        <f t="shared" si="77"/>
        <v>0.69797874359460998</v>
      </c>
      <c r="P663" s="22">
        <v>150000000</v>
      </c>
    </row>
    <row r="664" spans="1:16" x14ac:dyDescent="0.25">
      <c r="A664" t="s">
        <v>960</v>
      </c>
      <c r="B664" t="s">
        <v>2504</v>
      </c>
      <c r="C664" s="2">
        <v>524</v>
      </c>
      <c r="D664" s="2">
        <f t="shared" si="71"/>
        <v>704.21218277631976</v>
      </c>
      <c r="E664" s="2">
        <v>209</v>
      </c>
      <c r="F664" s="3">
        <v>0.39900000000000002</v>
      </c>
      <c r="G664" s="2">
        <v>315</v>
      </c>
      <c r="H664" s="3">
        <v>0.60099999999999998</v>
      </c>
      <c r="I664">
        <v>2009</v>
      </c>
      <c r="J664" s="22">
        <f t="shared" si="72"/>
        <v>90</v>
      </c>
      <c r="K664" s="22">
        <f t="shared" si="73"/>
        <v>120.95247414097096</v>
      </c>
      <c r="L664" s="22">
        <f t="shared" si="74"/>
        <v>434</v>
      </c>
      <c r="M664" s="35">
        <f t="shared" si="75"/>
        <v>0.8282442748091603</v>
      </c>
      <c r="N664" s="22">
        <f t="shared" si="76"/>
        <v>583.25970863534883</v>
      </c>
      <c r="O664" s="35">
        <f t="shared" si="77"/>
        <v>0.76917466766990283</v>
      </c>
      <c r="P664" s="22">
        <v>90000000</v>
      </c>
    </row>
    <row r="665" spans="1:16" x14ac:dyDescent="0.25">
      <c r="A665" t="s">
        <v>1488</v>
      </c>
      <c r="B665" t="s">
        <v>2504</v>
      </c>
      <c r="C665" s="2">
        <v>497.4</v>
      </c>
      <c r="D665" s="2">
        <f t="shared" si="71"/>
        <v>774.93299301722016</v>
      </c>
      <c r="E665" s="2">
        <v>133.4</v>
      </c>
      <c r="F665" s="3">
        <v>0.26800000000000002</v>
      </c>
      <c r="G665" s="2">
        <v>364</v>
      </c>
      <c r="H665" s="3">
        <v>0.73199999999999998</v>
      </c>
      <c r="I665">
        <v>2004</v>
      </c>
      <c r="J665" s="22">
        <f t="shared" si="72"/>
        <v>150</v>
      </c>
      <c r="K665" s="22">
        <f t="shared" si="73"/>
        <v>233.69511249011467</v>
      </c>
      <c r="L665" s="22">
        <f t="shared" si="74"/>
        <v>347.4</v>
      </c>
      <c r="M665" s="35">
        <f t="shared" si="75"/>
        <v>0.69843184559710492</v>
      </c>
      <c r="N665" s="22">
        <f t="shared" si="76"/>
        <v>541.23788052710552</v>
      </c>
      <c r="O665" s="35">
        <f t="shared" si="77"/>
        <v>0.53016664155586113</v>
      </c>
      <c r="P665" s="22">
        <v>150000000</v>
      </c>
    </row>
    <row r="666" spans="1:16" x14ac:dyDescent="0.25">
      <c r="A666" t="s">
        <v>2202</v>
      </c>
      <c r="B666" t="s">
        <v>2504</v>
      </c>
      <c r="C666" s="2">
        <v>494.5</v>
      </c>
      <c r="D666" s="2">
        <f t="shared" si="71"/>
        <v>975.93852975210564</v>
      </c>
      <c r="E666" s="2">
        <v>241.7</v>
      </c>
      <c r="F666" s="3">
        <v>0.48899999999999999</v>
      </c>
      <c r="G666" s="2">
        <v>252.8</v>
      </c>
      <c r="H666" s="3">
        <v>0.51100000000000001</v>
      </c>
      <c r="I666">
        <v>1996</v>
      </c>
      <c r="J666" s="22">
        <f t="shared" si="72"/>
        <v>88</v>
      </c>
      <c r="K666" s="22">
        <f t="shared" si="73"/>
        <v>173.67561297914116</v>
      </c>
      <c r="L666" s="22">
        <f t="shared" si="74"/>
        <v>406.5</v>
      </c>
      <c r="M666" s="35">
        <f t="shared" si="75"/>
        <v>0.8220424671385238</v>
      </c>
      <c r="N666" s="22">
        <f t="shared" si="76"/>
        <v>802.26291677296445</v>
      </c>
      <c r="O666" s="35">
        <f t="shared" si="77"/>
        <v>0.64878541359122099</v>
      </c>
      <c r="P666" s="22">
        <v>88000000</v>
      </c>
    </row>
    <row r="667" spans="1:16" x14ac:dyDescent="0.25">
      <c r="A667" t="s">
        <v>2702</v>
      </c>
      <c r="B667" t="s">
        <v>2504</v>
      </c>
      <c r="C667" s="2">
        <v>493.2</v>
      </c>
      <c r="D667" s="2">
        <f t="shared" si="71"/>
        <v>643.51413426458339</v>
      </c>
      <c r="E667" s="2">
        <v>163.19999999999999</v>
      </c>
      <c r="F667" s="3">
        <v>0.33100000000000002</v>
      </c>
      <c r="G667" s="2">
        <v>330</v>
      </c>
      <c r="H667" s="3">
        <v>0.66900000000000004</v>
      </c>
      <c r="I667">
        <v>2010</v>
      </c>
      <c r="J667" s="22">
        <f t="shared" si="72"/>
        <v>35</v>
      </c>
      <c r="K667" s="22">
        <f t="shared" si="73"/>
        <v>45.667061434023559</v>
      </c>
      <c r="L667" s="22">
        <f t="shared" si="74"/>
        <v>458.2</v>
      </c>
      <c r="M667" s="35">
        <f t="shared" si="75"/>
        <v>0.9290348742903487</v>
      </c>
      <c r="N667" s="22">
        <f t="shared" si="76"/>
        <v>597.8470728305598</v>
      </c>
      <c r="O667" s="35">
        <f t="shared" si="77"/>
        <v>0.90740660698697584</v>
      </c>
      <c r="P667" s="22">
        <v>35000000</v>
      </c>
    </row>
    <row r="668" spans="1:16" x14ac:dyDescent="0.25">
      <c r="A668" t="s">
        <v>1375</v>
      </c>
      <c r="B668" t="s">
        <v>2504</v>
      </c>
      <c r="C668" s="2">
        <v>475</v>
      </c>
      <c r="D668" s="2">
        <f t="shared" si="71"/>
        <v>718.4801193061777</v>
      </c>
      <c r="E668" s="2">
        <v>206.5</v>
      </c>
      <c r="F668" s="3">
        <v>0.435</v>
      </c>
      <c r="G668" s="2">
        <v>268.5</v>
      </c>
      <c r="H668" s="3">
        <v>0.56499999999999995</v>
      </c>
      <c r="I668">
        <v>2005</v>
      </c>
      <c r="J668" s="22">
        <f t="shared" si="72"/>
        <v>150</v>
      </c>
      <c r="K668" s="22">
        <f t="shared" si="73"/>
        <v>226.88845872826664</v>
      </c>
      <c r="L668" s="22">
        <f t="shared" si="74"/>
        <v>325</v>
      </c>
      <c r="M668" s="35">
        <f t="shared" si="75"/>
        <v>0.68421052631578949</v>
      </c>
      <c r="N668" s="22">
        <f t="shared" si="76"/>
        <v>491.59166057791106</v>
      </c>
      <c r="O668" s="35">
        <f t="shared" si="77"/>
        <v>0.52234008688785971</v>
      </c>
      <c r="P668" s="22">
        <v>150000000</v>
      </c>
    </row>
    <row r="669" spans="1:16" x14ac:dyDescent="0.25">
      <c r="A669" t="s">
        <v>339</v>
      </c>
      <c r="B669" t="s">
        <v>2504</v>
      </c>
      <c r="C669" s="2">
        <v>474</v>
      </c>
      <c r="D669" s="2">
        <f t="shared" si="71"/>
        <v>533.49117593999995</v>
      </c>
      <c r="E669" s="2">
        <v>155.19999999999999</v>
      </c>
      <c r="F669" s="3">
        <v>0.32700000000000001</v>
      </c>
      <c r="G669" s="2">
        <v>318.8</v>
      </c>
      <c r="H669" s="3">
        <v>0.67300000000000004</v>
      </c>
      <c r="I669">
        <v>2015</v>
      </c>
      <c r="J669" s="22">
        <f t="shared" si="72"/>
        <v>110</v>
      </c>
      <c r="K669" s="22">
        <f t="shared" si="73"/>
        <v>123.80596909999998</v>
      </c>
      <c r="L669" s="22">
        <f t="shared" si="74"/>
        <v>364</v>
      </c>
      <c r="M669" s="35">
        <f t="shared" si="75"/>
        <v>0.76793248945147674</v>
      </c>
      <c r="N669" s="22">
        <f t="shared" si="76"/>
        <v>409.68520683999998</v>
      </c>
      <c r="O669" s="35">
        <f t="shared" si="77"/>
        <v>0.73880597236286927</v>
      </c>
      <c r="P669" s="22">
        <v>110000000</v>
      </c>
    </row>
    <row r="670" spans="1:16" x14ac:dyDescent="0.25">
      <c r="A670" t="s">
        <v>2703</v>
      </c>
      <c r="B670" t="s">
        <v>2504</v>
      </c>
      <c r="C670" s="2">
        <v>469.2</v>
      </c>
      <c r="D670" s="2">
        <f t="shared" si="71"/>
        <v>543.93139566155992</v>
      </c>
      <c r="E670" s="2">
        <v>257.8</v>
      </c>
      <c r="F670" s="3">
        <v>0.54900000000000004</v>
      </c>
      <c r="G670" s="2">
        <v>211.4</v>
      </c>
      <c r="H670" s="3">
        <v>0.45100000000000001</v>
      </c>
      <c r="I670">
        <v>2014</v>
      </c>
      <c r="J670" s="22">
        <f t="shared" si="72"/>
        <v>60</v>
      </c>
      <c r="K670" s="22">
        <f t="shared" si="73"/>
        <v>69.556444457999987</v>
      </c>
      <c r="L670" s="22">
        <f t="shared" si="74"/>
        <v>409.2</v>
      </c>
      <c r="M670" s="35">
        <f t="shared" si="75"/>
        <v>0.87212276214833762</v>
      </c>
      <c r="N670" s="22">
        <f t="shared" si="76"/>
        <v>474.37495120355993</v>
      </c>
      <c r="O670" s="35">
        <f t="shared" si="77"/>
        <v>0.85175523346547322</v>
      </c>
      <c r="P670" s="22">
        <v>60000000</v>
      </c>
    </row>
    <row r="671" spans="1:16" x14ac:dyDescent="0.25">
      <c r="A671" t="s">
        <v>962</v>
      </c>
      <c r="B671" t="s">
        <v>2504</v>
      </c>
      <c r="C671" s="2">
        <v>467.5</v>
      </c>
      <c r="D671" s="2">
        <f t="shared" si="71"/>
        <v>628.28090734337695</v>
      </c>
      <c r="E671" s="2">
        <v>277.3</v>
      </c>
      <c r="F671" s="3">
        <v>0.59299999999999997</v>
      </c>
      <c r="G671" s="2">
        <v>190.2</v>
      </c>
      <c r="H671" s="3">
        <v>0.40699999999999997</v>
      </c>
      <c r="I671">
        <v>2009</v>
      </c>
      <c r="J671" s="22">
        <f t="shared" si="72"/>
        <v>35</v>
      </c>
      <c r="K671" s="22">
        <f t="shared" si="73"/>
        <v>47.037073277044264</v>
      </c>
      <c r="L671" s="22">
        <f t="shared" si="74"/>
        <v>432.5</v>
      </c>
      <c r="M671" s="35">
        <f t="shared" si="75"/>
        <v>0.92513368983957223</v>
      </c>
      <c r="N671" s="22">
        <f t="shared" si="76"/>
        <v>581.24383406633274</v>
      </c>
      <c r="O671" s="35">
        <f t="shared" si="77"/>
        <v>0.89938593951434376</v>
      </c>
      <c r="P671" s="22">
        <v>35000000</v>
      </c>
    </row>
    <row r="672" spans="1:16" x14ac:dyDescent="0.25">
      <c r="A672" t="s">
        <v>1982</v>
      </c>
      <c r="B672" t="s">
        <v>2504</v>
      </c>
      <c r="C672" s="2">
        <v>463.5</v>
      </c>
      <c r="D672" s="2">
        <f t="shared" si="71"/>
        <v>837.13255726927309</v>
      </c>
      <c r="E672" s="2">
        <v>171.5</v>
      </c>
      <c r="F672" s="3">
        <v>0.37</v>
      </c>
      <c r="G672" s="2">
        <v>292</v>
      </c>
      <c r="H672" s="3">
        <v>0.63</v>
      </c>
      <c r="I672">
        <v>1999</v>
      </c>
      <c r="J672" s="22">
        <f t="shared" si="72"/>
        <v>65</v>
      </c>
      <c r="K672" s="22">
        <f t="shared" si="73"/>
        <v>117.39723025351186</v>
      </c>
      <c r="L672" s="22">
        <f t="shared" si="74"/>
        <v>398.5</v>
      </c>
      <c r="M672" s="35">
        <f t="shared" si="75"/>
        <v>0.85976267529665584</v>
      </c>
      <c r="N672" s="22">
        <f t="shared" si="76"/>
        <v>719.73532701576119</v>
      </c>
      <c r="O672" s="35">
        <f t="shared" si="77"/>
        <v>0.74671579233330776</v>
      </c>
      <c r="P672" s="22">
        <v>65000000</v>
      </c>
    </row>
    <row r="673" spans="1:16" x14ac:dyDescent="0.25">
      <c r="A673" t="s">
        <v>1598</v>
      </c>
      <c r="B673" t="s">
        <v>2504</v>
      </c>
      <c r="C673" s="2">
        <v>456.8</v>
      </c>
      <c r="D673" s="2">
        <f t="shared" si="71"/>
        <v>733.02990138032601</v>
      </c>
      <c r="E673" s="2">
        <v>111.1</v>
      </c>
      <c r="F673" s="3">
        <v>0.24299999999999999</v>
      </c>
      <c r="G673" s="2">
        <v>345.6</v>
      </c>
      <c r="H673" s="3">
        <v>0.75700000000000001</v>
      </c>
      <c r="I673">
        <v>2003</v>
      </c>
      <c r="J673" s="22">
        <f t="shared" si="72"/>
        <v>140</v>
      </c>
      <c r="K673" s="22">
        <f t="shared" si="73"/>
        <v>224.65890147383018</v>
      </c>
      <c r="L673" s="22">
        <f t="shared" si="74"/>
        <v>316.8</v>
      </c>
      <c r="M673" s="35">
        <f t="shared" si="75"/>
        <v>0.69352014010507879</v>
      </c>
      <c r="N673" s="22">
        <f t="shared" si="76"/>
        <v>508.37099990649585</v>
      </c>
      <c r="O673" s="35">
        <f t="shared" si="77"/>
        <v>0.50818979537252584</v>
      </c>
      <c r="P673" s="22">
        <v>140000000</v>
      </c>
    </row>
    <row r="674" spans="1:16" x14ac:dyDescent="0.25">
      <c r="A674">
        <v>300</v>
      </c>
      <c r="B674" t="s">
        <v>2504</v>
      </c>
      <c r="C674" s="2">
        <v>456.1</v>
      </c>
      <c r="D674" s="2">
        <f t="shared" si="71"/>
        <v>650.28954049054209</v>
      </c>
      <c r="E674" s="2">
        <v>210.6</v>
      </c>
      <c r="F674" s="3">
        <v>0.46200000000000002</v>
      </c>
      <c r="G674" s="2">
        <v>245.5</v>
      </c>
      <c r="H674" s="3">
        <v>0.53800000000000003</v>
      </c>
      <c r="I674">
        <v>2007</v>
      </c>
      <c r="J674" s="22">
        <f t="shared" si="72"/>
        <v>60</v>
      </c>
      <c r="K674" s="22">
        <f t="shared" si="73"/>
        <v>85.545653210770723</v>
      </c>
      <c r="L674" s="22">
        <f t="shared" si="74"/>
        <v>396.1</v>
      </c>
      <c r="M674" s="35">
        <f t="shared" si="75"/>
        <v>0.86844990133742606</v>
      </c>
      <c r="N674" s="22">
        <f t="shared" si="76"/>
        <v>564.74388727977134</v>
      </c>
      <c r="O674" s="35">
        <f t="shared" si="77"/>
        <v>0.81244101466614616</v>
      </c>
      <c r="P674" s="22">
        <v>60000000</v>
      </c>
    </row>
    <row r="675" spans="1:16" x14ac:dyDescent="0.25">
      <c r="A675" t="s">
        <v>1792</v>
      </c>
      <c r="B675" t="s">
        <v>2504</v>
      </c>
      <c r="C675" s="2">
        <v>450.7</v>
      </c>
      <c r="D675" s="2">
        <f t="shared" si="71"/>
        <v>767.2865807008244</v>
      </c>
      <c r="E675" s="2">
        <v>183.4</v>
      </c>
      <c r="F675" s="3">
        <v>0.40699999999999997</v>
      </c>
      <c r="G675" s="2">
        <v>267.3</v>
      </c>
      <c r="H675" s="3">
        <v>0.59299999999999997</v>
      </c>
      <c r="I675">
        <v>2001</v>
      </c>
      <c r="J675" s="22">
        <f t="shared" si="72"/>
        <v>85</v>
      </c>
      <c r="K675" s="22">
        <f t="shared" si="73"/>
        <v>144.70681020539178</v>
      </c>
      <c r="L675" s="22">
        <f t="shared" si="74"/>
        <v>365.7</v>
      </c>
      <c r="M675" s="35">
        <f t="shared" si="75"/>
        <v>0.81140448191701797</v>
      </c>
      <c r="N675" s="22">
        <f t="shared" si="76"/>
        <v>622.57977049543263</v>
      </c>
      <c r="O675" s="35">
        <f t="shared" si="77"/>
        <v>0.67892875481386339</v>
      </c>
      <c r="P675" s="22">
        <v>85000000</v>
      </c>
    </row>
    <row r="676" spans="1:16" x14ac:dyDescent="0.25">
      <c r="A676" t="s">
        <v>2704</v>
      </c>
      <c r="B676" t="s">
        <v>2504</v>
      </c>
      <c r="C676" s="2">
        <v>441.3</v>
      </c>
      <c r="D676" s="2">
        <f t="shared" si="71"/>
        <v>1718.8827922683586</v>
      </c>
      <c r="E676" s="2">
        <v>232.9</v>
      </c>
      <c r="F676" s="3">
        <v>0.52800000000000002</v>
      </c>
      <c r="G676" s="2">
        <v>208.4</v>
      </c>
      <c r="H676" s="3">
        <v>0.47199999999999998</v>
      </c>
      <c r="I676">
        <v>1973</v>
      </c>
      <c r="J676" s="22">
        <f t="shared" si="72"/>
        <v>35</v>
      </c>
      <c r="K676" s="22">
        <f t="shared" si="73"/>
        <v>136.3265300915308</v>
      </c>
      <c r="L676" s="22">
        <f t="shared" si="74"/>
        <v>406.3</v>
      </c>
      <c r="M676" s="35">
        <f t="shared" si="75"/>
        <v>0.9206888737820077</v>
      </c>
      <c r="N676" s="22">
        <f t="shared" si="76"/>
        <v>1582.5562621768277</v>
      </c>
      <c r="O676" s="35">
        <f t="shared" si="77"/>
        <v>0.69107969614427645</v>
      </c>
      <c r="P676" s="22">
        <v>35000000</v>
      </c>
    </row>
    <row r="677" spans="1:16" x14ac:dyDescent="0.25">
      <c r="A677" t="s">
        <v>2705</v>
      </c>
      <c r="B677" t="s">
        <v>2504</v>
      </c>
      <c r="C677" s="2">
        <v>434.2</v>
      </c>
      <c r="D677" s="2">
        <f t="shared" si="71"/>
        <v>447.226</v>
      </c>
      <c r="E677" s="2">
        <v>215.3</v>
      </c>
      <c r="F677" s="3">
        <v>0.496</v>
      </c>
      <c r="G677" s="2">
        <v>218.9</v>
      </c>
      <c r="H677" s="3">
        <v>0.504</v>
      </c>
      <c r="I677">
        <v>2018</v>
      </c>
      <c r="J677" s="22">
        <f t="shared" si="72"/>
        <v>35</v>
      </c>
      <c r="K677" s="22">
        <f t="shared" si="73"/>
        <v>36.050000000000004</v>
      </c>
      <c r="L677" s="22">
        <f t="shared" si="74"/>
        <v>399.2</v>
      </c>
      <c r="M677" s="35">
        <f t="shared" si="75"/>
        <v>0.91939198526024868</v>
      </c>
      <c r="N677" s="22">
        <f t="shared" si="76"/>
        <v>411.17599999999999</v>
      </c>
      <c r="O677" s="35">
        <f t="shared" si="77"/>
        <v>0.91697374481805616</v>
      </c>
      <c r="P677" s="22">
        <v>35000000</v>
      </c>
    </row>
    <row r="678" spans="1:16" x14ac:dyDescent="0.25">
      <c r="A678" t="s">
        <v>1599</v>
      </c>
      <c r="B678" t="s">
        <v>2504</v>
      </c>
      <c r="C678" s="2">
        <v>433.4</v>
      </c>
      <c r="D678" s="2">
        <f t="shared" si="71"/>
        <v>695.47977070541424</v>
      </c>
      <c r="E678" s="2">
        <v>150.4</v>
      </c>
      <c r="F678" s="3">
        <v>0.34699999999999998</v>
      </c>
      <c r="G678" s="2">
        <v>283</v>
      </c>
      <c r="H678" s="3">
        <v>0.65300000000000002</v>
      </c>
      <c r="I678">
        <v>2003</v>
      </c>
      <c r="J678" s="22">
        <f t="shared" si="72"/>
        <v>170</v>
      </c>
      <c r="K678" s="22">
        <f t="shared" si="73"/>
        <v>272.80009464679381</v>
      </c>
      <c r="L678" s="22">
        <f t="shared" si="74"/>
        <v>263.39999999999998</v>
      </c>
      <c r="M678" s="35">
        <f t="shared" si="75"/>
        <v>0.60775265343793261</v>
      </c>
      <c r="N678" s="22">
        <f t="shared" si="76"/>
        <v>422.67967605862043</v>
      </c>
      <c r="O678" s="35">
        <f t="shared" si="77"/>
        <v>0.37055815725243696</v>
      </c>
      <c r="P678" s="22">
        <v>170000000</v>
      </c>
    </row>
    <row r="679" spans="1:16" x14ac:dyDescent="0.25">
      <c r="A679" t="s">
        <v>2706</v>
      </c>
      <c r="B679" t="s">
        <v>2504</v>
      </c>
      <c r="C679" s="2">
        <v>428</v>
      </c>
      <c r="D679" s="2">
        <f t="shared" si="71"/>
        <v>440.84000000000003</v>
      </c>
      <c r="E679" s="2">
        <v>101</v>
      </c>
      <c r="F679" s="3">
        <v>0.23599999999999999</v>
      </c>
      <c r="G679" s="2">
        <v>327</v>
      </c>
      <c r="H679" s="3">
        <v>0.76400000000000001</v>
      </c>
      <c r="I679">
        <v>2018</v>
      </c>
      <c r="J679" s="22">
        <f t="shared" si="72"/>
        <v>121</v>
      </c>
      <c r="K679" s="22">
        <f t="shared" si="73"/>
        <v>124.63000000000001</v>
      </c>
      <c r="L679" s="22">
        <f t="shared" si="74"/>
        <v>307</v>
      </c>
      <c r="M679" s="35">
        <f t="shared" si="75"/>
        <v>0.71728971962616828</v>
      </c>
      <c r="N679" s="22">
        <f t="shared" si="76"/>
        <v>316.21000000000004</v>
      </c>
      <c r="O679" s="35">
        <f t="shared" si="77"/>
        <v>0.7088084112149533</v>
      </c>
      <c r="P679" s="22">
        <v>121000000</v>
      </c>
    </row>
    <row r="680" spans="1:16" x14ac:dyDescent="0.25">
      <c r="A680" t="s">
        <v>1600</v>
      </c>
      <c r="B680" t="s">
        <v>2504</v>
      </c>
      <c r="C680" s="2">
        <v>427.3</v>
      </c>
      <c r="D680" s="2">
        <f t="shared" si="71"/>
        <v>685.69106142691169</v>
      </c>
      <c r="E680" s="2">
        <v>139.30000000000001</v>
      </c>
      <c r="F680" s="3">
        <v>0.32600000000000001</v>
      </c>
      <c r="G680" s="2">
        <v>288</v>
      </c>
      <c r="H680" s="3">
        <v>0.67400000000000004</v>
      </c>
      <c r="I680">
        <v>2003</v>
      </c>
      <c r="J680" s="22">
        <f t="shared" si="72"/>
        <v>150</v>
      </c>
      <c r="K680" s="22">
        <f t="shared" si="73"/>
        <v>240.70596586481807</v>
      </c>
      <c r="L680" s="22">
        <f t="shared" si="74"/>
        <v>277.3</v>
      </c>
      <c r="M680" s="35">
        <f t="shared" si="75"/>
        <v>0.64895857711209926</v>
      </c>
      <c r="N680" s="22">
        <f t="shared" si="76"/>
        <v>444.98509556209365</v>
      </c>
      <c r="O680" s="35">
        <f t="shared" si="77"/>
        <v>0.43668156830138527</v>
      </c>
      <c r="P680" s="22">
        <v>150000000</v>
      </c>
    </row>
    <row r="681" spans="1:16" x14ac:dyDescent="0.25">
      <c r="A681" t="s">
        <v>1069</v>
      </c>
      <c r="B681" t="s">
        <v>2504</v>
      </c>
      <c r="C681" s="2">
        <v>415.3</v>
      </c>
      <c r="D681" s="2">
        <f t="shared" si="71"/>
        <v>574.87232651186218</v>
      </c>
      <c r="E681" s="2">
        <v>152.6</v>
      </c>
      <c r="F681" s="3">
        <v>0.36799999999999999</v>
      </c>
      <c r="G681" s="2">
        <v>262.60000000000002</v>
      </c>
      <c r="H681" s="3">
        <v>0.63200000000000001</v>
      </c>
      <c r="I681">
        <v>2008</v>
      </c>
      <c r="J681" s="22">
        <f t="shared" si="72"/>
        <v>57.5</v>
      </c>
      <c r="K681" s="22">
        <f t="shared" si="73"/>
        <v>79.593447566655612</v>
      </c>
      <c r="L681" s="22">
        <f t="shared" si="74"/>
        <v>357.8</v>
      </c>
      <c r="M681" s="35">
        <f t="shared" si="75"/>
        <v>0.86154587045509268</v>
      </c>
      <c r="N681" s="22">
        <f t="shared" si="76"/>
        <v>495.27887894520654</v>
      </c>
      <c r="O681" s="35">
        <f t="shared" si="77"/>
        <v>0.8083471043422692</v>
      </c>
      <c r="P681" s="22">
        <v>57500000</v>
      </c>
    </row>
    <row r="682" spans="1:16" x14ac:dyDescent="0.25">
      <c r="A682" t="s">
        <v>2408</v>
      </c>
      <c r="B682" t="s">
        <v>2504</v>
      </c>
      <c r="C682" s="2">
        <v>411.3</v>
      </c>
      <c r="D682" s="2">
        <f t="shared" si="71"/>
        <v>998.33305440030676</v>
      </c>
      <c r="E682" s="2">
        <v>251.2</v>
      </c>
      <c r="F682" s="3">
        <v>0.61099999999999999</v>
      </c>
      <c r="G682" s="2">
        <v>160.19999999999999</v>
      </c>
      <c r="H682" s="3">
        <v>0.38900000000000001</v>
      </c>
      <c r="I682">
        <v>1989</v>
      </c>
      <c r="J682" s="22">
        <f t="shared" si="72"/>
        <v>35</v>
      </c>
      <c r="K682" s="22">
        <f t="shared" si="73"/>
        <v>84.954186491638069</v>
      </c>
      <c r="L682" s="22">
        <f t="shared" si="74"/>
        <v>376.3</v>
      </c>
      <c r="M682" s="35">
        <f t="shared" si="75"/>
        <v>0.91490396304400678</v>
      </c>
      <c r="N682" s="22">
        <f t="shared" si="76"/>
        <v>913.37886790866867</v>
      </c>
      <c r="O682" s="35">
        <f t="shared" si="77"/>
        <v>0.79344958304974944</v>
      </c>
      <c r="P682" s="22">
        <v>35000000</v>
      </c>
    </row>
    <row r="683" spans="1:16" x14ac:dyDescent="0.25">
      <c r="A683" t="s">
        <v>2357</v>
      </c>
      <c r="B683" t="s">
        <v>2504</v>
      </c>
      <c r="C683" s="2">
        <v>411</v>
      </c>
      <c r="D683" s="2">
        <f t="shared" si="71"/>
        <v>912.94978128933394</v>
      </c>
      <c r="E683" s="2">
        <v>122</v>
      </c>
      <c r="F683" s="3">
        <v>0.29699999999999999</v>
      </c>
      <c r="G683" s="2">
        <v>289</v>
      </c>
      <c r="H683" s="3">
        <v>0.70299999999999996</v>
      </c>
      <c r="I683">
        <v>1992</v>
      </c>
      <c r="J683" s="22">
        <f t="shared" si="72"/>
        <v>25</v>
      </c>
      <c r="K683" s="22">
        <f t="shared" si="73"/>
        <v>55.532225139253889</v>
      </c>
      <c r="L683" s="22">
        <f t="shared" si="74"/>
        <v>386</v>
      </c>
      <c r="M683" s="35">
        <f t="shared" si="75"/>
        <v>0.93917274939172746</v>
      </c>
      <c r="N683" s="22">
        <f t="shared" si="76"/>
        <v>857.41755615008003</v>
      </c>
      <c r="O683" s="35">
        <f t="shared" si="77"/>
        <v>0.86488509698478366</v>
      </c>
      <c r="P683" s="22">
        <v>25000000</v>
      </c>
    </row>
    <row r="684" spans="1:16" x14ac:dyDescent="0.25">
      <c r="A684" t="s">
        <v>533</v>
      </c>
      <c r="B684" t="s">
        <v>2504</v>
      </c>
      <c r="C684" s="2">
        <v>411</v>
      </c>
      <c r="D684" s="2">
        <f t="shared" si="71"/>
        <v>490.75549387341897</v>
      </c>
      <c r="E684" s="2">
        <v>101.8</v>
      </c>
      <c r="F684" s="3">
        <v>0.248</v>
      </c>
      <c r="G684" s="2">
        <v>309.2</v>
      </c>
      <c r="H684" s="3">
        <v>0.752</v>
      </c>
      <c r="I684">
        <v>2013</v>
      </c>
      <c r="J684" s="22">
        <f t="shared" si="72"/>
        <v>190</v>
      </c>
      <c r="K684" s="22">
        <f t="shared" si="73"/>
        <v>226.86993634050998</v>
      </c>
      <c r="L684" s="22">
        <f t="shared" si="74"/>
        <v>221</v>
      </c>
      <c r="M684" s="35">
        <f t="shared" si="75"/>
        <v>0.53771289537712896</v>
      </c>
      <c r="N684" s="22">
        <f t="shared" si="76"/>
        <v>263.88555753290899</v>
      </c>
      <c r="O684" s="35">
        <f t="shared" si="77"/>
        <v>0.44800502106931878</v>
      </c>
      <c r="P684" s="22">
        <v>190000000</v>
      </c>
    </row>
    <row r="685" spans="1:16" x14ac:dyDescent="0.25">
      <c r="A685" t="s">
        <v>1275</v>
      </c>
      <c r="B685" t="s">
        <v>2504</v>
      </c>
      <c r="C685" s="2">
        <v>391.1</v>
      </c>
      <c r="D685" s="2">
        <f t="shared" si="71"/>
        <v>574.34353533090666</v>
      </c>
      <c r="E685" s="2">
        <v>200.1</v>
      </c>
      <c r="F685" s="3">
        <v>0.51200000000000001</v>
      </c>
      <c r="G685" s="2">
        <v>191</v>
      </c>
      <c r="H685" s="3">
        <v>0.48799999999999999</v>
      </c>
      <c r="I685">
        <v>2006</v>
      </c>
      <c r="J685" s="22">
        <f t="shared" si="72"/>
        <v>232</v>
      </c>
      <c r="K685" s="22">
        <f t="shared" si="73"/>
        <v>340.69982152076284</v>
      </c>
      <c r="L685" s="22">
        <f t="shared" si="74"/>
        <v>159.10000000000002</v>
      </c>
      <c r="M685" s="35">
        <f t="shared" si="75"/>
        <v>0.40680132958322684</v>
      </c>
      <c r="N685" s="22">
        <f t="shared" si="76"/>
        <v>233.64371381014382</v>
      </c>
      <c r="O685" s="35">
        <f t="shared" si="77"/>
        <v>0.12886775371832571</v>
      </c>
      <c r="P685" s="22">
        <v>232000000</v>
      </c>
    </row>
    <row r="686" spans="1:16" x14ac:dyDescent="0.25">
      <c r="A686" t="s">
        <v>2377</v>
      </c>
      <c r="B686" t="s">
        <v>2504</v>
      </c>
      <c r="C686" s="2">
        <v>390.5</v>
      </c>
      <c r="D686" s="2">
        <f t="shared" si="71"/>
        <v>893.43575737540016</v>
      </c>
      <c r="E686" s="2">
        <v>165.5</v>
      </c>
      <c r="F686" s="3">
        <v>0.42399999999999999</v>
      </c>
      <c r="G686" s="2">
        <v>225</v>
      </c>
      <c r="H686" s="3">
        <v>0.57599999999999996</v>
      </c>
      <c r="I686">
        <v>1991</v>
      </c>
      <c r="J686" s="22">
        <f t="shared" si="72"/>
        <v>50</v>
      </c>
      <c r="K686" s="22">
        <f t="shared" si="73"/>
        <v>114.39638378686301</v>
      </c>
      <c r="L686" s="22">
        <f t="shared" si="74"/>
        <v>340.5</v>
      </c>
      <c r="M686" s="35">
        <f t="shared" si="75"/>
        <v>0.87195902688860438</v>
      </c>
      <c r="N686" s="22">
        <f t="shared" si="76"/>
        <v>779.03937358853716</v>
      </c>
      <c r="O686" s="35">
        <f t="shared" si="77"/>
        <v>0.70705151399010757</v>
      </c>
      <c r="P686" s="22">
        <v>50000000</v>
      </c>
    </row>
    <row r="687" spans="1:16" x14ac:dyDescent="0.25">
      <c r="A687" t="s">
        <v>1274</v>
      </c>
      <c r="B687" t="s">
        <v>2504</v>
      </c>
      <c r="C687" s="2">
        <v>384.3</v>
      </c>
      <c r="D687" s="2">
        <f t="shared" si="71"/>
        <v>564.35750607943601</v>
      </c>
      <c r="E687" s="2">
        <v>198</v>
      </c>
      <c r="F687" s="3">
        <v>0.51500000000000001</v>
      </c>
      <c r="G687" s="2">
        <v>186.3</v>
      </c>
      <c r="H687" s="3">
        <v>0.48499999999999999</v>
      </c>
      <c r="I687">
        <v>2006</v>
      </c>
      <c r="J687" s="22">
        <f t="shared" si="72"/>
        <v>85</v>
      </c>
      <c r="K687" s="22">
        <f t="shared" si="73"/>
        <v>124.82536564338294</v>
      </c>
      <c r="L687" s="22">
        <f t="shared" si="74"/>
        <v>299.3</v>
      </c>
      <c r="M687" s="35">
        <f t="shared" si="75"/>
        <v>0.77881863127764772</v>
      </c>
      <c r="N687" s="22">
        <f t="shared" si="76"/>
        <v>439.53214043605306</v>
      </c>
      <c r="O687" s="35">
        <f t="shared" si="77"/>
        <v>0.67518770324386435</v>
      </c>
      <c r="P687" s="22">
        <v>85000000</v>
      </c>
    </row>
    <row r="688" spans="1:16" x14ac:dyDescent="0.25">
      <c r="A688" t="s">
        <v>343</v>
      </c>
      <c r="B688" t="s">
        <v>2504</v>
      </c>
      <c r="C688" s="2">
        <v>378.9</v>
      </c>
      <c r="D688" s="2">
        <f t="shared" si="71"/>
        <v>426.45528810899992</v>
      </c>
      <c r="E688" s="2">
        <v>154.1</v>
      </c>
      <c r="F688" s="3">
        <v>0.40699999999999997</v>
      </c>
      <c r="G688" s="2">
        <v>224.8</v>
      </c>
      <c r="H688" s="3">
        <v>0.59299999999999997</v>
      </c>
      <c r="I688">
        <v>2015</v>
      </c>
      <c r="J688" s="22">
        <f t="shared" si="72"/>
        <v>150</v>
      </c>
      <c r="K688" s="22">
        <f t="shared" si="73"/>
        <v>168.82632149999998</v>
      </c>
      <c r="L688" s="22">
        <f t="shared" si="74"/>
        <v>228.89999999999998</v>
      </c>
      <c r="M688" s="35">
        <f t="shared" si="75"/>
        <v>0.6041171813143309</v>
      </c>
      <c r="N688" s="22">
        <f t="shared" si="76"/>
        <v>257.62896660899992</v>
      </c>
      <c r="O688" s="35">
        <f t="shared" si="77"/>
        <v>0.55443039984164688</v>
      </c>
      <c r="P688" s="22">
        <v>150000000</v>
      </c>
    </row>
    <row r="689" spans="1:16" x14ac:dyDescent="0.25">
      <c r="A689" t="s">
        <v>1377</v>
      </c>
      <c r="B689" t="s">
        <v>2504</v>
      </c>
      <c r="C689" s="2">
        <v>374.2</v>
      </c>
      <c r="D689" s="2">
        <f t="shared" si="71"/>
        <v>566.01107504078254</v>
      </c>
      <c r="E689" s="2">
        <v>206.9</v>
      </c>
      <c r="F689" s="3">
        <v>0.55300000000000005</v>
      </c>
      <c r="G689" s="2">
        <v>167.4</v>
      </c>
      <c r="H689" s="3">
        <v>0.44700000000000001</v>
      </c>
      <c r="I689">
        <v>2005</v>
      </c>
      <c r="J689" s="22">
        <f t="shared" si="72"/>
        <v>150</v>
      </c>
      <c r="K689" s="22">
        <f t="shared" si="73"/>
        <v>226.88845872826664</v>
      </c>
      <c r="L689" s="22">
        <f t="shared" si="74"/>
        <v>224.2</v>
      </c>
      <c r="M689" s="35">
        <f t="shared" si="75"/>
        <v>0.59914484233030463</v>
      </c>
      <c r="N689" s="22">
        <f t="shared" si="76"/>
        <v>339.1226163125159</v>
      </c>
      <c r="O689" s="35">
        <f t="shared" si="77"/>
        <v>0.3936706073536434</v>
      </c>
      <c r="P689" s="22">
        <v>150000000</v>
      </c>
    </row>
    <row r="690" spans="1:16" x14ac:dyDescent="0.25">
      <c r="A690" t="s">
        <v>1183</v>
      </c>
      <c r="B690" s="12" t="s">
        <v>2504</v>
      </c>
      <c r="C690" s="2">
        <v>372.2</v>
      </c>
      <c r="D690" s="2">
        <f t="shared" si="71"/>
        <v>530.66820208414765</v>
      </c>
      <c r="E690" s="2">
        <v>70.099999999999994</v>
      </c>
      <c r="F690" s="3">
        <v>0.188</v>
      </c>
      <c r="G690" s="2">
        <v>302.10000000000002</v>
      </c>
      <c r="H690" s="3">
        <v>0.81200000000000006</v>
      </c>
      <c r="I690">
        <v>2007</v>
      </c>
      <c r="J690" s="22">
        <f t="shared" si="72"/>
        <v>205</v>
      </c>
      <c r="K690" s="22">
        <f t="shared" si="73"/>
        <v>292.2809818034666</v>
      </c>
      <c r="L690" s="22">
        <f t="shared" si="74"/>
        <v>167.2</v>
      </c>
      <c r="M690" s="35">
        <f t="shared" si="75"/>
        <v>0.44922084900591081</v>
      </c>
      <c r="N690" s="22">
        <f t="shared" si="76"/>
        <v>238.38722028068105</v>
      </c>
      <c r="O690" s="35">
        <f t="shared" si="77"/>
        <v>0.21472062922228208</v>
      </c>
      <c r="P690" s="22">
        <v>205000000</v>
      </c>
    </row>
    <row r="691" spans="1:16" x14ac:dyDescent="0.25">
      <c r="A691" t="s">
        <v>968</v>
      </c>
      <c r="B691" t="s">
        <v>2504</v>
      </c>
      <c r="C691" s="2">
        <v>371.4</v>
      </c>
      <c r="D691" s="2">
        <f t="shared" si="71"/>
        <v>499.13054328840678</v>
      </c>
      <c r="E691" s="2">
        <v>125.3</v>
      </c>
      <c r="F691" s="3">
        <v>0.33700000000000002</v>
      </c>
      <c r="G691" s="2">
        <v>246</v>
      </c>
      <c r="H691" s="3">
        <v>0.66300000000000003</v>
      </c>
      <c r="I691">
        <v>2009</v>
      </c>
      <c r="J691" s="22">
        <f t="shared" si="72"/>
        <v>200</v>
      </c>
      <c r="K691" s="22">
        <f t="shared" si="73"/>
        <v>268.78327586882438</v>
      </c>
      <c r="L691" s="22">
        <f t="shared" si="74"/>
        <v>171.39999999999998</v>
      </c>
      <c r="M691" s="35">
        <f t="shared" si="75"/>
        <v>0.46149703823371024</v>
      </c>
      <c r="N691" s="22">
        <f t="shared" si="76"/>
        <v>230.34726741958241</v>
      </c>
      <c r="O691" s="35">
        <f t="shared" si="77"/>
        <v>0.27629704935696181</v>
      </c>
      <c r="P691" s="22">
        <v>200000000</v>
      </c>
    </row>
    <row r="692" spans="1:16" x14ac:dyDescent="0.25">
      <c r="A692" t="s">
        <v>447</v>
      </c>
      <c r="B692" t="s">
        <v>2504</v>
      </c>
      <c r="C692" s="2">
        <v>370.5</v>
      </c>
      <c r="D692" s="2">
        <f t="shared" si="71"/>
        <v>429.51104452814997</v>
      </c>
      <c r="E692" s="2">
        <v>100.2</v>
      </c>
      <c r="F692" s="3">
        <v>0.27</v>
      </c>
      <c r="G692" s="2">
        <v>270.3</v>
      </c>
      <c r="H692" s="3">
        <v>0.73</v>
      </c>
      <c r="I692">
        <v>2014</v>
      </c>
      <c r="J692" s="22">
        <f t="shared" si="72"/>
        <v>178</v>
      </c>
      <c r="K692" s="22">
        <f t="shared" si="73"/>
        <v>206.35078522539996</v>
      </c>
      <c r="L692" s="22">
        <f t="shared" si="74"/>
        <v>192.5</v>
      </c>
      <c r="M692" s="35">
        <f t="shared" si="75"/>
        <v>0.51956815114709853</v>
      </c>
      <c r="N692" s="22">
        <f t="shared" si="76"/>
        <v>223.16025930275001</v>
      </c>
      <c r="O692" s="35">
        <f t="shared" si="77"/>
        <v>0.44304781315681524</v>
      </c>
      <c r="P692" s="22">
        <v>178000000</v>
      </c>
    </row>
    <row r="693" spans="1:16" x14ac:dyDescent="0.25">
      <c r="A693" t="s">
        <v>2337</v>
      </c>
      <c r="B693" t="s">
        <v>2504</v>
      </c>
      <c r="C693" s="2">
        <v>368.9</v>
      </c>
      <c r="D693" s="2">
        <f t="shared" si="71"/>
        <v>795.56651859692272</v>
      </c>
      <c r="E693" s="2">
        <v>183.9</v>
      </c>
      <c r="F693" s="3">
        <v>0.498</v>
      </c>
      <c r="G693" s="2">
        <v>185</v>
      </c>
      <c r="H693" s="3">
        <v>0.502</v>
      </c>
      <c r="I693">
        <v>1993</v>
      </c>
      <c r="J693" s="22">
        <f t="shared" si="72"/>
        <v>44</v>
      </c>
      <c r="K693" s="22">
        <f t="shared" si="73"/>
        <v>94.890015771928987</v>
      </c>
      <c r="L693" s="22">
        <f t="shared" si="74"/>
        <v>324.89999999999998</v>
      </c>
      <c r="M693" s="35">
        <f t="shared" si="75"/>
        <v>0.88072648414204391</v>
      </c>
      <c r="N693" s="22">
        <f t="shared" si="76"/>
        <v>700.67650282499369</v>
      </c>
      <c r="O693" s="35">
        <f t="shared" si="77"/>
        <v>0.74277577725148014</v>
      </c>
      <c r="P693" s="22">
        <v>44000000</v>
      </c>
    </row>
    <row r="694" spans="1:16" x14ac:dyDescent="0.25">
      <c r="A694" t="s">
        <v>2707</v>
      </c>
      <c r="B694" t="s">
        <v>2504</v>
      </c>
      <c r="C694" s="2">
        <v>365.6</v>
      </c>
      <c r="D694" s="2">
        <f t="shared" si="71"/>
        <v>376.56800000000004</v>
      </c>
      <c r="E694" s="2">
        <v>117.5</v>
      </c>
      <c r="F694" s="3">
        <v>0.32100000000000001</v>
      </c>
      <c r="G694" s="2">
        <v>248.1</v>
      </c>
      <c r="H694" s="3">
        <v>0.67900000000000005</v>
      </c>
      <c r="I694">
        <v>2018</v>
      </c>
      <c r="J694" s="22">
        <f t="shared" si="72"/>
        <v>35</v>
      </c>
      <c r="K694" s="22">
        <f t="shared" si="73"/>
        <v>36.050000000000004</v>
      </c>
      <c r="L694" s="22">
        <f t="shared" si="74"/>
        <v>330.6</v>
      </c>
      <c r="M694" s="35">
        <f t="shared" si="75"/>
        <v>0.90426695842450766</v>
      </c>
      <c r="N694" s="22">
        <f t="shared" si="76"/>
        <v>340.51800000000003</v>
      </c>
      <c r="O694" s="35">
        <f t="shared" si="77"/>
        <v>0.90139496717724288</v>
      </c>
      <c r="P694" s="22">
        <v>35000000</v>
      </c>
    </row>
    <row r="695" spans="1:16" x14ac:dyDescent="0.25">
      <c r="A695" t="s">
        <v>1490</v>
      </c>
      <c r="B695" t="s">
        <v>2504</v>
      </c>
      <c r="C695" s="2">
        <v>362.7</v>
      </c>
      <c r="D695" s="2">
        <f t="shared" si="71"/>
        <v>565.07478200109722</v>
      </c>
      <c r="E695" s="2">
        <v>125.5</v>
      </c>
      <c r="F695" s="3">
        <v>0.34599999999999997</v>
      </c>
      <c r="G695" s="2">
        <v>237.2</v>
      </c>
      <c r="H695" s="3">
        <v>0.65400000000000003</v>
      </c>
      <c r="I695">
        <v>2004</v>
      </c>
      <c r="J695" s="22">
        <f t="shared" si="72"/>
        <v>110</v>
      </c>
      <c r="K695" s="22">
        <f t="shared" si="73"/>
        <v>171.3764158260841</v>
      </c>
      <c r="L695" s="22">
        <f t="shared" si="74"/>
        <v>252.7</v>
      </c>
      <c r="M695" s="35">
        <f t="shared" si="75"/>
        <v>0.69671905155776126</v>
      </c>
      <c r="N695" s="22">
        <f t="shared" si="76"/>
        <v>393.69836617501312</v>
      </c>
      <c r="O695" s="35">
        <f t="shared" si="77"/>
        <v>0.52749816425121554</v>
      </c>
      <c r="P695" s="22">
        <v>110000000</v>
      </c>
    </row>
    <row r="696" spans="1:16" x14ac:dyDescent="0.25">
      <c r="A696" t="s">
        <v>2708</v>
      </c>
      <c r="B696" t="s">
        <v>2504</v>
      </c>
      <c r="C696" s="2">
        <v>362</v>
      </c>
      <c r="D696" s="2">
        <f t="shared" si="71"/>
        <v>432.24693134349798</v>
      </c>
      <c r="E696" s="2">
        <v>112.2</v>
      </c>
      <c r="F696" s="3">
        <v>0.31</v>
      </c>
      <c r="G696" s="2">
        <v>249.8</v>
      </c>
      <c r="H696" s="3">
        <v>0.69</v>
      </c>
      <c r="I696">
        <v>2013</v>
      </c>
      <c r="J696" s="22">
        <f t="shared" si="72"/>
        <v>35</v>
      </c>
      <c r="K696" s="22">
        <f t="shared" si="73"/>
        <v>41.791830378514994</v>
      </c>
      <c r="L696" s="22">
        <f t="shared" si="74"/>
        <v>327</v>
      </c>
      <c r="M696" s="35">
        <f t="shared" si="75"/>
        <v>0.90331491712707179</v>
      </c>
      <c r="N696" s="22">
        <f t="shared" si="76"/>
        <v>390.45510096498299</v>
      </c>
      <c r="O696" s="35">
        <f t="shared" si="77"/>
        <v>0.88455295475548346</v>
      </c>
      <c r="P696" s="22">
        <v>35000000</v>
      </c>
    </row>
    <row r="697" spans="1:16" x14ac:dyDescent="0.25">
      <c r="A697" t="s">
        <v>247</v>
      </c>
      <c r="B697" t="s">
        <v>2504</v>
      </c>
      <c r="C697" s="2">
        <v>356.7</v>
      </c>
      <c r="D697" s="2">
        <f t="shared" si="71"/>
        <v>389.77572090000001</v>
      </c>
      <c r="E697" s="2">
        <v>126.6</v>
      </c>
      <c r="F697" s="3">
        <v>0.35499999999999998</v>
      </c>
      <c r="G697" s="2">
        <v>230.1</v>
      </c>
      <c r="H697" s="3">
        <v>0.64500000000000002</v>
      </c>
      <c r="I697">
        <v>2016</v>
      </c>
      <c r="J697" s="22">
        <f t="shared" si="72"/>
        <v>180</v>
      </c>
      <c r="K697" s="22">
        <f t="shared" si="73"/>
        <v>196.69085999999999</v>
      </c>
      <c r="L697" s="22">
        <f t="shared" si="74"/>
        <v>176.7</v>
      </c>
      <c r="M697" s="35">
        <f t="shared" si="75"/>
        <v>0.49537426408746843</v>
      </c>
      <c r="N697" s="22">
        <f t="shared" si="76"/>
        <v>193.08486090000002</v>
      </c>
      <c r="O697" s="35">
        <f t="shared" si="77"/>
        <v>0.44858183347350716</v>
      </c>
      <c r="P697" s="22">
        <v>180000000</v>
      </c>
    </row>
    <row r="698" spans="1:16" x14ac:dyDescent="0.25">
      <c r="A698" t="s">
        <v>27</v>
      </c>
      <c r="B698" t="s">
        <v>2504</v>
      </c>
      <c r="C698" s="2">
        <v>355.9</v>
      </c>
      <c r="D698" s="2">
        <f t="shared" si="71"/>
        <v>355.9</v>
      </c>
      <c r="E698" s="2">
        <v>135.19999999999999</v>
      </c>
      <c r="F698" s="3">
        <v>0.38</v>
      </c>
      <c r="G698" s="2">
        <v>220.7</v>
      </c>
      <c r="H698" s="3">
        <v>0.62</v>
      </c>
      <c r="I698">
        <v>2019</v>
      </c>
      <c r="J698" s="22">
        <f t="shared" si="72"/>
        <v>85</v>
      </c>
      <c r="K698" s="22">
        <f t="shared" si="73"/>
        <v>85</v>
      </c>
      <c r="L698" s="22">
        <f t="shared" si="74"/>
        <v>270.89999999999998</v>
      </c>
      <c r="M698" s="35">
        <f t="shared" si="75"/>
        <v>0.76116886765945491</v>
      </c>
      <c r="N698" s="22">
        <f t="shared" si="76"/>
        <v>270.89999999999998</v>
      </c>
      <c r="O698" s="35">
        <f t="shared" si="77"/>
        <v>0.76116886765945491</v>
      </c>
      <c r="P698" s="22">
        <v>85000000</v>
      </c>
    </row>
    <row r="699" spans="1:16" x14ac:dyDescent="0.25">
      <c r="A699" t="s">
        <v>2709</v>
      </c>
      <c r="B699" t="s">
        <v>2504</v>
      </c>
      <c r="C699" s="2">
        <v>353.6</v>
      </c>
      <c r="D699" s="2">
        <f t="shared" si="71"/>
        <v>422.21689205265437</v>
      </c>
      <c r="E699" s="2">
        <v>144.80000000000001</v>
      </c>
      <c r="F699" s="3">
        <v>0.41</v>
      </c>
      <c r="G699" s="2">
        <v>208.8</v>
      </c>
      <c r="H699" s="3">
        <v>0.59</v>
      </c>
      <c r="I699">
        <v>2013</v>
      </c>
      <c r="J699" s="22">
        <f t="shared" si="72"/>
        <v>35</v>
      </c>
      <c r="K699" s="22">
        <f t="shared" si="73"/>
        <v>41.791830378514994</v>
      </c>
      <c r="L699" s="22">
        <f t="shared" si="74"/>
        <v>318.60000000000002</v>
      </c>
      <c r="M699" s="35">
        <f t="shared" si="75"/>
        <v>0.90101809954751133</v>
      </c>
      <c r="N699" s="22">
        <f t="shared" si="76"/>
        <v>380.42506167413939</v>
      </c>
      <c r="O699" s="35">
        <f t="shared" si="77"/>
        <v>0.88181043444990104</v>
      </c>
      <c r="P699" s="22">
        <v>35000000</v>
      </c>
    </row>
    <row r="700" spans="1:16" x14ac:dyDescent="0.25">
      <c r="A700" t="s">
        <v>2710</v>
      </c>
      <c r="B700" s="12" t="s">
        <v>2504</v>
      </c>
      <c r="C700" s="2">
        <v>351.6</v>
      </c>
      <c r="D700" s="2">
        <f t="shared" si="71"/>
        <v>736.17232006642166</v>
      </c>
      <c r="E700" s="2">
        <v>119.9</v>
      </c>
      <c r="F700" s="3">
        <v>0.34100000000000003</v>
      </c>
      <c r="G700" s="2">
        <v>231.6</v>
      </c>
      <c r="H700" s="3">
        <v>0.65900000000000003</v>
      </c>
      <c r="I700">
        <v>1994</v>
      </c>
      <c r="J700" s="22">
        <f t="shared" si="72"/>
        <v>35</v>
      </c>
      <c r="K700" s="22">
        <f t="shared" si="73"/>
        <v>73.282227537897484</v>
      </c>
      <c r="L700" s="22">
        <f t="shared" si="74"/>
        <v>316.60000000000002</v>
      </c>
      <c r="M700" s="35">
        <f t="shared" si="75"/>
        <v>0.90045506257110353</v>
      </c>
      <c r="N700" s="22">
        <f t="shared" si="76"/>
        <v>662.89009252852418</v>
      </c>
      <c r="O700" s="35">
        <f t="shared" si="77"/>
        <v>0.79157500700256689</v>
      </c>
      <c r="P700" s="22">
        <v>35000000</v>
      </c>
    </row>
    <row r="701" spans="1:16" x14ac:dyDescent="0.25">
      <c r="A701" t="s">
        <v>1798</v>
      </c>
      <c r="B701" s="12" t="s">
        <v>2504</v>
      </c>
      <c r="C701" s="2">
        <v>347.3</v>
      </c>
      <c r="D701" s="2">
        <f t="shared" si="71"/>
        <v>591.25500216861838</v>
      </c>
      <c r="E701" s="2">
        <v>226.2</v>
      </c>
      <c r="F701" s="3">
        <v>0.65100000000000002</v>
      </c>
      <c r="G701" s="2">
        <v>121.2</v>
      </c>
      <c r="H701" s="3">
        <v>0.34899999999999998</v>
      </c>
      <c r="I701">
        <v>2001</v>
      </c>
      <c r="J701" s="22">
        <f t="shared" si="72"/>
        <v>90</v>
      </c>
      <c r="K701" s="22">
        <f t="shared" si="73"/>
        <v>153.21897551159128</v>
      </c>
      <c r="L701" s="22">
        <f t="shared" si="74"/>
        <v>257.3</v>
      </c>
      <c r="M701" s="35">
        <f t="shared" si="75"/>
        <v>0.74085804779729336</v>
      </c>
      <c r="N701" s="22">
        <f t="shared" si="76"/>
        <v>438.03602665702709</v>
      </c>
      <c r="O701" s="35">
        <f t="shared" si="77"/>
        <v>0.55882817301586152</v>
      </c>
      <c r="P701" s="22">
        <v>90000000</v>
      </c>
    </row>
    <row r="702" spans="1:16" x14ac:dyDescent="0.25">
      <c r="A702" t="s">
        <v>2711</v>
      </c>
      <c r="B702" t="s">
        <v>2504</v>
      </c>
      <c r="C702" s="2">
        <v>337.6</v>
      </c>
      <c r="D702" s="2">
        <f t="shared" si="71"/>
        <v>391.37092748367996</v>
      </c>
      <c r="E702" s="2">
        <v>106.6</v>
      </c>
      <c r="F702" s="3">
        <v>0.316</v>
      </c>
      <c r="G702" s="2">
        <v>231</v>
      </c>
      <c r="H702" s="3">
        <v>0.68400000000000005</v>
      </c>
      <c r="I702">
        <v>2014</v>
      </c>
      <c r="J702" s="22">
        <f t="shared" si="72"/>
        <v>110</v>
      </c>
      <c r="K702" s="22">
        <f t="shared" si="73"/>
        <v>127.52014817299998</v>
      </c>
      <c r="L702" s="22">
        <f t="shared" si="74"/>
        <v>227.60000000000002</v>
      </c>
      <c r="M702" s="35">
        <f t="shared" si="75"/>
        <v>0.67417061611374407</v>
      </c>
      <c r="N702" s="22">
        <f t="shared" si="76"/>
        <v>263.85077931067997</v>
      </c>
      <c r="O702" s="35">
        <f t="shared" si="77"/>
        <v>0.62227444261552134</v>
      </c>
      <c r="P702" s="22">
        <v>110000000</v>
      </c>
    </row>
    <row r="703" spans="1:16" x14ac:dyDescent="0.25">
      <c r="A703" t="s">
        <v>2263</v>
      </c>
      <c r="B703" t="s">
        <v>2504</v>
      </c>
      <c r="C703" s="2">
        <v>336.5</v>
      </c>
      <c r="D703" s="2">
        <f t="shared" si="71"/>
        <v>684.03521682392523</v>
      </c>
      <c r="E703" s="2">
        <v>184</v>
      </c>
      <c r="F703" s="3">
        <v>0.54700000000000004</v>
      </c>
      <c r="G703" s="2">
        <v>152.5</v>
      </c>
      <c r="H703" s="3">
        <v>0.45300000000000001</v>
      </c>
      <c r="I703">
        <v>1995</v>
      </c>
      <c r="J703" s="22">
        <f t="shared" si="72"/>
        <v>100</v>
      </c>
      <c r="K703" s="22">
        <f t="shared" si="73"/>
        <v>203.27941064604019</v>
      </c>
      <c r="L703" s="22">
        <f t="shared" si="74"/>
        <v>236.5</v>
      </c>
      <c r="M703" s="35">
        <f t="shared" si="75"/>
        <v>0.70282317979197617</v>
      </c>
      <c r="N703" s="22">
        <f t="shared" si="76"/>
        <v>480.75580617788501</v>
      </c>
      <c r="O703" s="35">
        <f t="shared" si="77"/>
        <v>0.39590071130448679</v>
      </c>
      <c r="P703" s="22">
        <v>100000000</v>
      </c>
    </row>
    <row r="704" spans="1:16" x14ac:dyDescent="0.25">
      <c r="A704" t="s">
        <v>641</v>
      </c>
      <c r="B704" t="s">
        <v>2504</v>
      </c>
      <c r="C704" s="2">
        <v>335.3</v>
      </c>
      <c r="D704" s="2">
        <f t="shared" si="71"/>
        <v>412.37670707695889</v>
      </c>
      <c r="E704" s="2">
        <v>103.9</v>
      </c>
      <c r="F704" s="3">
        <v>0.31</v>
      </c>
      <c r="G704" s="2">
        <v>231.4</v>
      </c>
      <c r="H704" s="3">
        <v>0.69</v>
      </c>
      <c r="I704">
        <v>2012</v>
      </c>
      <c r="J704" s="22">
        <f t="shared" si="72"/>
        <v>79</v>
      </c>
      <c r="K704" s="22">
        <f t="shared" si="73"/>
        <v>97.160035368564735</v>
      </c>
      <c r="L704" s="22">
        <f t="shared" si="74"/>
        <v>256.3</v>
      </c>
      <c r="M704" s="35">
        <f t="shared" si="75"/>
        <v>0.76439009841932604</v>
      </c>
      <c r="N704" s="22">
        <f t="shared" si="76"/>
        <v>315.21667170839419</v>
      </c>
      <c r="O704" s="35">
        <f t="shared" si="77"/>
        <v>0.7102295396106032</v>
      </c>
      <c r="P704" s="22">
        <v>79000000</v>
      </c>
    </row>
    <row r="705" spans="1:16" x14ac:dyDescent="0.25">
      <c r="A705" t="s">
        <v>1894</v>
      </c>
      <c r="B705" t="s">
        <v>2504</v>
      </c>
      <c r="C705" s="2">
        <v>328.7</v>
      </c>
      <c r="D705" s="2">
        <f t="shared" si="71"/>
        <v>576.37743964644289</v>
      </c>
      <c r="E705" s="2">
        <v>182.6</v>
      </c>
      <c r="F705" s="3">
        <v>0.55600000000000005</v>
      </c>
      <c r="G705" s="2">
        <v>146.1</v>
      </c>
      <c r="H705" s="3">
        <v>0.44400000000000001</v>
      </c>
      <c r="I705">
        <v>2000</v>
      </c>
      <c r="J705" s="22">
        <f t="shared" si="72"/>
        <v>120</v>
      </c>
      <c r="K705" s="22">
        <f t="shared" si="73"/>
        <v>210.42072636925204</v>
      </c>
      <c r="L705" s="22">
        <f t="shared" si="74"/>
        <v>208.7</v>
      </c>
      <c r="M705" s="35">
        <f t="shared" si="75"/>
        <v>0.6349254639488896</v>
      </c>
      <c r="N705" s="22">
        <f t="shared" si="76"/>
        <v>365.95671327719083</v>
      </c>
      <c r="O705" s="35">
        <f t="shared" si="77"/>
        <v>0.35983959121006376</v>
      </c>
      <c r="P705" s="22">
        <v>120000000</v>
      </c>
    </row>
    <row r="706" spans="1:16" x14ac:dyDescent="0.25">
      <c r="A706" t="s">
        <v>2712</v>
      </c>
      <c r="B706" s="12" t="s">
        <v>2504</v>
      </c>
      <c r="C706" s="2">
        <v>327.3</v>
      </c>
      <c r="D706" s="2">
        <f t="shared" si="71"/>
        <v>665.33351104448957</v>
      </c>
      <c r="E706" s="2">
        <v>100.1</v>
      </c>
      <c r="F706" s="3">
        <v>0.30599999999999999</v>
      </c>
      <c r="G706" s="2">
        <v>227.2</v>
      </c>
      <c r="H706" s="3">
        <v>0.69399999999999995</v>
      </c>
      <c r="I706">
        <v>1995</v>
      </c>
      <c r="J706" s="22">
        <f t="shared" si="72"/>
        <v>35</v>
      </c>
      <c r="K706" s="22">
        <f t="shared" si="73"/>
        <v>71.14779372611406</v>
      </c>
      <c r="L706" s="22">
        <f t="shared" si="74"/>
        <v>292.3</v>
      </c>
      <c r="M706" s="35">
        <f t="shared" si="75"/>
        <v>0.89306446684998475</v>
      </c>
      <c r="N706" s="22">
        <f t="shared" si="76"/>
        <v>594.18571731837551</v>
      </c>
      <c r="O706" s="35">
        <f t="shared" si="77"/>
        <v>0.78262207844144804</v>
      </c>
      <c r="P706" s="22">
        <v>35000000</v>
      </c>
    </row>
    <row r="707" spans="1:16" x14ac:dyDescent="0.25">
      <c r="A707" t="s">
        <v>2359</v>
      </c>
      <c r="B707" t="s">
        <v>2504</v>
      </c>
      <c r="C707" s="2">
        <v>321.7</v>
      </c>
      <c r="D707" s="2">
        <f t="shared" ref="D707:D770" si="78">FV(3%,2019-I707,,-C707)</f>
        <v>714.58867309191896</v>
      </c>
      <c r="E707" s="2">
        <v>144.69999999999999</v>
      </c>
      <c r="F707" s="3">
        <v>0.45</v>
      </c>
      <c r="G707" s="2">
        <v>177</v>
      </c>
      <c r="H707" s="3">
        <v>0.55000000000000004</v>
      </c>
      <c r="I707">
        <v>1992</v>
      </c>
      <c r="J707" s="22">
        <f t="shared" ref="J707:J775" si="79">P707/1000000</f>
        <v>35</v>
      </c>
      <c r="K707" s="22">
        <f t="shared" ref="K707:K770" si="80">FV(3%,2019-I707,,-J707)</f>
        <v>77.745115194955446</v>
      </c>
      <c r="L707" s="22">
        <f t="shared" ref="L707:L775" si="81">C707-J707</f>
        <v>286.7</v>
      </c>
      <c r="M707" s="35">
        <f t="shared" ref="M707:M775" si="82">(C707-J707)/C707</f>
        <v>0.8912029841467205</v>
      </c>
      <c r="N707" s="22">
        <f t="shared" si="76"/>
        <v>636.84355789696349</v>
      </c>
      <c r="O707" s="35">
        <f t="shared" si="77"/>
        <v>0.75833038484626847</v>
      </c>
      <c r="P707" s="22">
        <v>35000000</v>
      </c>
    </row>
    <row r="708" spans="1:16" x14ac:dyDescent="0.25">
      <c r="A708" t="s">
        <v>2713</v>
      </c>
      <c r="B708" t="s">
        <v>2504</v>
      </c>
      <c r="C708" s="2">
        <v>320.39999999999998</v>
      </c>
      <c r="D708" s="2">
        <f t="shared" si="78"/>
        <v>350.10973079999997</v>
      </c>
      <c r="E708" s="2">
        <v>102.5</v>
      </c>
      <c r="F708" s="3">
        <v>0.32</v>
      </c>
      <c r="G708" s="2">
        <v>217.9</v>
      </c>
      <c r="H708" s="3">
        <v>0.68</v>
      </c>
      <c r="I708">
        <v>2016</v>
      </c>
      <c r="J708" s="22">
        <f t="shared" si="79"/>
        <v>35</v>
      </c>
      <c r="K708" s="22">
        <f t="shared" si="80"/>
        <v>38.245445000000004</v>
      </c>
      <c r="L708" s="22">
        <f t="shared" si="81"/>
        <v>285.39999999999998</v>
      </c>
      <c r="M708" s="35">
        <f t="shared" si="82"/>
        <v>0.89076154806491881</v>
      </c>
      <c r="N708" s="22">
        <f t="shared" ref="N708:N771" si="83">(D708-K708)</f>
        <v>311.86428579999995</v>
      </c>
      <c r="O708" s="35">
        <f t="shared" ref="O708:O771" si="84">(C708-K708)/C708</f>
        <v>0.88063219413233451</v>
      </c>
      <c r="P708" s="22">
        <v>35000000</v>
      </c>
    </row>
    <row r="709" spans="1:16" x14ac:dyDescent="0.25">
      <c r="A709" t="s">
        <v>540</v>
      </c>
      <c r="B709" t="s">
        <v>2504</v>
      </c>
      <c r="C709" s="2">
        <v>319.5</v>
      </c>
      <c r="D709" s="2">
        <f t="shared" si="78"/>
        <v>381.49970874101547</v>
      </c>
      <c r="E709" s="2">
        <v>137.4</v>
      </c>
      <c r="F709" s="3">
        <v>0.43</v>
      </c>
      <c r="G709" s="2">
        <v>182.1</v>
      </c>
      <c r="H709" s="3">
        <v>0.56999999999999995</v>
      </c>
      <c r="I709">
        <v>2013</v>
      </c>
      <c r="J709" s="22">
        <f t="shared" si="79"/>
        <v>20</v>
      </c>
      <c r="K709" s="22">
        <f t="shared" si="80"/>
        <v>23.881045930579997</v>
      </c>
      <c r="L709" s="22">
        <f t="shared" si="81"/>
        <v>299.5</v>
      </c>
      <c r="M709" s="35">
        <f t="shared" si="82"/>
        <v>0.93740219092331767</v>
      </c>
      <c r="N709" s="22">
        <f t="shared" si="83"/>
        <v>357.61866281043547</v>
      </c>
      <c r="O709" s="35">
        <f t="shared" si="84"/>
        <v>0.92525494231430361</v>
      </c>
      <c r="P709" s="22">
        <v>20000000</v>
      </c>
    </row>
    <row r="710" spans="1:16" x14ac:dyDescent="0.25">
      <c r="A710" t="s">
        <v>1986</v>
      </c>
      <c r="B710" s="12" t="s">
        <v>2504</v>
      </c>
      <c r="C710" s="2">
        <v>312</v>
      </c>
      <c r="D710" s="2">
        <f t="shared" si="78"/>
        <v>563.50670521685697</v>
      </c>
      <c r="E710" s="2">
        <v>206</v>
      </c>
      <c r="F710" s="3">
        <v>0.66</v>
      </c>
      <c r="G710" s="2">
        <v>106</v>
      </c>
      <c r="H710" s="3">
        <v>0.34</v>
      </c>
      <c r="I710">
        <v>1999</v>
      </c>
      <c r="J710" s="22">
        <f t="shared" si="79"/>
        <v>35</v>
      </c>
      <c r="K710" s="22">
        <f t="shared" si="80"/>
        <v>63.213893213429465</v>
      </c>
      <c r="L710" s="22">
        <f t="shared" si="81"/>
        <v>277</v>
      </c>
      <c r="M710" s="35">
        <f t="shared" si="82"/>
        <v>0.88782051282051277</v>
      </c>
      <c r="N710" s="22">
        <f t="shared" si="83"/>
        <v>500.29281200342751</v>
      </c>
      <c r="O710" s="35">
        <f t="shared" si="84"/>
        <v>0.79739136790567477</v>
      </c>
      <c r="P710" s="22">
        <v>35000000</v>
      </c>
    </row>
    <row r="711" spans="1:16" x14ac:dyDescent="0.25">
      <c r="A711" t="s">
        <v>2714</v>
      </c>
      <c r="B711" t="s">
        <v>2504</v>
      </c>
      <c r="C711" s="2">
        <v>312</v>
      </c>
      <c r="D711" s="2">
        <f t="shared" si="78"/>
        <v>331.00079999999997</v>
      </c>
      <c r="E711" s="2">
        <v>175.8</v>
      </c>
      <c r="F711" s="3">
        <v>0.56299999999999994</v>
      </c>
      <c r="G711" s="2">
        <v>136.19999999999999</v>
      </c>
      <c r="H711" s="3">
        <v>0.437</v>
      </c>
      <c r="I711">
        <v>2017</v>
      </c>
      <c r="J711" s="22">
        <f t="shared" si="79"/>
        <v>80</v>
      </c>
      <c r="K711" s="22">
        <f t="shared" si="80"/>
        <v>84.872</v>
      </c>
      <c r="L711" s="22">
        <f t="shared" si="81"/>
        <v>232</v>
      </c>
      <c r="M711" s="35">
        <f t="shared" si="82"/>
        <v>0.74358974358974361</v>
      </c>
      <c r="N711" s="22">
        <f t="shared" si="83"/>
        <v>246.12879999999996</v>
      </c>
      <c r="O711" s="35">
        <f t="shared" si="84"/>
        <v>0.72797435897435891</v>
      </c>
      <c r="P711" s="22">
        <v>80000000</v>
      </c>
    </row>
    <row r="712" spans="1:16" x14ac:dyDescent="0.25">
      <c r="A712" t="s">
        <v>1493</v>
      </c>
      <c r="B712" t="s">
        <v>2504</v>
      </c>
      <c r="C712" s="2">
        <v>311.39999999999998</v>
      </c>
      <c r="D712" s="2">
        <f t="shared" si="78"/>
        <v>485.15105352947802</v>
      </c>
      <c r="E712" s="2">
        <v>187.2</v>
      </c>
      <c r="F712" s="3">
        <v>0.60099999999999998</v>
      </c>
      <c r="G712" s="2">
        <v>124.1</v>
      </c>
      <c r="H712" s="3">
        <v>0.39900000000000002</v>
      </c>
      <c r="I712">
        <v>2004</v>
      </c>
      <c r="J712" s="22">
        <f t="shared" si="79"/>
        <v>170</v>
      </c>
      <c r="K712" s="22">
        <f t="shared" si="80"/>
        <v>264.85446082212997</v>
      </c>
      <c r="L712" s="22">
        <f t="shared" si="81"/>
        <v>141.39999999999998</v>
      </c>
      <c r="M712" s="35">
        <f t="shared" si="82"/>
        <v>0.45407835581245981</v>
      </c>
      <c r="N712" s="22">
        <f t="shared" si="83"/>
        <v>220.29659270734805</v>
      </c>
      <c r="O712" s="35">
        <f t="shared" si="84"/>
        <v>0.14947186633869625</v>
      </c>
      <c r="P712" s="22">
        <v>170000000</v>
      </c>
    </row>
    <row r="713" spans="1:16" x14ac:dyDescent="0.25">
      <c r="A713" t="s">
        <v>1186</v>
      </c>
      <c r="B713" t="s">
        <v>2504</v>
      </c>
      <c r="C713" s="2">
        <v>311.3</v>
      </c>
      <c r="D713" s="2">
        <f t="shared" si="78"/>
        <v>443.83936407521543</v>
      </c>
      <c r="E713" s="2">
        <v>117.2</v>
      </c>
      <c r="F713" s="3">
        <v>0.376</v>
      </c>
      <c r="G713" s="2">
        <v>194.2</v>
      </c>
      <c r="H713" s="3">
        <v>0.624</v>
      </c>
      <c r="I713">
        <v>2007</v>
      </c>
      <c r="J713" s="22">
        <f t="shared" si="79"/>
        <v>85</v>
      </c>
      <c r="K713" s="22">
        <f t="shared" si="80"/>
        <v>121.18967538192518</v>
      </c>
      <c r="L713" s="22">
        <f t="shared" si="81"/>
        <v>226.3</v>
      </c>
      <c r="M713" s="35">
        <f t="shared" si="82"/>
        <v>0.72695149373594603</v>
      </c>
      <c r="N713" s="22">
        <f t="shared" si="83"/>
        <v>322.64968869329027</v>
      </c>
      <c r="O713" s="35">
        <f t="shared" si="84"/>
        <v>0.61069811955693809</v>
      </c>
      <c r="P713" s="22">
        <v>85000000</v>
      </c>
    </row>
    <row r="714" spans="1:16" x14ac:dyDescent="0.25">
      <c r="A714" t="s">
        <v>973</v>
      </c>
      <c r="B714" t="s">
        <v>2504</v>
      </c>
      <c r="C714" s="2">
        <v>309.2</v>
      </c>
      <c r="D714" s="2">
        <f t="shared" si="78"/>
        <v>415.53894449320245</v>
      </c>
      <c r="E714" s="2">
        <v>256</v>
      </c>
      <c r="F714" s="3">
        <v>0.82799999999999996</v>
      </c>
      <c r="G714" s="2">
        <v>53.2</v>
      </c>
      <c r="H714" s="3">
        <v>0.17199999999999999</v>
      </c>
      <c r="I714">
        <v>2009</v>
      </c>
      <c r="J714" s="22">
        <f t="shared" si="79"/>
        <v>35</v>
      </c>
      <c r="K714" s="22">
        <f t="shared" si="80"/>
        <v>47.037073277044264</v>
      </c>
      <c r="L714" s="22">
        <f t="shared" si="81"/>
        <v>274.2</v>
      </c>
      <c r="M714" s="35">
        <f t="shared" si="82"/>
        <v>0.88680465717981893</v>
      </c>
      <c r="N714" s="22">
        <f t="shared" si="83"/>
        <v>368.50187121615818</v>
      </c>
      <c r="O714" s="35">
        <f t="shared" si="84"/>
        <v>0.84787492471848558</v>
      </c>
      <c r="P714" s="22">
        <v>35000000</v>
      </c>
    </row>
    <row r="715" spans="1:16" x14ac:dyDescent="0.25">
      <c r="A715" t="s">
        <v>2715</v>
      </c>
      <c r="B715" t="s">
        <v>2504</v>
      </c>
      <c r="C715" s="2">
        <v>306.5</v>
      </c>
      <c r="D715" s="2">
        <f t="shared" si="78"/>
        <v>325.16584999999998</v>
      </c>
      <c r="E715" s="2">
        <v>102.1</v>
      </c>
      <c r="F715" s="3">
        <v>0.33300000000000002</v>
      </c>
      <c r="G715" s="2">
        <v>204.4</v>
      </c>
      <c r="H715" s="3">
        <v>0.66700000000000004</v>
      </c>
      <c r="I715">
        <v>2017</v>
      </c>
      <c r="J715" s="22">
        <f t="shared" si="79"/>
        <v>35</v>
      </c>
      <c r="K715" s="22">
        <f t="shared" si="80"/>
        <v>37.131499999999996</v>
      </c>
      <c r="L715" s="22">
        <f t="shared" si="81"/>
        <v>271.5</v>
      </c>
      <c r="M715" s="35">
        <f t="shared" si="82"/>
        <v>0.88580750407830344</v>
      </c>
      <c r="N715" s="22">
        <f t="shared" si="83"/>
        <v>288.03434999999996</v>
      </c>
      <c r="O715" s="35">
        <f t="shared" si="84"/>
        <v>0.8788531810766721</v>
      </c>
      <c r="P715" s="22">
        <v>35000000</v>
      </c>
    </row>
    <row r="716" spans="1:16" x14ac:dyDescent="0.25">
      <c r="A716" t="s">
        <v>645</v>
      </c>
      <c r="B716" t="s">
        <v>2504</v>
      </c>
      <c r="C716" s="2">
        <v>305.3</v>
      </c>
      <c r="D716" s="2">
        <f t="shared" si="78"/>
        <v>375.48049111421284</v>
      </c>
      <c r="E716" s="2">
        <v>83.7</v>
      </c>
      <c r="F716" s="3">
        <v>0.27400000000000002</v>
      </c>
      <c r="G716" s="2">
        <v>221.6</v>
      </c>
      <c r="H716" s="3">
        <v>0.72599999999999998</v>
      </c>
      <c r="I716">
        <v>2012</v>
      </c>
      <c r="J716" s="22">
        <f t="shared" si="79"/>
        <v>150</v>
      </c>
      <c r="K716" s="22">
        <f t="shared" si="80"/>
        <v>184.4810798137305</v>
      </c>
      <c r="L716" s="22">
        <f t="shared" si="81"/>
        <v>155.30000000000001</v>
      </c>
      <c r="M716" s="35">
        <f t="shared" si="82"/>
        <v>0.50867998689813299</v>
      </c>
      <c r="N716" s="22">
        <f t="shared" si="83"/>
        <v>190.99941130048234</v>
      </c>
      <c r="O716" s="35">
        <f t="shared" si="84"/>
        <v>0.39573835632580906</v>
      </c>
      <c r="P716" s="22">
        <v>150000000</v>
      </c>
    </row>
    <row r="717" spans="1:16" x14ac:dyDescent="0.25">
      <c r="A717" t="s">
        <v>2716</v>
      </c>
      <c r="B717" t="s">
        <v>2504</v>
      </c>
      <c r="C717" s="2">
        <v>302.89999999999998</v>
      </c>
      <c r="D717" s="2">
        <f t="shared" si="78"/>
        <v>330.98700829999996</v>
      </c>
      <c r="E717" s="2">
        <v>12.4</v>
      </c>
      <c r="F717" s="3">
        <v>4.1000000000000002E-2</v>
      </c>
      <c r="G717" s="2">
        <v>290.5</v>
      </c>
      <c r="H717" s="3">
        <v>0.95899999999999996</v>
      </c>
      <c r="I717">
        <v>2016</v>
      </c>
      <c r="J717" s="22">
        <f t="shared" si="79"/>
        <v>35</v>
      </c>
      <c r="K717" s="22">
        <f t="shared" si="80"/>
        <v>38.245445000000004</v>
      </c>
      <c r="L717" s="22">
        <f t="shared" si="81"/>
        <v>267.89999999999998</v>
      </c>
      <c r="M717" s="35">
        <f t="shared" si="82"/>
        <v>0.88445031363486293</v>
      </c>
      <c r="N717" s="22">
        <f t="shared" si="83"/>
        <v>292.74156329999994</v>
      </c>
      <c r="O717" s="35">
        <f t="shared" si="84"/>
        <v>0.87373573786728287</v>
      </c>
      <c r="P717" s="22">
        <v>35000000</v>
      </c>
    </row>
    <row r="718" spans="1:16" x14ac:dyDescent="0.25">
      <c r="A718" t="s">
        <v>2478</v>
      </c>
      <c r="B718" t="s">
        <v>2504</v>
      </c>
      <c r="C718" s="2">
        <v>300.5</v>
      </c>
      <c r="D718" s="2">
        <f t="shared" si="78"/>
        <v>1009.6496271905928</v>
      </c>
      <c r="E718" s="2">
        <v>134.5</v>
      </c>
      <c r="F718" s="3">
        <v>0.44700000000000001</v>
      </c>
      <c r="G718" s="2">
        <v>166</v>
      </c>
      <c r="H718" s="3">
        <v>0.55300000000000005</v>
      </c>
      <c r="I718">
        <v>1978</v>
      </c>
      <c r="J718" s="22">
        <f t="shared" si="79"/>
        <v>55</v>
      </c>
      <c r="K718" s="22">
        <f t="shared" si="80"/>
        <v>184.79444091674745</v>
      </c>
      <c r="L718" s="22">
        <f t="shared" si="81"/>
        <v>245.5</v>
      </c>
      <c r="M718" s="35">
        <f t="shared" si="82"/>
        <v>0.81697171381031619</v>
      </c>
      <c r="N718" s="22">
        <f t="shared" si="83"/>
        <v>824.85518627384533</v>
      </c>
      <c r="O718" s="35">
        <f t="shared" si="84"/>
        <v>0.38504345784776223</v>
      </c>
      <c r="P718" s="22">
        <v>55000000</v>
      </c>
    </row>
    <row r="719" spans="1:16" x14ac:dyDescent="0.25">
      <c r="A719" t="s">
        <v>2717</v>
      </c>
      <c r="B719" t="s">
        <v>2504</v>
      </c>
      <c r="C719" s="2">
        <v>297.7</v>
      </c>
      <c r="D719" s="2">
        <f t="shared" si="78"/>
        <v>306.63099999999997</v>
      </c>
      <c r="E719" s="2">
        <v>140.19999999999999</v>
      </c>
      <c r="F719" s="3">
        <v>0.47099999999999997</v>
      </c>
      <c r="G719" s="2">
        <v>157.5</v>
      </c>
      <c r="H719" s="3">
        <v>0.52900000000000003</v>
      </c>
      <c r="I719">
        <v>2018</v>
      </c>
      <c r="J719" s="22">
        <f t="shared" si="79"/>
        <v>35</v>
      </c>
      <c r="K719" s="22">
        <f t="shared" si="80"/>
        <v>36.050000000000004</v>
      </c>
      <c r="L719" s="22">
        <f t="shared" si="81"/>
        <v>262.7</v>
      </c>
      <c r="M719" s="35">
        <f t="shared" si="82"/>
        <v>0.88243197850184751</v>
      </c>
      <c r="N719" s="22">
        <f t="shared" si="83"/>
        <v>270.58099999999996</v>
      </c>
      <c r="O719" s="35">
        <f t="shared" si="84"/>
        <v>0.87890493785690293</v>
      </c>
      <c r="P719" s="22">
        <v>35000000</v>
      </c>
    </row>
    <row r="720" spans="1:16" x14ac:dyDescent="0.25">
      <c r="A720" t="s">
        <v>1697</v>
      </c>
      <c r="B720" s="12" t="s">
        <v>2504</v>
      </c>
      <c r="C720" s="2">
        <v>296.7</v>
      </c>
      <c r="D720" s="2">
        <f t="shared" si="78"/>
        <v>490.39989249502838</v>
      </c>
      <c r="E720" s="2">
        <v>213.3</v>
      </c>
      <c r="F720" s="3">
        <v>0.71899999999999997</v>
      </c>
      <c r="G720" s="2">
        <v>83.3</v>
      </c>
      <c r="H720" s="3">
        <v>0.28100000000000003</v>
      </c>
      <c r="I720">
        <v>2002</v>
      </c>
      <c r="J720" s="22">
        <f t="shared" si="79"/>
        <v>63</v>
      </c>
      <c r="K720" s="22">
        <f t="shared" si="80"/>
        <v>104.1294008331203</v>
      </c>
      <c r="L720" s="22">
        <f t="shared" si="81"/>
        <v>233.7</v>
      </c>
      <c r="M720" s="35">
        <f t="shared" si="82"/>
        <v>0.78766430738119309</v>
      </c>
      <c r="N720" s="22">
        <f t="shared" si="83"/>
        <v>386.27049166190807</v>
      </c>
      <c r="O720" s="35">
        <f t="shared" si="84"/>
        <v>0.64904145320822271</v>
      </c>
      <c r="P720" s="22">
        <v>63000000</v>
      </c>
    </row>
    <row r="721" spans="1:16" x14ac:dyDescent="0.25">
      <c r="A721" t="s">
        <v>1279</v>
      </c>
      <c r="B721" t="s">
        <v>2504</v>
      </c>
      <c r="C721" s="2">
        <v>291.5</v>
      </c>
      <c r="D721" s="2">
        <f t="shared" si="78"/>
        <v>428.07757747113089</v>
      </c>
      <c r="E721" s="2">
        <v>132.4</v>
      </c>
      <c r="F721" s="3">
        <v>0.45400000000000001</v>
      </c>
      <c r="G721" s="2">
        <v>159.1</v>
      </c>
      <c r="H721" s="3">
        <v>0.54600000000000004</v>
      </c>
      <c r="I721">
        <v>2006</v>
      </c>
      <c r="J721" s="22">
        <f t="shared" si="79"/>
        <v>90</v>
      </c>
      <c r="K721" s="22">
        <f t="shared" si="80"/>
        <v>132.16803421064074</v>
      </c>
      <c r="L721" s="22">
        <f t="shared" si="81"/>
        <v>201.5</v>
      </c>
      <c r="M721" s="35">
        <f t="shared" si="82"/>
        <v>0.69125214408233271</v>
      </c>
      <c r="N721" s="22">
        <f t="shared" si="83"/>
        <v>295.90954326049018</v>
      </c>
      <c r="O721" s="35">
        <f t="shared" si="84"/>
        <v>0.54659336462901975</v>
      </c>
      <c r="P721" s="22">
        <v>90000000</v>
      </c>
    </row>
    <row r="722" spans="1:16" x14ac:dyDescent="0.25">
      <c r="A722" t="s">
        <v>867</v>
      </c>
      <c r="B722" t="s">
        <v>2504</v>
      </c>
      <c r="C722" s="2">
        <v>288.3</v>
      </c>
      <c r="D722" s="2">
        <f t="shared" si="78"/>
        <v>376.16610889797118</v>
      </c>
      <c r="E722" s="2">
        <v>95.3</v>
      </c>
      <c r="F722" s="3">
        <v>0.33100000000000002</v>
      </c>
      <c r="G722" s="2">
        <v>193</v>
      </c>
      <c r="H722" s="3">
        <v>0.66900000000000004</v>
      </c>
      <c r="I722">
        <v>2010</v>
      </c>
      <c r="J722" s="22">
        <f t="shared" si="79"/>
        <v>95</v>
      </c>
      <c r="K722" s="22">
        <f t="shared" si="80"/>
        <v>123.95345246377822</v>
      </c>
      <c r="L722" s="22">
        <f t="shared" si="81"/>
        <v>193.3</v>
      </c>
      <c r="M722" s="35">
        <f t="shared" si="82"/>
        <v>0.67048213666319811</v>
      </c>
      <c r="N722" s="22">
        <f t="shared" si="83"/>
        <v>252.21265643419298</v>
      </c>
      <c r="O722" s="35">
        <f t="shared" si="84"/>
        <v>0.57005392832543111</v>
      </c>
      <c r="P722" s="22">
        <v>95000000</v>
      </c>
    </row>
    <row r="723" spans="1:16" x14ac:dyDescent="0.25">
      <c r="A723" t="s">
        <v>1989</v>
      </c>
      <c r="B723" t="s">
        <v>2504</v>
      </c>
      <c r="C723" s="2">
        <v>286.8</v>
      </c>
      <c r="D723" s="2">
        <f t="shared" si="78"/>
        <v>517.99270210318775</v>
      </c>
      <c r="E723" s="2">
        <v>136.80000000000001</v>
      </c>
      <c r="F723" s="3">
        <v>0.47699999999999998</v>
      </c>
      <c r="G723" s="2">
        <v>150</v>
      </c>
      <c r="H723" s="3">
        <v>0.52300000000000002</v>
      </c>
      <c r="I723">
        <v>1999</v>
      </c>
      <c r="J723" s="22">
        <f t="shared" si="79"/>
        <v>60</v>
      </c>
      <c r="K723" s="22">
        <f t="shared" si="80"/>
        <v>108.3666740801648</v>
      </c>
      <c r="L723" s="22">
        <f t="shared" si="81"/>
        <v>226.8</v>
      </c>
      <c r="M723" s="35">
        <f t="shared" si="82"/>
        <v>0.79079497907949792</v>
      </c>
      <c r="N723" s="22">
        <f t="shared" si="83"/>
        <v>409.62602802302297</v>
      </c>
      <c r="O723" s="35">
        <f t="shared" si="84"/>
        <v>0.62215246136623159</v>
      </c>
      <c r="P723" s="22">
        <v>60000000</v>
      </c>
    </row>
    <row r="724" spans="1:16" x14ac:dyDescent="0.25">
      <c r="A724" t="s">
        <v>2076</v>
      </c>
      <c r="B724" t="s">
        <v>2504</v>
      </c>
      <c r="C724" s="2">
        <v>285.39999999999998</v>
      </c>
      <c r="D724" s="2">
        <f t="shared" si="78"/>
        <v>530.92807076588997</v>
      </c>
      <c r="E724" s="2">
        <v>130.4</v>
      </c>
      <c r="F724" s="3">
        <v>0.45700000000000002</v>
      </c>
      <c r="G724" s="2">
        <v>155</v>
      </c>
      <c r="H724" s="3">
        <v>0.54300000000000004</v>
      </c>
      <c r="I724">
        <v>1998</v>
      </c>
      <c r="J724" s="22">
        <f t="shared" si="79"/>
        <v>140</v>
      </c>
      <c r="K724" s="22">
        <f t="shared" si="80"/>
        <v>260.44124003932939</v>
      </c>
      <c r="L724" s="22">
        <f t="shared" si="81"/>
        <v>145.39999999999998</v>
      </c>
      <c r="M724" s="35">
        <f t="shared" si="82"/>
        <v>0.50946040644709178</v>
      </c>
      <c r="N724" s="22">
        <f t="shared" si="83"/>
        <v>270.48683072656058</v>
      </c>
      <c r="O724" s="35">
        <f t="shared" si="84"/>
        <v>8.7451856904942518E-2</v>
      </c>
      <c r="P724" s="22">
        <v>140000000</v>
      </c>
    </row>
    <row r="725" spans="1:16" x14ac:dyDescent="0.25">
      <c r="A725" t="s">
        <v>1379</v>
      </c>
      <c r="B725" s="12" t="s">
        <v>2504</v>
      </c>
      <c r="C725" s="2">
        <v>285.2</v>
      </c>
      <c r="D725" s="2">
        <f t="shared" si="78"/>
        <v>431.39058952867765</v>
      </c>
      <c r="E725" s="2">
        <v>209.3</v>
      </c>
      <c r="F725" s="3">
        <v>0.73399999999999999</v>
      </c>
      <c r="G725" s="2">
        <v>75.900000000000006</v>
      </c>
      <c r="H725" s="3">
        <v>0.26600000000000001</v>
      </c>
      <c r="I725">
        <v>2005</v>
      </c>
      <c r="J725" s="22">
        <f t="shared" si="79"/>
        <v>40</v>
      </c>
      <c r="K725" s="22">
        <f t="shared" si="80"/>
        <v>60.503588994204442</v>
      </c>
      <c r="L725" s="22">
        <f t="shared" si="81"/>
        <v>245.2</v>
      </c>
      <c r="M725" s="35">
        <f t="shared" si="82"/>
        <v>0.85974754558204769</v>
      </c>
      <c r="N725" s="22">
        <f t="shared" si="83"/>
        <v>370.8870005344732</v>
      </c>
      <c r="O725" s="35">
        <f t="shared" si="84"/>
        <v>0.78785557856169552</v>
      </c>
      <c r="P725" s="22">
        <v>40000000</v>
      </c>
    </row>
    <row r="726" spans="1:16" x14ac:dyDescent="0.25">
      <c r="A726" t="s">
        <v>1698</v>
      </c>
      <c r="B726" t="s">
        <v>2504</v>
      </c>
      <c r="C726" s="2">
        <v>275.7</v>
      </c>
      <c r="D726" s="2">
        <f t="shared" si="78"/>
        <v>455.69009221732165</v>
      </c>
      <c r="E726" s="2">
        <v>153.30000000000001</v>
      </c>
      <c r="F726" s="3">
        <v>0.55600000000000005</v>
      </c>
      <c r="G726" s="2">
        <v>122.4</v>
      </c>
      <c r="H726" s="3">
        <v>0.44400000000000001</v>
      </c>
      <c r="I726">
        <v>2002</v>
      </c>
      <c r="J726" s="22">
        <f t="shared" si="79"/>
        <v>84</v>
      </c>
      <c r="K726" s="22">
        <f t="shared" si="80"/>
        <v>138.83920111082705</v>
      </c>
      <c r="L726" s="22">
        <f t="shared" si="81"/>
        <v>191.7</v>
      </c>
      <c r="M726" s="35">
        <f t="shared" si="82"/>
        <v>0.69532100108813932</v>
      </c>
      <c r="N726" s="22">
        <f t="shared" si="83"/>
        <v>316.8508911064946</v>
      </c>
      <c r="O726" s="35">
        <f t="shared" si="84"/>
        <v>0.49641203804560374</v>
      </c>
      <c r="P726" s="22">
        <v>84000000</v>
      </c>
    </row>
    <row r="727" spans="1:16" x14ac:dyDescent="0.25">
      <c r="A727" t="s">
        <v>70</v>
      </c>
      <c r="B727" t="s">
        <v>2504</v>
      </c>
      <c r="C727" s="2">
        <v>274.7</v>
      </c>
      <c r="D727" s="2">
        <f t="shared" si="78"/>
        <v>282.94099999999997</v>
      </c>
      <c r="E727" s="2">
        <v>58.3</v>
      </c>
      <c r="F727" s="3">
        <v>0.21199999999999999</v>
      </c>
      <c r="G727" s="2">
        <v>216.4</v>
      </c>
      <c r="H727" s="3">
        <v>0.78800000000000003</v>
      </c>
      <c r="I727">
        <v>2018</v>
      </c>
      <c r="J727" s="22">
        <f t="shared" si="79"/>
        <v>90</v>
      </c>
      <c r="K727" s="22">
        <f t="shared" si="80"/>
        <v>92.7</v>
      </c>
      <c r="L727" s="22">
        <f t="shared" si="81"/>
        <v>184.7</v>
      </c>
      <c r="M727" s="35">
        <f t="shared" si="82"/>
        <v>0.67236985802693849</v>
      </c>
      <c r="N727" s="22">
        <f t="shared" si="83"/>
        <v>190.24099999999999</v>
      </c>
      <c r="O727" s="35">
        <f t="shared" si="84"/>
        <v>0.66254095376774669</v>
      </c>
      <c r="P727" s="22">
        <v>90000000</v>
      </c>
    </row>
    <row r="728" spans="1:16" x14ac:dyDescent="0.25">
      <c r="A728" t="s">
        <v>1076</v>
      </c>
      <c r="B728" t="s">
        <v>2504</v>
      </c>
      <c r="C728" s="2">
        <v>270</v>
      </c>
      <c r="D728" s="2">
        <f t="shared" si="78"/>
        <v>373.74314509560025</v>
      </c>
      <c r="E728" s="2">
        <v>148.1</v>
      </c>
      <c r="F728" s="3">
        <v>0.54900000000000004</v>
      </c>
      <c r="G728" s="2">
        <v>121.9</v>
      </c>
      <c r="H728" s="3">
        <v>0.45100000000000001</v>
      </c>
      <c r="I728">
        <v>2008</v>
      </c>
      <c r="J728" s="22">
        <f t="shared" si="79"/>
        <v>25</v>
      </c>
      <c r="K728" s="22">
        <f t="shared" si="80"/>
        <v>34.605846768111135</v>
      </c>
      <c r="L728" s="22">
        <f t="shared" si="81"/>
        <v>245</v>
      </c>
      <c r="M728" s="35">
        <f t="shared" si="82"/>
        <v>0.90740740740740744</v>
      </c>
      <c r="N728" s="22">
        <f t="shared" si="83"/>
        <v>339.13729832748913</v>
      </c>
      <c r="O728" s="35">
        <f t="shared" si="84"/>
        <v>0.87183019715514398</v>
      </c>
      <c r="P728" s="22">
        <v>25000000</v>
      </c>
    </row>
    <row r="729" spans="1:16" x14ac:dyDescent="0.25">
      <c r="A729" t="s">
        <v>546</v>
      </c>
      <c r="B729" t="s">
        <v>2504</v>
      </c>
      <c r="C729" s="2">
        <v>270</v>
      </c>
      <c r="D729" s="2">
        <f t="shared" si="78"/>
        <v>322.39412006282998</v>
      </c>
      <c r="E729" s="2">
        <v>150.4</v>
      </c>
      <c r="F729" s="3">
        <v>0.55700000000000005</v>
      </c>
      <c r="G729" s="2">
        <v>119.6</v>
      </c>
      <c r="H729" s="3">
        <v>0.443</v>
      </c>
      <c r="I729">
        <v>2013</v>
      </c>
      <c r="J729" s="22">
        <f t="shared" si="79"/>
        <v>37</v>
      </c>
      <c r="K729" s="22">
        <f t="shared" si="80"/>
        <v>44.179934971572997</v>
      </c>
      <c r="L729" s="22">
        <f t="shared" si="81"/>
        <v>233</v>
      </c>
      <c r="M729" s="35">
        <f t="shared" si="82"/>
        <v>0.86296296296296293</v>
      </c>
      <c r="N729" s="22">
        <f t="shared" si="83"/>
        <v>278.21418509125698</v>
      </c>
      <c r="O729" s="35">
        <f t="shared" si="84"/>
        <v>0.83637061121639633</v>
      </c>
      <c r="P729" s="22">
        <v>37000000</v>
      </c>
    </row>
    <row r="730" spans="1:16" x14ac:dyDescent="0.25">
      <c r="A730" t="s">
        <v>1077</v>
      </c>
      <c r="B730" t="s">
        <v>2504</v>
      </c>
      <c r="C730" s="2">
        <v>269.8</v>
      </c>
      <c r="D730" s="2">
        <f t="shared" si="78"/>
        <v>373.46629832145538</v>
      </c>
      <c r="E730" s="2">
        <v>94.8</v>
      </c>
      <c r="F730" s="3">
        <v>0.35099999999999998</v>
      </c>
      <c r="G730" s="2">
        <v>175</v>
      </c>
      <c r="H730" s="3">
        <v>0.64900000000000002</v>
      </c>
      <c r="I730">
        <v>2008</v>
      </c>
      <c r="J730" s="22">
        <f t="shared" si="79"/>
        <v>105</v>
      </c>
      <c r="K730" s="22">
        <f t="shared" si="80"/>
        <v>145.34455642606679</v>
      </c>
      <c r="L730" s="22">
        <f t="shared" si="81"/>
        <v>164.8</v>
      </c>
      <c r="M730" s="35">
        <f t="shared" si="82"/>
        <v>0.61082283172720531</v>
      </c>
      <c r="N730" s="22">
        <f t="shared" si="83"/>
        <v>228.1217418953886</v>
      </c>
      <c r="O730" s="35">
        <f t="shared" si="84"/>
        <v>0.46128778196417058</v>
      </c>
      <c r="P730" s="22">
        <v>105000000</v>
      </c>
    </row>
    <row r="731" spans="1:16" x14ac:dyDescent="0.25">
      <c r="A731" t="s">
        <v>350</v>
      </c>
      <c r="B731" t="s">
        <v>2504</v>
      </c>
      <c r="C731" s="2">
        <v>268</v>
      </c>
      <c r="D731" s="2">
        <f t="shared" si="78"/>
        <v>301.63636107999997</v>
      </c>
      <c r="E731" s="2">
        <v>76.3</v>
      </c>
      <c r="F731" s="3">
        <v>0.28499999999999998</v>
      </c>
      <c r="G731" s="2">
        <v>191.8</v>
      </c>
      <c r="H731" s="3">
        <v>0.71499999999999997</v>
      </c>
      <c r="I731">
        <v>2015</v>
      </c>
      <c r="J731" s="22">
        <f t="shared" si="79"/>
        <v>55</v>
      </c>
      <c r="K731" s="22">
        <f t="shared" si="80"/>
        <v>61.902984549999992</v>
      </c>
      <c r="L731" s="22">
        <f t="shared" si="81"/>
        <v>213</v>
      </c>
      <c r="M731" s="35">
        <f t="shared" si="82"/>
        <v>0.79477611940298509</v>
      </c>
      <c r="N731" s="22">
        <f t="shared" si="83"/>
        <v>239.73337652999999</v>
      </c>
      <c r="O731" s="35">
        <f t="shared" si="84"/>
        <v>0.76901871436567171</v>
      </c>
      <c r="P731" s="22">
        <v>55000000</v>
      </c>
    </row>
    <row r="732" spans="1:16" x14ac:dyDescent="0.25">
      <c r="A732" t="s">
        <v>2360</v>
      </c>
      <c r="B732" t="s">
        <v>2504</v>
      </c>
      <c r="C732" s="2">
        <v>266.8</v>
      </c>
      <c r="D732" s="2">
        <f t="shared" si="78"/>
        <v>592.63990668611757</v>
      </c>
      <c r="E732" s="2">
        <v>162.80000000000001</v>
      </c>
      <c r="F732" s="3">
        <v>0.61</v>
      </c>
      <c r="G732" s="2">
        <v>104</v>
      </c>
      <c r="H732" s="3">
        <v>0.39</v>
      </c>
      <c r="I732">
        <v>1992</v>
      </c>
      <c r="J732" s="22">
        <f t="shared" si="79"/>
        <v>80</v>
      </c>
      <c r="K732" s="22">
        <f t="shared" si="80"/>
        <v>177.70312044561246</v>
      </c>
      <c r="L732" s="22">
        <f t="shared" si="81"/>
        <v>186.8</v>
      </c>
      <c r="M732" s="35">
        <f t="shared" si="82"/>
        <v>0.7001499250374813</v>
      </c>
      <c r="N732" s="22">
        <f t="shared" si="83"/>
        <v>414.93678624050511</v>
      </c>
      <c r="O732" s="35">
        <f t="shared" si="84"/>
        <v>0.33394632516637013</v>
      </c>
      <c r="P732" s="22">
        <v>80000000</v>
      </c>
    </row>
    <row r="733" spans="1:16" x14ac:dyDescent="0.25">
      <c r="A733" t="s">
        <v>159</v>
      </c>
      <c r="B733" t="s">
        <v>2504</v>
      </c>
      <c r="C733" s="2">
        <v>259.2</v>
      </c>
      <c r="D733" s="2">
        <f t="shared" si="78"/>
        <v>274.98527999999999</v>
      </c>
      <c r="E733" s="2">
        <v>92.1</v>
      </c>
      <c r="F733" s="3">
        <v>0.35499999999999998</v>
      </c>
      <c r="G733" s="2">
        <v>167.2</v>
      </c>
      <c r="H733" s="3">
        <v>0.64500000000000002</v>
      </c>
      <c r="I733">
        <v>2017</v>
      </c>
      <c r="J733" s="22">
        <f t="shared" si="79"/>
        <v>185</v>
      </c>
      <c r="K733" s="22">
        <f t="shared" si="80"/>
        <v>196.26649999999998</v>
      </c>
      <c r="L733" s="22">
        <f t="shared" si="81"/>
        <v>74.199999999999989</v>
      </c>
      <c r="M733" s="35">
        <f t="shared" si="82"/>
        <v>0.28626543209876543</v>
      </c>
      <c r="N733" s="22">
        <f t="shared" si="83"/>
        <v>78.71878000000001</v>
      </c>
      <c r="O733" s="35">
        <f t="shared" si="84"/>
        <v>0.24279899691358028</v>
      </c>
      <c r="P733" s="22">
        <v>185000000</v>
      </c>
    </row>
    <row r="734" spans="1:16" x14ac:dyDescent="0.25">
      <c r="A734" t="s">
        <v>1190</v>
      </c>
      <c r="B734" s="12" t="s">
        <v>2504</v>
      </c>
      <c r="C734" s="2">
        <v>258</v>
      </c>
      <c r="D734" s="2">
        <f t="shared" si="78"/>
        <v>367.84630880631408</v>
      </c>
      <c r="E734" s="2">
        <v>140.1</v>
      </c>
      <c r="F734" s="3">
        <v>0.54300000000000004</v>
      </c>
      <c r="G734" s="2">
        <v>117.9</v>
      </c>
      <c r="H734" s="3">
        <v>0.45700000000000002</v>
      </c>
      <c r="I734">
        <v>2007</v>
      </c>
      <c r="J734" s="22">
        <f t="shared" si="79"/>
        <v>180</v>
      </c>
      <c r="K734" s="22">
        <f t="shared" si="80"/>
        <v>256.63695963231214</v>
      </c>
      <c r="L734" s="22">
        <f t="shared" si="81"/>
        <v>78</v>
      </c>
      <c r="M734" s="35">
        <f t="shared" si="82"/>
        <v>0.30232558139534882</v>
      </c>
      <c r="N734" s="22">
        <f t="shared" si="83"/>
        <v>111.20934917400194</v>
      </c>
      <c r="O734" s="35">
        <f t="shared" si="84"/>
        <v>5.2831022003405372E-3</v>
      </c>
      <c r="P734" s="22">
        <v>180000000</v>
      </c>
    </row>
    <row r="735" spans="1:16" x14ac:dyDescent="0.25">
      <c r="A735" t="s">
        <v>2718</v>
      </c>
      <c r="B735" t="s">
        <v>2504</v>
      </c>
      <c r="C735" s="2">
        <v>257</v>
      </c>
      <c r="D735" s="2">
        <f t="shared" si="78"/>
        <v>297.93343709509998</v>
      </c>
      <c r="E735" s="2">
        <v>84.3</v>
      </c>
      <c r="F735" s="3">
        <v>0.32800000000000001</v>
      </c>
      <c r="G735" s="2">
        <v>172.8</v>
      </c>
      <c r="H735" s="3">
        <v>0.67200000000000004</v>
      </c>
      <c r="I735">
        <v>2014</v>
      </c>
      <c r="J735" s="22">
        <f t="shared" si="79"/>
        <v>35</v>
      </c>
      <c r="K735" s="22">
        <f t="shared" si="80"/>
        <v>40.574592600499997</v>
      </c>
      <c r="L735" s="22">
        <f t="shared" si="81"/>
        <v>222</v>
      </c>
      <c r="M735" s="35">
        <f t="shared" si="82"/>
        <v>0.86381322957198448</v>
      </c>
      <c r="N735" s="22">
        <f t="shared" si="83"/>
        <v>257.35884449459996</v>
      </c>
      <c r="O735" s="35">
        <f t="shared" si="84"/>
        <v>0.84212220778015556</v>
      </c>
      <c r="P735" s="22">
        <v>35000000</v>
      </c>
    </row>
    <row r="736" spans="1:16" x14ac:dyDescent="0.25">
      <c r="A736" t="s">
        <v>2079</v>
      </c>
      <c r="B736" t="s">
        <v>2504</v>
      </c>
      <c r="C736" s="2">
        <v>250.8</v>
      </c>
      <c r="D736" s="2">
        <f t="shared" si="78"/>
        <v>466.56187858474146</v>
      </c>
      <c r="E736" s="2">
        <v>115.8</v>
      </c>
      <c r="F736" s="3">
        <v>0.46200000000000002</v>
      </c>
      <c r="G736" s="2">
        <v>135</v>
      </c>
      <c r="H736" s="3">
        <v>0.53800000000000003</v>
      </c>
      <c r="I736">
        <v>1998</v>
      </c>
      <c r="J736" s="22">
        <f t="shared" si="79"/>
        <v>65</v>
      </c>
      <c r="K736" s="22">
        <f t="shared" si="80"/>
        <v>120.91914716111719</v>
      </c>
      <c r="L736" s="22">
        <f t="shared" si="81"/>
        <v>185.8</v>
      </c>
      <c r="M736" s="35">
        <f t="shared" si="82"/>
        <v>0.74082934609250395</v>
      </c>
      <c r="N736" s="22">
        <f t="shared" si="83"/>
        <v>345.64273142362424</v>
      </c>
      <c r="O736" s="35">
        <f t="shared" si="84"/>
        <v>0.51786623938948484</v>
      </c>
      <c r="P736" s="22">
        <v>65000000</v>
      </c>
    </row>
    <row r="737" spans="1:16" x14ac:dyDescent="0.25">
      <c r="A737" t="s">
        <v>2719</v>
      </c>
      <c r="B737" s="12" t="s">
        <v>2504</v>
      </c>
      <c r="C737" s="2">
        <v>247.3</v>
      </c>
      <c r="D737" s="2">
        <f t="shared" si="78"/>
        <v>517.79128200348714</v>
      </c>
      <c r="E737" s="2">
        <v>127.2</v>
      </c>
      <c r="F737" s="3">
        <v>0.51400000000000001</v>
      </c>
      <c r="G737" s="2">
        <v>120.1</v>
      </c>
      <c r="H737" s="3">
        <v>0.48599999999999999</v>
      </c>
      <c r="I737">
        <v>1994</v>
      </c>
      <c r="J737" s="22">
        <f t="shared" si="79"/>
        <v>35</v>
      </c>
      <c r="K737" s="22">
        <f t="shared" si="80"/>
        <v>73.282227537897484</v>
      </c>
      <c r="L737" s="22">
        <f t="shared" si="81"/>
        <v>212.3</v>
      </c>
      <c r="M737" s="35">
        <f t="shared" si="82"/>
        <v>0.85847149211484031</v>
      </c>
      <c r="N737" s="22">
        <f t="shared" si="83"/>
        <v>444.50905446558966</v>
      </c>
      <c r="O737" s="35">
        <f t="shared" si="84"/>
        <v>0.70367073377316025</v>
      </c>
      <c r="P737" s="22">
        <v>35000000</v>
      </c>
    </row>
    <row r="738" spans="1:16" x14ac:dyDescent="0.25">
      <c r="A738" t="s">
        <v>650</v>
      </c>
      <c r="B738" t="s">
        <v>2504</v>
      </c>
      <c r="C738" s="2">
        <v>245.5</v>
      </c>
      <c r="D738" s="2">
        <f t="shared" si="78"/>
        <v>301.9340339618056</v>
      </c>
      <c r="E738" s="2">
        <v>79.7</v>
      </c>
      <c r="F738" s="3">
        <v>0.32500000000000001</v>
      </c>
      <c r="G738" s="2">
        <v>165.8</v>
      </c>
      <c r="H738" s="3">
        <v>0.67500000000000004</v>
      </c>
      <c r="I738">
        <v>2012</v>
      </c>
      <c r="J738" s="22">
        <f t="shared" si="79"/>
        <v>150</v>
      </c>
      <c r="K738" s="22">
        <f t="shared" si="80"/>
        <v>184.4810798137305</v>
      </c>
      <c r="L738" s="22">
        <f t="shared" si="81"/>
        <v>95.5</v>
      </c>
      <c r="M738" s="35">
        <f t="shared" si="82"/>
        <v>0.38900203665987781</v>
      </c>
      <c r="N738" s="22">
        <f t="shared" si="83"/>
        <v>117.45295414807509</v>
      </c>
      <c r="O738" s="35">
        <f t="shared" si="84"/>
        <v>0.24854957306016087</v>
      </c>
      <c r="P738" s="22">
        <v>150000000</v>
      </c>
    </row>
    <row r="739" spans="1:16" x14ac:dyDescent="0.25">
      <c r="A739" t="s">
        <v>2081</v>
      </c>
      <c r="B739" s="12" t="s">
        <v>2504</v>
      </c>
      <c r="C739" s="2">
        <v>244.4</v>
      </c>
      <c r="D739" s="2">
        <f t="shared" si="78"/>
        <v>454.65599332580069</v>
      </c>
      <c r="E739" s="2">
        <v>141.19999999999999</v>
      </c>
      <c r="F739" s="3">
        <v>0.57799999999999996</v>
      </c>
      <c r="G739" s="2">
        <v>103.2</v>
      </c>
      <c r="H739" s="3">
        <v>0.42199999999999999</v>
      </c>
      <c r="I739">
        <v>1998</v>
      </c>
      <c r="J739" s="22">
        <f t="shared" si="79"/>
        <v>35</v>
      </c>
      <c r="K739" s="22">
        <f t="shared" si="80"/>
        <v>65.110310009832347</v>
      </c>
      <c r="L739" s="22">
        <f t="shared" si="81"/>
        <v>209.4</v>
      </c>
      <c r="M739" s="35">
        <f t="shared" si="82"/>
        <v>0.85679214402618653</v>
      </c>
      <c r="N739" s="22">
        <f t="shared" si="83"/>
        <v>389.54568331596835</v>
      </c>
      <c r="O739" s="35">
        <f t="shared" si="84"/>
        <v>0.73359120290575963</v>
      </c>
      <c r="P739" s="22">
        <v>35000000</v>
      </c>
    </row>
    <row r="740" spans="1:16" x14ac:dyDescent="0.25">
      <c r="A740" t="s">
        <v>2210</v>
      </c>
      <c r="B740" t="s">
        <v>2504</v>
      </c>
      <c r="C740" s="2">
        <v>242.3</v>
      </c>
      <c r="D740" s="2">
        <f t="shared" si="78"/>
        <v>478.20001164597619</v>
      </c>
      <c r="E740" s="2">
        <v>101.3</v>
      </c>
      <c r="F740" s="3">
        <v>0.41799999999999998</v>
      </c>
      <c r="G740" s="2">
        <v>141</v>
      </c>
      <c r="H740" s="3">
        <v>0.58199999999999996</v>
      </c>
      <c r="I740">
        <v>1996</v>
      </c>
      <c r="J740" s="22">
        <f t="shared" si="79"/>
        <v>100</v>
      </c>
      <c r="K740" s="22">
        <f t="shared" si="80"/>
        <v>197.3586511126604</v>
      </c>
      <c r="L740" s="22">
        <f t="shared" si="81"/>
        <v>142.30000000000001</v>
      </c>
      <c r="M740" s="35">
        <f t="shared" si="82"/>
        <v>0.58728848534874123</v>
      </c>
      <c r="N740" s="22">
        <f t="shared" si="83"/>
        <v>280.84136053331576</v>
      </c>
      <c r="O740" s="35">
        <f t="shared" si="84"/>
        <v>0.18547812169764594</v>
      </c>
      <c r="P740" s="22">
        <v>100000000</v>
      </c>
    </row>
    <row r="741" spans="1:16" x14ac:dyDescent="0.25">
      <c r="A741" t="s">
        <v>1080</v>
      </c>
      <c r="B741" t="s">
        <v>2504</v>
      </c>
      <c r="C741" s="2">
        <v>242</v>
      </c>
      <c r="D741" s="2">
        <f t="shared" si="78"/>
        <v>334.98459671531583</v>
      </c>
      <c r="E741" s="2">
        <v>101.7</v>
      </c>
      <c r="F741" s="3">
        <v>0.42</v>
      </c>
      <c r="G741" s="2">
        <v>140.30000000000001</v>
      </c>
      <c r="H741" s="3">
        <v>0.57999999999999996</v>
      </c>
      <c r="I741">
        <v>2008</v>
      </c>
      <c r="J741" s="22">
        <f t="shared" si="79"/>
        <v>45</v>
      </c>
      <c r="K741" s="22">
        <f t="shared" si="80"/>
        <v>62.290524182600045</v>
      </c>
      <c r="L741" s="22">
        <f t="shared" si="81"/>
        <v>197</v>
      </c>
      <c r="M741" s="35">
        <f t="shared" si="82"/>
        <v>0.81404958677685946</v>
      </c>
      <c r="N741" s="22">
        <f t="shared" si="83"/>
        <v>272.69407253271578</v>
      </c>
      <c r="O741" s="35">
        <f t="shared" si="84"/>
        <v>0.74260113974132214</v>
      </c>
      <c r="P741" s="22">
        <v>45000000</v>
      </c>
    </row>
    <row r="742" spans="1:16" x14ac:dyDescent="0.25">
      <c r="A742" t="s">
        <v>257</v>
      </c>
      <c r="B742" t="s">
        <v>2504</v>
      </c>
      <c r="C742" s="2">
        <v>240.8</v>
      </c>
      <c r="D742" s="2">
        <f t="shared" si="78"/>
        <v>263.12866159999999</v>
      </c>
      <c r="E742" s="2">
        <v>125.1</v>
      </c>
      <c r="F742" s="3">
        <v>0.51900000000000002</v>
      </c>
      <c r="G742" s="2">
        <v>115.7</v>
      </c>
      <c r="H742" s="3">
        <v>0.48099999999999998</v>
      </c>
      <c r="I742">
        <v>2016</v>
      </c>
      <c r="J742" s="22">
        <f t="shared" si="79"/>
        <v>60</v>
      </c>
      <c r="K742" s="22">
        <f t="shared" si="80"/>
        <v>65.56362</v>
      </c>
      <c r="L742" s="22">
        <f t="shared" si="81"/>
        <v>180.8</v>
      </c>
      <c r="M742" s="35">
        <f t="shared" si="82"/>
        <v>0.75083056478405319</v>
      </c>
      <c r="N742" s="22">
        <f t="shared" si="83"/>
        <v>197.56504159999997</v>
      </c>
      <c r="O742" s="35">
        <f t="shared" si="84"/>
        <v>0.72772583056478402</v>
      </c>
      <c r="P742" s="22">
        <v>60000000</v>
      </c>
    </row>
    <row r="743" spans="1:16" x14ac:dyDescent="0.25">
      <c r="A743" t="s">
        <v>72</v>
      </c>
      <c r="B743" t="s">
        <v>2504</v>
      </c>
      <c r="C743" s="2">
        <v>238.5</v>
      </c>
      <c r="D743" s="2">
        <f t="shared" si="78"/>
        <v>245.655</v>
      </c>
      <c r="E743" s="2">
        <v>174.5</v>
      </c>
      <c r="F743" s="3">
        <v>0.73199999999999998</v>
      </c>
      <c r="G743" s="2">
        <v>64</v>
      </c>
      <c r="H743" s="3">
        <v>0.26800000000000002</v>
      </c>
      <c r="I743">
        <v>2018</v>
      </c>
      <c r="J743" s="22">
        <f t="shared" si="79"/>
        <v>30</v>
      </c>
      <c r="K743" s="22">
        <f t="shared" si="80"/>
        <v>30.900000000000002</v>
      </c>
      <c r="L743" s="22">
        <f t="shared" si="81"/>
        <v>208.5</v>
      </c>
      <c r="M743" s="35">
        <f t="shared" si="82"/>
        <v>0.87421383647798745</v>
      </c>
      <c r="N743" s="22">
        <f t="shared" si="83"/>
        <v>214.755</v>
      </c>
      <c r="O743" s="35">
        <f t="shared" si="84"/>
        <v>0.87044025157232707</v>
      </c>
      <c r="P743" s="22">
        <v>30000000</v>
      </c>
    </row>
    <row r="744" spans="1:16" x14ac:dyDescent="0.25">
      <c r="A744" t="s">
        <v>2720</v>
      </c>
      <c r="B744" t="s">
        <v>2504</v>
      </c>
      <c r="C744" s="2">
        <v>238.2</v>
      </c>
      <c r="D744" s="2">
        <f t="shared" si="78"/>
        <v>456.41583199063786</v>
      </c>
      <c r="E744" s="2">
        <v>107.3</v>
      </c>
      <c r="F744" s="3">
        <v>0.45100000000000001</v>
      </c>
      <c r="G744" s="2">
        <v>130.9</v>
      </c>
      <c r="H744" s="3">
        <v>0.54900000000000004</v>
      </c>
      <c r="I744">
        <v>1997</v>
      </c>
      <c r="J744" s="22">
        <f t="shared" si="79"/>
        <v>35</v>
      </c>
      <c r="K744" s="22">
        <f t="shared" si="80"/>
        <v>67.063619310127322</v>
      </c>
      <c r="L744" s="22">
        <f t="shared" si="81"/>
        <v>203.2</v>
      </c>
      <c r="M744" s="35">
        <f t="shared" si="82"/>
        <v>0.85306465155331657</v>
      </c>
      <c r="N744" s="22">
        <f t="shared" si="83"/>
        <v>389.35221268051055</v>
      </c>
      <c r="O744" s="35">
        <f t="shared" si="84"/>
        <v>0.71845667795916324</v>
      </c>
      <c r="P744" s="22">
        <v>35000000</v>
      </c>
    </row>
    <row r="745" spans="1:16" x14ac:dyDescent="0.25">
      <c r="A745" t="s">
        <v>2721</v>
      </c>
      <c r="B745" t="s">
        <v>2504</v>
      </c>
      <c r="C745" s="2">
        <v>235.9</v>
      </c>
      <c r="D745" s="2">
        <f t="shared" si="78"/>
        <v>401.6039591464932</v>
      </c>
      <c r="E745" s="2">
        <v>78.599999999999994</v>
      </c>
      <c r="F745" s="3">
        <v>0.33300000000000002</v>
      </c>
      <c r="G745" s="2">
        <v>157.30000000000001</v>
      </c>
      <c r="H745" s="3">
        <v>0.66700000000000004</v>
      </c>
      <c r="I745">
        <v>2001</v>
      </c>
      <c r="J745" s="22">
        <f t="shared" si="79"/>
        <v>35</v>
      </c>
      <c r="K745" s="22">
        <f t="shared" si="80"/>
        <v>59.585157143396614</v>
      </c>
      <c r="L745" s="22">
        <f t="shared" si="81"/>
        <v>200.9</v>
      </c>
      <c r="M745" s="35">
        <f t="shared" si="82"/>
        <v>0.85163204747774479</v>
      </c>
      <c r="N745" s="22">
        <f t="shared" si="83"/>
        <v>342.0188020030966</v>
      </c>
      <c r="O745" s="35">
        <f t="shared" si="84"/>
        <v>0.74741349239764043</v>
      </c>
      <c r="P745" s="22">
        <v>35000000</v>
      </c>
    </row>
    <row r="746" spans="1:16" x14ac:dyDescent="0.25">
      <c r="A746" t="s">
        <v>653</v>
      </c>
      <c r="B746" t="s">
        <v>2504</v>
      </c>
      <c r="C746" s="2">
        <v>232.3</v>
      </c>
      <c r="D746" s="2">
        <f t="shared" si="78"/>
        <v>285.69969893819729</v>
      </c>
      <c r="E746" s="2">
        <v>136</v>
      </c>
      <c r="F746" s="3">
        <v>0.58499999999999996</v>
      </c>
      <c r="G746" s="2">
        <v>96.3</v>
      </c>
      <c r="H746" s="3">
        <v>0.41499999999999998</v>
      </c>
      <c r="I746">
        <v>2012</v>
      </c>
      <c r="J746" s="22">
        <f t="shared" si="79"/>
        <v>44.5</v>
      </c>
      <c r="K746" s="22">
        <f t="shared" si="80"/>
        <v>54.729387011406715</v>
      </c>
      <c r="L746" s="22">
        <f t="shared" si="81"/>
        <v>187.8</v>
      </c>
      <c r="M746" s="35">
        <f t="shared" si="82"/>
        <v>0.80843736547567802</v>
      </c>
      <c r="N746" s="22">
        <f t="shared" si="83"/>
        <v>230.97031192679057</v>
      </c>
      <c r="O746" s="35">
        <f t="shared" si="84"/>
        <v>0.76440212220660042</v>
      </c>
      <c r="P746" s="22">
        <v>44500000</v>
      </c>
    </row>
    <row r="747" spans="1:16" x14ac:dyDescent="0.25">
      <c r="A747" t="s">
        <v>1382</v>
      </c>
      <c r="B747" t="s">
        <v>2504</v>
      </c>
      <c r="C747" s="2">
        <v>230.9</v>
      </c>
      <c r="D747" s="2">
        <f t="shared" si="78"/>
        <v>349.25696746904515</v>
      </c>
      <c r="E747" s="2">
        <v>76</v>
      </c>
      <c r="F747" s="3">
        <v>0.32900000000000001</v>
      </c>
      <c r="G747" s="2">
        <v>154.9</v>
      </c>
      <c r="H747" s="3">
        <v>0.67100000000000004</v>
      </c>
      <c r="I747">
        <v>2005</v>
      </c>
      <c r="J747" s="22">
        <f t="shared" si="79"/>
        <v>75</v>
      </c>
      <c r="K747" s="22">
        <f t="shared" si="80"/>
        <v>113.44422936413332</v>
      </c>
      <c r="L747" s="22">
        <f t="shared" si="81"/>
        <v>155.9</v>
      </c>
      <c r="M747" s="35">
        <f t="shared" si="82"/>
        <v>0.67518406236466</v>
      </c>
      <c r="N747" s="22">
        <f t="shared" si="83"/>
        <v>235.81273810491183</v>
      </c>
      <c r="O747" s="35">
        <f t="shared" si="84"/>
        <v>0.50868675026360621</v>
      </c>
      <c r="P747" s="22">
        <v>75000000</v>
      </c>
    </row>
    <row r="748" spans="1:16" x14ac:dyDescent="0.25">
      <c r="A748" t="s">
        <v>1082</v>
      </c>
      <c r="B748" t="s">
        <v>2504</v>
      </c>
      <c r="C748" s="2">
        <v>230.7</v>
      </c>
      <c r="D748" s="2">
        <f t="shared" si="78"/>
        <v>319.34275397612953</v>
      </c>
      <c r="E748" s="2">
        <v>130.30000000000001</v>
      </c>
      <c r="F748" s="3">
        <v>0.56499999999999995</v>
      </c>
      <c r="G748" s="2">
        <v>100.4</v>
      </c>
      <c r="H748" s="3">
        <v>0.435</v>
      </c>
      <c r="I748">
        <v>2008</v>
      </c>
      <c r="J748" s="22">
        <f t="shared" si="79"/>
        <v>80</v>
      </c>
      <c r="K748" s="22">
        <f t="shared" si="80"/>
        <v>110.73870965795564</v>
      </c>
      <c r="L748" s="22">
        <f t="shared" si="81"/>
        <v>150.69999999999999</v>
      </c>
      <c r="M748" s="35">
        <f t="shared" si="82"/>
        <v>0.65322930212397046</v>
      </c>
      <c r="N748" s="22">
        <f t="shared" si="83"/>
        <v>208.60404431817389</v>
      </c>
      <c r="O748" s="35">
        <f t="shared" si="84"/>
        <v>0.51998825462524645</v>
      </c>
      <c r="P748" s="22">
        <v>80000000</v>
      </c>
    </row>
    <row r="749" spans="1:16" x14ac:dyDescent="0.25">
      <c r="A749" t="s">
        <v>2209</v>
      </c>
      <c r="B749" t="s">
        <v>2504</v>
      </c>
      <c r="C749" s="2">
        <v>230.4</v>
      </c>
      <c r="D749" s="2">
        <f t="shared" si="78"/>
        <v>454.71433216356957</v>
      </c>
      <c r="E749" s="2">
        <v>90.4</v>
      </c>
      <c r="F749" s="3">
        <v>0.39200000000000002</v>
      </c>
      <c r="G749" s="2">
        <v>140</v>
      </c>
      <c r="H749" s="3">
        <v>0.60799999999999998</v>
      </c>
      <c r="I749">
        <v>1996</v>
      </c>
      <c r="J749" s="22">
        <f t="shared" si="79"/>
        <v>80</v>
      </c>
      <c r="K749" s="22">
        <f t="shared" si="80"/>
        <v>157.88692089012832</v>
      </c>
      <c r="L749" s="22">
        <f t="shared" si="81"/>
        <v>150.4</v>
      </c>
      <c r="M749" s="35">
        <f t="shared" si="82"/>
        <v>0.65277777777777779</v>
      </c>
      <c r="N749" s="22">
        <f t="shared" si="83"/>
        <v>296.82741127344127</v>
      </c>
      <c r="O749" s="35">
        <f t="shared" si="84"/>
        <v>0.31472690585881807</v>
      </c>
      <c r="P749" s="22">
        <v>80000000</v>
      </c>
    </row>
    <row r="750" spans="1:16" x14ac:dyDescent="0.25">
      <c r="A750" t="s">
        <v>2722</v>
      </c>
      <c r="B750" t="s">
        <v>2504</v>
      </c>
      <c r="C750" s="2">
        <v>227.9</v>
      </c>
      <c r="D750" s="2">
        <f t="shared" si="78"/>
        <v>553.17311718412327</v>
      </c>
      <c r="E750" s="2">
        <v>147.30000000000001</v>
      </c>
      <c r="F750" s="3">
        <v>0.64600000000000002</v>
      </c>
      <c r="G750" s="2">
        <v>80.599999999999994</v>
      </c>
      <c r="H750" s="3">
        <v>0.35399999999999998</v>
      </c>
      <c r="I750">
        <v>1989</v>
      </c>
      <c r="J750" s="22">
        <f t="shared" si="79"/>
        <v>35</v>
      </c>
      <c r="K750" s="22">
        <f t="shared" si="80"/>
        <v>84.954186491638069</v>
      </c>
      <c r="L750" s="22">
        <f t="shared" si="81"/>
        <v>192.9</v>
      </c>
      <c r="M750" s="35">
        <f t="shared" si="82"/>
        <v>0.84642387011847298</v>
      </c>
      <c r="N750" s="22">
        <f t="shared" si="83"/>
        <v>468.21893069248517</v>
      </c>
      <c r="O750" s="35">
        <f t="shared" si="84"/>
        <v>0.62723042346802071</v>
      </c>
      <c r="P750" s="22">
        <v>35000000</v>
      </c>
    </row>
    <row r="751" spans="1:16" x14ac:dyDescent="0.25">
      <c r="A751" t="s">
        <v>2723</v>
      </c>
      <c r="B751" t="s">
        <v>2504</v>
      </c>
      <c r="C751" s="2">
        <v>227.3</v>
      </c>
      <c r="D751" s="2">
        <f t="shared" si="78"/>
        <v>234.11900000000003</v>
      </c>
      <c r="E751" s="2">
        <v>40.9</v>
      </c>
      <c r="F751" s="3">
        <v>0.18</v>
      </c>
      <c r="G751" s="2">
        <v>186.4</v>
      </c>
      <c r="H751" s="3">
        <v>0.82</v>
      </c>
      <c r="I751">
        <v>2018</v>
      </c>
      <c r="J751" s="22">
        <f t="shared" si="79"/>
        <v>35</v>
      </c>
      <c r="K751" s="22">
        <f t="shared" si="80"/>
        <v>36.050000000000004</v>
      </c>
      <c r="L751" s="22">
        <f t="shared" si="81"/>
        <v>192.3</v>
      </c>
      <c r="M751" s="35">
        <f t="shared" si="82"/>
        <v>0.84601847778266603</v>
      </c>
      <c r="N751" s="22">
        <f t="shared" si="83"/>
        <v>198.06900000000002</v>
      </c>
      <c r="O751" s="35">
        <f t="shared" si="84"/>
        <v>0.84139903211614597</v>
      </c>
      <c r="P751" s="22">
        <v>35000000</v>
      </c>
    </row>
    <row r="752" spans="1:16" x14ac:dyDescent="0.25">
      <c r="A752" t="s">
        <v>2724</v>
      </c>
      <c r="B752" t="s">
        <v>2504</v>
      </c>
      <c r="C752" s="2">
        <v>223.7</v>
      </c>
      <c r="D752" s="2">
        <f t="shared" si="78"/>
        <v>468.3781228636476</v>
      </c>
      <c r="E752" s="2">
        <v>105.3</v>
      </c>
      <c r="F752" s="3">
        <v>0.47099999999999997</v>
      </c>
      <c r="G752" s="2">
        <v>118.4</v>
      </c>
      <c r="H752" s="3">
        <v>0.52900000000000003</v>
      </c>
      <c r="I752">
        <v>1994</v>
      </c>
      <c r="J752" s="22">
        <f t="shared" si="79"/>
        <v>35</v>
      </c>
      <c r="K752" s="22">
        <f t="shared" si="80"/>
        <v>73.282227537897484</v>
      </c>
      <c r="L752" s="22">
        <f t="shared" si="81"/>
        <v>188.7</v>
      </c>
      <c r="M752" s="35">
        <f t="shared" si="82"/>
        <v>0.84354045596781402</v>
      </c>
      <c r="N752" s="22">
        <f t="shared" si="83"/>
        <v>395.09589532575012</v>
      </c>
      <c r="O752" s="35">
        <f t="shared" si="84"/>
        <v>0.67240845982164732</v>
      </c>
      <c r="P752" s="22">
        <v>35000000</v>
      </c>
    </row>
    <row r="753" spans="1:16" x14ac:dyDescent="0.25">
      <c r="A753" t="s">
        <v>1083</v>
      </c>
      <c r="B753" t="s">
        <v>2504</v>
      </c>
      <c r="C753" s="2">
        <v>223.2</v>
      </c>
      <c r="D753" s="2">
        <f t="shared" si="78"/>
        <v>308.96099994569619</v>
      </c>
      <c r="E753" s="2">
        <v>97.7</v>
      </c>
      <c r="F753" s="3">
        <v>0.438</v>
      </c>
      <c r="G753" s="2">
        <v>125.6</v>
      </c>
      <c r="H753" s="3">
        <v>0.56200000000000006</v>
      </c>
      <c r="I753">
        <v>2008</v>
      </c>
      <c r="J753" s="22">
        <f t="shared" si="79"/>
        <v>50</v>
      </c>
      <c r="K753" s="22">
        <f t="shared" si="80"/>
        <v>69.21169353622227</v>
      </c>
      <c r="L753" s="22">
        <f t="shared" si="81"/>
        <v>173.2</v>
      </c>
      <c r="M753" s="35">
        <f t="shared" si="82"/>
        <v>0.77598566308243722</v>
      </c>
      <c r="N753" s="22">
        <f t="shared" si="83"/>
        <v>239.74930640947392</v>
      </c>
      <c r="O753" s="35">
        <f t="shared" si="84"/>
        <v>0.68991176731083215</v>
      </c>
      <c r="P753" s="22">
        <v>50000000</v>
      </c>
    </row>
    <row r="754" spans="1:16" x14ac:dyDescent="0.25">
      <c r="A754" t="s">
        <v>1991</v>
      </c>
      <c r="B754" t="s">
        <v>2504</v>
      </c>
      <c r="C754" s="2">
        <v>222.1</v>
      </c>
      <c r="D754" s="2">
        <f t="shared" si="78"/>
        <v>401.13730522007666</v>
      </c>
      <c r="E754" s="2">
        <v>113.8</v>
      </c>
      <c r="F754" s="3">
        <v>0.51200000000000001</v>
      </c>
      <c r="G754" s="2">
        <v>108.3</v>
      </c>
      <c r="H754" s="3">
        <v>0.48799999999999999</v>
      </c>
      <c r="I754">
        <v>1999</v>
      </c>
      <c r="J754" s="22">
        <f t="shared" si="79"/>
        <v>175</v>
      </c>
      <c r="K754" s="22">
        <f t="shared" si="80"/>
        <v>316.06946606714735</v>
      </c>
      <c r="L754" s="22">
        <f t="shared" si="81"/>
        <v>47.099999999999994</v>
      </c>
      <c r="M754" s="35">
        <f t="shared" si="82"/>
        <v>0.21206663665015757</v>
      </c>
      <c r="N754" s="22">
        <f t="shared" si="83"/>
        <v>85.067839152929309</v>
      </c>
      <c r="O754" s="35">
        <f t="shared" si="84"/>
        <v>-0.42309529971700743</v>
      </c>
      <c r="P754" s="22">
        <v>175000000</v>
      </c>
    </row>
    <row r="755" spans="1:16" x14ac:dyDescent="0.25">
      <c r="A755" t="s">
        <v>162</v>
      </c>
      <c r="B755" t="s">
        <v>2504</v>
      </c>
      <c r="C755" s="2">
        <v>221.6</v>
      </c>
      <c r="D755" s="2">
        <f t="shared" si="78"/>
        <v>235.09544</v>
      </c>
      <c r="E755" s="2">
        <v>33.700000000000003</v>
      </c>
      <c r="F755" s="3">
        <v>0.152</v>
      </c>
      <c r="G755" s="2">
        <v>187.9</v>
      </c>
      <c r="H755" s="3">
        <v>0.84799999999999998</v>
      </c>
      <c r="I755">
        <v>2017</v>
      </c>
      <c r="J755" s="22">
        <f t="shared" si="79"/>
        <v>100</v>
      </c>
      <c r="K755" s="22">
        <f t="shared" si="80"/>
        <v>106.08999999999999</v>
      </c>
      <c r="L755" s="22">
        <f t="shared" si="81"/>
        <v>121.6</v>
      </c>
      <c r="M755" s="35">
        <f t="shared" si="82"/>
        <v>0.54873646209386284</v>
      </c>
      <c r="N755" s="22">
        <f t="shared" si="83"/>
        <v>129.00544000000002</v>
      </c>
      <c r="O755" s="35">
        <f t="shared" si="84"/>
        <v>0.52125451263537914</v>
      </c>
      <c r="P755" s="22">
        <v>100000000</v>
      </c>
    </row>
    <row r="756" spans="1:16" x14ac:dyDescent="0.25">
      <c r="A756" t="s">
        <v>2725</v>
      </c>
      <c r="B756" t="s">
        <v>2504</v>
      </c>
      <c r="C756" s="2">
        <v>221.3</v>
      </c>
      <c r="D756" s="2">
        <f t="shared" si="78"/>
        <v>521.50794647987527</v>
      </c>
      <c r="E756" s="2">
        <v>86.3</v>
      </c>
      <c r="F756" s="3">
        <v>0.39</v>
      </c>
      <c r="G756" s="2">
        <v>135</v>
      </c>
      <c r="H756" s="3">
        <v>0.61</v>
      </c>
      <c r="I756">
        <v>1990</v>
      </c>
      <c r="J756" s="22">
        <f t="shared" si="79"/>
        <v>35</v>
      </c>
      <c r="K756" s="22">
        <f t="shared" si="80"/>
        <v>82.479792710328226</v>
      </c>
      <c r="L756" s="22">
        <f t="shared" si="81"/>
        <v>186.3</v>
      </c>
      <c r="M756" s="35">
        <f t="shared" si="82"/>
        <v>0.84184365115228199</v>
      </c>
      <c r="N756" s="22">
        <f t="shared" si="83"/>
        <v>439.02815376954703</v>
      </c>
      <c r="O756" s="35">
        <f t="shared" si="84"/>
        <v>0.62729420374908162</v>
      </c>
      <c r="P756" s="22">
        <v>35000000</v>
      </c>
    </row>
    <row r="757" spans="1:16" x14ac:dyDescent="0.25">
      <c r="A757" t="s">
        <v>1608</v>
      </c>
      <c r="B757" s="12" t="s">
        <v>2504</v>
      </c>
      <c r="C757" s="2">
        <v>220.9</v>
      </c>
      <c r="D757" s="2">
        <f t="shared" si="78"/>
        <v>354.47965239692206</v>
      </c>
      <c r="E757" s="2">
        <v>173.8</v>
      </c>
      <c r="F757" s="3">
        <v>0.78700000000000003</v>
      </c>
      <c r="G757" s="2">
        <v>47</v>
      </c>
      <c r="H757" s="3">
        <v>0.21299999999999999</v>
      </c>
      <c r="I757">
        <v>2003</v>
      </c>
      <c r="J757" s="22">
        <f t="shared" si="79"/>
        <v>32</v>
      </c>
      <c r="K757" s="22">
        <f t="shared" si="80"/>
        <v>51.350606051161186</v>
      </c>
      <c r="L757" s="22">
        <f t="shared" si="81"/>
        <v>188.9</v>
      </c>
      <c r="M757" s="35">
        <f t="shared" si="82"/>
        <v>0.85513807152557719</v>
      </c>
      <c r="N757" s="22">
        <f t="shared" si="83"/>
        <v>303.12904634576086</v>
      </c>
      <c r="O757" s="35">
        <f t="shared" si="84"/>
        <v>0.76753913059682577</v>
      </c>
      <c r="P757" s="22">
        <v>32000000</v>
      </c>
    </row>
    <row r="758" spans="1:16" x14ac:dyDescent="0.25">
      <c r="A758" t="s">
        <v>747</v>
      </c>
      <c r="B758" t="s">
        <v>2504</v>
      </c>
      <c r="C758" s="2">
        <v>219.9</v>
      </c>
      <c r="D758" s="2">
        <f t="shared" si="78"/>
        <v>278.56274089713673</v>
      </c>
      <c r="E758" s="2">
        <v>116.6</v>
      </c>
      <c r="F758" s="3">
        <v>0.53</v>
      </c>
      <c r="G758" s="2">
        <v>103.3</v>
      </c>
      <c r="H758" s="3">
        <v>0.47</v>
      </c>
      <c r="I758">
        <v>2011</v>
      </c>
      <c r="J758" s="22">
        <f t="shared" si="79"/>
        <v>200</v>
      </c>
      <c r="K758" s="22">
        <f t="shared" si="80"/>
        <v>253.35401627752319</v>
      </c>
      <c r="L758" s="22">
        <f t="shared" si="81"/>
        <v>19.900000000000006</v>
      </c>
      <c r="M758" s="35">
        <f t="shared" si="82"/>
        <v>9.049567985447933E-2</v>
      </c>
      <c r="N758" s="22">
        <f t="shared" si="83"/>
        <v>25.208724619613548</v>
      </c>
      <c r="O758" s="35">
        <f t="shared" si="84"/>
        <v>-0.1521328616531295</v>
      </c>
      <c r="P758" s="22">
        <v>200000000</v>
      </c>
    </row>
    <row r="759" spans="1:16" x14ac:dyDescent="0.25">
      <c r="A759" t="s">
        <v>261</v>
      </c>
      <c r="B759" t="s">
        <v>2504</v>
      </c>
      <c r="C759" s="2">
        <v>217</v>
      </c>
      <c r="D759" s="2">
        <f t="shared" si="78"/>
        <v>237.121759</v>
      </c>
      <c r="E759" s="2">
        <v>127.4</v>
      </c>
      <c r="F759" s="3">
        <v>0.58699999999999997</v>
      </c>
      <c r="G759" s="2">
        <v>89.5</v>
      </c>
      <c r="H759" s="3">
        <v>0.41299999999999998</v>
      </c>
      <c r="I759">
        <v>2016</v>
      </c>
      <c r="J759" s="22">
        <f t="shared" si="79"/>
        <v>50</v>
      </c>
      <c r="K759" s="22">
        <f t="shared" si="80"/>
        <v>54.63635</v>
      </c>
      <c r="L759" s="22">
        <f t="shared" si="81"/>
        <v>167</v>
      </c>
      <c r="M759" s="35">
        <f t="shared" si="82"/>
        <v>0.7695852534562212</v>
      </c>
      <c r="N759" s="22">
        <f t="shared" si="83"/>
        <v>182.485409</v>
      </c>
      <c r="O759" s="35">
        <f t="shared" si="84"/>
        <v>0.74821958525345622</v>
      </c>
      <c r="P759" s="22">
        <v>50000000</v>
      </c>
    </row>
    <row r="760" spans="1:16" x14ac:dyDescent="0.25">
      <c r="A760" t="s">
        <v>1498</v>
      </c>
      <c r="B760" t="s">
        <v>2504</v>
      </c>
      <c r="C760" s="2">
        <v>216.8</v>
      </c>
      <c r="D760" s="2">
        <f t="shared" si="78"/>
        <v>337.76733591904576</v>
      </c>
      <c r="E760" s="2">
        <v>100.5</v>
      </c>
      <c r="F760" s="3">
        <v>0.46400000000000002</v>
      </c>
      <c r="G760" s="2">
        <v>116.3</v>
      </c>
      <c r="H760" s="3">
        <v>0.53600000000000003</v>
      </c>
      <c r="I760">
        <v>2004</v>
      </c>
      <c r="J760" s="22">
        <f t="shared" si="79"/>
        <v>30</v>
      </c>
      <c r="K760" s="22">
        <f t="shared" si="80"/>
        <v>46.739022498022933</v>
      </c>
      <c r="L760" s="22">
        <f t="shared" si="81"/>
        <v>186.8</v>
      </c>
      <c r="M760" s="35">
        <f t="shared" si="82"/>
        <v>0.86162361623616235</v>
      </c>
      <c r="N760" s="22">
        <f t="shared" si="83"/>
        <v>291.02831342102286</v>
      </c>
      <c r="O760" s="35">
        <f t="shared" si="84"/>
        <v>0.7844141028688979</v>
      </c>
      <c r="P760" s="22">
        <v>30000000</v>
      </c>
    </row>
    <row r="761" spans="1:16" x14ac:dyDescent="0.25">
      <c r="A761" t="s">
        <v>878</v>
      </c>
      <c r="B761" t="s">
        <v>2504</v>
      </c>
      <c r="C761" s="2">
        <v>216.5</v>
      </c>
      <c r="D761" s="2">
        <f t="shared" si="78"/>
        <v>282.48339429903143</v>
      </c>
      <c r="E761" s="2">
        <v>110.5</v>
      </c>
      <c r="F761" s="3">
        <v>0.51</v>
      </c>
      <c r="G761" s="2">
        <v>106</v>
      </c>
      <c r="H761" s="3">
        <v>0.49</v>
      </c>
      <c r="I761">
        <v>2010</v>
      </c>
      <c r="J761" s="22">
        <f t="shared" si="79"/>
        <v>52</v>
      </c>
      <c r="K761" s="22">
        <f t="shared" si="80"/>
        <v>67.848205559120714</v>
      </c>
      <c r="L761" s="22">
        <f t="shared" si="81"/>
        <v>164.5</v>
      </c>
      <c r="M761" s="35">
        <f t="shared" si="82"/>
        <v>0.75981524249422627</v>
      </c>
      <c r="N761" s="22">
        <f t="shared" si="83"/>
        <v>214.63518873991072</v>
      </c>
      <c r="O761" s="35">
        <f t="shared" si="84"/>
        <v>0.68661336924193661</v>
      </c>
      <c r="P761" s="22">
        <v>52000000</v>
      </c>
    </row>
    <row r="762" spans="1:16" x14ac:dyDescent="0.25">
      <c r="A762" t="s">
        <v>2726</v>
      </c>
      <c r="B762" t="s">
        <v>2504</v>
      </c>
      <c r="C762" s="2">
        <v>214.6</v>
      </c>
      <c r="D762" s="2">
        <f t="shared" si="78"/>
        <v>552.61275937002438</v>
      </c>
      <c r="E762" s="2">
        <v>64.599999999999994</v>
      </c>
      <c r="F762" s="3">
        <v>0.30099999999999999</v>
      </c>
      <c r="G762" s="2">
        <v>150</v>
      </c>
      <c r="H762" s="3">
        <v>0.69899999999999995</v>
      </c>
      <c r="I762">
        <v>1987</v>
      </c>
      <c r="J762" s="22">
        <f t="shared" si="79"/>
        <v>35</v>
      </c>
      <c r="K762" s="22">
        <f t="shared" si="80"/>
        <v>90.127896448978817</v>
      </c>
      <c r="L762" s="22">
        <f t="shared" si="81"/>
        <v>179.6</v>
      </c>
      <c r="M762" s="35">
        <f t="shared" si="82"/>
        <v>0.83690587138863004</v>
      </c>
      <c r="N762" s="22">
        <f t="shared" si="83"/>
        <v>462.48486292104553</v>
      </c>
      <c r="O762" s="35">
        <f t="shared" si="84"/>
        <v>0.58001912185937177</v>
      </c>
      <c r="P762" s="22">
        <v>35000000</v>
      </c>
    </row>
    <row r="763" spans="1:16" x14ac:dyDescent="0.25">
      <c r="A763" t="s">
        <v>73</v>
      </c>
      <c r="B763" t="s">
        <v>2504</v>
      </c>
      <c r="C763" s="2">
        <v>214.1</v>
      </c>
      <c r="D763" s="2">
        <f t="shared" si="78"/>
        <v>220.523</v>
      </c>
      <c r="E763" s="2">
        <v>83.2</v>
      </c>
      <c r="F763" s="3">
        <v>0.38900000000000001</v>
      </c>
      <c r="G763" s="2">
        <v>130.9</v>
      </c>
      <c r="H763" s="3">
        <v>0.61099999999999999</v>
      </c>
      <c r="I763">
        <v>2018</v>
      </c>
      <c r="J763" s="22">
        <f t="shared" si="79"/>
        <v>80</v>
      </c>
      <c r="K763" s="22">
        <f t="shared" si="80"/>
        <v>82.4</v>
      </c>
      <c r="L763" s="22">
        <f t="shared" si="81"/>
        <v>134.1</v>
      </c>
      <c r="M763" s="35">
        <f t="shared" si="82"/>
        <v>0.62634283045305927</v>
      </c>
      <c r="N763" s="22">
        <f t="shared" si="83"/>
        <v>138.12299999999999</v>
      </c>
      <c r="O763" s="35">
        <f t="shared" si="84"/>
        <v>0.61513311536665105</v>
      </c>
      <c r="P763" s="22">
        <v>80000000</v>
      </c>
    </row>
    <row r="764" spans="1:16" x14ac:dyDescent="0.25">
      <c r="A764" t="s">
        <v>2312</v>
      </c>
      <c r="B764" t="s">
        <v>2504</v>
      </c>
      <c r="C764" s="2">
        <v>214</v>
      </c>
      <c r="D764" s="2">
        <f t="shared" si="78"/>
        <v>448.06847694600174</v>
      </c>
      <c r="E764" s="2">
        <v>83</v>
      </c>
      <c r="F764" s="3">
        <v>0.38800000000000001</v>
      </c>
      <c r="G764" s="2">
        <v>131</v>
      </c>
      <c r="H764" s="3">
        <v>0.61199999999999999</v>
      </c>
      <c r="I764">
        <v>1994</v>
      </c>
      <c r="J764" s="22">
        <f t="shared" si="79"/>
        <v>55</v>
      </c>
      <c r="K764" s="22">
        <f t="shared" si="80"/>
        <v>115.15778613098176</v>
      </c>
      <c r="L764" s="22">
        <f t="shared" si="81"/>
        <v>159</v>
      </c>
      <c r="M764" s="35">
        <f t="shared" si="82"/>
        <v>0.7429906542056075</v>
      </c>
      <c r="N764" s="22">
        <f t="shared" si="83"/>
        <v>332.91069081501996</v>
      </c>
      <c r="O764" s="35">
        <f t="shared" si="84"/>
        <v>0.46187950406083289</v>
      </c>
      <c r="P764" s="22">
        <v>55000000</v>
      </c>
    </row>
    <row r="765" spans="1:16" x14ac:dyDescent="0.25">
      <c r="A765" t="s">
        <v>1904</v>
      </c>
      <c r="B765" t="s">
        <v>2504</v>
      </c>
      <c r="C765" s="2">
        <v>212.7</v>
      </c>
      <c r="D765" s="2">
        <f t="shared" si="78"/>
        <v>372.97073748949919</v>
      </c>
      <c r="E765" s="2">
        <v>106.8</v>
      </c>
      <c r="F765" s="3">
        <v>0.502</v>
      </c>
      <c r="G765" s="2">
        <v>105.9</v>
      </c>
      <c r="H765" s="3">
        <v>0.498</v>
      </c>
      <c r="I765">
        <v>2000</v>
      </c>
      <c r="J765" s="22">
        <f t="shared" si="79"/>
        <v>45</v>
      </c>
      <c r="K765" s="22">
        <f t="shared" si="80"/>
        <v>78.90777238846951</v>
      </c>
      <c r="L765" s="22">
        <f t="shared" si="81"/>
        <v>167.7</v>
      </c>
      <c r="M765" s="35">
        <f t="shared" si="82"/>
        <v>0.78843441466854725</v>
      </c>
      <c r="N765" s="22">
        <f t="shared" si="83"/>
        <v>294.0629651010297</v>
      </c>
      <c r="O765" s="35">
        <f t="shared" si="84"/>
        <v>0.62901846549849783</v>
      </c>
      <c r="P765" s="22">
        <v>45000000</v>
      </c>
    </row>
    <row r="766" spans="1:16" x14ac:dyDescent="0.25">
      <c r="A766" t="s">
        <v>2270</v>
      </c>
      <c r="B766" t="s">
        <v>2504</v>
      </c>
      <c r="C766" s="2">
        <v>212.4</v>
      </c>
      <c r="D766" s="2">
        <f t="shared" si="78"/>
        <v>431.76546821218938</v>
      </c>
      <c r="E766" s="2">
        <v>108.4</v>
      </c>
      <c r="F766" s="3">
        <v>0.51</v>
      </c>
      <c r="G766" s="2">
        <v>104</v>
      </c>
      <c r="H766" s="3">
        <v>0.49</v>
      </c>
      <c r="I766">
        <v>1995</v>
      </c>
      <c r="J766" s="22">
        <f t="shared" si="79"/>
        <v>30</v>
      </c>
      <c r="K766" s="22">
        <f t="shared" si="80"/>
        <v>60.983823193812057</v>
      </c>
      <c r="L766" s="22">
        <f t="shared" si="81"/>
        <v>182.4</v>
      </c>
      <c r="M766" s="35">
        <f t="shared" si="82"/>
        <v>0.85875706214689262</v>
      </c>
      <c r="N766" s="22">
        <f t="shared" si="83"/>
        <v>370.78164501837733</v>
      </c>
      <c r="O766" s="35">
        <f t="shared" si="84"/>
        <v>0.71288218835305051</v>
      </c>
      <c r="P766" s="22">
        <v>30000000</v>
      </c>
    </row>
    <row r="767" spans="1:16" x14ac:dyDescent="0.25">
      <c r="A767" t="s">
        <v>879</v>
      </c>
      <c r="B767" t="s">
        <v>2504</v>
      </c>
      <c r="C767" s="2">
        <v>211.8</v>
      </c>
      <c r="D767" s="2">
        <f t="shared" si="78"/>
        <v>276.35096033503402</v>
      </c>
      <c r="E767" s="2">
        <v>100.5</v>
      </c>
      <c r="F767" s="3">
        <v>0.47499999999999998</v>
      </c>
      <c r="G767" s="2">
        <v>111.2</v>
      </c>
      <c r="H767" s="3">
        <v>0.52500000000000002</v>
      </c>
      <c r="I767">
        <v>2010</v>
      </c>
      <c r="J767" s="22">
        <f t="shared" si="79"/>
        <v>65</v>
      </c>
      <c r="K767" s="22">
        <f t="shared" si="80"/>
        <v>84.810256948900886</v>
      </c>
      <c r="L767" s="22">
        <f t="shared" si="81"/>
        <v>146.80000000000001</v>
      </c>
      <c r="M767" s="35">
        <f t="shared" si="82"/>
        <v>0.69310670443814926</v>
      </c>
      <c r="N767" s="22">
        <f t="shared" si="83"/>
        <v>191.54070338613315</v>
      </c>
      <c r="O767" s="35">
        <f t="shared" si="84"/>
        <v>0.59957385765391458</v>
      </c>
      <c r="P767" s="22">
        <v>65000000</v>
      </c>
    </row>
    <row r="768" spans="1:16" x14ac:dyDescent="0.25">
      <c r="A768" t="s">
        <v>751</v>
      </c>
      <c r="B768" t="s">
        <v>2504</v>
      </c>
      <c r="C768" s="2">
        <v>209.6</v>
      </c>
      <c r="D768" s="2">
        <f t="shared" si="78"/>
        <v>265.51500905884427</v>
      </c>
      <c r="E768" s="2">
        <v>117.5</v>
      </c>
      <c r="F768" s="3">
        <v>0.56100000000000005</v>
      </c>
      <c r="G768" s="2">
        <v>92.1</v>
      </c>
      <c r="H768" s="3">
        <v>0.439</v>
      </c>
      <c r="I768">
        <v>2011</v>
      </c>
      <c r="J768" s="22">
        <f t="shared" si="79"/>
        <v>35</v>
      </c>
      <c r="K768" s="22">
        <f t="shared" si="80"/>
        <v>44.336952848566554</v>
      </c>
      <c r="L768" s="22">
        <f t="shared" si="81"/>
        <v>174.6</v>
      </c>
      <c r="M768" s="35">
        <f t="shared" si="82"/>
        <v>0.8330152671755725</v>
      </c>
      <c r="N768" s="22">
        <f t="shared" si="83"/>
        <v>221.1780562102777</v>
      </c>
      <c r="O768" s="35">
        <f t="shared" si="84"/>
        <v>0.78846873640951076</v>
      </c>
      <c r="P768" s="22">
        <v>35000000</v>
      </c>
    </row>
    <row r="769" spans="1:16" x14ac:dyDescent="0.25">
      <c r="A769" t="s">
        <v>262</v>
      </c>
      <c r="B769" t="s">
        <v>2504</v>
      </c>
      <c r="C769" s="2">
        <v>208.3</v>
      </c>
      <c r="D769" s="2">
        <f t="shared" si="78"/>
        <v>227.6150341</v>
      </c>
      <c r="E769" s="2">
        <v>56.2</v>
      </c>
      <c r="F769" s="3">
        <v>0.27</v>
      </c>
      <c r="G769" s="2">
        <v>152.1</v>
      </c>
      <c r="H769" s="3">
        <v>0.73</v>
      </c>
      <c r="I769">
        <v>2016</v>
      </c>
      <c r="J769" s="22">
        <f t="shared" si="79"/>
        <v>20</v>
      </c>
      <c r="K769" s="22">
        <f t="shared" si="80"/>
        <v>21.85454</v>
      </c>
      <c r="L769" s="22">
        <f t="shared" si="81"/>
        <v>188.3</v>
      </c>
      <c r="M769" s="35">
        <f t="shared" si="82"/>
        <v>0.90398463754200675</v>
      </c>
      <c r="N769" s="22">
        <f t="shared" si="83"/>
        <v>205.76049410000002</v>
      </c>
      <c r="O769" s="35">
        <f t="shared" si="84"/>
        <v>0.89508142102736443</v>
      </c>
      <c r="P769" s="22">
        <v>20000000</v>
      </c>
    </row>
    <row r="770" spans="1:16" x14ac:dyDescent="0.25">
      <c r="A770" t="s">
        <v>1905</v>
      </c>
      <c r="B770" t="s">
        <v>2504</v>
      </c>
      <c r="C770" s="2">
        <v>207.5</v>
      </c>
      <c r="D770" s="2">
        <f t="shared" si="78"/>
        <v>363.85250601349833</v>
      </c>
      <c r="E770" s="2">
        <v>124.1</v>
      </c>
      <c r="F770" s="3">
        <v>0.59799999999999998</v>
      </c>
      <c r="G770" s="2">
        <v>83.4</v>
      </c>
      <c r="H770" s="3">
        <v>0.40200000000000002</v>
      </c>
      <c r="I770">
        <v>2000</v>
      </c>
      <c r="J770" s="22">
        <f t="shared" si="79"/>
        <v>48</v>
      </c>
      <c r="K770" s="22">
        <f t="shared" si="80"/>
        <v>84.168290547700821</v>
      </c>
      <c r="L770" s="22">
        <f t="shared" si="81"/>
        <v>159.5</v>
      </c>
      <c r="M770" s="35">
        <f t="shared" si="82"/>
        <v>0.76867469879518069</v>
      </c>
      <c r="N770" s="22">
        <f t="shared" si="83"/>
        <v>279.68421546579748</v>
      </c>
      <c r="O770" s="35">
        <f t="shared" si="84"/>
        <v>0.59436968410746593</v>
      </c>
      <c r="P770" s="22">
        <v>48000000</v>
      </c>
    </row>
    <row r="771" spans="1:16" x14ac:dyDescent="0.25">
      <c r="A771" t="s">
        <v>2380</v>
      </c>
      <c r="B771" t="s">
        <v>2504</v>
      </c>
      <c r="C771" s="2">
        <v>205.4</v>
      </c>
      <c r="D771" s="2">
        <f t="shared" ref="D771:D775" si="85">FV(3%,2019-I771,,-C771)</f>
        <v>469.94034459643325</v>
      </c>
      <c r="E771" s="2">
        <v>70.400000000000006</v>
      </c>
      <c r="F771" s="3">
        <v>0.34300000000000003</v>
      </c>
      <c r="G771" s="2">
        <v>135</v>
      </c>
      <c r="H771" s="3">
        <v>0.65700000000000003</v>
      </c>
      <c r="I771">
        <v>1991</v>
      </c>
      <c r="J771" s="22">
        <f t="shared" si="79"/>
        <v>40</v>
      </c>
      <c r="K771" s="22">
        <f t="shared" ref="K771:K775" si="86">FV(3%,2019-I771,,-J771)</f>
        <v>91.517107029490404</v>
      </c>
      <c r="L771" s="22">
        <f t="shared" si="81"/>
        <v>165.4</v>
      </c>
      <c r="M771" s="35">
        <f t="shared" si="82"/>
        <v>0.80525803310613442</v>
      </c>
      <c r="N771" s="22">
        <f t="shared" si="83"/>
        <v>378.42323756694282</v>
      </c>
      <c r="O771" s="35">
        <f t="shared" si="84"/>
        <v>0.55444446431601557</v>
      </c>
      <c r="P771" s="22">
        <v>40000000</v>
      </c>
    </row>
    <row r="772" spans="1:16" x14ac:dyDescent="0.25">
      <c r="A772" t="s">
        <v>2727</v>
      </c>
      <c r="B772" s="12" t="s">
        <v>2504</v>
      </c>
      <c r="C772" s="2">
        <v>202.5</v>
      </c>
      <c r="D772" s="2">
        <f t="shared" si="85"/>
        <v>288.71657958635114</v>
      </c>
      <c r="E772" s="2">
        <v>118.9</v>
      </c>
      <c r="F772" s="3">
        <v>0.58699999999999997</v>
      </c>
      <c r="G772" s="2">
        <v>83.7</v>
      </c>
      <c r="H772" s="3">
        <v>0.41299999999999998</v>
      </c>
      <c r="I772">
        <v>2007</v>
      </c>
      <c r="J772" s="22">
        <f t="shared" si="79"/>
        <v>35</v>
      </c>
      <c r="K772" s="22">
        <f t="shared" si="86"/>
        <v>49.901631039616255</v>
      </c>
      <c r="L772" s="22">
        <f t="shared" si="81"/>
        <v>167.5</v>
      </c>
      <c r="M772" s="35">
        <f t="shared" si="82"/>
        <v>0.8271604938271605</v>
      </c>
      <c r="N772" s="22">
        <f t="shared" ref="N772:N775" si="87">(D772-K772)</f>
        <v>238.81494854673488</v>
      </c>
      <c r="O772" s="35">
        <f t="shared" ref="O772:O775" si="88">(C772-K772)/C772</f>
        <v>0.75357219239695672</v>
      </c>
      <c r="P772" s="22">
        <v>35000000</v>
      </c>
    </row>
    <row r="773" spans="1:16" x14ac:dyDescent="0.25">
      <c r="A773" t="s">
        <v>444</v>
      </c>
      <c r="B773" s="12" t="s">
        <v>2504</v>
      </c>
      <c r="C773" s="2">
        <v>202</v>
      </c>
      <c r="D773" s="2">
        <f t="shared" si="85"/>
        <v>476.02623221389433</v>
      </c>
      <c r="E773" s="2">
        <v>135.30000000000001</v>
      </c>
      <c r="F773" s="3">
        <v>0.67</v>
      </c>
      <c r="G773" s="2">
        <v>66.7</v>
      </c>
      <c r="H773" s="3">
        <v>0.33</v>
      </c>
      <c r="I773">
        <v>1990</v>
      </c>
      <c r="J773" s="22">
        <f t="shared" si="79"/>
        <v>125</v>
      </c>
      <c r="K773" s="22">
        <f t="shared" si="86"/>
        <v>294.57068825117221</v>
      </c>
      <c r="L773" s="22">
        <f t="shared" si="81"/>
        <v>77</v>
      </c>
      <c r="M773" s="35">
        <f t="shared" si="82"/>
        <v>0.38118811881188119</v>
      </c>
      <c r="N773" s="22">
        <f t="shared" si="87"/>
        <v>181.45554396272212</v>
      </c>
      <c r="O773" s="35">
        <f t="shared" si="88"/>
        <v>-0.45827073391669415</v>
      </c>
      <c r="P773" s="22">
        <v>125000000</v>
      </c>
    </row>
    <row r="774" spans="1:16" x14ac:dyDescent="0.25">
      <c r="A774" t="s">
        <v>881</v>
      </c>
      <c r="B774" t="s">
        <v>2504</v>
      </c>
      <c r="C774" s="2">
        <v>201.6</v>
      </c>
      <c r="D774" s="2">
        <f t="shared" si="85"/>
        <v>263.04227385997569</v>
      </c>
      <c r="E774" s="2">
        <v>100.2</v>
      </c>
      <c r="F774" s="3">
        <v>0.497</v>
      </c>
      <c r="G774" s="2">
        <v>101.3</v>
      </c>
      <c r="H774" s="3">
        <v>0.503</v>
      </c>
      <c r="I774">
        <v>2010</v>
      </c>
      <c r="J774" s="22">
        <f t="shared" si="79"/>
        <v>80</v>
      </c>
      <c r="K774" s="22">
        <f t="shared" si="86"/>
        <v>104.38185470633955</v>
      </c>
      <c r="L774" s="22">
        <f t="shared" si="81"/>
        <v>121.6</v>
      </c>
      <c r="M774" s="35">
        <f t="shared" si="82"/>
        <v>0.60317460317460314</v>
      </c>
      <c r="N774" s="22">
        <f t="shared" si="87"/>
        <v>158.66041915363616</v>
      </c>
      <c r="O774" s="35">
        <f t="shared" si="88"/>
        <v>0.48223286355982364</v>
      </c>
      <c r="P774" s="22">
        <v>80000000</v>
      </c>
    </row>
    <row r="775" spans="1:16" x14ac:dyDescent="0.25">
      <c r="A775" t="s">
        <v>1806</v>
      </c>
      <c r="B775" t="s">
        <v>2504</v>
      </c>
      <c r="C775" s="2">
        <v>200.7</v>
      </c>
      <c r="D775" s="2">
        <f t="shared" si="85"/>
        <v>341.67831539084858</v>
      </c>
      <c r="E775" s="2">
        <v>93.4</v>
      </c>
      <c r="F775" s="3">
        <v>0.46500000000000002</v>
      </c>
      <c r="G775" s="2">
        <v>107.3</v>
      </c>
      <c r="H775" s="3">
        <v>0.53500000000000003</v>
      </c>
      <c r="I775">
        <v>2001</v>
      </c>
      <c r="J775" s="22">
        <f t="shared" si="79"/>
        <v>60</v>
      </c>
      <c r="K775" s="22">
        <f t="shared" si="86"/>
        <v>102.14598367439419</v>
      </c>
      <c r="L775" s="22">
        <f t="shared" si="81"/>
        <v>140.69999999999999</v>
      </c>
      <c r="M775" s="35">
        <f t="shared" si="82"/>
        <v>0.70104633781763825</v>
      </c>
      <c r="N775" s="22">
        <f t="shared" si="87"/>
        <v>239.53233171645439</v>
      </c>
      <c r="O775" s="35">
        <f t="shared" si="88"/>
        <v>0.49105140172200201</v>
      </c>
      <c r="P775" s="22">
        <v>60000000</v>
      </c>
    </row>
  </sheetData>
  <autoFilter ref="A1:P775" xr:uid="{9D037DC1-FEB8-4551-B080-AB327AE0F138}"/>
  <sortState xmlns:xlrd2="http://schemas.microsoft.com/office/spreadsheetml/2017/richdata2" ref="A1:P775">
    <sortCondition ref="B3:B775"/>
    <sortCondition descending="1" ref="C3:C775"/>
  </sortState>
  <hyperlinks>
    <hyperlink ref="A159" r:id="rId1" display="https://www.boxofficemojo.com/movies/?id=avatar.htm" xr:uid="{00000000-0004-0000-0300-000000000000}"/>
    <hyperlink ref="A3" r:id="rId2" display="https://www.boxofficemojo.com/movies/?id=marvel2019.htm" xr:uid="{00000000-0004-0000-0300-000001000000}"/>
    <hyperlink ref="A319" r:id="rId3" display="https://www.boxofficemojo.com/movies/?id=titanic.htm" xr:uid="{00000000-0004-0000-0300-000002000000}"/>
    <hyperlink ref="A4" r:id="rId4" display="https://www.boxofficemojo.com/movies/?id=starwars7.htm" xr:uid="{00000000-0004-0000-0300-000003000000}"/>
    <hyperlink ref="A5" r:id="rId5" display="https://www.boxofficemojo.com/movies/?id=marvel0518.htm" xr:uid="{00000000-0004-0000-0300-000004000000}"/>
    <hyperlink ref="A517" r:id="rId6" display="https://www.boxofficemojo.com/movies/?id=jurassicpark4.htm" xr:uid="{00000000-0004-0000-0300-000005000000}"/>
    <hyperlink ref="A6" r:id="rId7" display="https://www.boxofficemojo.com/movies/?id=avengers11.htm" xr:uid="{00000000-0004-0000-0300-000006000000}"/>
    <hyperlink ref="A518" r:id="rId8" display="https://www.boxofficemojo.com/movies/?id=fast7.htm" xr:uid="{00000000-0004-0000-0300-000007000000}"/>
    <hyperlink ref="A7" r:id="rId9" display="https://www.boxofficemojo.com/movies/?id=avengers2.htm" xr:uid="{00000000-0004-0000-0300-000008000000}"/>
    <hyperlink ref="A8" r:id="rId10" display="https://www.boxofficemojo.com/movies/?id=marvel2017b.htm" xr:uid="{00000000-0004-0000-0300-000009000000}"/>
    <hyperlink ref="A625" r:id="rId11" display="https://www.boxofficemojo.com/movies/?id=harrypotter72.htm" xr:uid="{00000000-0004-0000-0300-00000A000000}"/>
    <hyperlink ref="A9" r:id="rId12" display="https://www.boxofficemojo.com/movies/?id=starwars8.htm" xr:uid="{00000000-0004-0000-0300-00000B000000}"/>
    <hyperlink ref="A519" r:id="rId13" display="https://www.boxofficemojo.com/movies/?id=jurassicworldsequel.htm" xr:uid="{00000000-0004-0000-0300-00000C000000}"/>
    <hyperlink ref="A10" r:id="rId14" display="https://www.boxofficemojo.com/movies/?id=frozen2013.htm" xr:uid="{00000000-0004-0000-0300-00000D000000}"/>
    <hyperlink ref="A11" r:id="rId15" display="https://www.boxofficemojo.com/movies/?id=beautyandthebeast2017.htm" xr:uid="{00000000-0004-0000-0300-00000E000000}"/>
    <hyperlink ref="A12" r:id="rId16" display="https://www.boxofficemojo.com/movies/?id=theincredibles2.htm" xr:uid="{00000000-0004-0000-0300-00000F000000}"/>
    <hyperlink ref="A520" r:id="rId17" display="https://www.boxofficemojo.com/movies/?id=furious8.htm" xr:uid="{00000000-0004-0000-0300-000010000000}"/>
    <hyperlink ref="A13" r:id="rId18" display="https://www.boxofficemojo.com/movies/?id=ironman3.htm" xr:uid="{00000000-0004-0000-0300-000011000000}"/>
    <hyperlink ref="A521" r:id="rId19" display="https://www.boxofficemojo.com/movies/?id=minions.htm" xr:uid="{00000000-0004-0000-0300-000012000000}"/>
    <hyperlink ref="A14" r:id="rId20" display="https://www.boxofficemojo.com/movies/?id=marvel2016.htm" xr:uid="{00000000-0004-0000-0300-000013000000}"/>
    <hyperlink ref="A626" r:id="rId21" display="https://www.boxofficemojo.com/movies/?id=dcfilm0617.htm" xr:uid="{00000000-0004-0000-0300-000014000000}"/>
    <hyperlink ref="A320" r:id="rId22" display="https://www.boxofficemojo.com/movies/?id=transformers3.htm" xr:uid="{00000000-0004-0000-0300-000015000000}"/>
    <hyperlink ref="A15" r:id="rId23" display="https://www.boxofficemojo.com/movies/?id=marvel2018a.htm" xr:uid="{00000000-0004-0000-0300-000016000000}"/>
    <hyperlink ref="A627" r:id="rId24" display="https://www.boxofficemojo.com/movies/?id=returnoftheking.htm" xr:uid="{00000000-0004-0000-0300-000017000000}"/>
    <hyperlink ref="A410" r:id="rId25" display="https://www.boxofficemojo.com/movies/?id=bond23.htm" xr:uid="{00000000-0004-0000-0300-000018000000}"/>
    <hyperlink ref="A321" r:id="rId26" display="https://www.boxofficemojo.com/movies/?id=transformers4.htm" xr:uid="{00000000-0004-0000-0300-000019000000}"/>
    <hyperlink ref="A628" r:id="rId27" display="https://www.boxofficemojo.com/movies/?id=batman3.htm" xr:uid="{00000000-0004-0000-0300-00001A000000}"/>
    <hyperlink ref="A16" r:id="rId28" display="https://www.boxofficemojo.com/movies/?id=toystory3.htm" xr:uid="{00000000-0004-0000-0300-00001B000000}"/>
    <hyperlink ref="A17" r:id="rId29" display="https://www.boxofficemojo.com/movies/?id=piratesofthecaribbean2.htm" xr:uid="{00000000-0004-0000-0300-00001C000000}"/>
    <hyperlink ref="A18" r:id="rId30" display="https://www.boxofficemojo.com/movies/?id=starwars2016.htm" xr:uid="{00000000-0004-0000-0300-00001D000000}"/>
    <hyperlink ref="A19" r:id="rId31" display="https://www.boxofficemojo.com/movies/?id=piratesofthecaribbean4.htm" xr:uid="{00000000-0004-0000-0300-00001E000000}"/>
    <hyperlink ref="A522" r:id="rId32" display="https://www.boxofficemojo.com/movies/?id=despicableme3.htm" xr:uid="{00000000-0004-0000-0300-00001F000000}"/>
    <hyperlink ref="A523" r:id="rId33" display="https://www.boxofficemojo.com/movies/?id=jurassicpark.htm" xr:uid="{00000000-0004-0000-0300-000020000000}"/>
    <hyperlink ref="A20" r:id="rId34" display="https://www.boxofficemojo.com/movies/?id=pixar2015.htm" xr:uid="{00000000-0004-0000-0300-000021000000}"/>
    <hyperlink ref="A160" r:id="rId35" display="https://www.boxofficemojo.com/movies/?id=starwars.htm" xr:uid="{00000000-0004-0000-0300-000022000000}"/>
    <hyperlink ref="A21" r:id="rId36" display="https://www.boxofficemojo.com/movies/?id=aliceinwonderland10.htm" xr:uid="{00000000-0004-0000-0300-000023000000}"/>
    <hyperlink ref="A22" r:id="rId37" display="https://www.boxofficemojo.com/movies/?id=disney2016.htm" xr:uid="{00000000-0004-0000-0300-000024000000}"/>
    <hyperlink ref="A629" r:id="rId38" display="https://www.boxofficemojo.com/movies/?id=hobbit.htm" xr:uid="{00000000-0004-0000-0300-000025000000}"/>
    <hyperlink ref="A630" r:id="rId39" display="https://www.boxofficemojo.com/movies/?id=darkknight.htm" xr:uid="{00000000-0004-0000-0300-000026000000}"/>
    <hyperlink ref="A631" r:id="rId40" display="https://www.boxofficemojo.com/movies/?id=harrypotter.htm" xr:uid="{00000000-0004-0000-0300-000027000000}"/>
    <hyperlink ref="A524" r:id="rId41" display="https://www.boxofficemojo.com/movies/?id=despicableme2.htm" xr:uid="{00000000-0004-0000-0300-000028000000}"/>
    <hyperlink ref="A23" r:id="rId42" display="https://www.boxofficemojo.com/movies/?id=lionking.htm" xr:uid="{00000000-0004-0000-0300-000029000000}"/>
    <hyperlink ref="A24" r:id="rId43" display="https://www.boxofficemojo.com/movies/?id=junglebook2015.htm" xr:uid="{00000000-0004-0000-0300-00002A000000}"/>
    <hyperlink ref="A25" r:id="rId44" display="https://www.boxofficemojo.com/movies/?id=piratesofthecaribbean3.htm" xr:uid="{00000000-0004-0000-0300-00002B000000}"/>
    <hyperlink ref="A411" r:id="rId45" display="https://www.boxofficemojo.com/movies/?id=jumanji2016.htm" xr:uid="{00000000-0004-0000-0300-00002C000000}"/>
    <hyperlink ref="A632" r:id="rId46" display="https://www.boxofficemojo.com/movies/?id=harrypotter7.htm" xr:uid="{00000000-0004-0000-0300-00002D000000}"/>
    <hyperlink ref="A633" r:id="rId47" display="https://www.boxofficemojo.com/movies/?id=hobbit2.htm" xr:uid="{00000000-0004-0000-0300-00002E000000}"/>
    <hyperlink ref="A634" r:id="rId48" display="https://www.boxofficemojo.com/movies/?id=hobbit3.htm" xr:uid="{00000000-0004-0000-0300-00002F000000}"/>
    <hyperlink ref="A26" r:id="rId49" display="https://www.boxofficemojo.com/movies/?id=findingnemo.htm" xr:uid="{00000000-0004-0000-0300-000030000000}"/>
    <hyperlink ref="A635" r:id="rId50" display="https://www.boxofficemojo.com/movies/?id=harrypotter5.htm" xr:uid="{00000000-0004-0000-0300-000031000000}"/>
    <hyperlink ref="A636" r:id="rId51" display="https://www.boxofficemojo.com/movies/?id=harrypotter6.htm" xr:uid="{00000000-0004-0000-0300-000032000000}"/>
    <hyperlink ref="A637" r:id="rId52" display="https://www.boxofficemojo.com/movies/?id=twotowers.htm" xr:uid="{00000000-0004-0000-0300-000033000000}"/>
    <hyperlink ref="A145" r:id="rId53" display="https://www.boxofficemojo.com/movies/?id=shrek2.htm" xr:uid="{00000000-0004-0000-0300-000034000000}"/>
    <hyperlink ref="A161" r:id="rId54" display="https://www.boxofficemojo.com/movies/?id=bohemianrhapsody.htm" xr:uid="{00000000-0004-0000-0300-000035000000}"/>
    <hyperlink ref="A638" r:id="rId55" display="https://www.boxofficemojo.com/movies/?id=harrypotter4.htm" xr:uid="{00000000-0004-0000-0300-000036000000}"/>
    <hyperlink ref="A412" r:id="rId56" display="https://www.boxofficemojo.com/movies/?id=spiderman3.htm" xr:uid="{00000000-0004-0000-0300-000037000000}"/>
    <hyperlink ref="A162" r:id="rId57" display="https://www.boxofficemojo.com/movies/?id=iceage3.htm" xr:uid="{00000000-0004-0000-0300-000038000000}"/>
    <hyperlink ref="A413" r:id="rId58" display="https://www.boxofficemojo.com/movies/?id=bond24.htm" xr:uid="{00000000-0004-0000-0300-000039000000}"/>
    <hyperlink ref="A414" r:id="rId59" display="https://www.boxofficemojo.com/movies/?id=spiderman2017.htm" xr:uid="{00000000-0004-0000-0300-00003A000000}"/>
    <hyperlink ref="A639" r:id="rId60" display="https://www.boxofficemojo.com/movies/?id=harrypotter2.htm" xr:uid="{00000000-0004-0000-0300-00003B000000}"/>
    <hyperlink ref="A163" r:id="rId61" display="https://www.boxofficemojo.com/movies/?id=iceage4.htm" xr:uid="{00000000-0004-0000-0300-00003C000000}"/>
    <hyperlink ref="A525" r:id="rId62" display="https://www.boxofficemojo.com/movies/?id=illumination2015.htm" xr:uid="{00000000-0004-0000-0300-00003D000000}"/>
    <hyperlink ref="A640" r:id="rId63" display="https://www.boxofficemojo.com/movies/?id=superman2015.htm" xr:uid="{00000000-0004-0000-0300-00003E000000}"/>
    <hyperlink ref="A641" r:id="rId64" display="https://www.boxofficemojo.com/movies/?id=fellowshipofthering.htm" xr:uid="{00000000-0004-0000-0300-00003F000000}"/>
    <hyperlink ref="A164" r:id="rId65" display="https://www.boxofficemojo.com/movies/?id=wolfwarrior2.htm" xr:uid="{00000000-0004-0000-0300-000040000000}"/>
    <hyperlink ref="A283" r:id="rId66" display="https://www.boxofficemojo.com/movies/?id=catchingfire.htm" xr:uid="{00000000-0004-0000-0300-000041000000}"/>
    <hyperlink ref="A27" r:id="rId67" display="https://www.boxofficemojo.com/movies/?id=marvel17a.htm" xr:uid="{00000000-0004-0000-0300-000042000000}"/>
    <hyperlink ref="A28" r:id="rId68" display="https://www.boxofficemojo.com/movies/?id=pixar2014.htm" xr:uid="{00000000-0004-0000-0300-000043000000}"/>
    <hyperlink ref="A415" r:id="rId69" display="https://www.boxofficemojo.com/movies/?id=venom2018.htm" xr:uid="{00000000-0004-0000-0300-000044000000}"/>
    <hyperlink ref="A29" r:id="rId70" display="https://www.boxofficemojo.com/movies/?id=marvel2017.htm" xr:uid="{00000000-0004-0000-0300-000045000000}"/>
    <hyperlink ref="A165" r:id="rId71" display="https://www.boxofficemojo.com/movies/?id=starwars3.htm" xr:uid="{00000000-0004-0000-0300-000046000000}"/>
    <hyperlink ref="A322" r:id="rId72" display="https://www.boxofficemojo.com/movies/?id=transformers2.htm" xr:uid="{00000000-0004-0000-0300-000047000000}"/>
    <hyperlink ref="A284" r:id="rId73" display="https://www.boxofficemojo.com/movies/?id=breakingdawn2.htm" xr:uid="{00000000-0004-0000-0300-000048000000}"/>
    <hyperlink ref="A642" r:id="rId74" display="https://www.boxofficemojo.com/movies/?id=inception.htm" xr:uid="{00000000-0004-0000-0300-000049000000}"/>
    <hyperlink ref="A643" r:id="rId75" display="https://www.boxofficemojo.com/movies/?id=wonderwoman.htm" xr:uid="{00000000-0004-0000-0300-00004A000000}"/>
    <hyperlink ref="A416" r:id="rId76" display="https://www.boxofficemojo.com/movies/?id=spiderman.htm" xr:uid="{00000000-0004-0000-0300-00004B000000}"/>
    <hyperlink ref="A166" r:id="rId77" display="https://www.boxofficemojo.com/movies/?id=independenceday.htm" xr:uid="{00000000-0004-0000-0300-00004C000000}"/>
    <hyperlink ref="A644" r:id="rId78" display="https://www.boxofficemojo.com/movies/?id=fantasticbeasts.htm" xr:uid="{00000000-0004-0000-0300-00004D000000}"/>
    <hyperlink ref="A30" r:id="rId79" display="https://www.boxofficemojo.com/movies/?id=pixar1117.htm" xr:uid="{00000000-0004-0000-0300-00004E000000}"/>
    <hyperlink ref="A323" r:id="rId80" display="https://www.boxofficemojo.com/movies/?id=shrek3.htm" xr:uid="{00000000-0004-0000-0300-00004F000000}"/>
    <hyperlink ref="A645" r:id="rId81" display="https://www.boxofficemojo.com/movies/?id=harrypotter3.htm" xr:uid="{00000000-0004-0000-0300-000050000000}"/>
    <hyperlink ref="A31" r:id="rId82" display="https://www.boxofficemojo.com/movies/?id=potc5.htm" xr:uid="{00000000-0004-0000-0300-000051000000}"/>
    <hyperlink ref="A526" r:id="rId83" display="https://www.boxofficemojo.com/movies/?id=et.htm" xr:uid="{00000000-0004-0000-0300-000052000000}"/>
    <hyperlink ref="A324" r:id="rId84" display="https://www.boxofficemojo.com/movies/?id=missionimpossible6.htm" xr:uid="{00000000-0004-0000-0300-000053000000}"/>
    <hyperlink ref="A527" r:id="rId85" display="https://www.boxofficemojo.com/movies/?id=fast6.htm" xr:uid="{00000000-0004-0000-0300-000054000000}"/>
    <hyperlink ref="A325" r:id="rId86" display="https://www.boxofficemojo.com/movies/?id=indianajones4.htm" xr:uid="{00000000-0004-0000-0300-000055000000}"/>
    <hyperlink ref="A167" r:id="rId87" display="https://www.boxofficemojo.com/movies/?id=foxmarvel18.htm" xr:uid="{00000000-0004-0000-0300-000056000000}"/>
    <hyperlink ref="A417" r:id="rId88" display="https://www.boxofficemojo.com/movies/?id=spiderman2.htm" xr:uid="{00000000-0004-0000-0300-000057000000}"/>
    <hyperlink ref="A168" r:id="rId89" display="https://www.boxofficemojo.com/movies/?id=deadpool2016.htm" xr:uid="{00000000-0004-0000-0300-000058000000}"/>
    <hyperlink ref="A169" r:id="rId90" display="https://www.boxofficemojo.com/movies/?id=starwars4.htm" xr:uid="{00000000-0004-0000-0300-000059000000}"/>
    <hyperlink ref="A32" r:id="rId91" display="https://www.boxofficemojo.com/movies/?id=marvel2014a.htm" xr:uid="{00000000-0004-0000-0300-00005A000000}"/>
    <hyperlink ref="A418" r:id="rId92" display="https://www.boxofficemojo.com/movies/?id=2012.htm" xr:uid="{00000000-0004-0000-0300-00005B000000}"/>
    <hyperlink ref="A33" r:id="rId93" display="https://www.boxofficemojo.com/movies/?id=maleficient.htm" xr:uid="{00000000-0004-0000-0300-00005C000000}"/>
    <hyperlink ref="A419" r:id="rId94" display="https://www.boxofficemojo.com/movies/?id=davincicode.htm" xr:uid="{00000000-0004-0000-0300-00005D000000}"/>
    <hyperlink ref="A420" r:id="rId95" display="https://www.boxofficemojo.com/movies/?id=spiderman4.htm" xr:uid="{00000000-0004-0000-0300-00005E000000}"/>
    <hyperlink ref="A285" r:id="rId96" display="https://www.boxofficemojo.com/movies/?id=hungergames3.htm" xr:uid="{00000000-0004-0000-0300-00005F000000}"/>
    <hyperlink ref="A326" r:id="rId97" display="https://www.boxofficemojo.com/movies/?id=shrek4.htm" xr:uid="{00000000-0004-0000-0300-000060000000}"/>
    <hyperlink ref="A170" r:id="rId98" display="https://www.boxofficemojo.com/movies/?id=xmen2014.htm" xr:uid="{00000000-0004-0000-0300-000061000000}"/>
    <hyperlink ref="A327" r:id="rId99" display="https://www.boxofficemojo.com/movies/?id=madagascar3.htm" xr:uid="{00000000-0004-0000-0300-000062000000}"/>
    <hyperlink ref="A646" r:id="rId100" display="https://www.boxofficemojo.com/movies/?id=dc2016.htm" xr:uid="{00000000-0004-0000-0300-000063000000}"/>
    <hyperlink ref="A34" r:id="rId101" display="https://www.boxofficemojo.com/movies/?id=narnia.htm" xr:uid="{00000000-0004-0000-0300-000064000000}"/>
    <hyperlink ref="A35" r:id="rId102" display="https://www.boxofficemojo.com/movies/?id=monstersinc2.htm" xr:uid="{00000000-0004-0000-0300-000065000000}"/>
    <hyperlink ref="A647" r:id="rId103" display="https://www.boxofficemojo.com/movies/?id=matrixreloaded.htm" xr:uid="{00000000-0004-0000-0300-000066000000}"/>
    <hyperlink ref="A36" r:id="rId104" display="https://www.boxofficemojo.com/movies/?id=up.htm" xr:uid="{00000000-0004-0000-0300-000067000000}"/>
    <hyperlink ref="A648" r:id="rId105" display="https://www.boxofficemojo.com/movies/?id=gravity.htm" xr:uid="{00000000-0004-0000-0300-000068000000}"/>
    <hyperlink ref="A37" r:id="rId106" display="https://www.boxofficemojo.com/movies/?id=marvel14b.htm" xr:uid="{00000000-0004-0000-0300-000069000000}"/>
    <hyperlink ref="A421" r:id="rId107" display="https://www.boxofficemojo.com/movies/?id=breakingdawn.htm" xr:uid="{00000000-0004-0000-0300-00006A000000}"/>
    <hyperlink ref="A171" r:id="rId108" display="https://www.boxofficemojo.com/movies/?id=dawnoftheapes.htm" xr:uid="{00000000-0004-0000-0300-00006B000000}"/>
    <hyperlink ref="A422" r:id="rId109" display="https://www.boxofficemojo.com/movies/?id=newmoon.htm" xr:uid="{00000000-0004-0000-0300-00006C000000}"/>
    <hyperlink ref="A328" r:id="rId110" display="https://www.boxofficemojo.com/movies/?id=transformers06.htm" xr:uid="{00000000-0004-0000-0300-00006D000000}"/>
    <hyperlink ref="A423" r:id="rId111" display="https://www.boxofficemojo.com/movies/?id=amazingspiderman2.htm" xr:uid="{00000000-0004-0000-0300-00006E000000}"/>
    <hyperlink ref="A649" r:id="rId112" display="https://www.boxofficemojo.com/movies/?id=it.htm" xr:uid="{00000000-0004-0000-0300-00006F000000}"/>
    <hyperlink ref="A128" r:id="rId113" display="https://www.boxofficemojo.com/movies/?id=thewanderingearth.htm" xr:uid="{00000000-0004-0000-0300-000070000000}"/>
    <hyperlink ref="A424" r:id="rId114" display="https://www.boxofficemojo.com/movies/?id=eclipse.htm" xr:uid="{00000000-0004-0000-0300-000071000000}"/>
    <hyperlink ref="A329" r:id="rId115" display="https://www.boxofficemojo.com/movies/?id=mi4.htm" xr:uid="{00000000-0004-0000-0300-000072000000}"/>
    <hyperlink ref="A286" r:id="rId116" display="https://www.boxofficemojo.com/movies/?id=hungergames.htm" xr:uid="{00000000-0004-0000-0300-000073000000}"/>
    <hyperlink ref="A330" r:id="rId117" display="https://www.boxofficemojo.com/movies/?id=mi5.htm" xr:uid="{00000000-0004-0000-0300-000074000000}"/>
    <hyperlink ref="A331" r:id="rId118" display="https://www.boxofficemojo.com/movies/?id=forrestgump.htm" xr:uid="{00000000-0004-0000-0300-000075000000}"/>
    <hyperlink ref="A38" r:id="rId119" display="https://www.boxofficemojo.com/movies/?id=marvel716.htm" xr:uid="{00000000-0004-0000-0300-000076000000}"/>
    <hyperlink ref="A332" r:id="rId120" display="https://www.boxofficemojo.com/movies/?id=interstellar.htm" xr:uid="{00000000-0004-0000-0300-000077000000}"/>
    <hyperlink ref="A39" r:id="rId121" display="https://www.boxofficemojo.com/movies/?id=sixthsense.htm" xr:uid="{00000000-0004-0000-0300-000078000000}"/>
    <hyperlink ref="A650" r:id="rId122" display="https://www.boxofficemojo.com/movies/?id=superman2012.htm" xr:uid="{00000000-0004-0000-0300-000079000000}"/>
    <hyperlink ref="A333" r:id="rId123" display="https://www.boxofficemojo.com/movies/?id=kungfupanda2.htm" xr:uid="{00000000-0004-0000-0300-00007A000000}"/>
    <hyperlink ref="A172" r:id="rId124" display="https://www.boxofficemojo.com/movies/?id=iceage2.htm" xr:uid="{00000000-0004-0000-0300-00007B000000}"/>
    <hyperlink ref="A651" r:id="rId125" display="https://www.boxofficemojo.com/movies/?id=dcfilm1117.htm" xr:uid="{00000000-0004-0000-0300-00007C000000}"/>
    <hyperlink ref="A40" r:id="rId126" display="https://www.boxofficemojo.com/movies/?id=disney2014.htm" xr:uid="{00000000-0004-0000-0300-00007D000000}"/>
    <hyperlink ref="A41" r:id="rId127" display="https://www.boxofficemojo.com/movies/?id=piratesofthecaribbean.htm" xr:uid="{00000000-0004-0000-0300-00007E000000}"/>
    <hyperlink ref="A652" r:id="rId128" display="https://www.boxofficemojo.com/movies/?id=wbevent2018.htm" xr:uid="{00000000-0004-0000-0300-00007F000000}"/>
    <hyperlink ref="A287" r:id="rId129" display="https://www.boxofficemojo.com/movies/?id=hungergames4.htm" xr:uid="{00000000-0004-0000-0300-000080000000}"/>
    <hyperlink ref="A173" r:id="rId130" display="https://www.boxofficemojo.com/movies/?id=starwars2.htm" xr:uid="{00000000-0004-0000-0300-000081000000}"/>
    <hyperlink ref="A42" r:id="rId131" display="https://www.boxofficemojo.com/movies/?id=thor2.htm" xr:uid="{00000000-0004-0000-0300-000082000000}"/>
    <hyperlink ref="A43" r:id="rId132" display="https://www.boxofficemojo.com/movies/?id=disney1116.htm" xr:uid="{00000000-0004-0000-0300-000083000000}"/>
    <hyperlink ref="A528" r:id="rId133" display="https://www.boxofficemojo.com/movies/?id=illumination2016.htm" xr:uid="{00000000-0004-0000-0300-000084000000}"/>
    <hyperlink ref="A44" r:id="rId134" display="https://www.boxofficemojo.com/movies/?id=incredibles.htm" xr:uid="{00000000-0004-0000-0300-000085000000}"/>
    <hyperlink ref="A334" r:id="rId135" display="https://www.boxofficemojo.com/movies/?id=kungfupanda.htm" xr:uid="{00000000-0004-0000-0300-000086000000}"/>
    <hyperlink ref="A174" r:id="rId136" display="https://www.boxofficemojo.com/movies/?id=scott2016.htm" xr:uid="{00000000-0004-0000-0300-000087000000}"/>
    <hyperlink ref="A529" r:id="rId137" display="https://www.boxofficemojo.com/movies/?id=fastfive.htm" xr:uid="{00000000-0004-0000-0300-000088000000}"/>
    <hyperlink ref="A425" r:id="rId138" display="https://www.boxofficemojo.com/movies/?id=hancock.htm" xr:uid="{00000000-0004-0000-0300-000089000000}"/>
    <hyperlink ref="A426" r:id="rId139" display="https://www.boxofficemojo.com/movies/?id=mib3.htm" xr:uid="{00000000-0004-0000-0300-00008A000000}"/>
    <hyperlink ref="A335" r:id="rId140" display="https://www.boxofficemojo.com/movies/?id=ironman2.htm" xr:uid="{00000000-0004-0000-0300-00008B000000}"/>
    <hyperlink ref="A45" r:id="rId141" display="https://www.boxofficemojo.com/movies/?id=ant-manandthewasp.htm" xr:uid="{00000000-0004-0000-0300-00008C000000}"/>
    <hyperlink ref="A175" r:id="rId142" display="https://www.boxofficemojo.com/movies/?id=howtotrainyourdragon2.htm" xr:uid="{00000000-0004-0000-0300-00008D000000}"/>
    <hyperlink ref="A46" r:id="rId143" display="https://www.boxofficemojo.com/movies/?id=ratatouille.htm" xr:uid="{00000000-0004-0000-0300-00008E000000}"/>
    <hyperlink ref="A176" r:id="rId144" display="https://www.boxofficemojo.com/movies/?id=wolverine2017.htm" xr:uid="{00000000-0004-0000-0300-00008F000000}"/>
    <hyperlink ref="A530" r:id="rId145" display="https://www.boxofficemojo.com/movies/?id=jurassicpark2.htm" xr:uid="{00000000-0004-0000-0300-000090000000}"/>
    <hyperlink ref="A653" r:id="rId146" display="https://www.boxofficemojo.com/movies/?id=passionofthechrist.htm" xr:uid="{00000000-0004-0000-0300-000091000000}"/>
    <hyperlink ref="A531" r:id="rId147" display="https://www.boxofficemojo.com/movies/?id=mammamia.htm" xr:uid="{00000000-0004-0000-0300-000092000000}"/>
    <hyperlink ref="A177" r:id="rId148" display="https://www.boxofficemojo.com/movies/?id=lifeofpi.htm" xr:uid="{00000000-0004-0000-0300-000093000000}"/>
    <hyperlink ref="A336" r:id="rId149" display="https://www.boxofficemojo.com/movies/?id=transformers5.htm" xr:uid="{00000000-0004-0000-0300-000094000000}"/>
    <hyperlink ref="A337" r:id="rId150" display="https://www.boxofficemojo.com/movies/?id=madagascar2.htm" xr:uid="{00000000-0004-0000-0300-000095000000}"/>
    <hyperlink ref="A427" r:id="rId151" display="https://www.boxofficemojo.com/movies/?id=jamesbond21.htm" xr:uid="{00000000-0004-0000-0300-000096000000}"/>
    <hyperlink ref="A47" r:id="rId152" display="https://www.boxofficemojo.com/movies/?id=rapunzel.htm" xr:uid="{00000000-0004-0000-0300-000097000000}"/>
    <hyperlink ref="A338" r:id="rId153" display="https://www.boxofficemojo.com/movies/?id=waroftheworlds.htm" xr:uid="{00000000-0004-0000-0300-000098000000}"/>
    <hyperlink ref="A428" r:id="rId154" display="https://www.boxofficemojo.com/movies/?id=meninblack.htm" xr:uid="{00000000-0004-0000-0300-000099000000}"/>
    <hyperlink ref="A178" r:id="rId155" display="https://www.boxofficemojo.com/movies/?id=croods.htm" xr:uid="{00000000-0004-0000-0300-00009A000000}"/>
    <hyperlink ref="A654" r:id="rId156" display="https://www.boxofficemojo.com/movies/?id=hangover2.htm" xr:uid="{00000000-0004-0000-0300-00009B000000}"/>
    <hyperlink ref="A429" r:id="rId157" display="https://www.boxofficemojo.com/movies/?id=jamesbond22.htm" xr:uid="{00000000-0004-0000-0300-00009C000000}"/>
    <hyperlink ref="A655" r:id="rId158" display="https://www.boxofficemojo.com/movies/?id=iamlegend.htm" xr:uid="{00000000-0004-0000-0300-00009D000000}"/>
    <hyperlink ref="A339" r:id="rId159" display="https://www.boxofficemojo.com/movies/?id=ironman.htm" xr:uid="{00000000-0004-0000-0300-00009E000000}"/>
    <hyperlink ref="A656" r:id="rId160" display="https://www.boxofficemojo.com/movies/?id=readyplayerone.htm" xr:uid="{00000000-0004-0000-0300-00009F000000}"/>
    <hyperlink ref="A134" r:id="rId161" display="https://www.boxofficemojo.com/movies/?id=operationredsea.htm" xr:uid="{00000000-0004-0000-0300-0000A0000000}"/>
    <hyperlink ref="A48" r:id="rId162" display="https://www.boxofficemojo.com/movies/?id=monstersinc.htm" xr:uid="{00000000-0004-0000-0300-0000A1000000}"/>
    <hyperlink ref="A179" r:id="rId163" display="https://www.boxofficemojo.com/movies/?id=nightatthemuseum.htm" xr:uid="{00000000-0004-0000-0300-0000A2000000}"/>
    <hyperlink ref="A532" r:id="rId164" display="https://www.boxofficemojo.com/movies/?id=fiftyshadesofgrey.htm" xr:uid="{00000000-0004-0000-0300-0000A3000000}"/>
    <hyperlink ref="A657" r:id="rId165" display="https://www.boxofficemojo.com/movies/?id=legendary2016.htm" xr:uid="{00000000-0004-0000-0300-0000A4000000}"/>
    <hyperlink ref="A430" r:id="rId166" display="https://www.boxofficemojo.com/movies/?id=smurfs.htm" xr:uid="{00000000-0004-0000-0300-0000A5000000}"/>
    <hyperlink ref="A49" r:id="rId167" display="https://www.boxofficemojo.com/movies/?id=cars2.htm" xr:uid="{00000000-0004-0000-0300-0000A6000000}"/>
    <hyperlink ref="A340" r:id="rId168" display="https://www.boxofficemojo.com/movies/?id=pussinboots12.htm" xr:uid="{00000000-0004-0000-0300-0000A7000000}"/>
    <hyperlink ref="A431" r:id="rId169" display="https://www.boxofficemojo.com/movies/?id=mermaid2016.htm" xr:uid="{00000000-0004-0000-0300-0000A8000000}"/>
    <hyperlink ref="A50" r:id="rId170" display="https://www.boxofficemojo.com/movies/?id=armageddon.htm" xr:uid="{00000000-0004-0000-0300-0000A9000000}"/>
    <hyperlink ref="A533" r:id="rId171" display="https://www.boxofficemojo.com/movies/?id=kingkong05.htm" xr:uid="{00000000-0004-0000-0300-0000AA000000}"/>
    <hyperlink ref="A534" r:id="rId172" display="https://www.boxofficemojo.com/movies/?id=ted.htm" xr:uid="{00000000-0004-0000-0300-0000AB000000}"/>
    <hyperlink ref="A658" r:id="rId173" display="https://www.boxofficemojo.com/movies/?id=americansniper.htm" xr:uid="{00000000-0004-0000-0300-0000AC000000}"/>
    <hyperlink ref="A341" r:id="rId174" display="https://www.boxofficemojo.com/movies/?id=mi2.htm" xr:uid="{00000000-0004-0000-0300-0000AD000000}"/>
    <hyperlink ref="A659" r:id="rId175" display="https://www.boxofficemojo.com/movies/?id=sherlockholmes2.htm" xr:uid="{00000000-0004-0000-0300-0000AE000000}"/>
    <hyperlink ref="A180" r:id="rId176" display="https://www.boxofficemojo.com/movies/?id=dayaftertomorrow.htm" xr:uid="{00000000-0004-0000-0300-0000AF000000}"/>
    <hyperlink ref="A660" r:id="rId177" display="https://www.boxofficemojo.com/movies/?id=detectivechinatown2.htm" xr:uid="{00000000-0004-0000-0300-0000B0000000}"/>
    <hyperlink ref="A181" r:id="rId178" display="https://www.boxofficemojo.com/movies/?id=x-men2016.htm" xr:uid="{00000000-0004-0000-0300-0000B1000000}"/>
    <hyperlink ref="A51" r:id="rId179" display="https://www.boxofficemojo.com/movies/?id=cinderella2015.htm" xr:uid="{00000000-0004-0000-0300-0000B2000000}"/>
    <hyperlink ref="A535" r:id="rId180" display="https://www.boxofficemojo.com/movies/?id=despicableme.htm" xr:uid="{00000000-0004-0000-0300-0000B3000000}"/>
    <hyperlink ref="A52" r:id="rId181" display="https://www.boxofficemojo.com/movies/?id=bearandthebow.htm" xr:uid="{00000000-0004-0000-0300-0000B4000000}"/>
    <hyperlink ref="A342" r:id="rId182" display="https://www.boxofficemojo.com/movies/?id=worldwarz.htm" xr:uid="{00000000-0004-0000-0300-0000B5000000}"/>
    <hyperlink ref="A182" r:id="rId183" display="https://www.boxofficemojo.com/movies/?id=starwars5.htm" xr:uid="{00000000-0004-0000-0300-0000B6000000}"/>
    <hyperlink ref="A53" r:id="rId184" display="https://www.boxofficemojo.com/movies/?id=wall-e.htm" xr:uid="{00000000-0004-0000-0300-0000B7000000}"/>
    <hyperlink ref="A183" r:id="rId185" display="https://www.boxofficemojo.com/movies/?id=revenant.htm" xr:uid="{00000000-0004-0000-0300-0000B8000000}"/>
    <hyperlink ref="A146" r:id="rId186" display="https://www.boxofficemojo.com/movies/?id=madagascar.htm" xr:uid="{00000000-0004-0000-0300-0000B9000000}"/>
    <hyperlink ref="A661" r:id="rId187" display="https://www.boxofficemojo.com/movies/?id=wbeventfilm2018.htm" xr:uid="{00000000-0004-0000-0300-0000BA000000}"/>
    <hyperlink ref="A662" r:id="rId188" display="https://www.boxofficemojo.com/movies/?id=godzilla2012.htm" xr:uid="{00000000-0004-0000-0300-0000BB000000}"/>
    <hyperlink ref="A54" r:id="rId189" display="https://www.boxofficemojo.com/movies/?id=wreckitralph2.htm" xr:uid="{00000000-0004-0000-0300-0000BC000000}"/>
    <hyperlink ref="A432" r:id="rId190" display="https://www.boxofficemojo.com/movies/?id=hoteltransylvania3.htm" xr:uid="{00000000-0004-0000-0300-0000BD000000}"/>
    <hyperlink ref="A184" r:id="rId191" display="https://www.boxofficemojo.com/movies/?id=bossbaby.htm" xr:uid="{00000000-0004-0000-0300-0000BE000000}"/>
    <hyperlink ref="A185" r:id="rId192" display="https://www.boxofficemojo.com/movies/?id=simpsons.htm" xr:uid="{00000000-0004-0000-0300-0000BF000000}"/>
    <hyperlink ref="A663" r:id="rId193" display="https://www.boxofficemojo.com/movies/?id=chrisnolan2017.htm" xr:uid="{00000000-0004-0000-0300-0000C0000000}"/>
    <hyperlink ref="A664" r:id="rId194" display="https://www.boxofficemojo.com/movies/?id=sherlockholmes.htm" xr:uid="{00000000-0004-0000-0300-0000C1000000}"/>
    <hyperlink ref="A186" r:id="rId195" display="https://www.boxofficemojo.com/movies/?id=kungfupanda3.htm" xr:uid="{00000000-0004-0000-0300-0000C2000000}"/>
    <hyperlink ref="A433" r:id="rId196" display="https://www.boxofficemojo.com/movies/?id=terminator2.htm" xr:uid="{00000000-0004-0000-0300-0000C3000000}"/>
    <hyperlink ref="A55" r:id="rId197" display="https://www.boxofficemojo.com/movies/?id=antman.htm" xr:uid="{00000000-0004-0000-0300-0000C4000000}"/>
    <hyperlink ref="A536" r:id="rId198" display="https://www.boxofficemojo.com/movies/?id=httyd3.htm" xr:uid="{00000000-0004-0000-0300-0000C5000000}"/>
    <hyperlink ref="A537" r:id="rId199" display="https://www.boxofficemojo.com/movies/?id=meetthefockers.htm" xr:uid="{00000000-0004-0000-0300-0000C6000000}"/>
    <hyperlink ref="A538" r:id="rId200" display="https://www.boxofficemojo.com/movies/?id=grinch2017.htm" xr:uid="{00000000-0004-0000-0300-0000C7000000}"/>
    <hyperlink ref="A343" r:id="rId201" display="https://www.boxofficemojo.com/movies/?id=ghost.htm" xr:uid="{00000000-0004-0000-0300-0000C8000000}"/>
    <hyperlink ref="A56" r:id="rId202" display="https://www.boxofficemojo.com/movies/?id=aladdin.htm" xr:uid="{00000000-0004-0000-0300-0000C9000000}"/>
    <hyperlink ref="A187" r:id="rId203" display="https://www.boxofficemojo.com/movies/?id=rio2.htm" xr:uid="{00000000-0004-0000-0300-0000CA000000}"/>
    <hyperlink ref="A665" r:id="rId204" display="https://www.boxofficemojo.com/movies/?id=troy.htm" xr:uid="{00000000-0004-0000-0300-0000CB000000}"/>
    <hyperlink ref="A57" r:id="rId205" display="https://www.boxofficemojo.com/movies/?id=toystory2.htm" xr:uid="{00000000-0004-0000-0300-0000CC000000}"/>
    <hyperlink ref="A344" r:id="rId206" display="https://www.boxofficemojo.com/movies/?id=howtotrainyourdragon.htm" xr:uid="{00000000-0004-0000-0300-0000CD000000}"/>
    <hyperlink ref="A666" r:id="rId207" display="https://www.boxofficemojo.com/movies/?id=twister.htm" xr:uid="{00000000-0004-0000-0300-0000CE000000}"/>
    <hyperlink ref="A345" r:id="rId208" display="https://www.boxofficemojo.com/movies/?id=tmnt2013.htm" xr:uid="{00000000-0004-0000-0300-0000CF000000}"/>
    <hyperlink ref="A58" r:id="rId209" display="https://www.boxofficemojo.com/movies/?id=oz.htm" xr:uid="{00000000-0004-0000-0300-0000D0000000}"/>
    <hyperlink ref="A667" r:id="rId210" display="https://www.boxofficemojo.com/movies/?id=clashofthetitans10.htm" xr:uid="{00000000-0004-0000-0300-0000D1000000}"/>
    <hyperlink ref="A188" r:id="rId211" display="https://www.boxofficemojo.com/movies/?id=planetoftheapes16.htm" xr:uid="{00000000-0004-0000-0300-0000D2000000}"/>
    <hyperlink ref="A434" r:id="rId212" display="https://www.boxofficemojo.com/movies/?id=angelsanddemons.htm" xr:uid="{00000000-0004-0000-0300-0000D3000000}"/>
    <hyperlink ref="A189" r:id="rId213" display="https://www.boxofficemojo.com/movies/?id=rio.htm" xr:uid="{00000000-0004-0000-0300-0000D4000000}"/>
    <hyperlink ref="A539" r:id="rId214" display="https://www.boxofficemojo.com/movies/?id=brucealmighty.htm" xr:uid="{00000000-0004-0000-0300-0000D5000000}"/>
    <hyperlink ref="A147" r:id="rId215" display="https://www.boxofficemojo.com/movies/?id=shrek.htm" xr:uid="{00000000-0004-0000-0300-0000D6000000}"/>
    <hyperlink ref="A148" r:id="rId216" display="https://www.boxofficemojo.com/movies/?id=savingprivateryan.htm" xr:uid="{00000000-0004-0000-0300-0000D7000000}"/>
    <hyperlink ref="A190" r:id="rId217" display="https://www.boxofficemojo.com/movies/?id=riseoftheapes.htm" xr:uid="{00000000-0004-0000-0300-0000D8000000}"/>
    <hyperlink ref="A191" r:id="rId218" display="https://www.boxofficemojo.com/movies/?id=mrandmrssmith.htm" xr:uid="{00000000-0004-0000-0300-0000D9000000}"/>
    <hyperlink ref="A192" r:id="rId219" display="https://www.boxofficemojo.com/movies/?id=homealone.htm" xr:uid="{00000000-0004-0000-0300-0000DA000000}"/>
    <hyperlink ref="A193" r:id="rId220" display="https://www.boxofficemojo.com/movies/?id=starwars6.htm" xr:uid="{00000000-0004-0000-0300-0000DB000000}"/>
    <hyperlink ref="A668" r:id="rId221" display="https://www.boxofficemojo.com/movies/?id=charliechocolate.htm" xr:uid="{00000000-0004-0000-0300-0000DC000000}"/>
    <hyperlink ref="A435" r:id="rId222" display="https://www.boxofficemojo.com/movies/?id=hoteltransylvania2.htm" xr:uid="{00000000-0004-0000-0300-0000DD000000}"/>
    <hyperlink ref="A346" r:id="rId223" display="https://www.boxofficemojo.com/movies/?id=indianajonesandthelastcrusade.htm" xr:uid="{00000000-0004-0000-0300-0000DE000000}"/>
    <hyperlink ref="A669" r:id="rId224" display="https://www.boxofficemojo.com/movies/?id=sanandreas.htm" xr:uid="{00000000-0004-0000-0300-0000DF000000}"/>
    <hyperlink ref="A59" r:id="rId225" display="https://www.boxofficemojo.com/movies/?id=rebootralph.htm" xr:uid="{00000000-0004-0000-0300-0000E0000000}"/>
    <hyperlink ref="A540" r:id="rId226" display="https://www.boxofficemojo.com/movies/?id=jaws.htm" xr:uid="{00000000-0004-0000-0300-0000E1000000}"/>
    <hyperlink ref="A670" r:id="rId227" display="https://www.boxofficemojo.com/movies/?id=lego.htm" xr:uid="{00000000-0004-0000-0300-0000E2000000}"/>
    <hyperlink ref="A347" r:id="rId228" display="https://www.boxofficemojo.com/movies/?id=transformers6.htm" xr:uid="{00000000-0004-0000-0300-0000E3000000}"/>
    <hyperlink ref="A671" r:id="rId229" display="https://www.boxofficemojo.com/movies/?id=hangover.htm" xr:uid="{00000000-0004-0000-0300-0000E4000000}"/>
    <hyperlink ref="A348" r:id="rId230" display="https://www.boxofficemojo.com/movies/?id=startrek12.htm" xr:uid="{00000000-0004-0000-0300-0000E5000000}"/>
    <hyperlink ref="A672" r:id="rId231" display="https://www.boxofficemojo.com/movies/?id=matrix.htm" xr:uid="{00000000-0004-0000-0300-0000E6000000}"/>
    <hyperlink ref="A60" r:id="rId232" display="https://www.boxofficemojo.com/movies/?id=prettywoman.htm" xr:uid="{00000000-0004-0000-0300-0000E7000000}"/>
    <hyperlink ref="A541" r:id="rId233" display="https://www.boxofficemojo.com/movies/?id=lucy.htm" xr:uid="{00000000-0004-0000-0300-0000E8000000}"/>
    <hyperlink ref="A61" r:id="rId234" display="https://www.boxofficemojo.com/movies/?id=cars.htm" xr:uid="{00000000-0004-0000-0300-0000E9000000}"/>
    <hyperlink ref="A149" r:id="rId235" display="https://www.boxofficemojo.com/movies/?id=gladiator.htm" xr:uid="{00000000-0004-0000-0300-0000EA000000}"/>
    <hyperlink ref="A194" r:id="rId236" display="https://www.boxofficemojo.com/movies/?id=x3.htm" xr:uid="{00000000-0004-0000-0300-0000EB000000}"/>
    <hyperlink ref="A349" r:id="rId237" display="https://www.boxofficemojo.com/movies/?id=missionimpossible.htm" xr:uid="{00000000-0004-0000-0300-0000EC000000}"/>
    <hyperlink ref="A62" r:id="rId238" display="https://www.boxofficemojo.com/movies/?id=nationaltreasure2.htm" xr:uid="{00000000-0004-0000-0300-0000ED000000}"/>
    <hyperlink ref="A673" r:id="rId239" display="https://www.boxofficemojo.com/movies/?id=lastsamurai.htm" xr:uid="{00000000-0004-0000-0300-0000EE000000}"/>
    <hyperlink ref="A674" r:id="rId240" display="https://www.boxofficemojo.com/movies/?id=300.htm" xr:uid="{00000000-0004-0000-0300-0000EF000000}"/>
    <hyperlink ref="A675" r:id="rId241" display="https://www.boxofficemojo.com/movies/?id=oceanseleven.htm" xr:uid="{00000000-0004-0000-0300-0000F0000000}"/>
    <hyperlink ref="A350" r:id="rId242" display="https://www.boxofficemojo.com/movies/?id=thor.htm" xr:uid="{00000000-0004-0000-0300-0000F1000000}"/>
    <hyperlink ref="A63" r:id="rId243" display="https://www.boxofficemojo.com/movies/?id=pearlharbor.htm" xr:uid="{00000000-0004-0000-0300-0000F2000000}"/>
    <hyperlink ref="A64" r:id="rId244" display="https://www.boxofficemojo.com/movies/?id=tarzan.htm" xr:uid="{00000000-0004-0000-0300-0000F3000000}"/>
    <hyperlink ref="A288" r:id="rId245" display="https://www.boxofficemojo.com/movies/?id=lalaland.htm" xr:uid="{00000000-0004-0000-0300-0000F4000000}"/>
    <hyperlink ref="A195" r:id="rId246" display="https://www.boxofficemojo.com/movies/?id=alvinandthechipmunksii.htm" xr:uid="{00000000-0004-0000-0300-0000F5000000}"/>
    <hyperlink ref="A542" r:id="rId247" display="https://www.boxofficemojo.com/movies/?id=bourneultimatum.htm" xr:uid="{00000000-0004-0000-0300-0000F6000000}"/>
    <hyperlink ref="A436" r:id="rId248" display="https://www.boxofficemojo.com/movies/?id=meninblack2.htm" xr:uid="{00000000-0004-0000-0300-0000F7000000}"/>
    <hyperlink ref="A543" r:id="rId249" display="https://www.boxofficemojo.com/movies/?id=lesmiserables2012.htm" xr:uid="{00000000-0004-0000-0300-0000F8000000}"/>
    <hyperlink ref="A676" r:id="rId250" display="https://www.boxofficemojo.com/movies/?id=exorcist.htm" xr:uid="{00000000-0004-0000-0300-0000F9000000}"/>
    <hyperlink ref="A196" r:id="rId251" display="https://www.boxofficemojo.com/movies/?id=mrsdoubtfire.htm" xr:uid="{00000000-0004-0000-0300-0000FA000000}"/>
    <hyperlink ref="A351" r:id="rId252" display="https://www.boxofficemojo.com/movies/?id=terminator2015.htm" xr:uid="{00000000-0004-0000-0300-0000FB000000}"/>
    <hyperlink ref="A197" r:id="rId253" display="https://www.boxofficemojo.com/movies/?id=greatestshowman.htm" xr:uid="{00000000-0004-0000-0300-0000FC000000}"/>
    <hyperlink ref="A677" r:id="rId254" display="https://www.boxofficemojo.com/movies/?id=astarisborn2018.htm" xr:uid="{00000000-0004-0000-0300-0000FD000000}"/>
    <hyperlink ref="A544" r:id="rId255" display="https://www.boxofficemojo.com/movies/?id=warcraft.htm" xr:uid="{00000000-0004-0000-0300-0000FE000000}"/>
    <hyperlink ref="A678" r:id="rId256" display="https://www.boxofficemojo.com/movies/?id=terminator3.htm" xr:uid="{00000000-0004-0000-0300-0000FF000000}"/>
    <hyperlink ref="A545" r:id="rId257" display="https://www.boxofficemojo.com/movies/?id=mummyreturns.htm" xr:uid="{00000000-0004-0000-0300-000000010000}"/>
    <hyperlink ref="A289" r:id="rId258" display="https://www.boxofficemojo.com/movies/?id=dieanotherday.htm" xr:uid="{00000000-0004-0000-0300-000001010000}"/>
    <hyperlink ref="A198" r:id="rId259" display="https://www.boxofficemojo.com/movies/?id=castaway.htm" xr:uid="{00000000-0004-0000-0300-000002010000}"/>
    <hyperlink ref="A679" r:id="rId260" display="https://www.boxofficemojo.com/movies/?id=newlinetentpole2018.htm" xr:uid="{00000000-0004-0000-0300-000003010000}"/>
    <hyperlink ref="A680" r:id="rId261" display="https://www.boxofficemojo.com/movies/?id=matrixrevolutions.htm" xr:uid="{00000000-0004-0000-0300-000004010000}"/>
    <hyperlink ref="A135" r:id="rId262" display="https://www.boxofficemojo.com/movies/?id=intouchables.htm" xr:uid="{00000000-0004-0000-0300-000005010000}"/>
    <hyperlink ref="A136" r:id="rId263" display="https://www.boxofficemojo.com/movies/?id=djangounchained.htm" xr:uid="{00000000-0004-0000-0300-000006010000}"/>
    <hyperlink ref="A65" r:id="rId264" display="https://www.boxofficemojo.com/movies/?id=beautyandthebeast.htm" xr:uid="{00000000-0004-0000-0300-000007010000}"/>
    <hyperlink ref="A352" r:id="rId265" display="https://www.boxofficemojo.com/movies/?id=danceswithwolves.htm" xr:uid="{00000000-0004-0000-0300-000008010000}"/>
    <hyperlink ref="A66" r:id="rId266" display="https://www.boxofficemojo.com/movies/?id=narnia2.htm" xr:uid="{00000000-0004-0000-0300-000009010000}"/>
    <hyperlink ref="A546" r:id="rId267" display="https://www.boxofficemojo.com/movies/?id=mummy.htm" xr:uid="{00000000-0004-0000-0300-00000A010000}"/>
    <hyperlink ref="A199" r:id="rId268" display="https://www.boxofficemojo.com/movies/?id=narnia3.htm" xr:uid="{00000000-0004-0000-0300-00000B010000}"/>
    <hyperlink ref="A547" r:id="rId269" display="https://www.boxofficemojo.com/movies/?id=bourne5.htm" xr:uid="{00000000-0004-0000-0300-00000C010000}"/>
    <hyperlink ref="A681" r:id="rId270" display="https://www.boxofficemojo.com/movies/?id=sexandthecity.htm" xr:uid="{00000000-0004-0000-0300-00000D010000}"/>
    <hyperlink ref="A200" r:id="rId271" display="https://www.boxofficemojo.com/movies/?id=wolverine2.htm" xr:uid="{00000000-0004-0000-0300-00000E010000}"/>
    <hyperlink ref="A201" r:id="rId272" display="https://www.boxofficemojo.com/movies/?id=secretservice.htm" xr:uid="{00000000-0004-0000-0300-00000F010000}"/>
    <hyperlink ref="A137" r:id="rId273" display="https://www.boxofficemojo.com/movies/?id=kingsspeech.htm" xr:uid="{00000000-0004-0000-0300-000010010000}"/>
    <hyperlink ref="A202" r:id="rId274" display="https://www.boxofficemojo.com/movies/?id=nightatthemuseum2.htm" xr:uid="{00000000-0004-0000-0300-000011010000}"/>
    <hyperlink ref="A682" r:id="rId275" display="https://www.boxofficemojo.com/movies/?id=batman.htm" xr:uid="{00000000-0004-0000-0300-000012010000}"/>
    <hyperlink ref="A683" r:id="rId276" display="https://www.boxofficemojo.com/movies/?id=bodyguard.htm" xr:uid="{00000000-0004-0000-0300-000013010000}"/>
    <hyperlink ref="A684" r:id="rId277" display="https://www.boxofficemojo.com/movies/?id=pacificrim.htm" xr:uid="{00000000-0004-0000-0300-000014010000}"/>
    <hyperlink ref="A203" r:id="rId278" display="https://www.boxofficemojo.com/movies/?id=kingsman2.htm" xr:uid="{00000000-0004-0000-0300-000015010000}"/>
    <hyperlink ref="A548" r:id="rId279" display="https://www.boxofficemojo.com/movies/?id=mummy2016.htm" xr:uid="{00000000-0004-0000-0300-000016010000}"/>
    <hyperlink ref="A204" r:id="rId280" display="https://www.boxofficemojo.com/movies/?id=iceage5.htm" xr:uid="{00000000-0004-0000-0300-000017010000}"/>
    <hyperlink ref="A67" r:id="rId281" display="https://www.boxofficemojo.com/movies/?id=signs.htm" xr:uid="{00000000-0004-0000-0300-000018010000}"/>
    <hyperlink ref="A205" r:id="rId282" display="https://www.boxofficemojo.com/movies/?id=x2.htm" xr:uid="{00000000-0004-0000-0300-000019010000}"/>
    <hyperlink ref="A206" r:id="rId283" display="https://www.boxofficemojo.com/movies/?id=alita.htm" xr:uid="{00000000-0004-0000-0300-00001A010000}"/>
    <hyperlink ref="A207" r:id="rId284" display="https://www.boxofficemojo.com/movies/?id=prometheus.htm" xr:uid="{00000000-0004-0000-0300-00001B010000}"/>
    <hyperlink ref="A290" r:id="rId285" display="https://www.boxofficemojo.com/movies/?id=gonewiththewind.htm" xr:uid="{00000000-0004-0000-0300-00001C010000}"/>
    <hyperlink ref="A549" r:id="rId286" display="https://www.boxofficemojo.com/movies/?id=mummy3.htm" xr:uid="{00000000-0004-0000-0300-00001D010000}"/>
    <hyperlink ref="A68" r:id="rId287" display="https://www.boxofficemojo.com/movies/?id=tron2.htm" xr:uid="{00000000-0004-0000-0300-00001E010000}"/>
    <hyperlink ref="A353" r:id="rId288" display="https://www.boxofficemojo.com/movies/?id=mi3.htm" xr:uid="{00000000-0004-0000-0300-00001F010000}"/>
    <hyperlink ref="A550" r:id="rId289" display="https://www.boxofficemojo.com/movies/?id=snowwhiteandthehuntsman.htm" xr:uid="{00000000-0004-0000-0300-000020010000}"/>
    <hyperlink ref="A354" r:id="rId290" display="https://www.boxofficemojo.com/movies/?id=grease.htm" xr:uid="{00000000-0004-0000-0300-000021010000}"/>
    <hyperlink ref="A551" r:id="rId291" display="https://www.boxofficemojo.com/movies/?id=mammamia2.htm" xr:uid="{00000000-0004-0000-0300-000022010000}"/>
    <hyperlink ref="A437" r:id="rId292" display="https://www.boxofficemojo.com/movies/?id=twilight08.htm" xr:uid="{00000000-0004-0000-0300-000023010000}"/>
    <hyperlink ref="A69" r:id="rId293" display="https://www.boxofficemojo.com/movies/?id=untitledhansolostarwarsanthologyfilm.htm" xr:uid="{00000000-0004-0000-0300-000024010000}"/>
    <hyperlink ref="A355" r:id="rId294" display="https://www.boxofficemojo.com/movies/?id=wolfofwallstreet.htm" xr:uid="{00000000-0004-0000-0300-000025010000}"/>
    <hyperlink ref="A685" r:id="rId295" display="https://www.boxofficemojo.com/movies/?id=superman06.htm" xr:uid="{00000000-0004-0000-0300-000026010000}"/>
    <hyperlink ref="A686" r:id="rId296" display="https://www.boxofficemojo.com/movies/?id=robinhoodprinceofthieves.htm" xr:uid="{00000000-0004-0000-0300-000027010000}"/>
    <hyperlink ref="A356" r:id="rId297" display="https://www.boxofficemojo.com/movies/?id=raidersofthelostark.htm" xr:uid="{00000000-0004-0000-0300-000028010000}"/>
    <hyperlink ref="A208" r:id="rId298" display="https://www.boxofficemojo.com/movies/?id=id42.htm" xr:uid="{00000000-0004-0000-0300-000029010000}"/>
    <hyperlink ref="A209" r:id="rId299" display="https://www.boxofficemojo.com/movies/?id=happysmekday.htm" xr:uid="{00000000-0004-0000-0300-00002A010000}"/>
    <hyperlink ref="A357" r:id="rId300" display="https://www.boxofficemojo.com/movies/?id=startrek11.htm" xr:uid="{00000000-0004-0000-0300-00002B010000}"/>
    <hyperlink ref="A210" r:id="rId301" display="https://www.boxofficemojo.com/movies/?id=monsterhunt.htm" xr:uid="{00000000-0004-0000-0300-00002C010000}"/>
    <hyperlink ref="A687" r:id="rId302" display="https://www.boxofficemojo.com/movies/?id=happyfeet.htm" xr:uid="{00000000-0004-0000-0300-00002D010000}"/>
    <hyperlink ref="A70" r:id="rId303" display="https://www.boxofficemojo.com/movies/?id=cars3.htm" xr:uid="{00000000-0004-0000-0300-00002E010000}"/>
    <hyperlink ref="A211" r:id="rId304" display="https://www.boxofficemojo.com/movies/?id=diehard4.htm" xr:uid="{00000000-0004-0000-0300-00002F010000}"/>
    <hyperlink ref="A212" r:id="rId305" display="https://www.boxofficemojo.com/movies/?id=iceage.htm" xr:uid="{00000000-0004-0000-0300-000030010000}"/>
    <hyperlink ref="A552" r:id="rId306" display="https://www.boxofficemojo.com/movies/?id=fiftyshadesdarker.htm" xr:uid="{00000000-0004-0000-0300-000031010000}"/>
    <hyperlink ref="A358" r:id="rId307" display="https://www.boxofficemojo.com/movies/?id=monstersvsaliens.htm" xr:uid="{00000000-0004-0000-0300-000032010000}"/>
    <hyperlink ref="A553" r:id="rId308" display="https://www.boxofficemojo.com/movies/?id=backtothefuture.htm" xr:uid="{00000000-0004-0000-0300-000033010000}"/>
    <hyperlink ref="A438" r:id="rId309" display="https://www.boxofficemojo.com/movies/?id=godzilla.htm" xr:uid="{00000000-0004-0000-0300-000034010000}"/>
    <hyperlink ref="A213" r:id="rId310" display="https://www.boxofficemojo.com/movies/?id=truelies.htm" xr:uid="{00000000-0004-0000-0300-000035010000}"/>
    <hyperlink ref="A688" r:id="rId311" display="https://www.boxofficemojo.com/movies/?id=furyroad.htm" xr:uid="{00000000-0004-0000-0300-000036010000}"/>
    <hyperlink ref="A214" r:id="rId312" display="https://www.boxofficemojo.com/movies/?id=slumdogmillionaire.htm" xr:uid="{00000000-0004-0000-0300-000037010000}"/>
    <hyperlink ref="A215" r:id="rId313" display="https://www.boxofficemojo.com/movies/?id=taken2.htm" xr:uid="{00000000-0004-0000-0300-000038010000}"/>
    <hyperlink ref="A359" r:id="rId314" display="https://www.boxofficemojo.com/movies/?id=gijoe2.htm" xr:uid="{00000000-0004-0000-0300-000039010000}"/>
    <hyperlink ref="A439" r:id="rId315" display="https://www.boxofficemojo.com/movies/?id=animatedspider-man.htm" xr:uid="{00000000-0004-0000-0300-00003A010000}"/>
    <hyperlink ref="A689" r:id="rId316" display="https://www.boxofficemojo.com/movies/?id=batmanbegins.htm" xr:uid="{00000000-0004-0000-0300-00003B010000}"/>
    <hyperlink ref="A360" r:id="rId317" display="https://www.boxofficemojo.com/movies/?id=whatwomenwant.htm" xr:uid="{00000000-0004-0000-0300-00003C010000}"/>
    <hyperlink ref="A361" r:id="rId318" display="https://www.boxofficemojo.com/movies/?id=tintin.htm" xr:uid="{00000000-0004-0000-0300-00003D010000}"/>
    <hyperlink ref="A71" r:id="rId319" display="https://www.boxofficemojo.com/movies/?id=toystory.htm" xr:uid="{00000000-0004-0000-0300-00003E010000}"/>
    <hyperlink ref="A216" r:id="rId320" display="https://www.boxofficemojo.com/movies/?id=wolverine.htm" xr:uid="{00000000-0004-0000-0300-00003F010000}"/>
    <hyperlink ref="A217" r:id="rId321" display="https://www.boxofficemojo.com/movies/?id=penguinsofmadagascar.htm" xr:uid="{00000000-0004-0000-0300-000040010000}"/>
    <hyperlink ref="A690" r:id="rId322" display="https://www.boxofficemojo.com/movies/?id=goldencompass.htm" xr:uid="{00000000-0004-0000-0300-000041010000}"/>
    <hyperlink ref="A554" r:id="rId323" display="https://www.boxofficemojo.com/movies/?id=fiftyshadesfreed.htm" xr:uid="{00000000-0004-0000-0300-000042010000}"/>
    <hyperlink ref="A691" r:id="rId324" display="https://www.boxofficemojo.com/movies/?id=terminatorsalvation.htm" xr:uid="{00000000-0004-0000-0300-000043010000}"/>
    <hyperlink ref="A362" r:id="rId325" display="https://www.boxofficemojo.com/movies/?id=captainamerica.htm" xr:uid="{00000000-0004-0000-0300-000044010000}"/>
    <hyperlink ref="A692" r:id="rId326" display="https://www.boxofficemojo.com/movies/?id=allyouneediskill.htm" xr:uid="{00000000-0004-0000-0300-000045010000}"/>
    <hyperlink ref="A218" r:id="rId327" display="https://www.boxofficemojo.com/movies/?id=somethingaboutmary.htm" xr:uid="{00000000-0004-0000-0300-000046010000}"/>
    <hyperlink ref="A219" r:id="rId328" display="https://www.boxofficemojo.com/movies/?id=gonegirl.htm" xr:uid="{00000000-0004-0000-0300-000047010000}"/>
    <hyperlink ref="A693" r:id="rId329" display="https://www.boxofficemojo.com/movies/?id=fugitive.htm" xr:uid="{00000000-0004-0000-0300-000048010000}"/>
    <hyperlink ref="A555" r:id="rId330" display="https://www.boxofficemojo.com/movies/?id=jurassicpark3.htm" xr:uid="{00000000-0004-0000-0300-000049010000}"/>
    <hyperlink ref="A220" r:id="rId331" display="https://www.boxofficemojo.com/movies/?id=mybigfatgreekwedding.htm" xr:uid="{00000000-0004-0000-0300-00004A010000}"/>
    <hyperlink ref="A440" r:id="rId332" display="https://www.boxofficemojo.com/movies/?id=hitch.htm" xr:uid="{00000000-0004-0000-0300-00004B010000}"/>
    <hyperlink ref="A150" r:id="rId333" display="https://www.boxofficemojo.com/movies/?id=sharktale.htm" xr:uid="{00000000-0004-0000-0300-00004C010000}"/>
    <hyperlink ref="A221" r:id="rId334" display="https://www.boxofficemojo.com/movies/?id=diehardwithavengeance.htm" xr:uid="{00000000-0004-0000-0300-00004D010000}"/>
    <hyperlink ref="A694" r:id="rId335" display="https://www.boxofficemojo.com/movies/?id=thenun.htm" xr:uid="{00000000-0004-0000-0300-00004E010000}"/>
    <hyperlink ref="A556" r:id="rId336" display="https://www.boxofficemojo.com/movies/?id=nottinghill.htm" xr:uid="{00000000-0004-0000-0300-00004F010000}"/>
    <hyperlink ref="A72" r:id="rId337" display="https://www.boxofficemojo.com/movies/?id=bugslife.htm" xr:uid="{00000000-0004-0000-0300-000050010000}"/>
    <hyperlink ref="A222" r:id="rId338" display="https://www.boxofficemojo.com/movies/?id=nightatthemuseum3.htm" xr:uid="{00000000-0004-0000-0300-000051010000}"/>
    <hyperlink ref="A557" r:id="rId339" display="https://www.boxofficemojo.com/movies/?id=fastandthefurious4.htm" xr:uid="{00000000-0004-0000-0300-000052010000}"/>
    <hyperlink ref="A695" r:id="rId340" display="https://www.boxofficemojo.com/movies/?id=oceanstwelve.htm" xr:uid="{00000000-0004-0000-0300-000053010000}"/>
    <hyperlink ref="A363" r:id="rId341" display="https://www.boxofficemojo.com/movies/?id=noah.htm" xr:uid="{00000000-0004-0000-0300-000054010000}"/>
    <hyperlink ref="A223" r:id="rId342" display="https://www.boxofficemojo.com/movies/?id=planetoftheapes01.htm" xr:uid="{00000000-0004-0000-0300-000055010000}"/>
    <hyperlink ref="A696" r:id="rId343" display="https://www.boxofficemojo.com/movies/?id=hangover3.htm" xr:uid="{00000000-0004-0000-0300-000056010000}"/>
    <hyperlink ref="A291" r:id="rId344" display="https://www.boxofficemojo.com/movies/?id=worldisnotenough.htm" xr:uid="{00000000-0004-0000-0300-000057010000}"/>
    <hyperlink ref="A292" r:id="rId345" display="https://www.boxofficemojo.com/movies/?id=monsterhunt2.htm" xr:uid="{00000000-0004-0000-0300-000058010000}"/>
    <hyperlink ref="A224" r:id="rId346" display="https://www.boxofficemojo.com/movies/?id=alvinandthechipmunks.htm" xr:uid="{00000000-0004-0000-0300-000059010000}"/>
    <hyperlink ref="A441" r:id="rId347" display="https://www.boxofficemojo.com/movies/?id=karatekid2010.htm" xr:uid="{00000000-0004-0000-0300-00005A010000}"/>
    <hyperlink ref="A225" r:id="rId348" display="https://www.boxofficemojo.com/movies/?id=homealone2.htm" xr:uid="{00000000-0004-0000-0300-00005B010000}"/>
    <hyperlink ref="A442" r:id="rId349" display="https://www.boxofficemojo.com/movies/?id=hoteltransylvania.htm" xr:uid="{00000000-0004-0000-0300-00005C010000}"/>
    <hyperlink ref="A226" r:id="rId350" display="https://www.boxofficemojo.com/movies/?id=minorityreport.htm" xr:uid="{00000000-0004-0000-0300-00005D010000}"/>
    <hyperlink ref="A227" r:id="rId351" display="https://www.boxofficemojo.com/movies/?id=yourname.htm" xr:uid="{00000000-0004-0000-0300-00005E010000}"/>
    <hyperlink ref="A364" r:id="rId352" display="https://www.boxofficemojo.com/movies/?id=topgun.htm" xr:uid="{00000000-0004-0000-0300-00005F010000}"/>
    <hyperlink ref="A697" r:id="rId353" display="https://www.boxofficemojo.com/movies/?id=tarzan2016.htm" xr:uid="{00000000-0004-0000-0300-000060010000}"/>
    <hyperlink ref="A151" r:id="rId354" display="https://www.boxofficemojo.com/movies/?id=americanbeauty.htm" xr:uid="{00000000-0004-0000-0300-000061010000}"/>
    <hyperlink ref="A698" r:id="rId355" display="https://www.boxofficemojo.com/movies/?id=untitledmovieiv.htm" xr:uid="{00000000-0004-0000-0300-000062010000}"/>
    <hyperlink ref="A558" r:id="rId356" display="https://www.boxofficemojo.com/movies/?id=apollo13.htm" xr:uid="{00000000-0004-0000-0300-000063010000}"/>
    <hyperlink ref="A293" r:id="rId357" display="https://www.boxofficemojo.com/movies/?id=rainman.htm" xr:uid="{00000000-0004-0000-0300-000064010000}"/>
    <hyperlink ref="A699" r:id="rId358" display="https://www.boxofficemojo.com/movies/?id=greatgatsby2012.htm" xr:uid="{00000000-0004-0000-0300-000065010000}"/>
    <hyperlink ref="A228" r:id="rId359" display="https://www.boxofficemojo.com/movies/?id=xmenfirstclass.htm" xr:uid="{00000000-0004-0000-0300-000066010000}"/>
    <hyperlink ref="A443" r:id="rId360" display="https://www.boxofficemojo.com/movies/?id=basicinstinct.htm" xr:uid="{00000000-0004-0000-0300-000067010000}"/>
    <hyperlink ref="A229" r:id="rId361" display="https://www.boxofficemojo.com/movies/?id=murderorientexpress17.htm" xr:uid="{00000000-0004-0000-0300-000068010000}"/>
    <hyperlink ref="A444" r:id="rId362" display="https://www.boxofficemojo.com/movies/?id=angrybirds.htm" xr:uid="{00000000-0004-0000-0300-000069010000}"/>
    <hyperlink ref="A294" r:id="rId363" display="https://www.boxofficemojo.com/movies/?id=goldeneye.htm" xr:uid="{00000000-0004-0000-0300-00006A010000}"/>
    <hyperlink ref="A152" r:id="rId364" display="https://www.boxofficemojo.com/movies/?id=catchmeifyoucan.htm" xr:uid="{00000000-0004-0000-0300-00006B010000}"/>
    <hyperlink ref="A296" r:id="rId365" display="https://www.boxofficemojo.com/movies/?id=nowyouseeme.htm" xr:uid="{00000000-0004-0000-0300-00006C010000}"/>
    <hyperlink ref="A295" r:id="rId366" display="https://www.boxofficemojo.com/movies/?id=hannibal.htm" xr:uid="{00000000-0004-0000-0300-00006D010000}"/>
    <hyperlink ref="A700" r:id="rId367" display="https://www.boxofficemojo.com/movies/?id=mask.htm" xr:uid="{00000000-0004-0000-0300-00006E010000}"/>
    <hyperlink ref="A445" r:id="rId368" display="https://www.boxofficemojo.com/movies/?id=peterrabbit.htm" xr:uid="{00000000-0004-0000-0300-00006F010000}"/>
    <hyperlink ref="A230" r:id="rId369" display="https://www.boxofficemojo.com/movies/?id=speed.htm" xr:uid="{00000000-0004-0000-0300-000070010000}"/>
    <hyperlink ref="A73" r:id="rId370" display="https://www.boxofficemojo.com/movies/?id=dinosaur.htm" xr:uid="{00000000-0004-0000-0300-000071010000}"/>
    <hyperlink ref="A74" r:id="rId371" display="https://www.boxofficemojo.com/movies/?id=disneyliveaction22018.htm" xr:uid="{00000000-0004-0000-0300-000072010000}"/>
    <hyperlink ref="A365" r:id="rId372" display="https://www.boxofficemojo.com/movies/?id=deepimpact.htm" xr:uid="{00000000-0004-0000-0300-000073010000}"/>
    <hyperlink ref="A559" r:id="rId373" display="https://www.boxofficemojo.com/movies/?id=lorax.htm" xr:uid="{00000000-0004-0000-0300-000074010000}"/>
    <hyperlink ref="A231" r:id="rId374" display="https://www.boxofficemojo.com/movies/?id=mazerunner.htm" xr:uid="{00000000-0004-0000-0300-000075010000}"/>
    <hyperlink ref="A446" r:id="rId375" display="https://www.boxofficemojo.com/movies/?id=smurfs2.htm" xr:uid="{00000000-0004-0000-0300-000076010000}"/>
    <hyperlink ref="A75" r:id="rId376" display="https://www.boxofficemojo.com/movies/?id=nationaltreasure.htm" xr:uid="{00000000-0004-0000-0300-000077010000}"/>
    <hyperlink ref="A701" r:id="rId377" display="https://www.boxofficemojo.com/movies/?id=rushhour2.htm" xr:uid="{00000000-0004-0000-0300-000078010000}"/>
    <hyperlink ref="A232" r:id="rId378" display="https://www.boxofficemojo.com/movies/?id=irobot.htm" xr:uid="{00000000-0004-0000-0300-000079010000}"/>
    <hyperlink ref="A233" r:id="rId379" display="https://www.boxofficemojo.com/movies/?id=trolls.htm" xr:uid="{00000000-0004-0000-0300-00007A010000}"/>
    <hyperlink ref="A366" r:id="rId380" display="https://www.boxofficemojo.com/movies/?id=xxx3.htm" xr:uid="{00000000-0004-0000-0300-00007B010000}"/>
    <hyperlink ref="A76" r:id="rId381" display="https://www.boxofficemojo.com/movies/?id=pocahontas.htm" xr:uid="{00000000-0004-0000-0300-00007C010000}"/>
    <hyperlink ref="A560" r:id="rId382" display="https://www.boxofficemojo.com/movies/?id=grinch.htm" xr:uid="{00000000-0004-0000-0300-00007D010000}"/>
    <hyperlink ref="A367" r:id="rId383" display="https://www.boxofficemojo.com/movies/?id=startrek2016.htm" xr:uid="{00000000-0004-0000-0300-00007E010000}"/>
    <hyperlink ref="A234" r:id="rId384" display="https://www.boxofficemojo.com/movies/?id=alvin3d.htm" xr:uid="{00000000-0004-0000-0300-00007F010000}"/>
    <hyperlink ref="A561" r:id="rId385" display="https://www.boxofficemojo.com/movies/?id=flintstones.htm" xr:uid="{00000000-0004-0000-0300-000080010000}"/>
    <hyperlink ref="A562" r:id="rId386" display="https://www.boxofficemojo.com/movies/?id=wanted.htm" xr:uid="{00000000-0004-0000-0300-000081010000}"/>
    <hyperlink ref="A368" r:id="rId387" display="https://www.boxofficemojo.com/movies/?id=aquietplace.htm" xr:uid="{00000000-0004-0000-0300-000082010000}"/>
    <hyperlink ref="A77" r:id="rId388" display="https://www.boxofficemojo.com/movies/?id=enchanted.htm" xr:uid="{00000000-0004-0000-0300-000083010000}"/>
    <hyperlink ref="A78" r:id="rId389" display="https://www.boxofficemojo.com/movies/?id=untitleddisneyfairytalela.htm" xr:uid="{00000000-0004-0000-0300-000084010000}"/>
    <hyperlink ref="A702" r:id="rId390" display="https://www.boxofficemojo.com/movies/?id=300sequel.htm" xr:uid="{00000000-0004-0000-0300-000085010000}"/>
    <hyperlink ref="A703" r:id="rId391" display="https://www.boxofficemojo.com/movies/?id=batmanforever.htm" xr:uid="{00000000-0004-0000-0300-000086010000}"/>
    <hyperlink ref="A79" r:id="rId392" display="https://www.boxofficemojo.com/movies/?id=princeofpersia.htm" xr:uid="{00000000-0004-0000-0300-000087010000}"/>
    <hyperlink ref="A369" r:id="rId393" display="https://www.boxofficemojo.com/movies/?id=overthehedge.htm" xr:uid="{00000000-0004-0000-0300-000088010000}"/>
    <hyperlink ref="A704" r:id="rId394" display="https://www.boxofficemojo.com/movies/?id=journey2.htm" xr:uid="{00000000-0004-0000-0300-000089010000}"/>
    <hyperlink ref="A80" r:id="rId395" display="https://www.boxofficemojo.com/movies/?id=rock.htm" xr:uid="{00000000-0004-0000-0300-00008A010000}"/>
    <hyperlink ref="A563" r:id="rId396" display="https://www.boxofficemojo.com/movies/?id=greatwall.htm" xr:uid="{00000000-0004-0000-0300-00008B010000}"/>
    <hyperlink ref="A297" r:id="rId397" display="https://www.boxofficemojo.com/movies/?id=nowyouseeme2.htm" xr:uid="{00000000-0004-0000-0300-00008C010000}"/>
    <hyperlink ref="A370" r:id="rId398" display="https://www.boxofficemojo.com/movies/?id=curiouscaseofbenjaminbutton.htm" xr:uid="{00000000-0004-0000-0300-00008D010000}"/>
    <hyperlink ref="A371" r:id="rId399" display="https://www.boxofficemojo.com/movies/?id=indianajonesandthetempleofdoom.htm" xr:uid="{00000000-0004-0000-0300-00008E010000}"/>
    <hyperlink ref="A298" r:id="rId400" display="https://www.boxofficemojo.com/movies/?id=tomorrowneverdies.htm" xr:uid="{00000000-0004-0000-0300-00008F010000}"/>
    <hyperlink ref="A81" r:id="rId401" display="https://www.boxofficemojo.com/movies/?id=pixar2013.htm" xr:uid="{00000000-0004-0000-0300-000090010000}"/>
    <hyperlink ref="A564" r:id="rId402" display="https://www.boxofficemojo.com/movies/?id=backtothefuture2.htm" xr:uid="{00000000-0004-0000-0300-000091010000}"/>
    <hyperlink ref="A447" r:id="rId403" display="https://www.boxofficemojo.com/movies/?id=21jumpstreet2.htm" xr:uid="{00000000-0004-0000-0300-000092010000}"/>
    <hyperlink ref="A235" r:id="rId404" display="https://www.boxofficemojo.com/movies/?id=fantasticfour.htm" xr:uid="{00000000-0004-0000-0300-000093010000}"/>
    <hyperlink ref="A565" r:id="rId405" display="https://www.boxofficemojo.com/movies/?id=meettheparents.htm" xr:uid="{00000000-0004-0000-0300-000094010000}"/>
    <hyperlink ref="A82" r:id="rId406" display="https://www.boxofficemojo.com/movies/?id=whoframedrogerrabbit.htm" xr:uid="{00000000-0004-0000-0300-000095010000}"/>
    <hyperlink ref="A236" r:id="rId407" display="https://www.boxofficemojo.com/movies/?id=blackswan.htm" xr:uid="{00000000-0004-0000-0300-000096010000}"/>
    <hyperlink ref="A705" r:id="rId408" display="https://www.boxofficemojo.com/movies/?id=perfectstorm.htm" xr:uid="{00000000-0004-0000-0300-000097010000}"/>
    <hyperlink ref="A372" r:id="rId409" display="https://www.boxofficemojo.com/movies/?id=crocodiledundee.htm" xr:uid="{00000000-0004-0000-0300-000098010000}"/>
    <hyperlink ref="A706" r:id="rId410" display="https://www.boxofficemojo.com/movies/?id=seven.htm" xr:uid="{00000000-0004-0000-0300-000099010000}"/>
    <hyperlink ref="A237" r:id="rId411" display="https://www.boxofficemojo.com/movies/?id=devilwearsprada.htm" xr:uid="{00000000-0004-0000-0300-00009A010000}"/>
    <hyperlink ref="A238" r:id="rId412" display="https://www.boxofficemojo.com/movies/?id=taken3.htm" xr:uid="{00000000-0004-0000-0300-00009B010000}"/>
    <hyperlink ref="A83" r:id="rId413" display="https://www.boxofficemojo.com/movies/?id=hunchbackofnotredame.htm" xr:uid="{00000000-0004-0000-0300-00009C010000}"/>
    <hyperlink ref="A84" r:id="rId414" display="https://www.boxofficemojo.com/movies/?id=christmascarol09.htm" xr:uid="{00000000-0004-0000-0300-00009D010000}"/>
    <hyperlink ref="A373" r:id="rId415" display="https://www.boxofficemojo.com/movies/?id=spongebob2.htm" xr:uid="{00000000-0004-0000-0300-00009E010000}"/>
    <hyperlink ref="A566" r:id="rId416" display="https://www.boxofficemojo.com/movies/?id=schindlerslist.htm" xr:uid="{00000000-0004-0000-0300-00009F010000}"/>
    <hyperlink ref="A374" r:id="rId417" display="https://www.boxofficemojo.com/movies/?id=mastermind.htm" xr:uid="{00000000-0004-0000-0300-0000A0010000}"/>
    <hyperlink ref="A707" r:id="rId418" display="https://www.boxofficemojo.com/movies/?id=lethalweapon3.htm" xr:uid="{00000000-0004-0000-0300-0000A1010000}"/>
    <hyperlink ref="A567" r:id="rId419" display="https://www.boxofficemojo.com/movies/?id=nottingham.htm" xr:uid="{00000000-0004-0000-0300-0000A2010000}"/>
    <hyperlink ref="A138" r:id="rId420" display="https://www.boxofficemojo.com/movies/?id=inglouriousbasterds.htm" xr:uid="{00000000-0004-0000-0300-0000A3010000}"/>
    <hyperlink ref="A85" r:id="rId421" display="https://www.boxofficemojo.com/movies/?id=101dalmatiansliveaction.htm" xr:uid="{00000000-0004-0000-0300-0000A4010000}"/>
    <hyperlink ref="A708" r:id="rId422" display="https://www.boxofficemojo.com/movies/?id=conjuring2.htm" xr:uid="{00000000-0004-0000-0300-0000A5010000}"/>
    <hyperlink ref="A375" r:id="rId423" display="https://www.boxofficemojo.com/movies/?id=fatalattraction.htm" xr:uid="{00000000-0004-0000-0300-0000A6010000}"/>
    <hyperlink ref="A376" r:id="rId424" display="https://www.boxofficemojo.com/movies/?id=lastairbender.htm" xr:uid="{00000000-0004-0000-0300-0000A7010000}"/>
    <hyperlink ref="A709" r:id="rId425" display="https://www.boxofficemojo.com/movies/?id=conjuring.htm" xr:uid="{00000000-0004-0000-0300-0000A8010000}"/>
    <hyperlink ref="A86" r:id="rId426" display="https://www.boxofficemojo.com/movies/?id=proposal.htm" xr:uid="{00000000-0004-0000-0300-0000A9010000}"/>
    <hyperlink ref="A377" r:id="rId427" display="https://www.boxofficemojo.com/movies/?id=beverlyhillscop.htm" xr:uid="{00000000-0004-0000-0300-0000AA010000}"/>
    <hyperlink ref="A568" r:id="rId428" display="https://www.boxofficemojo.com/movies/?id=greenbook.htm" xr:uid="{00000000-0004-0000-0300-0000AB010000}"/>
    <hyperlink ref="A448" r:id="rId429" display="https://www.boxofficemojo.com/movies/?id=airforceone.htm" xr:uid="{00000000-0004-0000-0300-0000AC010000}"/>
    <hyperlink ref="A299" r:id="rId430" display="https://www.boxofficemojo.com/movies/?id=expendables2.htm" xr:uid="{00000000-0004-0000-0300-0000AD010000}"/>
    <hyperlink ref="A87" r:id="rId431" display="https://www.boxofficemojo.com/movies/?id=chickenlittle.htm" xr:uid="{00000000-0004-0000-0300-0000AE010000}"/>
    <hyperlink ref="A449" r:id="rId432" display="https://www.boxofficemojo.com/movies/?id=asgoodasitgets.htm" xr:uid="{00000000-0004-0000-0300-0000AF010000}"/>
    <hyperlink ref="A569" r:id="rId433" display="https://www.boxofficemojo.com/movies/?id=beautifulmind.htm" xr:uid="{00000000-0004-0000-0300-0000B0010000}"/>
    <hyperlink ref="A239" r:id="rId434" display="https://www.boxofficemojo.com/movies/?id=mazerunner2.htm" xr:uid="{00000000-0004-0000-0300-0000B1010000}"/>
    <hyperlink ref="A450" r:id="rId435" display="https://www.boxofficemojo.com/movies/?id=residentevil6.htm" xr:uid="{00000000-0004-0000-0300-0000B2010000}"/>
    <hyperlink ref="A710" r:id="rId436" display="https://www.boxofficemojo.com/movies/?id=austinpowers2.htm" xr:uid="{00000000-0004-0000-0300-0000B3010000}"/>
    <hyperlink ref="A711" r:id="rId437" display="https://www.boxofficemojo.com/movies/?id=lego2.htm" xr:uid="{00000000-0004-0000-0300-0000B4010000}"/>
    <hyperlink ref="A712" r:id="rId438" display="https://www.boxofficemojo.com/movies/?id=polarexpress.htm" xr:uid="{00000000-0004-0000-0300-0000B5010000}"/>
    <hyperlink ref="A713" r:id="rId439" display="https://www.boxofficemojo.com/movies/?id=oceans13.htm" xr:uid="{00000000-0004-0000-0300-0000B6010000}"/>
    <hyperlink ref="A570" r:id="rId440" display="https://www.boxofficemojo.com/movies/?id=meetthefockerssequel.htm" xr:uid="{00000000-0004-0000-0300-0000B7010000}"/>
    <hyperlink ref="A88" r:id="rId441" display="https://www.boxofficemojo.com/movies/?id=bolt.htm" xr:uid="{00000000-0004-0000-0300-0000B8010000}"/>
    <hyperlink ref="A89" r:id="rId442" display="https://www.boxofficemojo.com/movies/?id=ransom.htm" xr:uid="{00000000-0004-0000-0300-0000B9010000}"/>
    <hyperlink ref="A378" r:id="rId443" display="https://www.boxofficemojo.com/movies/?id=runawaybride.htm" xr:uid="{00000000-0004-0000-0300-0000BA010000}"/>
    <hyperlink ref="A714" r:id="rId444" display="https://www.boxofficemojo.com/movies/?id=blindside.htm" xr:uid="{00000000-0004-0000-0300-0000BB010000}"/>
    <hyperlink ref="A240" r:id="rId445" display="https://www.boxofficemojo.com/movies/?id=faultinourstars.htm" xr:uid="{00000000-0004-0000-0300-0000BC010000}"/>
    <hyperlink ref="A451" r:id="rId446" display="https://www.boxofficemojo.com/movies/?id=pursuitofhappyness.htm" xr:uid="{00000000-0004-0000-0300-0000BD010000}"/>
    <hyperlink ref="A379" r:id="rId447" display="https://www.boxofficemojo.com/movies/?id=guardians.htm" xr:uid="{00000000-0004-0000-0300-0000BE010000}"/>
    <hyperlink ref="A129" r:id="rId448" display="https://www.boxofficemojo.com/movies/?id=closeencountersofthethirdkind.htm" xr:uid="{00000000-0004-0000-0300-0000BF010000}"/>
    <hyperlink ref="A309" r:id="rId449" display="https://www.boxofficemojo.com/movies/?id=chicago.htm" xr:uid="{00000000-0004-0000-0300-0000C0010000}"/>
    <hyperlink ref="A715" r:id="rId450" display="https://www.boxofficemojo.com/movies/?id=annabelle2.htm" xr:uid="{00000000-0004-0000-0300-0000C1010000}"/>
    <hyperlink ref="A300" r:id="rId451" display="https://www.boxofficemojo.com/movies/?id=wonder.htm" xr:uid="{00000000-0004-0000-0300-0000C2010000}"/>
    <hyperlink ref="A716" r:id="rId452" display="https://www.boxofficemojo.com/movies/?id=clashofthetitans2.htm" xr:uid="{00000000-0004-0000-0300-0000C3010000}"/>
    <hyperlink ref="A571" r:id="rId453" display="https://www.boxofficemojo.com/movies/?id=skyscraper.htm" xr:uid="{00000000-0004-0000-0300-0000C4010000}"/>
    <hyperlink ref="A241" r:id="rId454" display="https://www.boxofficemojo.com/movies/?id=diehard5.htm" xr:uid="{00000000-0004-0000-0300-0000C5010000}"/>
    <hyperlink ref="A90" r:id="rId455" display="https://www.boxofficemojo.com/movies/?id=mulan.htm" xr:uid="{00000000-0004-0000-0300-0000C6010000}"/>
    <hyperlink ref="A452" r:id="rId456" display="https://www.boxofficemojo.com/movies/?id=passengers2016.htm" xr:uid="{00000000-0004-0000-0300-0000C7010000}"/>
    <hyperlink ref="A572" r:id="rId457" display="https://www.boxofficemojo.com/movies/?id=battleship.htm" xr:uid="{00000000-0004-0000-0300-0000C8010000}"/>
    <hyperlink ref="A717" r:id="rId458" display="https://www.boxofficemojo.com/movies/?id=dangal.htm" xr:uid="{00000000-0004-0000-0300-0000C9010000}"/>
    <hyperlink ref="A573" r:id="rId459" display="https://www.boxofficemojo.com/movies/?id=liarliar.htm" xr:uid="{00000000-0004-0000-0300-0000CA010000}"/>
    <hyperlink ref="A380" r:id="rId460" display="https://www.boxofficemojo.com/movies/?id=gijoe.htm" xr:uid="{00000000-0004-0000-0300-0000CB010000}"/>
    <hyperlink ref="A453" r:id="rId461" display="https://www.boxofficemojo.com/movies/?id=hook.htm" xr:uid="{00000000-0004-0000-0300-0000CC010000}"/>
    <hyperlink ref="A515" r:id="rId462" display="https://www.boxofficemojo.com/movies/?id=rocky4.htm" xr:uid="{00000000-0004-0000-0300-0000CD010000}"/>
    <hyperlink ref="A718" r:id="rId463" display="https://www.boxofficemojo.com/movies/?id=superman.htm" xr:uid="{00000000-0004-0000-0300-0000CE010000}"/>
    <hyperlink ref="A454" r:id="rId464" display="https://www.boxofficemojo.com/movies/?id=rambo2.htm" xr:uid="{00000000-0004-0000-0300-0000CF010000}"/>
    <hyperlink ref="A574" r:id="rId465" display="https://www.boxofficemojo.com/movies/?id=vanhelsing.htm" xr:uid="{00000000-0004-0000-0300-0000D0010000}"/>
    <hyperlink ref="A455" r:id="rId466" display="https://www.boxofficemojo.com/movies/?id=residentevil4.htm" xr:uid="{00000000-0004-0000-0300-0000D1010000}"/>
    <hyperlink ref="A456" r:id="rId467" display="https://www.boxofficemojo.com/movies/?id=stuartlittle.htm" xr:uid="{00000000-0004-0000-0300-0000D2010000}"/>
    <hyperlink ref="A381" r:id="rId468" display="https://www.boxofficemojo.com/movies/?id=beverlyhillscop2.htm" xr:uid="{00000000-0004-0000-0300-0000D3010000}"/>
    <hyperlink ref="A91" r:id="rId469" display="https://www.boxofficemojo.com/movies/?id=alice2.htm" xr:uid="{00000000-0004-0000-0300-0000D4010000}"/>
    <hyperlink ref="A457" r:id="rId470" display="https://www.boxofficemojo.com/movies/?id=mybestfriendswedding.htm" xr:uid="{00000000-0004-0000-0300-0000D5010000}"/>
    <hyperlink ref="A92" r:id="rId471" display="https://www.boxofficemojo.com/movies/?id=realsteel.htm" xr:uid="{00000000-0004-0000-0300-0000D6010000}"/>
    <hyperlink ref="A719" r:id="rId472" display="https://www.boxofficemojo.com/movies/?id=wbeventfilm2018c.htm" xr:uid="{00000000-0004-0000-0300-0000D7010000}"/>
    <hyperlink ref="A301" r:id="rId473" display="https://www.boxofficemojo.com/movies/?id=insurgent.htm" xr:uid="{00000000-0004-0000-0300-0000D8010000}"/>
    <hyperlink ref="A242" r:id="rId474" display="https://www.boxofficemojo.com/movies/?id=hortonhearsawho.htm" xr:uid="{00000000-0004-0000-0300-0000D9010000}"/>
    <hyperlink ref="A458" r:id="rId475" display="https://www.boxofficemojo.com/movies/?id=lookwhostalking.htm" xr:uid="{00000000-0004-0000-0300-0000DA010000}"/>
    <hyperlink ref="A720" r:id="rId476" display="https://www.boxofficemojo.com/movies/?id=austinpowers3.htm" xr:uid="{00000000-0004-0000-0300-0000DB010000}"/>
    <hyperlink ref="A243" r:id="rId477" display="https://www.boxofficemojo.com/movies/?id=peregrine.htm" xr:uid="{00000000-0004-0000-0300-0000DC010000}"/>
    <hyperlink ref="A244" r:id="rId478" display="https://www.boxofficemojo.com/movies/?id=xmen.htm" xr:uid="{00000000-0004-0000-0300-0000DD010000}"/>
    <hyperlink ref="A245" r:id="rId479" display="https://www.boxofficemojo.com/movies/?id=ferdinand.htm" xr:uid="{00000000-0004-0000-0300-0000DE010000}"/>
    <hyperlink ref="A130" r:id="rId480" display="https://www.boxofficemojo.com/movies/?id=ghostbusters.htm" xr:uid="{00000000-0004-0000-0300-0000DF010000}"/>
    <hyperlink ref="A382" r:id="rId481" display="https://www.boxofficemojo.com/movies/?id=shutterisland.htm" xr:uid="{00000000-0004-0000-0300-0000E0010000}"/>
    <hyperlink ref="A246" r:id="rId482" display="https://www.boxofficemojo.com/movies/?id=drdolittle.htm" xr:uid="{00000000-0004-0000-0300-0000E1010000}"/>
    <hyperlink ref="A459" r:id="rId483" display="https://www.boxofficemojo.com/movies/?id=salt10.htm" xr:uid="{00000000-0004-0000-0300-0000E2010000}"/>
    <hyperlink ref="A93" r:id="rId484" display="https://www.boxofficemojo.com/movies/?id=g-force.htm" xr:uid="{00000000-0004-0000-0300-0000E3010000}"/>
    <hyperlink ref="A721" r:id="rId485" display="https://www.boxofficemojo.com/movies/?id=departed.htm" xr:uid="{00000000-0004-0000-0300-0000E4010000}"/>
    <hyperlink ref="A153" r:id="rId486" display="https://www.boxofficemojo.com/movies/?id=whatliesbeneath.htm" xr:uid="{00000000-0004-0000-0300-0000E5010000}"/>
    <hyperlink ref="A575" r:id="rId487" display="https://www.boxofficemojo.com/movies/?id=pacificrim2.htm" xr:uid="{00000000-0004-0000-0300-0000E6010000}"/>
    <hyperlink ref="A310" r:id="rId488" display="https://www.boxofficemojo.com/movies/?id=shakespeareinlove.htm" xr:uid="{00000000-0004-0000-0300-0000E7010000}"/>
    <hyperlink ref="A247" r:id="rId489" display="https://www.boxofficemojo.com/movies/?id=fantasticfour2.htm" xr:uid="{00000000-0004-0000-0300-0000E8010000}"/>
    <hyperlink ref="A302" r:id="rId490" display="https://www.boxofficemojo.com/movies/?id=divergent.htm" xr:uid="{00000000-0004-0000-0300-0000E9010000}"/>
    <hyperlink ref="A383" r:id="rId491" display="https://www.boxofficemojo.com/movies/?id=comingtoamerica.htm" xr:uid="{00000000-0004-0000-0300-0000EA010000}"/>
    <hyperlink ref="A576" r:id="rId492" display="https://www.boxofficemojo.com/movies/?id=bournesupremacy.htm" xr:uid="{00000000-0004-0000-0300-0000EB010000}"/>
    <hyperlink ref="A577" r:id="rId493" display="https://www.boxofficemojo.com/movies/?id=wiigapatow.htm" xr:uid="{00000000-0004-0000-0300-0000EC010000}"/>
    <hyperlink ref="A722" r:id="rId494" display="https://www.boxofficemojo.com/movies/?id=sexandthecity2.htm" xr:uid="{00000000-0004-0000-0300-0000ED010000}"/>
    <hyperlink ref="A248" r:id="rId495" display="https://www.boxofficemojo.com/movies/?id=mazerunner3.htm" xr:uid="{00000000-0004-0000-0300-0000EE010000}"/>
    <hyperlink ref="A578" r:id="rId496" display="https://www.boxofficemojo.com/movies/?id=casper.htm" xr:uid="{00000000-0004-0000-0300-0000EF010000}"/>
    <hyperlink ref="A384" r:id="rId497" display="https://www.boxofficemojo.com/movies/?id=beemovie.htm" xr:uid="{00000000-0004-0000-0300-0000F0010000}"/>
    <hyperlink ref="A579" r:id="rId498" display="https://www.boxofficemojo.com/movies/?id=americanpie2.htm" xr:uid="{00000000-0004-0000-0300-0000F1010000}"/>
    <hyperlink ref="A580" r:id="rId499" display="https://www.boxofficemojo.com/movies/?id=pitchperfect2.htm" xr:uid="{00000000-0004-0000-0300-0000F2010000}"/>
    <hyperlink ref="A723" r:id="rId500" display="https://www.boxofficemojo.com/movies/?id=greenmile.htm" xr:uid="{00000000-0004-0000-0300-0000F3010000}"/>
  </hyperlinks>
  <pageMargins left="0.7" right="0.7" top="0.75" bottom="0.75" header="0.3" footer="0.3"/>
  <pageSetup scale="45" fitToHeight="0" orientation="landscape" horizontalDpi="360" verticalDpi="360" r:id="rId501"/>
  <headerFooter>
    <oddHeader>&amp;A</oddHeader>
    <oddFooter>&amp;L&amp;B Confidential&amp;B&amp;C&amp;D&amp;RPage &amp;P</oddFooter>
  </headerFooter>
  <legacyDrawing r:id="rId50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A8F86-ECFF-441D-936F-1F856FBB1A88}">
  <dimension ref="A1:H23"/>
  <sheetViews>
    <sheetView workbookViewId="0">
      <selection activeCell="E13" sqref="E13"/>
    </sheetView>
  </sheetViews>
  <sheetFormatPr defaultColWidth="8.88671875" defaultRowHeight="13.2" x14ac:dyDescent="0.25"/>
  <cols>
    <col min="1" max="1" width="27" bestFit="1" customWidth="1"/>
    <col min="3" max="3" width="9.88671875" bestFit="1" customWidth="1"/>
    <col min="5" max="5" width="27" bestFit="1" customWidth="1"/>
    <col min="7" max="8" width="9.88671875" bestFit="1" customWidth="1"/>
  </cols>
  <sheetData>
    <row r="1" spans="1:8" ht="66" x14ac:dyDescent="0.25">
      <c r="A1" s="24" t="s">
        <v>2509</v>
      </c>
      <c r="B1" s="24" t="s">
        <v>2510</v>
      </c>
      <c r="C1" s="28" t="s">
        <v>2511</v>
      </c>
      <c r="E1" s="24" t="s">
        <v>2509</v>
      </c>
      <c r="F1" s="24" t="s">
        <v>2510</v>
      </c>
      <c r="G1" s="28" t="s">
        <v>2511</v>
      </c>
      <c r="H1" s="28" t="s">
        <v>2512</v>
      </c>
    </row>
    <row r="2" spans="1:8" x14ac:dyDescent="0.25">
      <c r="A2" t="s">
        <v>2526</v>
      </c>
      <c r="B2" t="s">
        <v>2491</v>
      </c>
      <c r="C2" s="2">
        <v>2227.8000000000002</v>
      </c>
      <c r="E2" t="s">
        <v>2526</v>
      </c>
      <c r="F2" t="s">
        <v>2491</v>
      </c>
      <c r="G2" s="2">
        <v>2227.8000000000002</v>
      </c>
      <c r="H2" s="2">
        <v>2227.8000000000002</v>
      </c>
    </row>
    <row r="3" spans="1:8" x14ac:dyDescent="0.25">
      <c r="A3" t="s">
        <v>2527</v>
      </c>
      <c r="B3" t="s">
        <v>2491</v>
      </c>
      <c r="C3" s="2">
        <v>2068.1999999999998</v>
      </c>
      <c r="E3" t="s">
        <v>2527</v>
      </c>
      <c r="F3" t="s">
        <v>2491</v>
      </c>
      <c r="G3" s="2">
        <v>2068.1999999999998</v>
      </c>
      <c r="H3" s="2">
        <v>2327.7773208419994</v>
      </c>
    </row>
    <row r="4" spans="1:8" x14ac:dyDescent="0.25">
      <c r="A4" t="s">
        <v>42</v>
      </c>
      <c r="B4" t="s">
        <v>2491</v>
      </c>
      <c r="C4" s="2">
        <v>2048.4</v>
      </c>
      <c r="E4" t="s">
        <v>42</v>
      </c>
      <c r="F4" t="s">
        <v>2491</v>
      </c>
      <c r="G4" s="2">
        <v>2048.4</v>
      </c>
      <c r="H4" s="2">
        <v>2109.8520000000003</v>
      </c>
    </row>
    <row r="5" spans="1:8" x14ac:dyDescent="0.25">
      <c r="A5" t="s">
        <v>2528</v>
      </c>
      <c r="B5" t="s">
        <v>2491</v>
      </c>
      <c r="C5" s="2">
        <v>1518.8</v>
      </c>
      <c r="E5" t="s">
        <v>954</v>
      </c>
      <c r="F5" t="s">
        <v>2497</v>
      </c>
      <c r="G5" s="2">
        <v>2788</v>
      </c>
      <c r="H5" s="2">
        <v>3746.8388656114116</v>
      </c>
    </row>
    <row r="6" spans="1:8" x14ac:dyDescent="0.25">
      <c r="A6" t="s">
        <v>327</v>
      </c>
      <c r="B6" t="s">
        <v>2491</v>
      </c>
      <c r="C6" s="2">
        <v>1405.4</v>
      </c>
      <c r="E6" t="s">
        <v>2574</v>
      </c>
      <c r="F6" t="s">
        <v>2497</v>
      </c>
      <c r="G6" s="2">
        <v>775.4</v>
      </c>
      <c r="H6" s="2">
        <v>2683.4235958445702</v>
      </c>
    </row>
    <row r="7" spans="1:8" x14ac:dyDescent="0.25">
      <c r="A7" t="s">
        <v>43</v>
      </c>
      <c r="B7" t="s">
        <v>2491</v>
      </c>
      <c r="C7" s="2">
        <v>1346.9</v>
      </c>
      <c r="E7" t="s">
        <v>2611</v>
      </c>
      <c r="F7" t="s">
        <v>2498</v>
      </c>
      <c r="G7" s="2">
        <v>402.4</v>
      </c>
      <c r="H7" s="2">
        <v>4281.8943599075046</v>
      </c>
    </row>
    <row r="8" spans="1:8" x14ac:dyDescent="0.25">
      <c r="A8" t="s">
        <v>954</v>
      </c>
      <c r="B8" t="s">
        <v>2497</v>
      </c>
      <c r="C8" s="2">
        <v>2788</v>
      </c>
      <c r="E8" t="s">
        <v>2138</v>
      </c>
      <c r="F8" s="12" t="s">
        <v>2500</v>
      </c>
      <c r="G8" s="2">
        <v>2187.5</v>
      </c>
      <c r="H8" s="2">
        <v>4191.4762068829568</v>
      </c>
    </row>
    <row r="9" spans="1:8" x14ac:dyDescent="0.25">
      <c r="A9" t="s">
        <v>2138</v>
      </c>
      <c r="B9" s="12" t="s">
        <v>2500</v>
      </c>
      <c r="C9" s="2">
        <v>2187.5</v>
      </c>
      <c r="E9" t="s">
        <v>2658</v>
      </c>
      <c r="F9" t="s">
        <v>2501</v>
      </c>
      <c r="G9" s="2">
        <v>267.39999999999998</v>
      </c>
      <c r="H9" s="2">
        <v>2603.9204071917598</v>
      </c>
    </row>
    <row r="10" spans="1:8" x14ac:dyDescent="0.25">
      <c r="A10" s="12" t="s">
        <v>325</v>
      </c>
      <c r="B10" t="s">
        <v>2503</v>
      </c>
      <c r="C10" s="2">
        <v>1671.7</v>
      </c>
      <c r="E10" t="s">
        <v>2335</v>
      </c>
      <c r="F10" t="s">
        <v>2503</v>
      </c>
      <c r="G10" s="2">
        <v>1029.5</v>
      </c>
      <c r="H10" s="2">
        <v>2220.2107099363839</v>
      </c>
    </row>
    <row r="11" spans="1:8" x14ac:dyDescent="0.25">
      <c r="A11" t="s">
        <v>326</v>
      </c>
      <c r="B11" t="s">
        <v>2503</v>
      </c>
      <c r="C11" s="2">
        <v>1516</v>
      </c>
      <c r="E11" t="s">
        <v>2670</v>
      </c>
      <c r="F11" t="s">
        <v>2503</v>
      </c>
      <c r="G11" s="2">
        <v>792.9</v>
      </c>
      <c r="H11" s="2">
        <v>2366.9862328615145</v>
      </c>
    </row>
    <row r="13" spans="1:8" ht="39.6" x14ac:dyDescent="0.25">
      <c r="A13" s="24" t="s">
        <v>2509</v>
      </c>
      <c r="B13" s="24" t="s">
        <v>2510</v>
      </c>
      <c r="C13" s="25" t="s">
        <v>2513</v>
      </c>
    </row>
    <row r="14" spans="1:8" x14ac:dyDescent="0.25">
      <c r="A14" t="s">
        <v>2552</v>
      </c>
      <c r="B14" t="s">
        <v>2491</v>
      </c>
      <c r="C14" s="2">
        <v>5.6</v>
      </c>
      <c r="D14" s="2"/>
    </row>
    <row r="15" spans="1:8" x14ac:dyDescent="0.25">
      <c r="A15" t="s">
        <v>2559</v>
      </c>
      <c r="B15" t="s">
        <v>2492</v>
      </c>
      <c r="C15" s="2">
        <v>1.3</v>
      </c>
      <c r="D15" s="2"/>
    </row>
    <row r="16" spans="1:8" x14ac:dyDescent="0.25">
      <c r="A16" t="s">
        <v>2560</v>
      </c>
      <c r="B16" t="s">
        <v>2493</v>
      </c>
      <c r="C16" s="2">
        <v>5.9</v>
      </c>
      <c r="D16" s="2"/>
    </row>
    <row r="17" spans="1:4" x14ac:dyDescent="0.25">
      <c r="A17" t="s">
        <v>2562</v>
      </c>
      <c r="B17" t="s">
        <v>2495</v>
      </c>
      <c r="C17" s="2">
        <v>1.5</v>
      </c>
      <c r="D17" s="2"/>
    </row>
    <row r="18" spans="1:4" x14ac:dyDescent="0.25">
      <c r="A18" t="s">
        <v>2565</v>
      </c>
      <c r="B18" t="s">
        <v>2495</v>
      </c>
      <c r="C18" s="2">
        <v>1.2</v>
      </c>
      <c r="D18" s="2"/>
    </row>
    <row r="19" spans="1:4" x14ac:dyDescent="0.25">
      <c r="A19" t="s">
        <v>2566</v>
      </c>
      <c r="B19" t="s">
        <v>2495</v>
      </c>
      <c r="C19" s="2">
        <v>1.3</v>
      </c>
      <c r="D19" s="2"/>
    </row>
    <row r="20" spans="1:4" x14ac:dyDescent="0.25">
      <c r="A20" t="s">
        <v>2572</v>
      </c>
      <c r="B20" t="s">
        <v>2497</v>
      </c>
      <c r="C20" s="2">
        <v>2.7</v>
      </c>
      <c r="D20" s="2"/>
    </row>
    <row r="21" spans="1:4" x14ac:dyDescent="0.25">
      <c r="A21" t="s">
        <v>2590</v>
      </c>
      <c r="B21" t="s">
        <v>2497</v>
      </c>
      <c r="C21" s="2">
        <v>5</v>
      </c>
      <c r="D21" s="2"/>
    </row>
    <row r="22" spans="1:4" x14ac:dyDescent="0.25">
      <c r="A22" t="s">
        <v>2650</v>
      </c>
      <c r="B22" t="s">
        <v>2501</v>
      </c>
      <c r="C22" s="2">
        <v>3.2</v>
      </c>
      <c r="D22" s="2"/>
    </row>
    <row r="23" spans="1:4" x14ac:dyDescent="0.25">
      <c r="A23" t="s">
        <v>2700</v>
      </c>
      <c r="B23" t="s">
        <v>2504</v>
      </c>
      <c r="C23" s="2">
        <v>2</v>
      </c>
      <c r="D23" s="2"/>
    </row>
  </sheetData>
  <hyperlinks>
    <hyperlink ref="A2" r:id="rId1" display="https://www.boxofficemojo.com/movies/?id=marvel2019.htm" xr:uid="{040B0033-B2E5-4BE1-A17E-3BF9F85B2D9C}"/>
    <hyperlink ref="A3" r:id="rId2" display="https://www.boxofficemojo.com/movies/?id=starwars7.htm" xr:uid="{822F849C-E0C8-4B95-B93D-6D8C879FE360}"/>
    <hyperlink ref="A4" r:id="rId3" display="https://www.boxofficemojo.com/movies/?id=marvel0518.htm" xr:uid="{CC9AFE1D-EF01-438C-BECF-BB3A234FC062}"/>
    <hyperlink ref="A5" r:id="rId4" display="https://www.boxofficemojo.com/movies/?id=avengers11.htm" xr:uid="{17AB4F02-CCB0-46DF-8A9D-BCECCD0C3643}"/>
    <hyperlink ref="A6" r:id="rId5" display="https://www.boxofficemojo.com/movies/?id=avengers2.htm" xr:uid="{EEECB901-282F-4210-A72E-B60E240946A2}"/>
    <hyperlink ref="A7" r:id="rId6" display="https://www.boxofficemojo.com/movies/?id=marvel2017b.htm" xr:uid="{7B5FFEFC-94BC-4DB0-B2BC-A762878E9371}"/>
    <hyperlink ref="A8" r:id="rId7" display="https://www.boxofficemojo.com/movies/?id=avatar.htm" xr:uid="{94167C9F-36A4-4BBE-BC71-3AD9AF6617B1}"/>
    <hyperlink ref="A9" r:id="rId8" display="https://www.boxofficemojo.com/movies/?id=titanic.htm" xr:uid="{778C4EDF-D603-40F5-A754-3090204D52CD}"/>
    <hyperlink ref="A10" r:id="rId9" display="https://www.boxofficemojo.com/movies/?id=jurassicpark4.htm" xr:uid="{C8C72AB9-8164-4CF8-8E41-091091EDF14A}"/>
    <hyperlink ref="A11" r:id="rId10" display="https://www.boxofficemojo.com/movies/?id=fast7.htm" xr:uid="{12847787-2519-4DEE-B810-3FFD4B642D14}"/>
    <hyperlink ref="A16" r:id="rId11" display="https://www.boxofficemojo.com/movies/?id=thewanderingearth.htm" xr:uid="{61F262BC-C26A-4F9B-85D5-92A54A3A6C4E}"/>
    <hyperlink ref="A17" r:id="rId12" display="https://www.boxofficemojo.com/movies/?id=operationredsea.htm" xr:uid="{18284F2D-D340-428D-BD31-E8640163480B}"/>
    <hyperlink ref="A20" r:id="rId13" display="https://www.boxofficemojo.com/movies/?id=wolfwarrior2.htm" xr:uid="{19F1698E-F65D-447E-8682-5EB8C94B4AD6}"/>
    <hyperlink ref="A21" r:id="rId14" display="https://www.boxofficemojo.com/movies/?id=yourname.htm" xr:uid="{3BD63D3A-EDF9-4444-B2FB-5CD4EEC8B331}"/>
    <hyperlink ref="A22" r:id="rId15" display="https://www.boxofficemojo.com/movies/?id=mermaid2016.htm" xr:uid="{CD3A3CA2-1D74-4CFC-9A71-B6935769532C}"/>
    <hyperlink ref="A23" r:id="rId16" display="https://www.boxofficemojo.com/movies/?id=detectivechinatown2.htm" xr:uid="{736DE95A-486B-4482-858A-72F6D1DBDD96}"/>
    <hyperlink ref="E2" r:id="rId17" display="https://www.boxofficemojo.com/movies/?id=marvel2019.htm" xr:uid="{5929F909-65DA-4D90-805D-F707930B2706}"/>
    <hyperlink ref="E3" r:id="rId18" display="https://www.boxofficemojo.com/movies/?id=starwars7.htm" xr:uid="{7E896592-4B44-4047-80D2-13601265B850}"/>
    <hyperlink ref="E4" r:id="rId19" display="https://www.boxofficemojo.com/movies/?id=marvel0518.htm" xr:uid="{7AB1CF58-344D-44E1-A05D-DDB505797F0D}"/>
    <hyperlink ref="E5" r:id="rId20" display="https://www.boxofficemojo.com/movies/?id=avatar.htm" xr:uid="{7C6FD0B7-96BC-4DB7-816E-3F616EED5527}"/>
    <hyperlink ref="E6" r:id="rId21" display="https://www.boxofficemojo.com/movies/?id=starwars4.htm" xr:uid="{D984EC1C-F506-49AF-9533-1F3337443A51}"/>
    <hyperlink ref="E7" r:id="rId22" display="https://www.boxofficemojo.com/movies/?id=gonewiththewind.htm" xr:uid="{28ACBA28-F0A2-4E55-B778-060711EF457E}"/>
    <hyperlink ref="E8" r:id="rId23" display="https://www.boxofficemojo.com/movies/?id=titanic.htm" xr:uid="{472BC900-4A1A-4250-8CFA-42D51456D107}"/>
    <hyperlink ref="E10" r:id="rId24" display="https://www.boxofficemojo.com/movies/?id=jurassicpark.htm" xr:uid="{8F915EB9-0C3B-486F-BCBF-5CFE6B1E443E}"/>
    <hyperlink ref="E11" r:id="rId25" display="https://www.boxofficemojo.com/movies/?id=et.htm" xr:uid="{6C0F90C2-00CF-4B6A-AC82-E2F3811C366C}"/>
  </hyperlinks>
  <pageMargins left="0.7" right="0.7" top="0.75" bottom="0.75" header="0.3" footer="0.3"/>
  <legacyDrawing r:id="rId2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F18"/>
  <sheetViews>
    <sheetView workbookViewId="0"/>
  </sheetViews>
  <sheetFormatPr defaultColWidth="8.88671875" defaultRowHeight="13.2" x14ac:dyDescent="0.25"/>
  <cols>
    <col min="1" max="1" width="10.33203125" bestFit="1" customWidth="1"/>
    <col min="2" max="2" width="12.109375" customWidth="1"/>
    <col min="3" max="3" width="12.88671875" bestFit="1" customWidth="1"/>
    <col min="4" max="4" width="9.6640625" bestFit="1" customWidth="1"/>
    <col min="5" max="5" width="9.6640625" customWidth="1"/>
    <col min="6" max="6" width="11.33203125" bestFit="1" customWidth="1"/>
  </cols>
  <sheetData>
    <row r="1" spans="1:6" ht="51" customHeight="1" x14ac:dyDescent="0.25">
      <c r="A1" s="24" t="s">
        <v>0</v>
      </c>
      <c r="B1" s="24" t="s">
        <v>2488</v>
      </c>
      <c r="C1" s="24" t="s">
        <v>2489</v>
      </c>
      <c r="D1" s="24" t="s">
        <v>2490</v>
      </c>
      <c r="E1" s="28" t="s">
        <v>12</v>
      </c>
      <c r="F1" s="47" t="s">
        <v>2728</v>
      </c>
    </row>
    <row r="2" spans="1:6" x14ac:dyDescent="0.25">
      <c r="A2" s="46" t="s">
        <v>2510</v>
      </c>
      <c r="B2" s="46" t="s">
        <v>2729</v>
      </c>
      <c r="C2" s="46" t="s">
        <v>2730</v>
      </c>
      <c r="D2" s="46" t="s">
        <v>2731</v>
      </c>
      <c r="E2" s="46" t="s">
        <v>2732</v>
      </c>
      <c r="F2" s="48" t="s">
        <v>2733</v>
      </c>
    </row>
    <row r="3" spans="1:6" x14ac:dyDescent="0.25">
      <c r="A3" t="s">
        <v>2491</v>
      </c>
      <c r="B3">
        <v>71844.10000000002</v>
      </c>
      <c r="C3">
        <v>16657.128700000001</v>
      </c>
      <c r="D3">
        <v>55186.971300000019</v>
      </c>
      <c r="E3" s="44">
        <f>D3/B3</f>
        <v>0.76814896839128066</v>
      </c>
      <c r="F3" s="35">
        <f>B3/$B$17</f>
        <v>0.21176645709350619</v>
      </c>
    </row>
    <row r="4" spans="1:6" x14ac:dyDescent="0.25">
      <c r="A4" t="s">
        <v>2492</v>
      </c>
      <c r="B4">
        <v>228.1</v>
      </c>
      <c r="C4">
        <v>35</v>
      </c>
      <c r="D4">
        <v>193.1</v>
      </c>
      <c r="E4" s="44">
        <f t="shared" ref="E4:E17" si="0">D4/B4</f>
        <v>0.84655852696185885</v>
      </c>
      <c r="F4" s="35">
        <f t="shared" ref="F4:F17" si="1">B4/$B$17</f>
        <v>6.7234371177353112E-4</v>
      </c>
    </row>
    <row r="5" spans="1:6" x14ac:dyDescent="0.25">
      <c r="A5" t="s">
        <v>2493</v>
      </c>
      <c r="B5">
        <v>699.8</v>
      </c>
      <c r="C5">
        <v>129</v>
      </c>
      <c r="D5">
        <v>570.79999999999995</v>
      </c>
      <c r="E5" s="44">
        <f t="shared" si="0"/>
        <v>0.81566161760502998</v>
      </c>
      <c r="F5" s="35">
        <f t="shared" si="1"/>
        <v>2.062718673823398E-3</v>
      </c>
    </row>
    <row r="6" spans="1:6" x14ac:dyDescent="0.25">
      <c r="A6" t="s">
        <v>2494</v>
      </c>
      <c r="B6">
        <v>1276.6000000000001</v>
      </c>
      <c r="C6">
        <v>272</v>
      </c>
      <c r="D6">
        <v>1004.5999999999999</v>
      </c>
      <c r="E6" s="44">
        <f t="shared" si="0"/>
        <v>0.78693404355318797</v>
      </c>
      <c r="F6" s="35">
        <f t="shared" si="1"/>
        <v>3.7628846227535729E-3</v>
      </c>
    </row>
    <row r="7" spans="1:6" x14ac:dyDescent="0.25">
      <c r="A7" t="s">
        <v>2495</v>
      </c>
      <c r="B7">
        <v>3627.5</v>
      </c>
      <c r="C7">
        <v>574</v>
      </c>
      <c r="D7">
        <v>3053.5</v>
      </c>
      <c r="E7" s="44">
        <f t="shared" si="0"/>
        <v>0.8417643004824259</v>
      </c>
      <c r="F7" s="35">
        <f t="shared" si="1"/>
        <v>1.0692357801220888E-2</v>
      </c>
    </row>
    <row r="8" spans="1:6" x14ac:dyDescent="0.25">
      <c r="A8" t="s">
        <v>2496</v>
      </c>
      <c r="B8">
        <v>5376.3000000000011</v>
      </c>
      <c r="C8">
        <v>900</v>
      </c>
      <c r="D8">
        <v>4476.3000000000011</v>
      </c>
      <c r="E8" s="44">
        <f t="shared" si="0"/>
        <v>0.83259862730874401</v>
      </c>
      <c r="F8" s="35">
        <f t="shared" si="1"/>
        <v>1.5847091177588937E-2</v>
      </c>
    </row>
    <row r="9" spans="1:6" x14ac:dyDescent="0.25">
      <c r="A9" t="s">
        <v>2497</v>
      </c>
      <c r="B9">
        <v>53111.999999999985</v>
      </c>
      <c r="C9">
        <v>10639.5</v>
      </c>
      <c r="D9">
        <v>42472.499999999985</v>
      </c>
      <c r="E9" s="44">
        <f t="shared" si="0"/>
        <v>0.7996780388612742</v>
      </c>
      <c r="F9" s="35">
        <f t="shared" si="1"/>
        <v>0.1565520351587715</v>
      </c>
    </row>
    <row r="10" spans="1:6" x14ac:dyDescent="0.25">
      <c r="A10" t="s">
        <v>2498</v>
      </c>
      <c r="B10">
        <v>10428.799999999997</v>
      </c>
      <c r="C10">
        <v>2157</v>
      </c>
      <c r="D10">
        <v>8271.7999999999975</v>
      </c>
      <c r="E10" s="44">
        <f t="shared" si="0"/>
        <v>0.79316891684565816</v>
      </c>
      <c r="F10" s="35">
        <f t="shared" si="1"/>
        <v>3.0739754937938624E-2</v>
      </c>
    </row>
    <row r="11" spans="1:6" x14ac:dyDescent="0.25">
      <c r="A11" t="s">
        <v>2499</v>
      </c>
      <c r="B11">
        <v>2480.6</v>
      </c>
      <c r="C11">
        <v>401</v>
      </c>
      <c r="D11">
        <v>2079.6000000000004</v>
      </c>
      <c r="E11" s="44">
        <f t="shared" si="0"/>
        <v>0.8383455615576878</v>
      </c>
      <c r="F11" s="35">
        <f t="shared" si="1"/>
        <v>7.3117747103262666E-3</v>
      </c>
    </row>
    <row r="12" spans="1:6" x14ac:dyDescent="0.25">
      <c r="A12" t="s">
        <v>2500</v>
      </c>
      <c r="B12">
        <v>40066.500000000007</v>
      </c>
      <c r="C12">
        <v>9315</v>
      </c>
      <c r="D12">
        <v>30751.499999999996</v>
      </c>
      <c r="E12" s="44">
        <f t="shared" si="0"/>
        <v>0.76751151211111501</v>
      </c>
      <c r="F12" s="35">
        <f t="shared" si="1"/>
        <v>0.11809933944662074</v>
      </c>
    </row>
    <row r="13" spans="1:6" x14ac:dyDescent="0.25">
      <c r="A13" t="s">
        <v>2501</v>
      </c>
      <c r="B13">
        <v>39536.30000000001</v>
      </c>
      <c r="C13">
        <v>9424</v>
      </c>
      <c r="D13">
        <v>30112.3</v>
      </c>
      <c r="E13" s="44">
        <f t="shared" si="0"/>
        <v>0.76163677430614374</v>
      </c>
      <c r="F13" s="35">
        <f t="shared" si="1"/>
        <v>0.11653653087151192</v>
      </c>
    </row>
    <row r="14" spans="1:6" x14ac:dyDescent="0.25">
      <c r="A14" t="s">
        <v>2502</v>
      </c>
      <c r="B14">
        <v>500.8</v>
      </c>
      <c r="C14">
        <v>125</v>
      </c>
      <c r="D14">
        <v>375.8</v>
      </c>
      <c r="E14" s="44">
        <f t="shared" si="0"/>
        <v>0.75039936102236426</v>
      </c>
      <c r="F14" s="35">
        <f t="shared" si="1"/>
        <v>1.4761496311099711E-3</v>
      </c>
    </row>
    <row r="15" spans="1:6" x14ac:dyDescent="0.25">
      <c r="A15" t="s">
        <v>2503</v>
      </c>
      <c r="B15">
        <v>44065.4</v>
      </c>
      <c r="C15">
        <v>8448</v>
      </c>
      <c r="D15">
        <v>35617.400000000009</v>
      </c>
      <c r="E15" s="44">
        <f t="shared" si="0"/>
        <v>0.80828495826657665</v>
      </c>
      <c r="F15" s="35">
        <f t="shared" si="1"/>
        <v>0.1298864296220314</v>
      </c>
    </row>
    <row r="16" spans="1:6" x14ac:dyDescent="0.25">
      <c r="A16" t="s">
        <v>2504</v>
      </c>
      <c r="B16">
        <v>66018.200000000026</v>
      </c>
      <c r="C16">
        <v>15125</v>
      </c>
      <c r="D16">
        <v>50893.200000000019</v>
      </c>
      <c r="E16" s="44">
        <f t="shared" si="0"/>
        <v>0.77089651035623508</v>
      </c>
      <c r="F16" s="35">
        <f t="shared" si="1"/>
        <v>0.19459413254102303</v>
      </c>
    </row>
    <row r="17" spans="1:6" ht="13.8" thickBot="1" x14ac:dyDescent="0.3">
      <c r="A17" s="45" t="s">
        <v>4</v>
      </c>
      <c r="B17" s="45">
        <v>339261.00000000006</v>
      </c>
      <c r="C17" s="45">
        <v>74201.628700000001</v>
      </c>
      <c r="D17" s="45">
        <v>265059.3713</v>
      </c>
      <c r="E17" s="44">
        <f t="shared" si="0"/>
        <v>0.78128453108373774</v>
      </c>
      <c r="F17" s="35">
        <f t="shared" si="1"/>
        <v>1</v>
      </c>
    </row>
    <row r="18" spans="1:6" ht="13.8" thickTop="1" x14ac:dyDescent="0.25"/>
  </sheetData>
  <phoneticPr fontId="0" type="noConversion"/>
  <pageMargins left="0.75" right="0.75" top="1" bottom="1" header="0.5" footer="0.5"/>
  <pageSetup orientation="portrait" horizontalDpi="0"/>
  <headerFooter alignWithMargins="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39997558519241921"/>
  </sheetPr>
  <dimension ref="A1:N16"/>
  <sheetViews>
    <sheetView zoomScale="115" zoomScaleNormal="100" zoomScalePageLayoutView="200" workbookViewId="0">
      <pane xSplit="9" ySplit="14" topLeftCell="J18" activePane="bottomRight" state="frozen"/>
      <selection pane="topRight" activeCell="J1" sqref="J1"/>
      <selection pane="bottomLeft" activeCell="A15" sqref="A15"/>
      <selection pane="bottomRight"/>
    </sheetView>
  </sheetViews>
  <sheetFormatPr defaultColWidth="8.88671875" defaultRowHeight="13.2" x14ac:dyDescent="0.25"/>
  <cols>
    <col min="2" max="2" width="16.109375" customWidth="1"/>
    <col min="3" max="3" width="15.109375" bestFit="1" customWidth="1"/>
    <col min="4" max="13" width="10.44140625" customWidth="1"/>
    <col min="14" max="14" width="11.6640625" customWidth="1"/>
  </cols>
  <sheetData>
    <row r="1" spans="1:14" ht="13.8" thickBot="1" x14ac:dyDescent="0.3">
      <c r="A1" s="12" t="s">
        <v>2734</v>
      </c>
      <c r="D1">
        <v>2019</v>
      </c>
      <c r="E1">
        <v>2020</v>
      </c>
      <c r="F1">
        <v>2021</v>
      </c>
      <c r="G1">
        <v>2022</v>
      </c>
      <c r="H1">
        <v>2023</v>
      </c>
      <c r="I1">
        <v>2024</v>
      </c>
      <c r="J1">
        <v>2025</v>
      </c>
      <c r="K1">
        <v>2026</v>
      </c>
      <c r="L1">
        <v>2027</v>
      </c>
      <c r="M1">
        <v>2028</v>
      </c>
    </row>
    <row r="2" spans="1:14" ht="40.200000000000003" thickBot="1" x14ac:dyDescent="0.3">
      <c r="A2" s="30" t="s">
        <v>2735</v>
      </c>
      <c r="B2" s="11" t="s">
        <v>2736</v>
      </c>
      <c r="C2" s="20" t="s">
        <v>2737</v>
      </c>
      <c r="D2" s="11" t="s">
        <v>2738</v>
      </c>
      <c r="E2" s="11" t="s">
        <v>2739</v>
      </c>
      <c r="F2" s="11" t="s">
        <v>2740</v>
      </c>
      <c r="G2" s="11" t="s">
        <v>2741</v>
      </c>
      <c r="H2" s="11" t="s">
        <v>2742</v>
      </c>
      <c r="I2" s="11" t="s">
        <v>2743</v>
      </c>
      <c r="J2" s="11" t="s">
        <v>2744</v>
      </c>
      <c r="K2" s="11" t="s">
        <v>2745</v>
      </c>
      <c r="L2" s="11" t="s">
        <v>2746</v>
      </c>
      <c r="M2" s="11" t="s">
        <v>2747</v>
      </c>
      <c r="N2" s="31" t="s">
        <v>2748</v>
      </c>
    </row>
    <row r="3" spans="1:14" x14ac:dyDescent="0.25">
      <c r="A3" s="33" t="s">
        <v>2491</v>
      </c>
      <c r="B3" s="22">
        <v>97102.93071986406</v>
      </c>
      <c r="C3" s="22">
        <f>B3*8%</f>
        <v>7768.2344575891248</v>
      </c>
      <c r="D3" s="1">
        <f>PV(5%,D$1-2019,,-C3)</f>
        <v>7768.2344575891248</v>
      </c>
      <c r="E3" s="1">
        <f t="shared" ref="E3:M3" si="0">PV(5%,E$1-2019,,-D3)</f>
        <v>7398.318531037261</v>
      </c>
      <c r="F3" s="1">
        <f t="shared" si="0"/>
        <v>6710.4929986732523</v>
      </c>
      <c r="G3" s="1">
        <f t="shared" si="0"/>
        <v>5796.7761569361855</v>
      </c>
      <c r="H3" s="1">
        <f t="shared" si="0"/>
        <v>4769.0220901259745</v>
      </c>
      <c r="I3" s="1">
        <f t="shared" si="0"/>
        <v>3736.6535960798024</v>
      </c>
      <c r="J3" s="1">
        <f t="shared" si="0"/>
        <v>2788.3484452923708</v>
      </c>
      <c r="K3" s="1">
        <f t="shared" si="0"/>
        <v>1981.6271819666383</v>
      </c>
      <c r="L3" s="1">
        <f t="shared" si="0"/>
        <v>1341.2432776210046</v>
      </c>
      <c r="M3" s="1">
        <f t="shared" si="0"/>
        <v>864.57737557168196</v>
      </c>
      <c r="N3" s="1">
        <f>SUM(D3:M3)</f>
        <v>43155.294110893294</v>
      </c>
    </row>
    <row r="4" spans="1:14" x14ac:dyDescent="0.25">
      <c r="A4" s="33" t="s">
        <v>2492</v>
      </c>
      <c r="B4" s="22">
        <v>256.728559561</v>
      </c>
      <c r="C4" s="22">
        <f t="shared" ref="C4:C16" si="1">B4*8%</f>
        <v>20.53828476488</v>
      </c>
      <c r="D4" s="1">
        <f t="shared" ref="D4:M16" si="2">PV(5%,D$1-2019,,-C4)</f>
        <v>20.53828476488</v>
      </c>
      <c r="E4" s="1">
        <f t="shared" si="2"/>
        <v>19.56027120464762</v>
      </c>
      <c r="F4" s="1">
        <f t="shared" si="2"/>
        <v>17.74174258924954</v>
      </c>
      <c r="G4" s="1">
        <f t="shared" si="2"/>
        <v>15.325984312060934</v>
      </c>
      <c r="H4" s="1">
        <f t="shared" si="2"/>
        <v>12.608725222154089</v>
      </c>
      <c r="I4" s="1">
        <f t="shared" si="2"/>
        <v>9.8792661373685622</v>
      </c>
      <c r="J4" s="1">
        <f t="shared" si="2"/>
        <v>7.3720604991752863</v>
      </c>
      <c r="K4" s="1">
        <f t="shared" si="2"/>
        <v>5.2391857613536192</v>
      </c>
      <c r="L4" s="1">
        <f t="shared" si="2"/>
        <v>3.5460871482643652</v>
      </c>
      <c r="M4" s="1">
        <f t="shared" si="2"/>
        <v>2.285839393456552</v>
      </c>
      <c r="N4" s="1">
        <f t="shared" ref="N4:N16" si="3">SUM(D4:M4)</f>
        <v>114.09744703261059</v>
      </c>
    </row>
    <row r="5" spans="1:14" x14ac:dyDescent="0.25">
      <c r="A5" s="33" t="s">
        <v>2493</v>
      </c>
      <c r="B5" s="22">
        <v>699.8</v>
      </c>
      <c r="C5" s="22">
        <f t="shared" si="1"/>
        <v>55.983999999999995</v>
      </c>
      <c r="D5" s="1">
        <f t="shared" si="2"/>
        <v>55.983999999999995</v>
      </c>
      <c r="E5" s="1">
        <f t="shared" si="2"/>
        <v>53.318095238095232</v>
      </c>
      <c r="F5" s="1">
        <f t="shared" si="2"/>
        <v>48.361084116186149</v>
      </c>
      <c r="G5" s="1">
        <f t="shared" si="2"/>
        <v>41.776122765304947</v>
      </c>
      <c r="H5" s="1">
        <f t="shared" si="2"/>
        <v>34.369319586225863</v>
      </c>
      <c r="I5" s="1">
        <f t="shared" si="2"/>
        <v>26.929261219524872</v>
      </c>
      <c r="J5" s="1">
        <f t="shared" si="2"/>
        <v>20.095029342059107</v>
      </c>
      <c r="K5" s="1">
        <f t="shared" si="2"/>
        <v>14.281162181818384</v>
      </c>
      <c r="L5" s="1">
        <f t="shared" si="2"/>
        <v>9.6660527001701695</v>
      </c>
      <c r="M5" s="1">
        <f t="shared" si="2"/>
        <v>6.2308237551608059</v>
      </c>
      <c r="N5" s="1">
        <f t="shared" si="3"/>
        <v>311.0109509045455</v>
      </c>
    </row>
    <row r="6" spans="1:14" x14ac:dyDescent="0.25">
      <c r="A6" s="33" t="s">
        <v>2494</v>
      </c>
      <c r="B6" s="22">
        <v>3435.3658850068987</v>
      </c>
      <c r="C6" s="22">
        <f t="shared" si="1"/>
        <v>274.82927080055191</v>
      </c>
      <c r="D6" s="1">
        <f t="shared" si="2"/>
        <v>274.82927080055191</v>
      </c>
      <c r="E6" s="1">
        <f t="shared" si="2"/>
        <v>261.7421626671923</v>
      </c>
      <c r="F6" s="1">
        <f t="shared" si="2"/>
        <v>237.40785729450548</v>
      </c>
      <c r="G6" s="1">
        <f t="shared" si="2"/>
        <v>205.08183331778898</v>
      </c>
      <c r="H6" s="1">
        <f t="shared" si="2"/>
        <v>168.72133180540123</v>
      </c>
      <c r="I6" s="1">
        <f t="shared" si="2"/>
        <v>132.19757831093889</v>
      </c>
      <c r="J6" s="1">
        <f t="shared" si="2"/>
        <v>98.647868333698909</v>
      </c>
      <c r="K6" s="1">
        <f t="shared" si="2"/>
        <v>70.107198281894227</v>
      </c>
      <c r="L6" s="1">
        <f t="shared" si="2"/>
        <v>47.451311358735964</v>
      </c>
      <c r="M6" s="1">
        <f t="shared" si="2"/>
        <v>30.587538388068044</v>
      </c>
      <c r="N6" s="1">
        <f t="shared" si="3"/>
        <v>1526.7739505587758</v>
      </c>
    </row>
    <row r="7" spans="1:14" x14ac:dyDescent="0.25">
      <c r="A7" s="33" t="s">
        <v>2495</v>
      </c>
      <c r="B7" s="22">
        <v>4382.7476920122199</v>
      </c>
      <c r="C7" s="22">
        <f t="shared" si="1"/>
        <v>350.61981536097761</v>
      </c>
      <c r="D7" s="1">
        <f t="shared" si="2"/>
        <v>350.61981536097761</v>
      </c>
      <c r="E7" s="1">
        <f t="shared" si="2"/>
        <v>333.92363367712153</v>
      </c>
      <c r="F7" s="1">
        <f t="shared" si="2"/>
        <v>302.87857929897643</v>
      </c>
      <c r="G7" s="1">
        <f t="shared" si="2"/>
        <v>261.63790458825304</v>
      </c>
      <c r="H7" s="1">
        <f t="shared" si="2"/>
        <v>215.25015160411806</v>
      </c>
      <c r="I7" s="1">
        <f t="shared" si="2"/>
        <v>168.65412611812923</v>
      </c>
      <c r="J7" s="1">
        <f t="shared" si="2"/>
        <v>125.85230561564363</v>
      </c>
      <c r="K7" s="1">
        <f t="shared" si="2"/>
        <v>89.44088395486817</v>
      </c>
      <c r="L7" s="1">
        <f t="shared" si="2"/>
        <v>60.537110835294818</v>
      </c>
      <c r="M7" s="1">
        <f t="shared" si="2"/>
        <v>39.022761406496066</v>
      </c>
      <c r="N7" s="1">
        <f t="shared" si="3"/>
        <v>1947.8172724598787</v>
      </c>
    </row>
    <row r="8" spans="1:14" x14ac:dyDescent="0.25">
      <c r="A8" s="33" t="s">
        <v>2496</v>
      </c>
      <c r="B8" s="22">
        <v>8970.1333673716108</v>
      </c>
      <c r="C8" s="22">
        <f t="shared" si="1"/>
        <v>717.61066938972886</v>
      </c>
      <c r="D8" s="1">
        <f t="shared" si="2"/>
        <v>717.61066938972886</v>
      </c>
      <c r="E8" s="1">
        <f t="shared" si="2"/>
        <v>683.43873275212275</v>
      </c>
      <c r="F8" s="1">
        <f t="shared" si="2"/>
        <v>619.89907732618838</v>
      </c>
      <c r="G8" s="1">
        <f t="shared" si="2"/>
        <v>535.49213028933229</v>
      </c>
      <c r="H8" s="1">
        <f t="shared" si="2"/>
        <v>440.55070082061059</v>
      </c>
      <c r="I8" s="1">
        <f t="shared" si="2"/>
        <v>345.18300174896598</v>
      </c>
      <c r="J8" s="1">
        <f t="shared" si="2"/>
        <v>257.58087056232637</v>
      </c>
      <c r="K8" s="1">
        <f t="shared" si="2"/>
        <v>183.05791570730875</v>
      </c>
      <c r="L8" s="1">
        <f t="shared" si="2"/>
        <v>123.90080288163605</v>
      </c>
      <c r="M8" s="1">
        <f t="shared" si="2"/>
        <v>79.867562264046356</v>
      </c>
      <c r="N8" s="1">
        <f t="shared" si="3"/>
        <v>3986.5814637422664</v>
      </c>
    </row>
    <row r="9" spans="1:14" x14ac:dyDescent="0.25">
      <c r="A9" s="33" t="s">
        <v>2497</v>
      </c>
      <c r="B9" s="22">
        <v>75492.190628551631</v>
      </c>
      <c r="C9" s="22">
        <f t="shared" si="1"/>
        <v>6039.3752502841307</v>
      </c>
      <c r="D9" s="1">
        <f t="shared" si="2"/>
        <v>6039.3752502841307</v>
      </c>
      <c r="E9" s="1">
        <f t="shared" si="2"/>
        <v>5751.7859526515531</v>
      </c>
      <c r="F9" s="1">
        <f t="shared" si="2"/>
        <v>5217.0394128358757</v>
      </c>
      <c r="G9" s="1">
        <f t="shared" si="2"/>
        <v>4506.6747978282046</v>
      </c>
      <c r="H9" s="1">
        <f t="shared" si="2"/>
        <v>3707.6525092554684</v>
      </c>
      <c r="I9" s="1">
        <f t="shared" si="2"/>
        <v>2905.0427571740997</v>
      </c>
      <c r="J9" s="1">
        <f t="shared" si="2"/>
        <v>2167.7876332910332</v>
      </c>
      <c r="K9" s="1">
        <f t="shared" si="2"/>
        <v>1540.6061986668994</v>
      </c>
      <c r="L9" s="1">
        <f t="shared" si="2"/>
        <v>1042.742916643145</v>
      </c>
      <c r="M9" s="1">
        <f t="shared" si="2"/>
        <v>672.16138139112263</v>
      </c>
      <c r="N9" s="1">
        <f t="shared" si="3"/>
        <v>33550.868810021537</v>
      </c>
    </row>
    <row r="10" spans="1:14" x14ac:dyDescent="0.25">
      <c r="A10" s="33" t="s">
        <v>2498</v>
      </c>
      <c r="B10" s="22">
        <v>18133.299642404821</v>
      </c>
      <c r="C10" s="22">
        <f t="shared" si="1"/>
        <v>1450.6639713923857</v>
      </c>
      <c r="D10" s="1">
        <f t="shared" si="2"/>
        <v>1450.6639713923857</v>
      </c>
      <c r="E10" s="1">
        <f t="shared" si="2"/>
        <v>1381.5847346594148</v>
      </c>
      <c r="F10" s="1">
        <f t="shared" si="2"/>
        <v>1253.1380813237322</v>
      </c>
      <c r="G10" s="1">
        <f t="shared" si="2"/>
        <v>1082.5077907990342</v>
      </c>
      <c r="H10" s="1">
        <f t="shared" si="2"/>
        <v>890.5818384718583</v>
      </c>
      <c r="I10" s="1">
        <f t="shared" si="2"/>
        <v>697.79417382428744</v>
      </c>
      <c r="J10" s="1">
        <f t="shared" si="2"/>
        <v>520.70475619101853</v>
      </c>
      <c r="K10" s="1">
        <f t="shared" si="2"/>
        <v>370.05514873491364</v>
      </c>
      <c r="L10" s="1">
        <f t="shared" si="2"/>
        <v>250.46789078516989</v>
      </c>
      <c r="M10" s="1">
        <f t="shared" si="2"/>
        <v>161.45383562638597</v>
      </c>
      <c r="N10" s="1">
        <f t="shared" si="3"/>
        <v>8058.9522218082011</v>
      </c>
    </row>
    <row r="11" spans="1:14" x14ac:dyDescent="0.25">
      <c r="A11" s="33" t="s">
        <v>2499</v>
      </c>
      <c r="B11" s="22">
        <v>4467.9042180092065</v>
      </c>
      <c r="C11" s="22">
        <f t="shared" si="1"/>
        <v>357.43233744073655</v>
      </c>
      <c r="D11" s="1">
        <f t="shared" si="2"/>
        <v>357.43233744073655</v>
      </c>
      <c r="E11" s="1">
        <f t="shared" si="2"/>
        <v>340.41174994355862</v>
      </c>
      <c r="F11" s="1">
        <f t="shared" si="2"/>
        <v>308.76349201229806</v>
      </c>
      <c r="G11" s="1">
        <f t="shared" si="2"/>
        <v>266.72151345409611</v>
      </c>
      <c r="H11" s="1">
        <f t="shared" si="2"/>
        <v>219.43244919892112</v>
      </c>
      <c r="I11" s="1">
        <f t="shared" si="2"/>
        <v>171.93106571961553</v>
      </c>
      <c r="J11" s="1">
        <f t="shared" si="2"/>
        <v>128.29760840012099</v>
      </c>
      <c r="K11" s="1">
        <f t="shared" si="2"/>
        <v>91.178714990311434</v>
      </c>
      <c r="L11" s="1">
        <f t="shared" si="2"/>
        <v>61.713343284637887</v>
      </c>
      <c r="M11" s="1">
        <f t="shared" si="2"/>
        <v>39.780971330887304</v>
      </c>
      <c r="N11" s="1">
        <f t="shared" si="3"/>
        <v>1985.6632457751834</v>
      </c>
    </row>
    <row r="12" spans="1:14" x14ac:dyDescent="0.25">
      <c r="A12" s="33" t="s">
        <v>2500</v>
      </c>
      <c r="B12" s="22">
        <v>63337.081494667182</v>
      </c>
      <c r="C12" s="22">
        <f t="shared" si="1"/>
        <v>5066.9665195733751</v>
      </c>
      <c r="D12" s="1">
        <f t="shared" si="2"/>
        <v>5066.9665195733751</v>
      </c>
      <c r="E12" s="1">
        <f t="shared" si="2"/>
        <v>4825.6823995936902</v>
      </c>
      <c r="F12" s="1">
        <f t="shared" si="2"/>
        <v>4377.0361901076558</v>
      </c>
      <c r="G12" s="1">
        <f t="shared" si="2"/>
        <v>3781.0484311479586</v>
      </c>
      <c r="H12" s="1">
        <f t="shared" si="2"/>
        <v>3110.6779016133883</v>
      </c>
      <c r="I12" s="1">
        <f t="shared" si="2"/>
        <v>2437.2975313692882</v>
      </c>
      <c r="J12" s="1">
        <f t="shared" si="2"/>
        <v>1818.7489440922068</v>
      </c>
      <c r="K12" s="1">
        <f t="shared" si="2"/>
        <v>1292.5509187602033</v>
      </c>
      <c r="L12" s="1">
        <f t="shared" si="2"/>
        <v>874.84933924324946</v>
      </c>
      <c r="M12" s="1">
        <f t="shared" si="2"/>
        <v>563.93568442344713</v>
      </c>
      <c r="N12" s="1">
        <f t="shared" si="3"/>
        <v>28148.793859924463</v>
      </c>
    </row>
    <row r="13" spans="1:14" x14ac:dyDescent="0.25">
      <c r="A13" s="33" t="s">
        <v>2501</v>
      </c>
      <c r="B13" s="22">
        <v>58201.951296774518</v>
      </c>
      <c r="C13" s="22">
        <f t="shared" si="1"/>
        <v>4656.1561037419615</v>
      </c>
      <c r="D13" s="1">
        <f t="shared" si="2"/>
        <v>4656.1561037419615</v>
      </c>
      <c r="E13" s="1">
        <f t="shared" si="2"/>
        <v>4434.4343845161538</v>
      </c>
      <c r="F13" s="1">
        <f t="shared" si="2"/>
        <v>4022.1627070441305</v>
      </c>
      <c r="G13" s="1">
        <f t="shared" si="2"/>
        <v>3474.4953737558621</v>
      </c>
      <c r="H13" s="1">
        <f t="shared" si="2"/>
        <v>2858.4759426418927</v>
      </c>
      <c r="I13" s="1">
        <f t="shared" si="2"/>
        <v>2239.6906972805168</v>
      </c>
      <c r="J13" s="1">
        <f t="shared" si="2"/>
        <v>1671.291682014546</v>
      </c>
      <c r="K13" s="1">
        <f t="shared" si="2"/>
        <v>1187.7557956095056</v>
      </c>
      <c r="L13" s="1">
        <f t="shared" si="2"/>
        <v>803.91987494621355</v>
      </c>
      <c r="M13" s="1">
        <f t="shared" si="2"/>
        <v>518.21391931502581</v>
      </c>
      <c r="N13" s="1">
        <f t="shared" si="3"/>
        <v>25866.596480865806</v>
      </c>
    </row>
    <row r="14" spans="1:14" x14ac:dyDescent="0.25">
      <c r="A14" s="33" t="s">
        <v>2502</v>
      </c>
      <c r="B14" s="22">
        <v>1098.1995856057592</v>
      </c>
      <c r="C14" s="22">
        <f t="shared" si="1"/>
        <v>87.855966848460739</v>
      </c>
      <c r="D14" s="1">
        <f t="shared" si="2"/>
        <v>87.855966848460739</v>
      </c>
      <c r="E14" s="1">
        <f t="shared" si="2"/>
        <v>83.67234937948642</v>
      </c>
      <c r="F14" s="1">
        <f t="shared" si="2"/>
        <v>75.893287419035303</v>
      </c>
      <c r="G14" s="1">
        <f t="shared" si="2"/>
        <v>65.559475148718533</v>
      </c>
      <c r="H14" s="1">
        <f t="shared" si="2"/>
        <v>53.935942450907625</v>
      </c>
      <c r="I14" s="1">
        <f t="shared" si="2"/>
        <v>42.260222223423071</v>
      </c>
      <c r="J14" s="1">
        <f t="shared" si="2"/>
        <v>31.535228488403675</v>
      </c>
      <c r="K14" s="1">
        <f t="shared" si="2"/>
        <v>22.411498128096024</v>
      </c>
      <c r="L14" s="1">
        <f t="shared" si="2"/>
        <v>15.16898409512763</v>
      </c>
      <c r="M14" s="1">
        <f t="shared" si="2"/>
        <v>9.7780623976852254</v>
      </c>
      <c r="N14" s="1">
        <f t="shared" si="3"/>
        <v>488.0710165793443</v>
      </c>
    </row>
    <row r="15" spans="1:14" x14ac:dyDescent="0.25">
      <c r="A15" s="33" t="s">
        <v>2503</v>
      </c>
      <c r="B15" s="22">
        <v>63591.499582242388</v>
      </c>
      <c r="C15" s="22">
        <f t="shared" si="1"/>
        <v>5087.3199665793909</v>
      </c>
      <c r="D15" s="1">
        <f t="shared" si="2"/>
        <v>5087.3199665793909</v>
      </c>
      <c r="E15" s="1">
        <f t="shared" si="2"/>
        <v>4845.0666348375153</v>
      </c>
      <c r="F15" s="1">
        <f t="shared" si="2"/>
        <v>4394.6182628911702</v>
      </c>
      <c r="G15" s="1">
        <f t="shared" si="2"/>
        <v>3796.2364866784751</v>
      </c>
      <c r="H15" s="1">
        <f t="shared" si="2"/>
        <v>3123.1731524856209</v>
      </c>
      <c r="I15" s="1">
        <f t="shared" si="2"/>
        <v>2447.0878873842703</v>
      </c>
      <c r="J15" s="1">
        <f t="shared" si="2"/>
        <v>1826.0546584891406</v>
      </c>
      <c r="K15" s="1">
        <f t="shared" si="2"/>
        <v>1297.7429535853671</v>
      </c>
      <c r="L15" s="1">
        <f t="shared" si="2"/>
        <v>878.36351278194411</v>
      </c>
      <c r="M15" s="1">
        <f t="shared" si="2"/>
        <v>566.20095201962636</v>
      </c>
      <c r="N15" s="1">
        <f t="shared" si="3"/>
        <v>28261.864467732521</v>
      </c>
    </row>
    <row r="16" spans="1:14" x14ac:dyDescent="0.25">
      <c r="A16" s="33" t="s">
        <v>2504</v>
      </c>
      <c r="B16" s="22">
        <v>94750.503127915363</v>
      </c>
      <c r="C16" s="22">
        <f t="shared" si="1"/>
        <v>7580.040250233229</v>
      </c>
      <c r="D16" s="1">
        <f t="shared" si="2"/>
        <v>7580.040250233229</v>
      </c>
      <c r="E16" s="1">
        <f t="shared" si="2"/>
        <v>7219.0859526030754</v>
      </c>
      <c r="F16" s="1">
        <f t="shared" si="2"/>
        <v>6547.9237665334012</v>
      </c>
      <c r="G16" s="1">
        <f t="shared" si="2"/>
        <v>5656.3427418493902</v>
      </c>
      <c r="H16" s="1">
        <f t="shared" si="2"/>
        <v>4653.4871719905923</v>
      </c>
      <c r="I16" s="1">
        <f t="shared" si="2"/>
        <v>3646.1289645799393</v>
      </c>
      <c r="J16" s="1">
        <f t="shared" si="2"/>
        <v>2720.7975714923159</v>
      </c>
      <c r="K16" s="1">
        <f t="shared" si="2"/>
        <v>1933.6200371229634</v>
      </c>
      <c r="L16" s="1">
        <f t="shared" si="2"/>
        <v>1308.750152332193</v>
      </c>
      <c r="M16" s="1">
        <f t="shared" si="2"/>
        <v>843.63201729473201</v>
      </c>
      <c r="N16" s="1">
        <f t="shared" si="3"/>
        <v>42109.80862603183</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
  <sheetViews>
    <sheetView zoomScale="190" zoomScaleNormal="190" zoomScalePageLayoutView="210" workbookViewId="0"/>
  </sheetViews>
  <sheetFormatPr defaultColWidth="8.88671875" defaultRowHeight="13.2" x14ac:dyDescent="0.25"/>
  <sheetData/>
  <pageMargins left="0.7" right="0.7" top="0.75" bottom="0.75" header="0.3" footer="0.3"/>
  <pageSetup orientation="portrait" horizontalDpi="0" verticalDpi="0"/>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Executive Summary</vt:lpstr>
      <vt:lpstr>Memo</vt:lpstr>
      <vt:lpstr>CD PT</vt:lpstr>
      <vt:lpstr>Year Based Data</vt:lpstr>
      <vt:lpstr>Cost Database</vt:lpstr>
      <vt:lpstr>PT TWB</vt:lpstr>
      <vt:lpstr>PT AF TWB</vt:lpstr>
      <vt:lpstr>Top WorldWide Boxoffice</vt:lpstr>
      <vt:lpstr>Top 10</vt:lpstr>
      <vt:lpstr>Studios</vt:lpstr>
      <vt:lpstr>Discounted Cash Flow</vt:lpstr>
      <vt:lpstr>How Movies Make Money</vt:lpstr>
      <vt:lpstr>'CD PT'!Print_Titles</vt:lpstr>
      <vt:lpstr>'Cost Database'!Print_Titles</vt:lpstr>
      <vt:lpstr>'Top WorldWide Boxoffice'!Print_Titles</vt:lpstr>
      <vt:lpstr>'Year Based Data'!Print_Titles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MNugent</dc:creator>
  <cp:keywords/>
  <dc:description/>
  <cp:lastModifiedBy>ryans</cp:lastModifiedBy>
  <cp:revision/>
  <dcterms:created xsi:type="dcterms:W3CDTF">2008-09-12T19:22:26Z</dcterms:created>
  <dcterms:modified xsi:type="dcterms:W3CDTF">2021-07-12T11:55:02Z</dcterms:modified>
  <cp:category/>
  <cp:contentStatus/>
</cp:coreProperties>
</file>